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bsvrfs1.obama.local\public\H28\35財政課\50◆財政\★調査関係\県庁\財政状況資料集\H27決算（H29作成）\04回答（0425〆切分）\"/>
    </mc:Choice>
  </mc:AlternateContent>
  <bookViews>
    <workbookView xWindow="0" yWindow="0" windowWidth="2049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U88" i="11"/>
  <c r="AP88" i="11"/>
  <c r="AF88"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G37" i="9"/>
  <c r="BE37" i="9"/>
  <c r="AM37" i="9"/>
  <c r="U37" i="9"/>
  <c r="E37" i="9"/>
  <c r="C37" i="9"/>
  <c r="DG36" i="9"/>
  <c r="CQ36" i="9"/>
  <c r="CO36" i="9"/>
  <c r="BY36" i="9"/>
  <c r="BW36" i="9"/>
  <c r="BG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<sst xmlns="http://schemas.openxmlformats.org/spreadsheetml/2006/main" count="1062" uniqueCount="562">
  <si>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</si>
  <si>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</si>
  <si>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</si>
  <si>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</si>
  <si>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</si>
  <si>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</si>
  <si>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</si>
  <si>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</si>
  <si>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</si>
  <si>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</si>
  <si>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</si>
  <si>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</si>
  <si>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</si>
  <si>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</si>
  <si>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</si>
  <si>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</si>
  <si>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</si>
  <si>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</si>
  <si>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</si>
  <si>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</si>
  <si>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</si>
  <si>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</si>
  <si>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</si>
  <si>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</si>
  <si>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</si>
  <si>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</si>
  <si>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</si>
  <si>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</si>
  <si>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</si>
  <si>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</si>
  <si>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</si>
  <si>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</si>
  <si>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</si>
  <si>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</si>
  <si>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</si>
  <si>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</si>
  <si>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</si>
  <si>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</si>
  <si>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</si>
  <si>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</si>
  <si>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</si>
  <si>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</si>
  <si>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</si>
  <si>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</si>
  <si>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</si>
  <si>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</si>
  <si>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</si>
  <si>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</si>
  <si>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</si>
  <si>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</si>
  <si>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</si>
  <si>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</si>
  <si>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</si>
  <si>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</si>
  <si>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</si>
  <si>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</si>
  <si>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</si>
  <si>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</si>
  <si>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</si>
  <si>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</si>
  <si>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</si>
  <si>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</si>
  <si>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</si>
  <si>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</si>
  <si>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</si>
  <si>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</si>
  <si>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</si>
  <si>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</si>
  <si>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</si>
  <si>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</si>
  <si>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</si>
  <si>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</si>
  <si>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</si>
  <si>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</si>
  <si>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</si>
  <si>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</si>
  <si>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</si>
  <si>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</si>
  <si>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</si>
  <si>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</si>
  <si>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</si>
  <si>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</si>
  <si>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</si>
  <si>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</si>
  <si>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</si>
  <si>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</si>
  <si>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</si>
  <si>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</si>
  <si>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</si>
  <si>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</si>
  <si>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</si>
  <si>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</si>
  <si>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</si>
  <si>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</si>
  <si>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</si>
  <si>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</si>
  <si>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</si>
  <si>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</si>
  <si>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</si>
  <si>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</si>
  <si>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</si>
  <si>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</si>
  <si>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</si>
  <si>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</si>
  <si>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</si>
  <si>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</si>
  <si>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</si>
  <si>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</si>
  <si>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</si>
  <si>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</si>
  <si>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</si>
  <si>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</si>
  <si>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</si>
  <si>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</si>
  <si>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</si>
  <si>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</si>
  <si>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</si>
  <si>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</si>
  <si>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</si>
  <si>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</si>
  <si>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</si>
  <si>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</si>
  <si>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</si>
  <si>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</si>
  <si>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</si>
  <si>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</si>
  <si>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</si>
  <si>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</si>
  <si>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</si>
  <si>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</si>
  <si>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</si>
  <si>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</si>
  <si>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</si>
  <si>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</si>
  <si>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</si>
  <si>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</si>
  <si>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</si>
  <si>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</si>
  <si>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</si>
  <si>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</si>
  <si>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</si>
  <si>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</si>
  <si>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</si>
  <si>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</si>
  <si>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</si>
  <si>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</si>
  <si>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</si>
  <si>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</si>
  <si>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</si>
  <si>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</si>
  <si>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</si>
  <si>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</si>
  <si>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</si>
  <si>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</si>
  <si>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</si>
  <si>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</si>
  <si>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</si>
  <si>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</si>
  <si>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</si>
  <si>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</si>
  <si>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</si>
  <si>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</si>
  <si>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</si>
  <si>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</si>
  <si>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</si>
  <si>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</si>
  <si>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</si>
  <si>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</si>
  <si>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</si>
  <si>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</si>
  <si>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</si>
  <si>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</si>
  <si>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</si>
  <si>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</si>
  <si>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</si>
  <si>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</si>
  <si>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</si>
  <si>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</si>
  <si>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</si>
  <si>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</si>
  <si>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</si>
  <si>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</si>
  <si>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</si>
  <si>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</si>
  <si>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</si>
  <si>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</si>
  <si>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</si>
  <si>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</si>
  <si>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</si>
  <si>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</si>
  <si>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</si>
  <si>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</si>
  <si>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</si>
  <si>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福井県小浜市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</si>
  <si>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</si>
  <si>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</si>
  <si>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</si>
  <si>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</si>
  <si>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</si>
  <si>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</si>
  <si>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</si>
  <si>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</si>
  <si>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</si>
  <si>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</si>
  <si>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</si>
  <si>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</si>
  <si>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</si>
  <si>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</si>
  <si>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</si>
  <si>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</si>
  <si>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</si>
  <si>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</si>
  <si>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</si>
  <si>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</si>
  <si>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</si>
  <si>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</si>
  <si>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</si>
  <si>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</si>
  <si>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</si>
  <si>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</si>
  <si>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</si>
  <si>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</si>
  <si>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</si>
  <si>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</si>
  <si>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</si>
  <si>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</si>
  <si>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</si>
  <si>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</si>
  <si>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</si>
  <si>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</si>
  <si>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</si>
  <si>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</si>
  <si>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</si>
  <si>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</si>
  <si>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</si>
  <si>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</si>
  <si>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</si>
  <si>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</si>
  <si>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</si>
  <si>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</si>
  <si>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</si>
  <si>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</si>
  <si>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</si>
  <si>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</si>
  <si>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</si>
  <si>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</si>
  <si>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</si>
  <si>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</si>
  <si>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</si>
  <si>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</si>
  <si>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</si>
  <si>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</si>
  <si>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</si>
  <si>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</si>
  <si>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</si>
  <si>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</si>
  <si>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</si>
  <si>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</si>
  <si>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</si>
  <si>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</si>
  <si>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</si>
  <si>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</si>
  <si>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</si>
  <si>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</si>
  <si>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</si>
  <si>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</si>
  <si>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</si>
  <si>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</si>
  <si>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</si>
  <si>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</si>
  <si>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</si>
  <si>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</si>
  <si>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</si>
  <si>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</si>
  <si>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</si>
  <si>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</si>
  <si>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</si>
  <si>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</si>
  <si>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</si>
  <si>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</si>
  <si>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</si>
  <si>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</si>
  <si>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</si>
  <si>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</si>
  <si>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</si>
  <si>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</si>
  <si>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</si>
  <si>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</si>
  <si>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</si>
  <si>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</si>
  <si>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</si>
  <si>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</si>
  <si>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</si>
  <si>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</si>
  <si>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</si>
  <si>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</si>
  <si>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</si>
  <si>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</si>
  <si>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</si>
  <si>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</si>
  <si>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</si>
  <si>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</si>
  <si>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</si>
  <si>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</si>
  <si>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</si>
  <si>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</si>
  <si>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</si>
  <si>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</si>
  <si>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</si>
  <si>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</si>
  <si>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</si>
  <si>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</si>
  <si>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</si>
  <si>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</si>
  <si>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</si>
  <si>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</si>
  <si>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</si>
  <si>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</si>
  <si>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</si>
  <si>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</si>
  <si>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</si>
  <si>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</si>
  <si>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</si>
  <si>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</si>
  <si>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</si>
  <si>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</si>
  <si>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</si>
  <si>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</si>
  <si>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</si>
  <si>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</si>
  <si>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</si>
  <si>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</si>
  <si>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</si>
  <si>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</si>
  <si>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</si>
  <si>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</si>
  <si>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</si>
  <si>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</si>
  <si>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</si>
  <si>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</si>
  <si>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</si>
  <si>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福井県小浜市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</si>
  <si>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</si>
  <si>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</si>
  <si>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</si>
  <si>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</si>
  <si>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</si>
  <si>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</si>
  <si>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</si>
  <si>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</si>
  <si>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</si>
  <si>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</si>
  <si>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</si>
  <si>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</si>
  <si>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</si>
  <si>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</si>
  <si>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</si>
  <si>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</si>
  <si>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</si>
  <si>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</si>
  <si>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</si>
  <si>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</si>
  <si>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</si>
  <si>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</si>
  <si>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</si>
  <si>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</si>
  <si>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</si>
  <si>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</si>
  <si>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</si>
  <si>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</si>
  <si>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</si>
  <si>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</si>
  <si>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</si>
  <si>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</si>
  <si>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</si>
  <si>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</si>
  <si>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</si>
  <si>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</si>
  <si>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</si>
  <si>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</si>
  <si>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</si>
  <si>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</si>
  <si>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</si>
  <si>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</si>
  <si>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</si>
  <si>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</si>
  <si>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</si>
  <si>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</si>
  <si>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</si>
  <si>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</si>
  <si>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</si>
  <si>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</si>
  <si>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</si>
  <si>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</si>
  <si>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</si>
  <si>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</si>
  <si>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</si>
  <si>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</si>
  <si>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</si>
  <si>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</si>
  <si>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</si>
  <si>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</si>
  <si>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</si>
  <si>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</si>
  <si>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</si>
  <si>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</si>
  <si>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</si>
  <si>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</si>
  <si>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</si>
  <si>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</si>
  <si>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</si>
  <si>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</si>
  <si>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</si>
  <si>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</si>
  <si>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</si>
  <si>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</si>
  <si>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</si>
  <si>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</si>
  <si>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</si>
  <si>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</si>
  <si>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</si>
  <si>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</si>
  <si>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</si>
  <si>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</si>
  <si>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</si>
  <si>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</si>
  <si>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</si>
  <si>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</si>
  <si>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</si>
  <si>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</si>
  <si>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</si>
  <si>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</si>
  <si>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</si>
  <si>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</si>
  <si>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</si>
  <si>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</si>
  <si>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</si>
  <si>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</si>
  <si>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</si>
  <si>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</si>
  <si>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</si>
  <si>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</si>
  <si>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</si>
  <si>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漁業集落環境整備事業特別会計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</si>
  <si>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</si>
  <si>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</si>
  <si>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</si>
  <si>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</si>
  <si>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</si>
  <si>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</si>
  <si>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</si>
  <si>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</si>
  <si>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</si>
  <si>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</si>
  <si>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</si>
  <si>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</si>
  <si>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</si>
  <si>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</si>
  <si>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</si>
  <si>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</si>
  <si>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</si>
  <si>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</si>
  <si>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</si>
  <si>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</si>
  <si>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</si>
  <si>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</si>
  <si>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</si>
  <si>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</si>
  <si>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</si>
  <si>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</si>
  <si>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</si>
  <si>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</si>
  <si>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</si>
  <si>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</si>
  <si>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</si>
  <si>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</si>
  <si>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</si>
  <si>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</si>
  <si>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</si>
  <si>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</si>
  <si>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</si>
  <si>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</si>
  <si>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</si>
  <si>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</si>
  <si>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</si>
  <si>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</si>
  <si>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</si>
  <si>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</si>
  <si>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</si>
  <si>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</si>
  <si>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</si>
  <si>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</si>
  <si>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</si>
  <si>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</si>
  <si>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</si>
  <si>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</si>
  <si>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</si>
  <si>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</si>
  <si>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</si>
  <si>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</si>
  <si>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</si>
  <si>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</si>
  <si>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</si>
  <si>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</si>
  <si>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</si>
  <si>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</si>
  <si>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</si>
  <si>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</si>
  <si>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</si>
  <si>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</si>
  <si>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</si>
  <si>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</si>
  <si>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</si>
  <si>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</si>
  <si>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</si>
  <si>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</si>
  <si>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</si>
  <si>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</si>
  <si>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</si>
  <si>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</si>
  <si>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</si>
  <si>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</si>
  <si>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</si>
  <si>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</si>
  <si>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0.86</t>
  </si>
  <si>
    <t>水道事業会計</t>
  </si>
  <si>
    <t>一般会計</t>
  </si>
  <si>
    <t>下水道事業特別会計</t>
  </si>
  <si>
    <t>介護保険事業特別会計</t>
  </si>
  <si>
    <t>国民健康保険事業特別会計</t>
  </si>
  <si>
    <t>農業集落排水事業特別会計</t>
  </si>
  <si>
    <t>簡易水道事業特別会計</t>
  </si>
  <si>
    <t>漁業集落環境整備事業特別会計</t>
  </si>
  <si>
    <t>その他会計（赤字）</t>
  </si>
  <si>
    <t>その他会計（黒字）</t>
  </si>
  <si>
    <t>公立小浜病院組合</t>
    <rPh sb="0" eb="2">
      <t>コウリツ</t>
    </rPh>
    <rPh sb="2" eb="4">
      <t>オバマ</t>
    </rPh>
    <rPh sb="4" eb="6">
      <t>ビョウイン</t>
    </rPh>
    <rPh sb="6" eb="8">
      <t>クミアイ</t>
    </rPh>
    <phoneticPr fontId="2"/>
  </si>
  <si>
    <t>-</t>
    <phoneticPr fontId="2"/>
  </si>
  <si>
    <t>若狭消防組合</t>
    <rPh sb="0" eb="2">
      <t>ワカサ</t>
    </rPh>
    <rPh sb="2" eb="4">
      <t>ショウボウ</t>
    </rPh>
    <rPh sb="4" eb="6">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</si>
  <si>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</si>
  <si>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</si>
  <si>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</si>
  <si>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</si>
  <si>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</si>
  <si>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嶺南広域行政組合</t>
    <rPh sb="0" eb="2">
      <t>レイナン</t>
    </rPh>
    <rPh sb="2" eb="4">
      <t>コウイキ</t>
    </rPh>
    <rPh sb="4" eb="6">
      <t>ギョウセイ</t>
    </rPh>
    <rPh sb="6" eb="8">
      <t>クミアイ</t>
    </rPh>
    <phoneticPr fontId="2"/>
  </si>
  <si>
    <t>小浜市土地開発公社</t>
    <rPh sb="0" eb="3">
      <t>オバマシ</t>
    </rPh>
    <rPh sb="3" eb="5">
      <t>トチ</t>
    </rPh>
    <rPh sb="5" eb="7">
      <t>カイハツ</t>
    </rPh>
    <rPh sb="7" eb="9">
      <t>コウシャ</t>
    </rPh>
    <phoneticPr fontId="2"/>
  </si>
  <si>
    <t>○</t>
  </si>
  <si>
    <t>株式会社ケーブルテレビ若狭小浜</t>
    <rPh sb="0" eb="4">
      <t>カブシキガイシャ</t>
    </rPh>
    <rPh sb="11" eb="13">
      <t>ワカサ</t>
    </rPh>
    <rPh sb="13" eb="15">
      <t>オバマ</t>
    </rPh>
    <phoneticPr fontId="2"/>
  </si>
  <si>
    <t>小浜市総合卸売市場</t>
    <rPh sb="0" eb="3">
      <t>オバマシ</t>
    </rPh>
    <rPh sb="3" eb="5">
      <t>ソウゴウ</t>
    </rPh>
    <rPh sb="5" eb="7">
      <t>オロシウリ</t>
    </rPh>
    <rPh sb="7" eb="9">
      <t>イチバ</t>
    </rPh>
    <phoneticPr fontId="2"/>
  </si>
  <si>
    <t>まちづくり小浜</t>
    <rPh sb="5" eb="7">
      <t>オバマ</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</si>
  <si>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</si>
  <si>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</si>
  <si>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</si>
  <si>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</si>
  <si>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</si>
  <si>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</si>
  <si>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</si>
  <si>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</si>
  <si>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</si>
  <si>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</si>
  <si>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</si>
  <si>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</si>
  <si>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実質公債費比率は、建設地方債の発行を抑えることで逓減してきたが、将来負担比率は26年度以降、土地開発公社解散に伴い第三セクター等改革推進債を発行したことや小学校建設に伴う
多額の借入などで、悪化している。元金の償還が据え置かれていることから、実質公債費比率はまだ減少しているが、元金償還が始まると実質公債費比率についても悪化することが予想される。
平成30年度までは、小学校建設などで悪化が見込まれるが、それ以降の投資的事業について、平準化を図ることで数値の改善を図る。</t>
    <rPh sb="0" eb="2">
      <t>ジッシツ</t>
    </rPh>
    <rPh sb="2" eb="5">
      <t>コウサイヒ</t>
    </rPh>
    <rPh sb="5" eb="7">
      <t>ヒリツ</t>
    </rPh>
    <rPh sb="9" eb="11">
      <t>ケンセツ</t>
    </rPh>
    <rPh sb="11" eb="14">
      <t>チホウサイ</t>
    </rPh>
    <rPh sb="15" eb="17">
      <t>ハッコウ</t>
    </rPh>
    <rPh sb="18" eb="19">
      <t>オサ</t>
    </rPh>
    <rPh sb="24" eb="26">
      <t>テイゲン</t>
    </rPh>
    <rPh sb="41" eb="43">
      <t>ネンド</t>
    </rPh>
    <rPh sb="43" eb="45">
      <t>イコウ</t>
    </rPh>
    <rPh sb="46" eb="48">
      <t>トチ</t>
    </rPh>
    <rPh sb="48" eb="50">
      <t>カイハツ</t>
    </rPh>
    <rPh sb="50" eb="52">
      <t>コウシャ</t>
    </rPh>
    <rPh sb="52" eb="54">
      <t>カイサン</t>
    </rPh>
    <rPh sb="55" eb="56">
      <t>トモナ</t>
    </rPh>
    <rPh sb="57" eb="58">
      <t>ダイ</t>
    </rPh>
    <rPh sb="58" eb="59">
      <t>サン</t>
    </rPh>
    <rPh sb="63" eb="64">
      <t>トウ</t>
    </rPh>
    <rPh sb="64" eb="66">
      <t>カイカク</t>
    </rPh>
    <rPh sb="66" eb="68">
      <t>スイシン</t>
    </rPh>
    <rPh sb="68" eb="69">
      <t>サイ</t>
    </rPh>
    <rPh sb="70" eb="72">
      <t>ハッコウ</t>
    </rPh>
    <rPh sb="77" eb="80">
      <t>ショウガッコウ</t>
    </rPh>
    <rPh sb="80" eb="82">
      <t>ケンセツ</t>
    </rPh>
    <rPh sb="83" eb="84">
      <t>トモナ</t>
    </rPh>
    <rPh sb="86" eb="88">
      <t>タガク</t>
    </rPh>
    <rPh sb="89" eb="91">
      <t>カリイレ</t>
    </rPh>
    <rPh sb="95" eb="97">
      <t>アッカ</t>
    </rPh>
    <rPh sb="102" eb="104">
      <t>ガンキン</t>
    </rPh>
    <rPh sb="105" eb="107">
      <t>ショウカン</t>
    </rPh>
    <rPh sb="108" eb="109">
      <t>ス</t>
    </rPh>
    <rPh sb="110" eb="111">
      <t>オ</t>
    </rPh>
    <rPh sb="121" eb="123">
      <t>ジッシツ</t>
    </rPh>
    <rPh sb="123" eb="126">
      <t>コウサイヒ</t>
    </rPh>
    <rPh sb="126" eb="128">
      <t>ヒリツ</t>
    </rPh>
    <rPh sb="131" eb="133">
      <t>ゲンショウ</t>
    </rPh>
    <rPh sb="139" eb="141">
      <t>ガンキン</t>
    </rPh>
    <rPh sb="141" eb="143">
      <t>ショウカン</t>
    </rPh>
    <rPh sb="144" eb="145">
      <t>ハジ</t>
    </rPh>
    <rPh sb="148" eb="150">
      <t>ジッシツ</t>
    </rPh>
    <rPh sb="150" eb="153">
      <t>コウサイヒ</t>
    </rPh>
    <rPh sb="153" eb="155">
      <t>ヒリツ</t>
    </rPh>
    <rPh sb="160" eb="162">
      <t>アッカ</t>
    </rPh>
    <rPh sb="167" eb="169">
      <t>ヨソウ</t>
    </rPh>
    <rPh sb="174" eb="176">
      <t>ヘイセイ</t>
    </rPh>
    <rPh sb="178" eb="180">
      <t>ネンド</t>
    </rPh>
    <rPh sb="184" eb="187">
      <t>ショウガッコウ</t>
    </rPh>
    <rPh sb="187" eb="189">
      <t>ケンセツ</t>
    </rPh>
    <rPh sb="192" eb="194">
      <t>アッカ</t>
    </rPh>
    <rPh sb="195" eb="197">
      <t>ミコ</t>
    </rPh>
    <rPh sb="204" eb="206">
      <t>イコウ</t>
    </rPh>
    <rPh sb="207" eb="210">
      <t>トウシテキ</t>
    </rPh>
    <rPh sb="210" eb="212">
      <t>ジギョウ</t>
    </rPh>
    <rPh sb="217" eb="220">
      <t>ヘイジュンカ</t>
    </rPh>
    <rPh sb="221" eb="222">
      <t>ハカ</t>
    </rPh>
    <rPh sb="226" eb="228">
      <t>スウチ</t>
    </rPh>
    <rPh sb="229" eb="231">
      <t>カイゼン</t>
    </rPh>
    <rPh sb="232" eb="23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</si>
</sst>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extLst>
            <c:ext xmlns:c16="http://schemas.microsoft.com/office/drawing/2014/chart" uri="{C3380CC4-5D6E-409C-BE32-E72D297353CC}">
              <c16:uniqueId val="{00000000-7153-477B-8D97-90BF716F1D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55660</c:v>
                </c:pt>
                <c:pt idx="1">
                  <c:v>64910</c:v>
                </c:pt>
                <c:pt idx="2">
                  <c:v>73169</c:v>
                </c:pt>
                <c:pt idx="3">
                  <c:v>82898</c:v>
                </c:pt>
                <c:pt idx="4">
                  <c:v>70290</c:v>
                </c:pt>
              </c:numCache>
            </c:numRef>
          </c:val>
          <c:smooth val="0"/>
          <c:extLst>
            <c:ext xmlns:c16="http://schemas.microsoft.com/office/drawing/2014/chart" uri="{C3380CC4-5D6E-409C-BE32-E72D297353CC}">
              <c16:uniqueId val="{00000001-7153-477B-8D97-90BF716F1DEA}"/>
            </c:ext>
          </c:extLst>
        </c:ser>
        <c:dLbls>
          <c:showLegendKey val="0"/>
          <c:showVal val="0"/>
          <c:showCatName val="0"/>
          <c:showSerName val="0"/>
          <c:showPercent val="0"/>
          <c:showBubbleSize val="0"/>
        </c:dLbls>
        <c:marker val="1"/>
        <c:smooth val="0"/>
        <c:axId val="356839808"/>
        <c:axId val="356841344"/>
      </c:lineChart>
      <c:catAx>
        <c:axId val="356839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41344"/>
        <c:crosses val="autoZero"/>
        <c:auto val="1"/>
        <c:lblAlgn val="ctr"/>
        <c:lblOffset val="100"/>
        <c:tickLblSkip val="1"/>
        <c:tickMarkSkip val="1"/>
        <c:noMultiLvlLbl val="0"/>
      </c:catAx>
      <c:valAx>
        <c:axId val="3568413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3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3.93</c:v>
                </c:pt>
                <c:pt idx="1">
                  <c:v>3.46</c:v>
                </c:pt>
                <c:pt idx="2">
                  <c:v>4.88</c:v>
                </c:pt>
                <c:pt idx="3">
                  <c:v>4.6900000000000004</c:v>
                </c:pt>
                <c:pt idx="4">
                  <c:v>4.2300000000000004</c:v>
                </c:pt>
              </c:numCache>
            </c:numRef>
          </c:val>
          <c:extLst>
            <c:ext xmlns:c16="http://schemas.microsoft.com/office/drawing/2014/chart" uri="{C3380CC4-5D6E-409C-BE32-E72D297353CC}">
              <c16:uniqueId val="{00000000-66B8-4AD0-8CAB-60AFD1864A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15.69</c:v>
                </c:pt>
                <c:pt idx="1">
                  <c:v>17.190000000000001</c:v>
                </c:pt>
                <c:pt idx="2">
                  <c:v>15.08</c:v>
                </c:pt>
                <c:pt idx="3">
                  <c:v>16.72</c:v>
                </c:pt>
                <c:pt idx="4">
                  <c:v>19.670000000000002</c:v>
                </c:pt>
              </c:numCache>
            </c:numRef>
          </c:val>
          <c:extLst>
            <c:ext xmlns:c16="http://schemas.microsoft.com/office/drawing/2014/chart" uri="{C3380CC4-5D6E-409C-BE32-E72D297353CC}">
              <c16:uniqueId val="{00000001-66B8-4AD0-8CAB-60AFD1864A27}"/>
            </c:ext>
          </c:extLst>
        </c:ser>
        <c:dLbls>
          <c:showLegendKey val="0"/>
          <c:showVal val="0"/>
          <c:showCatName val="0"/>
          <c:showSerName val="0"/>
          <c:showPercent val="0"/>
          <c:showBubbleSize val="0"/>
        </c:dLbls>
        <c:gapWidth val="250"/>
        <c:overlap val="100"/>
        <c:axId val="369743360"/>
        <c:axId val="36974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2.56</c:v>
                </c:pt>
                <c:pt idx="1">
                  <c:v>1.02</c:v>
                </c:pt>
                <c:pt idx="2">
                  <c:v>-0.86</c:v>
                </c:pt>
                <c:pt idx="3">
                  <c:v>1.4</c:v>
                </c:pt>
                <c:pt idx="4">
                  <c:v>2.58</c:v>
                </c:pt>
              </c:numCache>
            </c:numRef>
          </c:val>
          <c:smooth val="0"/>
          <c:extLst>
            <c:ext xmlns:c16="http://schemas.microsoft.com/office/drawing/2014/chart" uri="{C3380CC4-5D6E-409C-BE32-E72D297353CC}">
              <c16:uniqueId val="{00000002-66B8-4AD0-8CAB-60AFD1864A27}"/>
            </c:ext>
          </c:extLst>
        </c:ser>
        <c:dLbls>
          <c:showLegendKey val="0"/>
          <c:showVal val="0"/>
          <c:showCatName val="0"/>
          <c:showSerName val="0"/>
          <c:showPercent val="0"/>
          <c:showBubbleSize val="0"/>
        </c:dLbls>
        <c:marker val="1"/>
        <c:smooth val="0"/>
        <c:axId val="369743360"/>
        <c:axId val="369744896"/>
      </c:lineChart>
      <c:catAx>
        <c:axId val="36974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744896"/>
        <c:crosses val="autoZero"/>
        <c:auto val="1"/>
        <c:lblAlgn val="ctr"/>
        <c:lblOffset val="100"/>
        <c:tickLblSkip val="1"/>
        <c:tickMarkSkip val="1"/>
        <c:noMultiLvlLbl val="0"/>
      </c:catAx>
      <c:valAx>
        <c:axId val="36974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74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0-EEC6-4810-BCF8-F96E36C6F0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C6-4810-BCF8-F96E36C6F046}"/>
            </c:ext>
          </c:extLst>
        </c:ser>
        <c:ser>
          <c:idx val="2"/>
          <c:order val="2"/>
          <c:tx>
            <c:strRef>
              <c:f>データシート!$A$29</c:f>
              <c:strCache>
                <c:ptCount val="1"/>
                <c:pt idx="0">
                  <c:v>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0.02</c:v>
                </c:pt>
                <c:pt idx="8">
                  <c:v>#N/A</c:v>
                </c:pt>
                <c:pt idx="9">
                  <c:v>0</c:v>
                </c:pt>
              </c:numCache>
            </c:numRef>
          </c:val>
          <c:extLst>
            <c:ext xmlns:c16="http://schemas.microsoft.com/office/drawing/2014/chart" uri="{C3380CC4-5D6E-409C-BE32-E72D297353CC}">
              <c16:uniqueId val="{00000002-EEC6-4810-BCF8-F96E36C6F046}"/>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0.03</c:v>
                </c:pt>
                <c:pt idx="6">
                  <c:v>#N/A</c:v>
                </c:pt>
                <c:pt idx="7">
                  <c:v>0.02</c:v>
                </c:pt>
                <c:pt idx="8">
                  <c:v>#N/A</c:v>
                </c:pt>
                <c:pt idx="9">
                  <c:v>0.06</c:v>
                </c:pt>
              </c:numCache>
            </c:numRef>
          </c:val>
          <c:extLst>
            <c:ext xmlns:c16="http://schemas.microsoft.com/office/drawing/2014/chart" uri="{C3380CC4-5D6E-409C-BE32-E72D297353CC}">
              <c16:uniqueId val="{00000003-EEC6-4810-BCF8-F96E36C6F04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0.06</c:v>
                </c:pt>
                <c:pt idx="4">
                  <c:v>#N/A</c:v>
                </c:pt>
                <c:pt idx="5">
                  <c:v>0.02</c:v>
                </c:pt>
                <c:pt idx="6">
                  <c:v>#N/A</c:v>
                </c:pt>
                <c:pt idx="7">
                  <c:v>0.05</c:v>
                </c:pt>
                <c:pt idx="8">
                  <c:v>#N/A</c:v>
                </c:pt>
                <c:pt idx="9">
                  <c:v>7.0000000000000007E-2</c:v>
                </c:pt>
              </c:numCache>
            </c:numRef>
          </c:val>
          <c:extLst>
            <c:ext xmlns:c16="http://schemas.microsoft.com/office/drawing/2014/chart" uri="{C3380CC4-5D6E-409C-BE32-E72D297353CC}">
              <c16:uniqueId val="{00000004-EEC6-4810-BCF8-F96E36C6F04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1.82</c:v>
                </c:pt>
                <c:pt idx="2">
                  <c:v>#N/A</c:v>
                </c:pt>
                <c:pt idx="3">
                  <c:v>1.79</c:v>
                </c:pt>
                <c:pt idx="4">
                  <c:v>#N/A</c:v>
                </c:pt>
                <c:pt idx="5">
                  <c:v>0.47</c:v>
                </c:pt>
                <c:pt idx="6">
                  <c:v>#N/A</c:v>
                </c:pt>
                <c:pt idx="7">
                  <c:v>0.28000000000000003</c:v>
                </c:pt>
                <c:pt idx="8">
                  <c:v>#N/A</c:v>
                </c:pt>
                <c:pt idx="9">
                  <c:v>0.27</c:v>
                </c:pt>
              </c:numCache>
            </c:numRef>
          </c:val>
          <c:extLst>
            <c:ext xmlns:c16="http://schemas.microsoft.com/office/drawing/2014/chart" uri="{C3380CC4-5D6E-409C-BE32-E72D297353CC}">
              <c16:uniqueId val="{00000005-EEC6-4810-BCF8-F96E36C6F04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0.64</c:v>
                </c:pt>
                <c:pt idx="4">
                  <c:v>#N/A</c:v>
                </c:pt>
                <c:pt idx="5">
                  <c:v>0.57999999999999996</c:v>
                </c:pt>
                <c:pt idx="6">
                  <c:v>#N/A</c:v>
                </c:pt>
                <c:pt idx="7">
                  <c:v>0.65</c:v>
                </c:pt>
                <c:pt idx="8">
                  <c:v>#N/A</c:v>
                </c:pt>
                <c:pt idx="9">
                  <c:v>0.55000000000000004</c:v>
                </c:pt>
              </c:numCache>
            </c:numRef>
          </c:val>
          <c:extLst>
            <c:ext xmlns:c16="http://schemas.microsoft.com/office/drawing/2014/chart" uri="{C3380CC4-5D6E-409C-BE32-E72D297353CC}">
              <c16:uniqueId val="{00000006-EEC6-4810-BCF8-F96E36C6F04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0.56999999999999995</c:v>
                </c:pt>
                <c:pt idx="2">
                  <c:v>#N/A</c:v>
                </c:pt>
                <c:pt idx="3">
                  <c:v>0.31</c:v>
                </c:pt>
                <c:pt idx="4">
                  <c:v>#N/A</c:v>
                </c:pt>
                <c:pt idx="5">
                  <c:v>0.68</c:v>
                </c:pt>
                <c:pt idx="6">
                  <c:v>#N/A</c:v>
                </c:pt>
                <c:pt idx="7">
                  <c:v>0.77</c:v>
                </c:pt>
                <c:pt idx="8">
                  <c:v>#N/A</c:v>
                </c:pt>
                <c:pt idx="9">
                  <c:v>0.63</c:v>
                </c:pt>
              </c:numCache>
            </c:numRef>
          </c:val>
          <c:extLst>
            <c:ext xmlns:c16="http://schemas.microsoft.com/office/drawing/2014/chart" uri="{C3380CC4-5D6E-409C-BE32-E72D297353CC}">
              <c16:uniqueId val="{00000007-EEC6-4810-BCF8-F96E36C6F0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3.92</c:v>
                </c:pt>
                <c:pt idx="2">
                  <c:v>#N/A</c:v>
                </c:pt>
                <c:pt idx="3">
                  <c:v>3.47</c:v>
                </c:pt>
                <c:pt idx="4">
                  <c:v>#N/A</c:v>
                </c:pt>
                <c:pt idx="5">
                  <c:v>4.88</c:v>
                </c:pt>
                <c:pt idx="6">
                  <c:v>#N/A</c:v>
                </c:pt>
                <c:pt idx="7">
                  <c:v>4.68</c:v>
                </c:pt>
                <c:pt idx="8">
                  <c:v>#N/A</c:v>
                </c:pt>
                <c:pt idx="9">
                  <c:v>4.22</c:v>
                </c:pt>
              </c:numCache>
            </c:numRef>
          </c:val>
          <c:extLst>
            <c:ext xmlns:c16="http://schemas.microsoft.com/office/drawing/2014/chart" uri="{C3380CC4-5D6E-409C-BE32-E72D297353CC}">
              <c16:uniqueId val="{00000008-EEC6-4810-BCF8-F96E36C6F0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3.86</c:v>
                </c:pt>
                <c:pt idx="2">
                  <c:v>#N/A</c:v>
                </c:pt>
                <c:pt idx="3">
                  <c:v>4.41</c:v>
                </c:pt>
                <c:pt idx="4">
                  <c:v>#N/A</c:v>
                </c:pt>
                <c:pt idx="5">
                  <c:v>5.08</c:v>
                </c:pt>
                <c:pt idx="6">
                  <c:v>#N/A</c:v>
                </c:pt>
                <c:pt idx="7">
                  <c:v>5.26</c:v>
                </c:pt>
                <c:pt idx="8">
                  <c:v>#N/A</c:v>
                </c:pt>
                <c:pt idx="9">
                  <c:v>5.47</c:v>
                </c:pt>
              </c:numCache>
            </c:numRef>
          </c:val>
          <c:extLst>
            <c:ext xmlns:c16="http://schemas.microsoft.com/office/drawing/2014/chart" uri="{C3380CC4-5D6E-409C-BE32-E72D297353CC}">
              <c16:uniqueId val="{00000009-EEC6-4810-BCF8-F96E36C6F046}"/>
            </c:ext>
          </c:extLst>
        </c:ser>
        <c:dLbls>
          <c:showLegendKey val="0"/>
          <c:showVal val="0"/>
          <c:showCatName val="0"/>
          <c:showSerName val="0"/>
          <c:showPercent val="0"/>
          <c:showBubbleSize val="0"/>
        </c:dLbls>
        <c:gapWidth val="150"/>
        <c:overlap val="100"/>
        <c:axId val="371176960"/>
        <c:axId val="371178496"/>
      </c:barChart>
      <c:catAx>
        <c:axId val="37117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178496"/>
        <c:crosses val="autoZero"/>
        <c:auto val="1"/>
        <c:lblAlgn val="ctr"/>
        <c:lblOffset val="100"/>
        <c:tickLblSkip val="1"/>
        <c:tickMarkSkip val="1"/>
        <c:noMultiLvlLbl val="0"/>
      </c:catAx>
      <c:valAx>
        <c:axId val="37117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176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2127</c:v>
                </c:pt>
                <c:pt idx="5">
                  <c:v>2149</c:v>
                </c:pt>
                <c:pt idx="8">
                  <c:v>2021</c:v>
                </c:pt>
                <c:pt idx="11">
                  <c:v>2082</c:v>
                </c:pt>
                <c:pt idx="14">
                  <c:v>2074</c:v>
                </c:pt>
              </c:numCache>
            </c:numRef>
          </c:val>
          <c:extLst>
            <c:ext xmlns:c16="http://schemas.microsoft.com/office/drawing/2014/chart" uri="{C3380CC4-5D6E-409C-BE32-E72D297353CC}">
              <c16:uniqueId val="{00000000-2EB8-456B-9BB3-D0CA325DB6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B8-456B-9BB3-D0CA325DB6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EB8-456B-9BB3-D0CA325DB6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514</c:v>
                </c:pt>
                <c:pt idx="3">
                  <c:v>451</c:v>
                </c:pt>
                <c:pt idx="6">
                  <c:v>381</c:v>
                </c:pt>
                <c:pt idx="9">
                  <c:v>384</c:v>
                </c:pt>
                <c:pt idx="12">
                  <c:v>415</c:v>
                </c:pt>
              </c:numCache>
            </c:numRef>
          </c:val>
          <c:extLst>
            <c:ext xmlns:c16="http://schemas.microsoft.com/office/drawing/2014/chart" uri="{C3380CC4-5D6E-409C-BE32-E72D297353CC}">
              <c16:uniqueId val="{00000003-2EB8-456B-9BB3-D0CA325DB6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749</c:v>
                </c:pt>
                <c:pt idx="3">
                  <c:v>777</c:v>
                </c:pt>
                <c:pt idx="6">
                  <c:v>789</c:v>
                </c:pt>
                <c:pt idx="9">
                  <c:v>782</c:v>
                </c:pt>
                <c:pt idx="12">
                  <c:v>774</c:v>
                </c:pt>
              </c:numCache>
            </c:numRef>
          </c:val>
          <c:extLst>
            <c:ext xmlns:c16="http://schemas.microsoft.com/office/drawing/2014/chart" uri="{C3380CC4-5D6E-409C-BE32-E72D297353CC}">
              <c16:uniqueId val="{00000004-2EB8-456B-9BB3-D0CA325DB6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B8-456B-9BB3-D0CA325DB6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B8-456B-9BB3-D0CA325DB6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1837</c:v>
                </c:pt>
                <c:pt idx="3">
                  <c:v>1739</c:v>
                </c:pt>
                <c:pt idx="6">
                  <c:v>1681</c:v>
                </c:pt>
                <c:pt idx="9">
                  <c:v>1675</c:v>
                </c:pt>
                <c:pt idx="12">
                  <c:v>1616</c:v>
                </c:pt>
              </c:numCache>
            </c:numRef>
          </c:val>
          <c:extLst>
            <c:ext xmlns:c16="http://schemas.microsoft.com/office/drawing/2014/chart" uri="{C3380CC4-5D6E-409C-BE32-E72D297353CC}">
              <c16:uniqueId val="{00000007-2EB8-456B-9BB3-D0CA325DB6F3}"/>
            </c:ext>
          </c:extLst>
        </c:ser>
        <c:dLbls>
          <c:showLegendKey val="0"/>
          <c:showVal val="0"/>
          <c:showCatName val="0"/>
          <c:showSerName val="0"/>
          <c:showPercent val="0"/>
          <c:showBubbleSize val="0"/>
        </c:dLbls>
        <c:gapWidth val="100"/>
        <c:overlap val="100"/>
        <c:axId val="356931456"/>
        <c:axId val="356932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973</c:v>
                </c:pt>
                <c:pt idx="2">
                  <c:v>#N/A</c:v>
                </c:pt>
                <c:pt idx="3">
                  <c:v>#N/A</c:v>
                </c:pt>
                <c:pt idx="4">
                  <c:v>818</c:v>
                </c:pt>
                <c:pt idx="5">
                  <c:v>#N/A</c:v>
                </c:pt>
                <c:pt idx="6">
                  <c:v>#N/A</c:v>
                </c:pt>
                <c:pt idx="7">
                  <c:v>830</c:v>
                </c:pt>
                <c:pt idx="8">
                  <c:v>#N/A</c:v>
                </c:pt>
                <c:pt idx="9">
                  <c:v>#N/A</c:v>
                </c:pt>
                <c:pt idx="10">
                  <c:v>759</c:v>
                </c:pt>
                <c:pt idx="11">
                  <c:v>#N/A</c:v>
                </c:pt>
                <c:pt idx="12">
                  <c:v>#N/A</c:v>
                </c:pt>
                <c:pt idx="13">
                  <c:v>731</c:v>
                </c:pt>
                <c:pt idx="14">
                  <c:v>#N/A</c:v>
                </c:pt>
              </c:numCache>
            </c:numRef>
          </c:val>
          <c:smooth val="0"/>
          <c:extLst>
            <c:ext xmlns:c16="http://schemas.microsoft.com/office/drawing/2014/chart" uri="{C3380CC4-5D6E-409C-BE32-E72D297353CC}">
              <c16:uniqueId val="{00000008-2EB8-456B-9BB3-D0CA325DB6F3}"/>
            </c:ext>
          </c:extLst>
        </c:ser>
        <c:dLbls>
          <c:showLegendKey val="0"/>
          <c:showVal val="0"/>
          <c:showCatName val="0"/>
          <c:showSerName val="0"/>
          <c:showPercent val="0"/>
          <c:showBubbleSize val="0"/>
        </c:dLbls>
        <c:marker val="1"/>
        <c:smooth val="0"/>
        <c:axId val="356931456"/>
        <c:axId val="356932992"/>
      </c:lineChart>
      <c:catAx>
        <c:axId val="3569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932992"/>
        <c:crosses val="autoZero"/>
        <c:auto val="1"/>
        <c:lblAlgn val="ctr"/>
        <c:lblOffset val="100"/>
        <c:tickLblSkip val="1"/>
        <c:tickMarkSkip val="1"/>
        <c:noMultiLvlLbl val="0"/>
      </c:catAx>
      <c:valAx>
        <c:axId val="356932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22925</c:v>
                </c:pt>
                <c:pt idx="5">
                  <c:v>22886</c:v>
                </c:pt>
                <c:pt idx="8">
                  <c:v>22580</c:v>
                </c:pt>
                <c:pt idx="11">
                  <c:v>22067</c:v>
                </c:pt>
                <c:pt idx="14">
                  <c:v>21440</c:v>
                </c:pt>
              </c:numCache>
            </c:numRef>
          </c:val>
          <c:extLst>
            <c:ext xmlns:c16="http://schemas.microsoft.com/office/drawing/2014/chart" uri="{C3380CC4-5D6E-409C-BE32-E72D297353CC}">
              <c16:uniqueId val="{00000000-76C0-436B-8FBF-1471E245BA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3114</c:v>
                </c:pt>
                <c:pt idx="5">
                  <c:v>3003</c:v>
                </c:pt>
                <c:pt idx="8">
                  <c:v>2774</c:v>
                </c:pt>
                <c:pt idx="11">
                  <c:v>2578</c:v>
                </c:pt>
                <c:pt idx="14">
                  <c:v>2464</c:v>
                </c:pt>
              </c:numCache>
            </c:numRef>
          </c:val>
          <c:extLst>
            <c:ext xmlns:c16="http://schemas.microsoft.com/office/drawing/2014/chart" uri="{C3380CC4-5D6E-409C-BE32-E72D297353CC}">
              <c16:uniqueId val="{00000001-76C0-436B-8FBF-1471E245BA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2626</c:v>
                </c:pt>
                <c:pt idx="5">
                  <c:v>2884</c:v>
                </c:pt>
                <c:pt idx="8">
                  <c:v>2534</c:v>
                </c:pt>
                <c:pt idx="11">
                  <c:v>2644</c:v>
                </c:pt>
                <c:pt idx="14">
                  <c:v>2906</c:v>
                </c:pt>
              </c:numCache>
            </c:numRef>
          </c:val>
          <c:extLst>
            <c:ext xmlns:c16="http://schemas.microsoft.com/office/drawing/2014/chart" uri="{C3380CC4-5D6E-409C-BE32-E72D297353CC}">
              <c16:uniqueId val="{00000002-76C0-436B-8FBF-1471E245BA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C0-436B-8FBF-1471E245BA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C0-436B-8FBF-1471E245BA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435</c:v>
                </c:pt>
                <c:pt idx="3">
                  <c:v>439</c:v>
                </c:pt>
                <c:pt idx="6">
                  <c:v>545</c:v>
                </c:pt>
                <c:pt idx="9">
                  <c:v>561</c:v>
                </c:pt>
                <c:pt idx="12">
                  <c:v>26</c:v>
                </c:pt>
              </c:numCache>
            </c:numRef>
          </c:val>
          <c:extLst>
            <c:ext xmlns:c16="http://schemas.microsoft.com/office/drawing/2014/chart" uri="{C3380CC4-5D6E-409C-BE32-E72D297353CC}">
              <c16:uniqueId val="{00000005-76C0-436B-8FBF-1471E245BA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3473</c:v>
                </c:pt>
                <c:pt idx="3">
                  <c:v>3434</c:v>
                </c:pt>
                <c:pt idx="6">
                  <c:v>3368</c:v>
                </c:pt>
                <c:pt idx="9">
                  <c:v>3278</c:v>
                </c:pt>
                <c:pt idx="12">
                  <c:v>3182</c:v>
                </c:pt>
              </c:numCache>
            </c:numRef>
          </c:val>
          <c:extLst>
            <c:ext xmlns:c16="http://schemas.microsoft.com/office/drawing/2014/chart" uri="{C3380CC4-5D6E-409C-BE32-E72D297353CC}">
              <c16:uniqueId val="{00000006-76C0-436B-8FBF-1471E245BA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3836</c:v>
                </c:pt>
                <c:pt idx="3">
                  <c:v>3683</c:v>
                </c:pt>
                <c:pt idx="6">
                  <c:v>3542</c:v>
                </c:pt>
                <c:pt idx="9">
                  <c:v>3506</c:v>
                </c:pt>
                <c:pt idx="12">
                  <c:v>3347</c:v>
                </c:pt>
              </c:numCache>
            </c:numRef>
          </c:val>
          <c:extLst>
            <c:ext xmlns:c16="http://schemas.microsoft.com/office/drawing/2014/chart" uri="{C3380CC4-5D6E-409C-BE32-E72D297353CC}">
              <c16:uniqueId val="{00000007-76C0-436B-8FBF-1471E245BA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13534</c:v>
                </c:pt>
                <c:pt idx="3">
                  <c:v>12933</c:v>
                </c:pt>
                <c:pt idx="6">
                  <c:v>11788</c:v>
                </c:pt>
                <c:pt idx="9">
                  <c:v>11592</c:v>
                </c:pt>
                <c:pt idx="12">
                  <c:v>11559</c:v>
                </c:pt>
              </c:numCache>
            </c:numRef>
          </c:val>
          <c:extLst>
            <c:ext xmlns:c16="http://schemas.microsoft.com/office/drawing/2014/chart" uri="{C3380CC4-5D6E-409C-BE32-E72D297353CC}">
              <c16:uniqueId val="{00000008-76C0-436B-8FBF-1471E245BA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C0-436B-8FBF-1471E245BA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15453</c:v>
                </c:pt>
                <c:pt idx="3">
                  <c:v>15444</c:v>
                </c:pt>
                <c:pt idx="6">
                  <c:v>15348</c:v>
                </c:pt>
                <c:pt idx="9">
                  <c:v>15400</c:v>
                </c:pt>
                <c:pt idx="12">
                  <c:v>16293</c:v>
                </c:pt>
              </c:numCache>
            </c:numRef>
          </c:val>
          <c:extLst>
            <c:ext xmlns:c16="http://schemas.microsoft.com/office/drawing/2014/chart" uri="{C3380CC4-5D6E-409C-BE32-E72D297353CC}">
              <c16:uniqueId val="{0000000A-76C0-436B-8FBF-1471E245BA5D}"/>
            </c:ext>
          </c:extLst>
        </c:ser>
        <c:dLbls>
          <c:showLegendKey val="0"/>
          <c:showVal val="0"/>
          <c:showCatName val="0"/>
          <c:showSerName val="0"/>
          <c:showPercent val="0"/>
          <c:showBubbleSize val="0"/>
        </c:dLbls>
        <c:gapWidth val="100"/>
        <c:overlap val="100"/>
        <c:axId val="371772800"/>
        <c:axId val="371983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8067</c:v>
                </c:pt>
                <c:pt idx="2">
                  <c:v>#N/A</c:v>
                </c:pt>
                <c:pt idx="3">
                  <c:v>#N/A</c:v>
                </c:pt>
                <c:pt idx="4">
                  <c:v>7162</c:v>
                </c:pt>
                <c:pt idx="5">
                  <c:v>#N/A</c:v>
                </c:pt>
                <c:pt idx="6">
                  <c:v>#N/A</c:v>
                </c:pt>
                <c:pt idx="7">
                  <c:v>6704</c:v>
                </c:pt>
                <c:pt idx="8">
                  <c:v>#N/A</c:v>
                </c:pt>
                <c:pt idx="9">
                  <c:v>#N/A</c:v>
                </c:pt>
                <c:pt idx="10">
                  <c:v>7048</c:v>
                </c:pt>
                <c:pt idx="11">
                  <c:v>#N/A</c:v>
                </c:pt>
                <c:pt idx="12">
                  <c:v>#N/A</c:v>
                </c:pt>
                <c:pt idx="13">
                  <c:v>7596</c:v>
                </c:pt>
                <c:pt idx="14">
                  <c:v>#N/A</c:v>
                </c:pt>
              </c:numCache>
            </c:numRef>
          </c:val>
          <c:smooth val="0"/>
          <c:extLst>
            <c:ext xmlns:c16="http://schemas.microsoft.com/office/drawing/2014/chart" uri="{C3380CC4-5D6E-409C-BE32-E72D297353CC}">
              <c16:uniqueId val="{0000000B-76C0-436B-8FBF-1471E245BA5D}"/>
            </c:ext>
          </c:extLst>
        </c:ser>
        <c:dLbls>
          <c:showLegendKey val="0"/>
          <c:showVal val="0"/>
          <c:showCatName val="0"/>
          <c:showSerName val="0"/>
          <c:showPercent val="0"/>
          <c:showBubbleSize val="0"/>
        </c:dLbls>
        <c:marker val="1"/>
        <c:smooth val="0"/>
        <c:axId val="371772800"/>
        <c:axId val="371983488"/>
      </c:lineChart>
      <c:catAx>
        <c:axId val="3717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983488"/>
        <c:crosses val="autoZero"/>
        <c:auto val="1"/>
        <c:lblAlgn val="ctr"/>
        <c:lblOffset val="100"/>
        <c:tickLblSkip val="1"/>
        <c:tickMarkSkip val="1"/>
        <c:noMultiLvlLbl val="0"/>
      </c:catAx>
      <c:valAx>
        <c:axId val="37198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77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{2EDB80D1-9FAA-46F2-B023-270C4F6A1577}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A42-4330-A925-10CBAC05A67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{5632EFB4-10B8-4696-9C95-5B5405E30F64}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A42-4330-A925-10CBAC05A67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{6AB986C5-296F-4617-8691-71E37997AD78}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A42-4330-A925-10CBAC05A67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{5EB45BAC-618A-4F03-B3BD-7E91AB61EAD8}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A42-4330-A925-10CBAC05A674}"/>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{034CC8F9-04CE-4B93-8C88-A344B3739888}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A42-4330-A925-10CBAC05A67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A42-4330-A925-10CBAC05A67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{665E5016-F5DE-4202-8A7F-397C51EE944F}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A42-4330-A925-10CBAC05A67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{A7D65E2A-DE8A-4E87-A624-4BA7DC3D70FA}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A42-4330-A925-10CBAC05A67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{3F157B98-1F0C-4EE7-A48B-73A58F8332E9}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A42-4330-A925-10CBAC05A67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{83A4F7F1-1C90-41A2-B62F-8F9F13639CF7}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A42-4330-A925-10CBAC05A674}"/>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{F0970DB3-9A30-4925-98F5-D6FCAC7BFCC2}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A42-4330-A925-10CBAC05A67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A42-4330-A925-10CBAC05A674}"/>
            </c:ext>
          </c:extLst>
        </c:ser>
        <c:dLbls>
          <c:showLegendKey val="0"/>
          <c:showVal val="0"/>
          <c:showCatName val="0"/>
          <c:showSerName val="0"/>
          <c:showPercent val="0"/>
          <c:showBubbleSize val="0"/>
        </c:dLbls>
        <c:axId val="90932352"/>
        <c:axId val="90934272"/>
      </c:scatterChart>
      <c:valAx>
        <c:axId val="90932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34272"/>
        <c:crosses val="autoZero"/>
        <c:crossBetween val="midCat"/>
      </c:valAx>
      <c:valAx>
        <c:axId val="90934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32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{E7C04AED-0E69-42D6-81F4-69E6E1816A20}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5D1E-4C5A-900A-DE6188C84F4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{1B52C0D5-91CE-4FA8-ACDF-99ACC30DFDDF}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5D1E-4C5A-900A-DE6188C84F4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{6432E374-1FE3-469B-B635-75054A3439B0}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5D1E-4C5A-900A-DE6188C84F4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{075912F8-26B4-497D-85E2-60B19DD1AAC5}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5D1E-4C5A-900A-DE6188C84F4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{FDF2FC0D-DC2A-422D-BF66-D0E4AD4A4796}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5D1E-4C5A-900A-DE6188C84F4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12.8</c:v>
                </c:pt>
                <c:pt idx="2">
                  <c:v>12.2</c:v>
                </c:pt>
                <c:pt idx="3">
                  <c:v>11.2</c:v>
                </c:pt>
                <c:pt idx="4">
                  <c:v>10.8</c:v>
                </c:pt>
              </c:numCache>
            </c:numRef>
          </c:xVal>
          <c:yVal>
            <c:numRef>
              <c:f>公会計指標分析・財政指標組合せ分析表!$K$73:$O$73</c:f>
              <c:numCache>
                <c:formatCode>#,##0.0;"▲ "#,##0.0</c:formatCode>
                <c:ptCount val="5"/>
                <c:pt idx="0">
                  <c:v>112.8</c:v>
                </c:pt>
                <c:pt idx="1">
                  <c:v>101.3</c:v>
                </c:pt>
                <c:pt idx="2">
                  <c:v>93.7</c:v>
                </c:pt>
                <c:pt idx="3">
                  <c:v>99.5</c:v>
                </c:pt>
                <c:pt idx="4">
                  <c:v>106.7</c:v>
                </c:pt>
              </c:numCache>
            </c:numRef>
          </c:yVal>
          <c:smooth val="0"/>
          <c:extLst>
            <c:ext xmlns:c16="http://schemas.microsoft.com/office/drawing/2014/chart" uri="{C3380CC4-5D6E-409C-BE32-E72D297353CC}">
              <c16:uniqueId val="{00000005-5D1E-4C5A-900A-DE6188C84F4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{B948EB68-6C6E-4AD3-8D7B-C281BD3C12CD}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5D1E-4C5A-900A-DE6188C84F4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{BC75AC06-B558-4A46-8085-AC826D9AD1F6}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5D1E-4C5A-900A-DE6188C84F4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{3CF9EF9C-0D4D-494A-A197-ADF4624DCB8E}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5D1E-4C5A-900A-DE6188C84F4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{AB8B546F-8B49-4C66-AA90-63271900581C}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5D1E-4C5A-900A-DE6188C84F4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{0EF07493-C497-45BD-BEF4-2658E25CD07F}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5D1E-4C5A-900A-DE6188C84F4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extLst>
            <c:ext xmlns:c16="http://schemas.microsoft.com/office/drawing/2014/chart" uri="{C3380CC4-5D6E-409C-BE32-E72D297353CC}">
              <c16:uniqueId val="{0000000B-5D1E-4C5A-900A-DE6188C84F49}"/>
            </c:ext>
          </c:extLst>
        </c:ser>
        <c:dLbls>
          <c:showLegendKey val="0"/>
          <c:showVal val="0"/>
          <c:showCatName val="0"/>
          <c:showSerName val="0"/>
          <c:showPercent val="0"/>
          <c:showBubbleSize val="0"/>
        </c:dLbls>
        <c:axId val="91070464"/>
        <c:axId val="91072384"/>
      </c:scatterChart>
      <c:valAx>
        <c:axId val="91070464"/>
        <c:scaling>
          <c:orientation val="minMax"/>
          <c:max val="14.2"/>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72384"/>
        <c:crosses val="autoZero"/>
        <c:crossBetween val="midCat"/>
      </c:valAx>
      <c:valAx>
        <c:axId val="91072384"/>
        <c:scaling>
          <c:orientation val="minMax"/>
          <c:max val="12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70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latin typeface="+mn-lt"/>
              <a:ea typeface="+mn-ea"/>
              <a:cs typeface="+mn-cs"/>
            </a:rPr>
            <a:t>＜元利償還金＞</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平成</a:t>
          </a:r>
          <a:r>
            <a:rPr lang="en-US" altLang="ja-JP" sz="900">
              <a:solidFill>
                <a:schemeClr val="dk1"/>
              </a:solidFill>
              <a:latin typeface="+mn-lt"/>
              <a:ea typeface="+mn-ea"/>
              <a:cs typeface="+mn-cs"/>
            </a:rPr>
            <a:t>20</a:t>
          </a:r>
          <a:r>
            <a:rPr lang="ja-JP" altLang="ja-JP" sz="900">
              <a:solidFill>
                <a:schemeClr val="dk1"/>
              </a:solidFill>
              <a:latin typeface="+mn-lt"/>
              <a:ea typeface="+mn-ea"/>
              <a:cs typeface="+mn-cs"/>
            </a:rPr>
            <a:t>年度までの大型プロジェクトの償還が平成</a:t>
          </a:r>
          <a:r>
            <a:rPr lang="en-US" altLang="ja-JP" sz="900">
              <a:solidFill>
                <a:schemeClr val="dk1"/>
              </a:solidFill>
              <a:latin typeface="+mn-lt"/>
              <a:ea typeface="+mn-ea"/>
              <a:cs typeface="+mn-cs"/>
            </a:rPr>
            <a:t>21</a:t>
          </a:r>
          <a:r>
            <a:rPr lang="ja-JP" altLang="ja-JP" sz="900">
              <a:solidFill>
                <a:schemeClr val="dk1"/>
              </a:solidFill>
              <a:latin typeface="+mn-lt"/>
              <a:ea typeface="+mn-ea"/>
              <a:cs typeface="+mn-cs"/>
            </a:rPr>
            <a:t>年度から始まり、平成</a:t>
          </a:r>
          <a:r>
            <a:rPr lang="en-US" altLang="ja-JP" sz="900">
              <a:solidFill>
                <a:schemeClr val="dk1"/>
              </a:solidFill>
              <a:latin typeface="+mn-lt"/>
              <a:ea typeface="+mn-ea"/>
              <a:cs typeface="+mn-cs"/>
            </a:rPr>
            <a:t>23</a:t>
          </a:r>
          <a:r>
            <a:rPr lang="ja-JP" altLang="ja-JP" sz="900">
              <a:solidFill>
                <a:schemeClr val="dk1"/>
              </a:solidFill>
              <a:latin typeface="+mn-lt"/>
              <a:ea typeface="+mn-ea"/>
              <a:cs typeface="+mn-cs"/>
            </a:rPr>
            <a:t>年度に償還のピークを迎えた。今後は三セク債に係る起債償還や大型プロジェクトの借入に係る償還が予定されており、高い水準で推移することが予想される。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＜公営企業債の元利償還金に対する繰入金＞</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下水の元利償還が高止まりしており、高い水準で推移している。公共下水以外新規の借入は減少しているため今後は緩やかに減少していくと予想される。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＜組合等が起こした地方債の元利償還に対する負担金＞</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公立小浜病院組合の元利償還の</a:t>
          </a:r>
          <a:r>
            <a:rPr lang="ja-JP" altLang="en-US" sz="900">
              <a:solidFill>
                <a:schemeClr val="dk1"/>
              </a:solidFill>
              <a:latin typeface="+mn-lt"/>
              <a:ea typeface="+mn-ea"/>
              <a:cs typeface="+mn-cs"/>
            </a:rPr>
            <a:t>ための</a:t>
          </a:r>
          <a:r>
            <a:rPr lang="ja-JP" altLang="ja-JP" sz="900">
              <a:solidFill>
                <a:schemeClr val="dk1"/>
              </a:solidFill>
              <a:latin typeface="+mn-lt"/>
              <a:ea typeface="+mn-ea"/>
              <a:cs typeface="+mn-cs"/>
            </a:rPr>
            <a:t>負担金が</a:t>
          </a:r>
          <a:r>
            <a:rPr lang="ja-JP" altLang="en-US" sz="900">
              <a:solidFill>
                <a:schemeClr val="dk1"/>
              </a:solidFill>
              <a:latin typeface="+mn-lt"/>
              <a:ea typeface="+mn-ea"/>
              <a:cs typeface="+mn-cs"/>
            </a:rPr>
            <a:t>大きな割合を占めている。</a:t>
          </a:r>
          <a:r>
            <a:rPr lang="ja-JP" altLang="ja-JP" sz="900">
              <a:solidFill>
                <a:schemeClr val="dk1"/>
              </a:solidFill>
              <a:latin typeface="+mn-lt"/>
              <a:ea typeface="+mn-ea"/>
              <a:cs typeface="+mn-cs"/>
            </a:rPr>
            <a:t>平成</a:t>
          </a:r>
          <a:r>
            <a:rPr lang="en-US" altLang="ja-JP" sz="900">
              <a:solidFill>
                <a:schemeClr val="dk1"/>
              </a:solidFill>
              <a:latin typeface="+mn-lt"/>
              <a:ea typeface="+mn-ea"/>
              <a:cs typeface="+mn-cs"/>
            </a:rPr>
            <a:t>24</a:t>
          </a:r>
          <a:r>
            <a:rPr lang="ja-JP" altLang="ja-JP" sz="900">
              <a:solidFill>
                <a:schemeClr val="dk1"/>
              </a:solidFill>
              <a:latin typeface="+mn-lt"/>
              <a:ea typeface="+mn-ea"/>
              <a:cs typeface="+mn-cs"/>
            </a:rPr>
            <a:t>年度以降償還額の減少により大きく減少していた</a:t>
          </a:r>
          <a:r>
            <a:rPr lang="ja-JP" altLang="en-US" sz="900">
              <a:solidFill>
                <a:schemeClr val="dk1"/>
              </a:solidFill>
              <a:latin typeface="+mn-lt"/>
              <a:ea typeface="+mn-ea"/>
              <a:cs typeface="+mn-cs"/>
            </a:rPr>
            <a:t>が、</a:t>
          </a:r>
          <a:r>
            <a:rPr lang="en-US" altLang="ja-JP" sz="900">
              <a:solidFill>
                <a:schemeClr val="dk1"/>
              </a:solidFill>
              <a:latin typeface="+mn-lt"/>
              <a:ea typeface="+mn-ea"/>
              <a:cs typeface="+mn-cs"/>
            </a:rPr>
            <a:t>H26</a:t>
          </a:r>
          <a:r>
            <a:rPr lang="ja-JP" altLang="en-US" sz="900">
              <a:solidFill>
                <a:schemeClr val="dk1"/>
              </a:solidFill>
              <a:latin typeface="+mn-lt"/>
              <a:ea typeface="+mn-ea"/>
              <a:cs typeface="+mn-cs"/>
            </a:rPr>
            <a:t>年度以降再び増加に転じている</a:t>
          </a:r>
          <a:r>
            <a:rPr lang="ja-JP" altLang="ja-JP" sz="900">
              <a:solidFill>
                <a:schemeClr val="dk1"/>
              </a:solidFill>
              <a:latin typeface="+mn-lt"/>
              <a:ea typeface="+mn-ea"/>
              <a:cs typeface="+mn-cs"/>
            </a:rPr>
            <a:t>。</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＜算入公債費等＞</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元利償還金は減っているものの、全額需要額算入される臨時財政対策債の償還割合が高くなっていることから、変動はあまりない。</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＜実質公債費比率の分子＞</a:t>
          </a:r>
          <a:endParaRPr lang="en-US" altLang="ja-JP" sz="900">
            <a:solidFill>
              <a:schemeClr val="dk1"/>
            </a:solidFill>
            <a:latin typeface="+mn-lt"/>
            <a:ea typeface="+mn-ea"/>
            <a:cs typeface="+mn-cs"/>
          </a:endParaRPr>
        </a:p>
        <a:p>
          <a:pPr fontAlgn="base"/>
          <a:r>
            <a:rPr lang="ja-JP" altLang="ja-JP" sz="900">
              <a:solidFill>
                <a:schemeClr val="dk1"/>
              </a:solidFill>
              <a:latin typeface="+mn-lt"/>
              <a:ea typeface="+mn-ea"/>
              <a:cs typeface="+mn-cs"/>
            </a:rPr>
            <a:t>平成</a:t>
          </a:r>
          <a:r>
            <a:rPr lang="en-US" altLang="ja-JP" sz="900">
              <a:solidFill>
                <a:schemeClr val="dk1"/>
              </a:solidFill>
              <a:latin typeface="+mn-lt"/>
              <a:ea typeface="+mn-ea"/>
              <a:cs typeface="+mn-cs"/>
            </a:rPr>
            <a:t>23</a:t>
          </a:r>
          <a:r>
            <a:rPr lang="ja-JP" altLang="ja-JP" sz="900">
              <a:solidFill>
                <a:schemeClr val="dk1"/>
              </a:solidFill>
              <a:latin typeface="+mn-lt"/>
              <a:ea typeface="+mn-ea"/>
              <a:cs typeface="+mn-cs"/>
            </a:rPr>
            <a:t>年度までは元利償還金が増加傾向にあり、</a:t>
          </a:r>
          <a:r>
            <a:rPr lang="en-US" altLang="ja-JP" sz="900">
              <a:solidFill>
                <a:schemeClr val="dk1"/>
              </a:solidFill>
              <a:latin typeface="+mn-lt"/>
              <a:ea typeface="+mn-ea"/>
              <a:cs typeface="+mn-cs"/>
            </a:rPr>
            <a:t>900</a:t>
          </a:r>
          <a:r>
            <a:rPr lang="ja-JP" altLang="ja-JP" sz="900">
              <a:solidFill>
                <a:schemeClr val="dk1"/>
              </a:solidFill>
              <a:latin typeface="+mn-lt"/>
              <a:ea typeface="+mn-ea"/>
              <a:cs typeface="+mn-cs"/>
            </a:rPr>
            <a:t>百万円台で推移していたが、平成</a:t>
          </a:r>
          <a:r>
            <a:rPr lang="en-US" altLang="ja-JP" sz="900">
              <a:solidFill>
                <a:schemeClr val="dk1"/>
              </a:solidFill>
              <a:latin typeface="+mn-lt"/>
              <a:ea typeface="+mn-ea"/>
              <a:cs typeface="+mn-cs"/>
            </a:rPr>
            <a:t>24</a:t>
          </a:r>
          <a:r>
            <a:rPr lang="ja-JP" altLang="ja-JP" sz="900">
              <a:solidFill>
                <a:schemeClr val="dk1"/>
              </a:solidFill>
              <a:latin typeface="+mn-lt"/>
              <a:ea typeface="+mn-ea"/>
              <a:cs typeface="+mn-cs"/>
            </a:rPr>
            <a:t>年度以降は全体的に元利償還金が減少する一方、算入公債費等があまり減少していないことから大きく減少している。</a:t>
          </a:r>
          <a:endParaRPr lang="ja-JP" altLang="ja-JP" sz="900" b="0" i="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latin typeface="+mn-lt"/>
              <a:ea typeface="+mn-ea"/>
              <a:cs typeface="+mn-cs"/>
            </a:rPr>
            <a:t>＜一般会計等に係る地方債の現在高＞</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平成</a:t>
          </a:r>
          <a:r>
            <a:rPr lang="en-US" altLang="ja-JP" sz="900">
              <a:solidFill>
                <a:schemeClr val="dk1"/>
              </a:solidFill>
              <a:latin typeface="+mn-lt"/>
              <a:ea typeface="+mn-ea"/>
              <a:cs typeface="+mn-cs"/>
            </a:rPr>
            <a:t>25</a:t>
          </a:r>
          <a:r>
            <a:rPr lang="ja-JP" altLang="ja-JP" sz="900">
              <a:solidFill>
                <a:schemeClr val="dk1"/>
              </a:solidFill>
              <a:latin typeface="+mn-lt"/>
              <a:ea typeface="+mn-ea"/>
              <a:cs typeface="+mn-cs"/>
            </a:rPr>
            <a:t>年度まで減少傾向にあったが、</a:t>
          </a:r>
          <a:r>
            <a:rPr lang="en-US" altLang="ja-JP" sz="900">
              <a:solidFill>
                <a:schemeClr val="dk1"/>
              </a:solidFill>
              <a:latin typeface="+mn-lt"/>
              <a:ea typeface="+mn-ea"/>
              <a:cs typeface="+mn-cs"/>
            </a:rPr>
            <a:t>H26</a:t>
          </a:r>
          <a:r>
            <a:rPr lang="ja-JP" altLang="en-US" sz="900">
              <a:solidFill>
                <a:schemeClr val="dk1"/>
              </a:solidFill>
              <a:latin typeface="+mn-lt"/>
              <a:ea typeface="+mn-ea"/>
              <a:cs typeface="+mn-cs"/>
            </a:rPr>
            <a:t>以降</a:t>
          </a:r>
          <a:r>
            <a:rPr lang="ja-JP" altLang="ja-JP" sz="900">
              <a:solidFill>
                <a:schemeClr val="dk1"/>
              </a:solidFill>
              <a:latin typeface="+mn-lt"/>
              <a:ea typeface="+mn-ea"/>
              <a:cs typeface="+mn-cs"/>
            </a:rPr>
            <a:t>増加</a:t>
          </a:r>
          <a:r>
            <a:rPr lang="ja-JP" altLang="en-US" sz="900">
              <a:solidFill>
                <a:schemeClr val="dk1"/>
              </a:solidFill>
              <a:latin typeface="+mn-lt"/>
              <a:ea typeface="+mn-ea"/>
              <a:cs typeface="+mn-cs"/>
            </a:rPr>
            <a:t>に転じた</a:t>
          </a:r>
          <a:r>
            <a:rPr lang="ja-JP" altLang="ja-JP" sz="900">
              <a:solidFill>
                <a:schemeClr val="dk1"/>
              </a:solidFill>
              <a:latin typeface="+mn-lt"/>
              <a:ea typeface="+mn-ea"/>
              <a:cs typeface="+mn-cs"/>
            </a:rPr>
            <a:t>。今後も小学校建設、中心市街地整備等により地方債残高は増加する見込みである。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＜公営企業債等繰入見込額＞</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公営企業会計全体の起債残高の減少により、将来負担額は減少している。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＜組合等負担見込額＞</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公立小浜病院組合の起債残高の減少により、年々減少している。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＜退職手当負担見込額＞</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職員数の減少からゆるやかに減少している。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＜設立法人等の負債額等負担見込額＞</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土地開発公社</a:t>
          </a:r>
          <a:r>
            <a:rPr lang="ja-JP" altLang="en-US" sz="900">
              <a:solidFill>
                <a:schemeClr val="dk1"/>
              </a:solidFill>
              <a:latin typeface="+mn-lt"/>
              <a:ea typeface="+mn-ea"/>
              <a:cs typeface="+mn-cs"/>
            </a:rPr>
            <a:t>を</a:t>
          </a:r>
          <a:r>
            <a:rPr lang="en-US" altLang="ja-JP" sz="900">
              <a:solidFill>
                <a:schemeClr val="dk1"/>
              </a:solidFill>
              <a:latin typeface="+mn-lt"/>
              <a:ea typeface="+mn-ea"/>
              <a:cs typeface="+mn-cs"/>
            </a:rPr>
            <a:t>H27</a:t>
          </a:r>
          <a:r>
            <a:rPr lang="ja-JP" altLang="ja-JP" sz="900">
              <a:solidFill>
                <a:schemeClr val="dk1"/>
              </a:solidFill>
              <a:latin typeface="+mn-lt"/>
              <a:ea typeface="+mn-ea"/>
              <a:cs typeface="+mn-cs"/>
            </a:rPr>
            <a:t>年度に解散したため</a:t>
          </a:r>
          <a:r>
            <a:rPr lang="ja-JP" altLang="en-US" sz="900">
              <a:solidFill>
                <a:schemeClr val="dk1"/>
              </a:solidFill>
              <a:latin typeface="+mn-lt"/>
              <a:ea typeface="+mn-ea"/>
              <a:cs typeface="+mn-cs"/>
            </a:rPr>
            <a:t>大幅な減となった</a:t>
          </a:r>
          <a:r>
            <a:rPr lang="ja-JP" altLang="ja-JP" sz="900">
              <a:solidFill>
                <a:schemeClr val="dk1"/>
              </a:solidFill>
              <a:latin typeface="+mn-lt"/>
              <a:ea typeface="+mn-ea"/>
              <a:cs typeface="+mn-cs"/>
            </a:rPr>
            <a:t>。</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＜充当可能基金＞</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財政調整基金への積立を行ったことから残高は</a:t>
          </a:r>
          <a:r>
            <a:rPr lang="en-US" altLang="ja-JP" sz="900">
              <a:solidFill>
                <a:schemeClr val="dk1"/>
              </a:solidFill>
              <a:latin typeface="+mn-lt"/>
              <a:ea typeface="+mn-ea"/>
              <a:cs typeface="+mn-cs"/>
            </a:rPr>
            <a:t>2,906</a:t>
          </a:r>
          <a:r>
            <a:rPr lang="ja-JP" altLang="ja-JP" sz="900">
              <a:solidFill>
                <a:schemeClr val="dk1"/>
              </a:solidFill>
              <a:latin typeface="+mn-lt"/>
              <a:ea typeface="+mn-ea"/>
              <a:cs typeface="+mn-cs"/>
            </a:rPr>
            <a:t>百万円となっている。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＜充当可能特定歳入＞</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都市計画税と市営住宅使用料である。都市計画事業や公営住宅事業に係る公債費が減少していることから</a:t>
          </a:r>
          <a:r>
            <a:rPr lang="en-US" altLang="ja-JP" sz="900">
              <a:solidFill>
                <a:schemeClr val="dk1"/>
              </a:solidFill>
              <a:latin typeface="+mn-lt"/>
              <a:ea typeface="+mn-ea"/>
              <a:cs typeface="+mn-cs"/>
            </a:rPr>
            <a:t>2,464</a:t>
          </a:r>
          <a:r>
            <a:rPr lang="ja-JP" altLang="ja-JP" sz="900">
              <a:solidFill>
                <a:schemeClr val="dk1"/>
              </a:solidFill>
              <a:latin typeface="+mn-lt"/>
              <a:ea typeface="+mn-ea"/>
              <a:cs typeface="+mn-cs"/>
            </a:rPr>
            <a:t>百万円となっている。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＜基準財政需要額算入見込額＞</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全体的に地方債残高が減少傾向のため減少傾向にあるが、基準財政需要額に全額算入される臨時財政対策債の地方債残高は増加しているため微減となっている。</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＜将来負担比率の分子＞</a:t>
          </a:r>
          <a:endParaRPr lang="en-US" altLang="ja-JP" sz="900">
            <a:solidFill>
              <a:schemeClr val="dk1"/>
            </a:solidFill>
            <a:latin typeface="+mn-lt"/>
            <a:ea typeface="+mn-ea"/>
            <a:cs typeface="+mn-cs"/>
          </a:endParaRPr>
        </a:p>
        <a:p>
          <a:r>
            <a:rPr lang="ja-JP" altLang="ja-JP" sz="900">
              <a:solidFill>
                <a:schemeClr val="dk1"/>
              </a:solidFill>
              <a:latin typeface="+mn-lt"/>
              <a:ea typeface="+mn-ea"/>
              <a:cs typeface="+mn-cs"/>
            </a:rPr>
            <a:t>充当可能財源財源等が緩やかに減少する中、普通会計・公営企業会計合わせた地方債現在高はそれよりも減少していたため、減少していたが、</a:t>
          </a:r>
          <a:r>
            <a:rPr lang="en-US" altLang="ja-JP" sz="900">
              <a:solidFill>
                <a:schemeClr val="dk1"/>
              </a:solidFill>
              <a:latin typeface="+mn-lt"/>
              <a:ea typeface="+mn-ea"/>
              <a:cs typeface="+mn-cs"/>
            </a:rPr>
            <a:t>H26</a:t>
          </a:r>
          <a:r>
            <a:rPr lang="ja-JP" altLang="en-US" sz="900">
              <a:solidFill>
                <a:schemeClr val="dk1"/>
              </a:solidFill>
              <a:latin typeface="+mn-lt"/>
              <a:ea typeface="+mn-ea"/>
              <a:cs typeface="+mn-cs"/>
            </a:rPr>
            <a:t>以降</a:t>
          </a:r>
          <a:r>
            <a:rPr lang="ja-JP" altLang="ja-JP" sz="900">
              <a:solidFill>
                <a:schemeClr val="dk1"/>
              </a:solidFill>
              <a:latin typeface="+mn-lt"/>
              <a:ea typeface="+mn-ea"/>
              <a:cs typeface="+mn-cs"/>
            </a:rPr>
            <a:t>は一般会計の地方債残高が増加したことなどにより増加</a:t>
          </a:r>
          <a:r>
            <a:rPr lang="ja-JP" altLang="en-US" sz="900">
              <a:solidFill>
                <a:schemeClr val="dk1"/>
              </a:solidFill>
              <a:latin typeface="+mn-lt"/>
              <a:ea typeface="+mn-ea"/>
              <a:cs typeface="+mn-cs"/>
            </a:rPr>
            <a:t>している</a:t>
          </a:r>
          <a:r>
            <a:rPr lang="ja-JP"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福井県小浜市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30,364
30,047
233.09
17,362,256
16,801,651
378,202
8,944,396
16,292,899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福井県小浜市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30,364
30,047
233.09
17,362,256
16,801,651
378,202
8,944,396
16,292,899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福井県小浜市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30,364
30,047
233.09
17,362,256
16,801,651
378,202
8,944,396
16,292,899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福井県小浜市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30,364
30,047
233.09
17,362,256
16,801,651
378,202
8,944,396
16,292,899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類似団体とほぼ同率であるものの、全国平均や福井県平均と比べると低い水準にある。基準財政需要額については、</a:t>
          </a:r>
          <a:r>
            <a:rPr kumimoji="1" lang="ja-JP" altLang="ja-JP" sz="1100">
              <a:solidFill>
                <a:schemeClr val="dk1"/>
              </a:solidFill>
              <a:effectLst/>
              <a:latin typeface="+mn-lt"/>
              <a:ea typeface="+mn-ea"/>
              <a:cs typeface="+mn-cs"/>
            </a:rPr>
            <a:t>過去の大型事業に係る起債償還の需要額算入終了や下水道事業の算入額の減少</a:t>
          </a:r>
          <a:r>
            <a:rPr kumimoji="1" lang="ja-JP" altLang="en-US" sz="1100">
              <a:solidFill>
                <a:schemeClr val="dk1"/>
              </a:solidFill>
              <a:effectLst/>
              <a:latin typeface="+mn-lt"/>
              <a:ea typeface="+mn-ea"/>
              <a:cs typeface="+mn-cs"/>
            </a:rPr>
            <a:t>があるものの、</a:t>
          </a:r>
          <a:r>
            <a:rPr kumimoji="1" lang="ja-JP" altLang="ja-JP" sz="1100">
              <a:solidFill>
                <a:schemeClr val="dk1"/>
              </a:solidFill>
              <a:latin typeface="+mn-lt"/>
              <a:ea typeface="+mn-ea"/>
              <a:cs typeface="+mn-cs"/>
            </a:rPr>
            <a:t>扶助費が伸びている</a:t>
          </a:r>
          <a:r>
            <a:rPr kumimoji="1" lang="ja-JP" altLang="en-US" sz="1100">
              <a:solidFill>
                <a:schemeClr val="dk1"/>
              </a:solidFill>
              <a:latin typeface="+mn-lt"/>
              <a:ea typeface="+mn-ea"/>
              <a:cs typeface="+mn-cs"/>
            </a:rPr>
            <a:t>ことから</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緩やかな増加となっている。</a:t>
          </a:r>
          <a:r>
            <a:rPr kumimoji="1" lang="ja-JP" altLang="ja-JP" sz="1100">
              <a:solidFill>
                <a:schemeClr val="dk1"/>
              </a:solidFill>
              <a:latin typeface="+mn-lt"/>
              <a:ea typeface="+mn-ea"/>
              <a:cs typeface="+mn-cs"/>
            </a:rPr>
            <a:t>一方で基準財政収入額についても、人口減少や長引く景気の低迷などによる市民税の減収</a:t>
          </a:r>
          <a:r>
            <a:rPr kumimoji="1" lang="ja-JP" altLang="en-US" sz="1100">
              <a:solidFill>
                <a:schemeClr val="dk1"/>
              </a:solidFill>
              <a:latin typeface="+mn-lt"/>
              <a:ea typeface="+mn-ea"/>
              <a:cs typeface="+mn-cs"/>
            </a:rPr>
            <a:t>しているものの、</a:t>
          </a:r>
          <a:r>
            <a:rPr kumimoji="1" lang="ja-JP" altLang="ja-JP" sz="1100">
              <a:solidFill>
                <a:schemeClr val="dk1"/>
              </a:solidFill>
              <a:latin typeface="+mn-lt"/>
              <a:ea typeface="+mn-ea"/>
              <a:cs typeface="+mn-cs"/>
            </a:rPr>
            <a:t>消費税率の改正による地方消費税交付金の増加</a:t>
          </a:r>
          <a:r>
            <a:rPr kumimoji="1" lang="ja-JP" altLang="en-US" sz="1100">
              <a:solidFill>
                <a:schemeClr val="dk1"/>
              </a:solidFill>
              <a:latin typeface="+mn-lt"/>
              <a:ea typeface="+mn-ea"/>
              <a:cs typeface="+mn-cs"/>
            </a:rPr>
            <a:t>などから、緩やかな増加となっている。そのため、</a:t>
          </a:r>
          <a:r>
            <a:rPr kumimoji="1" lang="ja-JP" altLang="ja-JP" sz="1100">
              <a:solidFill>
                <a:schemeClr val="dk1"/>
              </a:solidFill>
              <a:latin typeface="+mn-lt"/>
              <a:ea typeface="+mn-ea"/>
              <a:cs typeface="+mn-cs"/>
            </a:rPr>
            <a:t>結果として財政力指数は同数値で推移している。税収の大きな伸びが期待できない状況であることから、企業誘致による雇用の拡大や、基盤産業の地域外展開、徴収率向上対策などにより歳入確保に努める。</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69" name="直線コネクタ 68"/>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5" name="直線コネクタ 74"/>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93435</xdr:rowOff>
    </xdr:to>
    <xdr:cxnSp macro="">
      <xdr:nvCxnSpPr>
        <xdr:cNvPr id="78" name="直線コネクタ 77"/>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14712</xdr:rowOff>
    </xdr:from>
    <xdr:ext cx="762000" cy="259045"/>
    <xdr:sp macro="" textlink="">
      <xdr:nvSpPr>
        <xdr:cNvPr id="89" name="財政力該当値テキスト"/>
        <xdr:cNvSpPr txBox="1"/>
      </xdr:nvSpPr>
      <xdr:spPr>
        <a:xfrm>
          <a:off x="5041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4" name="円/楕円 93"/>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5" name="テキスト ボックス 94"/>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7" name="テキスト ボックス 96"/>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歳出では下水道事業会計への繰出金や病院事業等一部事務組合への負担金、一般廃棄物処理施設の物件費等維持管理費の負担が大きく、恒常的に経常収支比率が類似団体平均を大きく上回っている。平成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年度については</a:t>
          </a:r>
          <a:r>
            <a:rPr kumimoji="1" lang="ja-JP" altLang="en-US" sz="1100">
              <a:solidFill>
                <a:schemeClr val="dk1"/>
              </a:solidFill>
              <a:latin typeface="+mn-lt"/>
              <a:ea typeface="+mn-ea"/>
              <a:cs typeface="+mn-cs"/>
            </a:rPr>
            <a:t>扶助費や繰出金、補助費等の増加があったものの</a:t>
          </a:r>
          <a:r>
            <a:rPr kumimoji="1" lang="ja-JP" altLang="ja-JP" sz="1100">
              <a:solidFill>
                <a:schemeClr val="dk1"/>
              </a:solidFill>
              <a:latin typeface="+mn-lt"/>
              <a:ea typeface="+mn-ea"/>
              <a:cs typeface="+mn-cs"/>
            </a:rPr>
            <a:t>、地方消費税交付金の増</a:t>
          </a:r>
          <a:r>
            <a:rPr kumimoji="1" lang="ja-JP" altLang="en-US" sz="1100">
              <a:solidFill>
                <a:schemeClr val="dk1"/>
              </a:solidFill>
              <a:latin typeface="+mn-lt"/>
              <a:ea typeface="+mn-ea"/>
              <a:cs typeface="+mn-cs"/>
            </a:rPr>
            <a:t>など</a:t>
          </a:r>
          <a:r>
            <a:rPr kumimoji="1" lang="ja-JP" altLang="ja-JP" sz="1100">
              <a:solidFill>
                <a:schemeClr val="dk1"/>
              </a:solidFill>
              <a:latin typeface="+mn-lt"/>
              <a:ea typeface="+mn-ea"/>
              <a:cs typeface="+mn-cs"/>
            </a:rPr>
            <a:t>で経常一般財源等</a:t>
          </a:r>
          <a:r>
            <a:rPr kumimoji="1" lang="ja-JP" altLang="en-US" sz="1100">
              <a:solidFill>
                <a:schemeClr val="dk1"/>
              </a:solidFill>
              <a:latin typeface="+mn-lt"/>
              <a:ea typeface="+mn-ea"/>
              <a:cs typeface="+mn-cs"/>
            </a:rPr>
            <a:t>が増加したことにより</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0.6pt</a:t>
          </a:r>
          <a:r>
            <a:rPr kumimoji="1" lang="ja-JP" altLang="en-US" sz="1100">
              <a:solidFill>
                <a:schemeClr val="dk1"/>
              </a:solidFill>
              <a:latin typeface="+mn-lt"/>
              <a:ea typeface="+mn-ea"/>
              <a:cs typeface="+mn-cs"/>
            </a:rPr>
            <a:t>改善</a:t>
          </a:r>
          <a:r>
            <a:rPr kumimoji="1" lang="ja-JP" altLang="ja-JP" sz="1100">
              <a:solidFill>
                <a:schemeClr val="dk1"/>
              </a:solidFill>
              <a:latin typeface="+mn-lt"/>
              <a:ea typeface="+mn-ea"/>
              <a:cs typeface="+mn-cs"/>
            </a:rPr>
            <a:t>した。これまでは職員数の削減により人件費を抑えることで、比率の大幅な悪化を抑えてきたが今後は職員数の削減が困難であり、扶助費、繰出金についても</a:t>
          </a:r>
          <a:r>
            <a:rPr kumimoji="1" lang="ja-JP" altLang="en-US" sz="1100">
              <a:solidFill>
                <a:schemeClr val="dk1"/>
              </a:solidFill>
              <a:latin typeface="+mn-lt"/>
              <a:ea typeface="+mn-ea"/>
              <a:cs typeface="+mn-cs"/>
            </a:rPr>
            <a:t>さらに</a:t>
          </a:r>
          <a:r>
            <a:rPr kumimoji="1" lang="ja-JP" altLang="ja-JP" sz="1100">
              <a:solidFill>
                <a:schemeClr val="dk1"/>
              </a:solidFill>
              <a:latin typeface="+mn-lt"/>
              <a:ea typeface="+mn-ea"/>
              <a:cs typeface="+mn-cs"/>
            </a:rPr>
            <a:t>増加が予想されることから、使用料見直しや徴収強化による自主財源の確保、公共施設総合管理計画に基づく施設の見直しなどにより経費削減を図ることで経常収支比率の悪化を抑える。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26246</xdr:rowOff>
    </xdr:from>
    <xdr:to>
      <xdr:col>7</xdr:col>
      <xdr:colOff>152400</xdr:colOff>
      <xdr:row>66</xdr:row>
      <xdr:rowOff>74506</xdr:rowOff>
    </xdr:to>
    <xdr:cxnSp macro="">
      <xdr:nvCxnSpPr>
        <xdr:cNvPr id="132" name="直線コネクタ 131"/>
        <xdr:cNvCxnSpPr/>
      </xdr:nvCxnSpPr>
      <xdr:spPr>
        <a:xfrm flipV="1">
          <a:off x="4114800" y="113419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58420</xdr:rowOff>
    </xdr:from>
    <xdr:to>
      <xdr:col>6</xdr:col>
      <xdr:colOff>0</xdr:colOff>
      <xdr:row>66</xdr:row>
      <xdr:rowOff>74506</xdr:rowOff>
    </xdr:to>
    <xdr:cxnSp macro="">
      <xdr:nvCxnSpPr>
        <xdr:cNvPr id="135" name="直線コネクタ 134"/>
        <xdr:cNvCxnSpPr/>
      </xdr:nvCxnSpPr>
      <xdr:spPr>
        <a:xfrm>
          <a:off x="3225800" y="1137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82550</xdr:rowOff>
    </xdr:to>
    <xdr:cxnSp macro="">
      <xdr:nvCxnSpPr>
        <xdr:cNvPr id="138" name="直線コネクタ 137"/>
        <xdr:cNvCxnSpPr/>
      </xdr:nvCxnSpPr>
      <xdr:spPr>
        <a:xfrm flipV="1">
          <a:off x="2336800" y="1137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149437</xdr:rowOff>
    </xdr:from>
    <xdr:to>
      <xdr:col>3</xdr:col>
      <xdr:colOff>279400</xdr:colOff>
      <xdr:row>66</xdr:row>
      <xdr:rowOff>82550</xdr:rowOff>
    </xdr:to>
    <xdr:cxnSp macro="">
      <xdr:nvCxnSpPr>
        <xdr:cNvPr id="141" name="直線コネクタ 140"/>
        <xdr:cNvCxnSpPr/>
      </xdr:nvCxnSpPr>
      <xdr:spPr>
        <a:xfrm>
          <a:off x="1447800" y="112936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146896</xdr:rowOff>
    </xdr:from>
    <xdr:to>
      <xdr:col>7</xdr:col>
      <xdr:colOff>203200</xdr:colOff>
      <xdr:row>66</xdr:row>
      <xdr:rowOff>77046</xdr:rowOff>
    </xdr:to>
    <xdr:sp macro="" textlink="">
      <xdr:nvSpPr>
        <xdr:cNvPr id="151" name="円/楕円 150"/>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118973</xdr:rowOff>
    </xdr:from>
    <xdr:ext cx="762000" cy="259045"/>
    <xdr:sp macro="" textlink="">
      <xdr:nvSpPr>
        <xdr:cNvPr id="152"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23706</xdr:rowOff>
    </xdr:from>
    <xdr:to>
      <xdr:col>6</xdr:col>
      <xdr:colOff>50800</xdr:colOff>
      <xdr:row>66</xdr:row>
      <xdr:rowOff>125306</xdr:rowOff>
    </xdr:to>
    <xdr:sp macro="" textlink="">
      <xdr:nvSpPr>
        <xdr:cNvPr id="153" name="円/楕円 152"/>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110083</xdr:rowOff>
    </xdr:from>
    <xdr:ext cx="736600" cy="259045"/>
    <xdr:sp macro="" textlink="">
      <xdr:nvSpPr>
        <xdr:cNvPr id="154" name="テキスト ボックス 153"/>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5" name="円/楕円 154"/>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6" name="テキスト ボックス 155"/>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31750</xdr:rowOff>
    </xdr:from>
    <xdr:to>
      <xdr:col>3</xdr:col>
      <xdr:colOff>330200</xdr:colOff>
      <xdr:row>66</xdr:row>
      <xdr:rowOff>133350</xdr:rowOff>
    </xdr:to>
    <xdr:sp macro="" textlink="">
      <xdr:nvSpPr>
        <xdr:cNvPr id="157" name="円/楕円 156"/>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118127</xdr:rowOff>
    </xdr:from>
    <xdr:ext cx="762000" cy="259045"/>
    <xdr:sp macro="" textlink="">
      <xdr:nvSpPr>
        <xdr:cNvPr id="158" name="テキスト ボックス 157"/>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98637</xdr:rowOff>
    </xdr:from>
    <xdr:to>
      <xdr:col>2</xdr:col>
      <xdr:colOff>127000</xdr:colOff>
      <xdr:row>66</xdr:row>
      <xdr:rowOff>28787</xdr:rowOff>
    </xdr:to>
    <xdr:sp macro="" textlink="">
      <xdr:nvSpPr>
        <xdr:cNvPr id="159" name="円/楕円 158"/>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13564</xdr:rowOff>
    </xdr:from>
    <xdr:ext cx="762000" cy="259045"/>
    <xdr:sp macro="" textlink="">
      <xdr:nvSpPr>
        <xdr:cNvPr id="160" name="テキスト ボックス 159"/>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年度はふるさと納税に係る委託業務の増加等により物件費は増えたものの、人件費</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減少</a:t>
          </a:r>
          <a:r>
            <a:rPr kumimoji="1" lang="ja-JP" altLang="en-US" sz="1100">
              <a:solidFill>
                <a:schemeClr val="dk1"/>
              </a:solidFill>
              <a:latin typeface="+mn-lt"/>
              <a:ea typeface="+mn-ea"/>
              <a:cs typeface="+mn-cs"/>
            </a:rPr>
            <a:t>したことに</a:t>
          </a:r>
          <a:r>
            <a:rPr kumimoji="1" lang="ja-JP" altLang="ja-JP" sz="1100">
              <a:solidFill>
                <a:schemeClr val="dk1"/>
              </a:solidFill>
              <a:latin typeface="+mn-lt"/>
              <a:ea typeface="+mn-ea"/>
              <a:cs typeface="+mn-cs"/>
            </a:rPr>
            <a:t>より、前年度と同規模となった。人件費については、保育園、小中学校給食調理員、公民館職員等嘱託職員の数が多いため、委員報酬が類似団体と比べると高くなっている。物件費では一般廃棄物処理施設の規模が大きく、維持管理費が嵩んでいることや食文化館等の維持管理費が高く、衛生費・商工費で物件費が高くなっている。公立保育園の施設数が多く、老朽化が進む教育施設と合わせ、今後も修繕費用等の維持補修費が膨らむことが予想される。保育園や小学校の統廃合、業務のアウトソーシングの推進により、嘱託職員数の削減や維持管理費用の削減を図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73972</xdr:rowOff>
    </xdr:from>
    <xdr:to>
      <xdr:col>7</xdr:col>
      <xdr:colOff>152400</xdr:colOff>
      <xdr:row>82</xdr:row>
      <xdr:rowOff>73986</xdr:rowOff>
    </xdr:to>
    <xdr:cxnSp macro="">
      <xdr:nvCxnSpPr>
        <xdr:cNvPr id="193" name="直線コネクタ 192"/>
        <xdr:cNvCxnSpPr/>
      </xdr:nvCxnSpPr>
      <xdr:spPr>
        <a:xfrm flipV="1">
          <a:off x="4114800" y="14132872"/>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49031</xdr:rowOff>
    </xdr:from>
    <xdr:to>
      <xdr:col>6</xdr:col>
      <xdr:colOff>0</xdr:colOff>
      <xdr:row>82</xdr:row>
      <xdr:rowOff>73986</xdr:rowOff>
    </xdr:to>
    <xdr:cxnSp macro="">
      <xdr:nvCxnSpPr>
        <xdr:cNvPr id="196" name="直線コネクタ 195"/>
        <xdr:cNvCxnSpPr/>
      </xdr:nvCxnSpPr>
      <xdr:spPr>
        <a:xfrm>
          <a:off x="3225800" y="14107931"/>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134897</xdr:rowOff>
    </xdr:from>
    <xdr:ext cx="736600" cy="259045"/>
    <xdr:sp macro="" textlink="">
      <xdr:nvSpPr>
        <xdr:cNvPr id="198" name="テキスト ボックス 197"/>
        <xdr:cNvSpPr txBox="1"/>
      </xdr:nvSpPr>
      <xdr:spPr>
        <a:xfrm>
          <a:off x="3733800" y="13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26006</xdr:rowOff>
    </xdr:from>
    <xdr:to>
      <xdr:col>4</xdr:col>
      <xdr:colOff>482600</xdr:colOff>
      <xdr:row>82</xdr:row>
      <xdr:rowOff>49031</xdr:rowOff>
    </xdr:to>
    <xdr:cxnSp macro="">
      <xdr:nvCxnSpPr>
        <xdr:cNvPr id="199" name="直線コネクタ 198"/>
        <xdr:cNvCxnSpPr/>
      </xdr:nvCxnSpPr>
      <xdr:spPr>
        <a:xfrm>
          <a:off x="2336800" y="14084906"/>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26006</xdr:rowOff>
    </xdr:from>
    <xdr:to>
      <xdr:col>3</xdr:col>
      <xdr:colOff>279400</xdr:colOff>
      <xdr:row>82</xdr:row>
      <xdr:rowOff>44447</xdr:rowOff>
    </xdr:to>
    <xdr:cxnSp macro="">
      <xdr:nvCxnSpPr>
        <xdr:cNvPr id="202" name="直線コネクタ 201"/>
        <xdr:cNvCxnSpPr/>
      </xdr:nvCxnSpPr>
      <xdr:spPr>
        <a:xfrm flipV="1">
          <a:off x="1447800" y="14084906"/>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23172</xdr:rowOff>
    </xdr:from>
    <xdr:to>
      <xdr:col>7</xdr:col>
      <xdr:colOff>203200</xdr:colOff>
      <xdr:row>82</xdr:row>
      <xdr:rowOff>124772</xdr:rowOff>
    </xdr:to>
    <xdr:sp macro="" textlink="">
      <xdr:nvSpPr>
        <xdr:cNvPr id="212" name="円/楕円 211"/>
        <xdr:cNvSpPr/>
      </xdr:nvSpPr>
      <xdr:spPr>
        <a:xfrm>
          <a:off x="4902200" y="140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166699</xdr:rowOff>
    </xdr:from>
    <xdr:ext cx="762000" cy="259045"/>
    <xdr:sp macro="" textlink="">
      <xdr:nvSpPr>
        <xdr:cNvPr id="213" name="人件費・物件費等の状況該当値テキスト"/>
        <xdr:cNvSpPr txBox="1"/>
      </xdr:nvSpPr>
      <xdr:spPr>
        <a:xfrm>
          <a:off x="5041900" y="140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23186</xdr:rowOff>
    </xdr:from>
    <xdr:to>
      <xdr:col>6</xdr:col>
      <xdr:colOff>50800</xdr:colOff>
      <xdr:row>82</xdr:row>
      <xdr:rowOff>124786</xdr:rowOff>
    </xdr:to>
    <xdr:sp macro="" textlink="">
      <xdr:nvSpPr>
        <xdr:cNvPr id="214" name="円/楕円 213"/>
        <xdr:cNvSpPr/>
      </xdr:nvSpPr>
      <xdr:spPr>
        <a:xfrm>
          <a:off x="4064000" y="140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109563</xdr:rowOff>
    </xdr:from>
    <xdr:ext cx="736600" cy="259045"/>
    <xdr:sp macro="" textlink="">
      <xdr:nvSpPr>
        <xdr:cNvPr id="215" name="テキスト ボックス 214"/>
        <xdr:cNvSpPr txBox="1"/>
      </xdr:nvSpPr>
      <xdr:spPr>
        <a:xfrm>
          <a:off x="3733800" y="1416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169681</xdr:rowOff>
    </xdr:from>
    <xdr:to>
      <xdr:col>4</xdr:col>
      <xdr:colOff>533400</xdr:colOff>
      <xdr:row>82</xdr:row>
      <xdr:rowOff>99831</xdr:rowOff>
    </xdr:to>
    <xdr:sp macro="" textlink="">
      <xdr:nvSpPr>
        <xdr:cNvPr id="216" name="円/楕円 215"/>
        <xdr:cNvSpPr/>
      </xdr:nvSpPr>
      <xdr:spPr>
        <a:xfrm>
          <a:off x="3175000" y="140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110008</xdr:rowOff>
    </xdr:from>
    <xdr:ext cx="762000" cy="259045"/>
    <xdr:sp macro="" textlink="">
      <xdr:nvSpPr>
        <xdr:cNvPr id="217" name="テキスト ボックス 216"/>
        <xdr:cNvSpPr txBox="1"/>
      </xdr:nvSpPr>
      <xdr:spPr>
        <a:xfrm>
          <a:off x="2844800" y="1382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146656</xdr:rowOff>
    </xdr:from>
    <xdr:to>
      <xdr:col>3</xdr:col>
      <xdr:colOff>330200</xdr:colOff>
      <xdr:row>82</xdr:row>
      <xdr:rowOff>76806</xdr:rowOff>
    </xdr:to>
    <xdr:sp macro="" textlink="">
      <xdr:nvSpPr>
        <xdr:cNvPr id="218" name="円/楕円 217"/>
        <xdr:cNvSpPr/>
      </xdr:nvSpPr>
      <xdr:spPr>
        <a:xfrm>
          <a:off x="2286000" y="140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86983</xdr:rowOff>
    </xdr:from>
    <xdr:ext cx="762000" cy="259045"/>
    <xdr:sp macro="" textlink="">
      <xdr:nvSpPr>
        <xdr:cNvPr id="219" name="テキスト ボックス 218"/>
        <xdr:cNvSpPr txBox="1"/>
      </xdr:nvSpPr>
      <xdr:spPr>
        <a:xfrm>
          <a:off x="1955800" y="1380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165097</xdr:rowOff>
    </xdr:from>
    <xdr:to>
      <xdr:col>2</xdr:col>
      <xdr:colOff>127000</xdr:colOff>
      <xdr:row>82</xdr:row>
      <xdr:rowOff>95247</xdr:rowOff>
    </xdr:to>
    <xdr:sp macro="" textlink="">
      <xdr:nvSpPr>
        <xdr:cNvPr id="220" name="円/楕円 219"/>
        <xdr:cNvSpPr/>
      </xdr:nvSpPr>
      <xdr:spPr>
        <a:xfrm>
          <a:off x="1397000" y="140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105424</xdr:rowOff>
    </xdr:from>
    <xdr:ext cx="762000" cy="259045"/>
    <xdr:sp macro="" textlink="">
      <xdr:nvSpPr>
        <xdr:cNvPr id="221" name="テキスト ボックス 220"/>
        <xdr:cNvSpPr txBox="1"/>
      </xdr:nvSpPr>
      <xdr:spPr>
        <a:xfrm>
          <a:off x="1066800" y="1382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類似団体を</a:t>
          </a:r>
          <a:r>
            <a:rPr kumimoji="1" lang="en-US" altLang="ja-JP" sz="1100">
              <a:solidFill>
                <a:schemeClr val="dk1"/>
              </a:solidFill>
              <a:latin typeface="+mn-lt"/>
              <a:ea typeface="+mn-ea"/>
              <a:cs typeface="+mn-cs"/>
            </a:rPr>
            <a:t>2.7pt</a:t>
          </a:r>
          <a:r>
            <a:rPr kumimoji="1" lang="ja-JP" altLang="ja-JP" sz="1100">
              <a:solidFill>
                <a:schemeClr val="dk1"/>
              </a:solidFill>
              <a:latin typeface="+mn-lt"/>
              <a:ea typeface="+mn-ea"/>
              <a:cs typeface="+mn-cs"/>
            </a:rPr>
            <a:t>下回っており、今後も職務・職責に応じた構造への転換を図り、職員給与の適正化に努める。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107245</xdr:rowOff>
    </xdr:to>
    <xdr:cxnSp macro="">
      <xdr:nvCxnSpPr>
        <xdr:cNvPr id="250" name="直線コネクタ 249"/>
        <xdr:cNvCxnSpPr/>
      </xdr:nvCxnSpPr>
      <xdr:spPr>
        <a:xfrm flipV="1">
          <a:off x="17018000" y="13720234"/>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79322</xdr:rowOff>
    </xdr:from>
    <xdr:ext cx="762000" cy="259045"/>
    <xdr:sp macro="" textlink="">
      <xdr:nvSpPr>
        <xdr:cNvPr id="251"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107245</xdr:rowOff>
    </xdr:from>
    <xdr:to>
      <xdr:col>24</xdr:col>
      <xdr:colOff>647700</xdr:colOff>
      <xdr:row>88</xdr:row>
      <xdr:rowOff>107245</xdr:rowOff>
    </xdr:to>
    <xdr:cxnSp macro="">
      <xdr:nvCxnSpPr>
        <xdr:cNvPr id="252" name="直線コネクタ 251"/>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167922</xdr:rowOff>
    </xdr:from>
    <xdr:to>
      <xdr:col>24</xdr:col>
      <xdr:colOff>558800</xdr:colOff>
      <xdr:row>82</xdr:row>
      <xdr:rowOff>9878</xdr:rowOff>
    </xdr:to>
    <xdr:cxnSp macro="">
      <xdr:nvCxnSpPr>
        <xdr:cNvPr id="255" name="直線コネクタ 254"/>
        <xdr:cNvCxnSpPr/>
      </xdr:nvCxnSpPr>
      <xdr:spPr>
        <a:xfrm flipV="1">
          <a:off x="16179800" y="140553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6"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7" name="フローチャート : 判断 256"/>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9878</xdr:rowOff>
    </xdr:to>
    <xdr:cxnSp macro="">
      <xdr:nvCxnSpPr>
        <xdr:cNvPr id="258" name="直線コネクタ 257"/>
        <xdr:cNvCxnSpPr/>
      </xdr:nvCxnSpPr>
      <xdr:spPr>
        <a:xfrm>
          <a:off x="15290800" y="140419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9" name="フローチャート : 判断 258"/>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0" name="テキスト ボックス 259"/>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87</xdr:row>
      <xdr:rowOff>50800</xdr:rowOff>
    </xdr:to>
    <xdr:cxnSp macro="">
      <xdr:nvCxnSpPr>
        <xdr:cNvPr id="261" name="直線コネクタ 260"/>
        <xdr:cNvCxnSpPr/>
      </xdr:nvCxnSpPr>
      <xdr:spPr>
        <a:xfrm flipV="1">
          <a:off x="14401800" y="14041966"/>
          <a:ext cx="8890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28928</xdr:rowOff>
    </xdr:from>
    <xdr:to>
      <xdr:col>22</xdr:col>
      <xdr:colOff>254000</xdr:colOff>
      <xdr:row>83</xdr:row>
      <xdr:rowOff>130528</xdr:rowOff>
    </xdr:to>
    <xdr:sp macro="" textlink="">
      <xdr:nvSpPr>
        <xdr:cNvPr id="262" name="フローチャート : 判断 261"/>
        <xdr:cNvSpPr/>
      </xdr:nvSpPr>
      <xdr:spPr>
        <a:xfrm>
          <a:off x="15240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115305</xdr:rowOff>
    </xdr:from>
    <xdr:ext cx="762000" cy="259045"/>
    <xdr:sp macro="" textlink="">
      <xdr:nvSpPr>
        <xdr:cNvPr id="263" name="テキスト ボックス 262"/>
        <xdr:cNvSpPr txBox="1"/>
      </xdr:nvSpPr>
      <xdr:spPr>
        <a:xfrm>
          <a:off x="14909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168628</xdr:rowOff>
    </xdr:from>
    <xdr:to>
      <xdr:col>21</xdr:col>
      <xdr:colOff>0</xdr:colOff>
      <xdr:row>87</xdr:row>
      <xdr:rowOff>50800</xdr:rowOff>
    </xdr:to>
    <xdr:cxnSp macro="">
      <xdr:nvCxnSpPr>
        <xdr:cNvPr id="264" name="直線コネクタ 263"/>
        <xdr:cNvCxnSpPr/>
      </xdr:nvCxnSpPr>
      <xdr:spPr>
        <a:xfrm>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5" name="フローチャート : 判断 264"/>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6" name="テキスト ボックス 265"/>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7" name="フローチャート : 判断 266"/>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8" name="テキスト ボックス 267"/>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74" name="円/楕円 273"/>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133649</xdr:rowOff>
    </xdr:from>
    <xdr:ext cx="762000" cy="259045"/>
    <xdr:sp macro="" textlink="">
      <xdr:nvSpPr>
        <xdr:cNvPr id="275" name="給与水準   （国との比較）該当値テキスト"/>
        <xdr:cNvSpPr txBox="1"/>
      </xdr:nvSpPr>
      <xdr:spPr>
        <a:xfrm>
          <a:off x="17106900" y="138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130528</xdr:rowOff>
    </xdr:from>
    <xdr:to>
      <xdr:col>23</xdr:col>
      <xdr:colOff>457200</xdr:colOff>
      <xdr:row>82</xdr:row>
      <xdr:rowOff>60678</xdr:rowOff>
    </xdr:to>
    <xdr:sp macro="" textlink="">
      <xdr:nvSpPr>
        <xdr:cNvPr id="276" name="円/楕円 275"/>
        <xdr:cNvSpPr/>
      </xdr:nvSpPr>
      <xdr:spPr>
        <a:xfrm>
          <a:off x="16129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77" name="テキスト ボックス 276"/>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8" name="円/楕円 277"/>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79" name="テキスト ボックス 278"/>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80" name="円/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81" name="テキスト ボックス 28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117828</xdr:rowOff>
    </xdr:from>
    <xdr:to>
      <xdr:col>19</xdr:col>
      <xdr:colOff>533400</xdr:colOff>
      <xdr:row>87</xdr:row>
      <xdr:rowOff>47978</xdr:rowOff>
    </xdr:to>
    <xdr:sp macro="" textlink="">
      <xdr:nvSpPr>
        <xdr:cNvPr id="282" name="円/楕円 281"/>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58155</xdr:rowOff>
    </xdr:from>
    <xdr:ext cx="762000" cy="259045"/>
    <xdr:sp macro="" textlink="">
      <xdr:nvSpPr>
        <xdr:cNvPr id="283" name="テキスト ボックス 282"/>
        <xdr:cNvSpPr txBox="1"/>
      </xdr:nvSpPr>
      <xdr:spPr>
        <a:xfrm>
          <a:off x="13131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類似団体平均を下回っており、</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年度においては一部窓口業務のアウトソーシングを実施し職員数を削減したが、平成</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年度開催の福井国体に伴い任期付き職員を採用したことにより、昨年比</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人増の正規職員</a:t>
          </a:r>
          <a:r>
            <a:rPr kumimoji="1" lang="en-US" altLang="ja-JP" sz="1100">
              <a:solidFill>
                <a:schemeClr val="dk1"/>
              </a:solidFill>
              <a:latin typeface="+mn-lt"/>
              <a:ea typeface="+mn-ea"/>
              <a:cs typeface="+mn-cs"/>
            </a:rPr>
            <a:t>296</a:t>
          </a:r>
          <a:r>
            <a:rPr kumimoji="1" lang="ja-JP" altLang="ja-JP" sz="1100">
              <a:solidFill>
                <a:schemeClr val="dk1"/>
              </a:solidFill>
              <a:latin typeface="+mn-lt"/>
              <a:ea typeface="+mn-ea"/>
              <a:cs typeface="+mn-cs"/>
            </a:rPr>
            <a:t>人となった。しかしながら第</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次行財政改革大綱の目標値である正規職員</a:t>
          </a:r>
          <a:r>
            <a:rPr kumimoji="1" lang="en-US" altLang="ja-JP" sz="1100">
              <a:solidFill>
                <a:schemeClr val="dk1"/>
              </a:solidFill>
              <a:latin typeface="+mn-lt"/>
              <a:ea typeface="+mn-ea"/>
              <a:cs typeface="+mn-cs"/>
            </a:rPr>
            <a:t>296</a:t>
          </a:r>
          <a:r>
            <a:rPr kumimoji="1" lang="ja-JP" altLang="ja-JP" sz="1100">
              <a:solidFill>
                <a:schemeClr val="dk1"/>
              </a:solidFill>
              <a:latin typeface="+mn-lt"/>
              <a:ea typeface="+mn-ea"/>
              <a:cs typeface="+mn-cs"/>
            </a:rPr>
            <a:t>人を達成しており、今後も小学校の統廃合、窓口業務のアウトソーシング等を推進し、適正な定員管理に努める。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19482</xdr:rowOff>
    </xdr:from>
    <xdr:to>
      <xdr:col>24</xdr:col>
      <xdr:colOff>558800</xdr:colOff>
      <xdr:row>61</xdr:row>
      <xdr:rowOff>27686</xdr:rowOff>
    </xdr:to>
    <xdr:cxnSp macro="">
      <xdr:nvCxnSpPr>
        <xdr:cNvPr id="315" name="直線コネクタ 314"/>
        <xdr:cNvCxnSpPr/>
      </xdr:nvCxnSpPr>
      <xdr:spPr>
        <a:xfrm>
          <a:off x="16179800" y="10477932"/>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19482</xdr:rowOff>
    </xdr:from>
    <xdr:to>
      <xdr:col>23</xdr:col>
      <xdr:colOff>406400</xdr:colOff>
      <xdr:row>61</xdr:row>
      <xdr:rowOff>19482</xdr:rowOff>
    </xdr:to>
    <xdr:cxnSp macro="">
      <xdr:nvCxnSpPr>
        <xdr:cNvPr id="318" name="直線コネクタ 317"/>
        <xdr:cNvCxnSpPr/>
      </xdr:nvCxnSpPr>
      <xdr:spPr>
        <a:xfrm>
          <a:off x="15290800" y="10477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15621</xdr:rowOff>
    </xdr:from>
    <xdr:to>
      <xdr:col>22</xdr:col>
      <xdr:colOff>203200</xdr:colOff>
      <xdr:row>61</xdr:row>
      <xdr:rowOff>19482</xdr:rowOff>
    </xdr:to>
    <xdr:cxnSp macro="">
      <xdr:nvCxnSpPr>
        <xdr:cNvPr id="321" name="直線コネクタ 320"/>
        <xdr:cNvCxnSpPr/>
      </xdr:nvCxnSpPr>
      <xdr:spPr>
        <a:xfrm>
          <a:off x="14401800" y="1047407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10795</xdr:rowOff>
    </xdr:from>
    <xdr:to>
      <xdr:col>21</xdr:col>
      <xdr:colOff>0</xdr:colOff>
      <xdr:row>61</xdr:row>
      <xdr:rowOff>15621</xdr:rowOff>
    </xdr:to>
    <xdr:cxnSp macro="">
      <xdr:nvCxnSpPr>
        <xdr:cNvPr id="324" name="直線コネクタ 323"/>
        <xdr:cNvCxnSpPr/>
      </xdr:nvCxnSpPr>
      <xdr:spPr>
        <a:xfrm>
          <a:off x="13512800" y="1046924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34" name="円/楕円 333"/>
        <xdr:cNvSpPr/>
      </xdr:nvSpPr>
      <xdr:spPr>
        <a:xfrm>
          <a:off x="16967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164863</xdr:rowOff>
    </xdr:from>
    <xdr:ext cx="762000" cy="259045"/>
    <xdr:sp macro="" textlink="">
      <xdr:nvSpPr>
        <xdr:cNvPr id="335" name="定員管理の状況該当値テキスト"/>
        <xdr:cNvSpPr txBox="1"/>
      </xdr:nvSpPr>
      <xdr:spPr>
        <a:xfrm>
          <a:off x="17106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140132</xdr:rowOff>
    </xdr:from>
    <xdr:to>
      <xdr:col>23</xdr:col>
      <xdr:colOff>457200</xdr:colOff>
      <xdr:row>61</xdr:row>
      <xdr:rowOff>70282</xdr:rowOff>
    </xdr:to>
    <xdr:sp macro="" textlink="">
      <xdr:nvSpPr>
        <xdr:cNvPr id="336" name="円/楕円 335"/>
        <xdr:cNvSpPr/>
      </xdr:nvSpPr>
      <xdr:spPr>
        <a:xfrm>
          <a:off x="16129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80459</xdr:rowOff>
    </xdr:from>
    <xdr:ext cx="736600" cy="259045"/>
    <xdr:sp macro="" textlink="">
      <xdr:nvSpPr>
        <xdr:cNvPr id="337" name="テキスト ボックス 336"/>
        <xdr:cNvSpPr txBox="1"/>
      </xdr:nvSpPr>
      <xdr:spPr>
        <a:xfrm>
          <a:off x="15798800" y="101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140132</xdr:rowOff>
    </xdr:from>
    <xdr:to>
      <xdr:col>22</xdr:col>
      <xdr:colOff>254000</xdr:colOff>
      <xdr:row>61</xdr:row>
      <xdr:rowOff>70282</xdr:rowOff>
    </xdr:to>
    <xdr:sp macro="" textlink="">
      <xdr:nvSpPr>
        <xdr:cNvPr id="338" name="円/楕円 337"/>
        <xdr:cNvSpPr/>
      </xdr:nvSpPr>
      <xdr:spPr>
        <a:xfrm>
          <a:off x="15240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80459</xdr:rowOff>
    </xdr:from>
    <xdr:ext cx="762000" cy="259045"/>
    <xdr:sp macro="" textlink="">
      <xdr:nvSpPr>
        <xdr:cNvPr id="339" name="テキスト ボックス 338"/>
        <xdr:cNvSpPr txBox="1"/>
      </xdr:nvSpPr>
      <xdr:spPr>
        <a:xfrm>
          <a:off x="14909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136271</xdr:rowOff>
    </xdr:from>
    <xdr:to>
      <xdr:col>21</xdr:col>
      <xdr:colOff>50800</xdr:colOff>
      <xdr:row>61</xdr:row>
      <xdr:rowOff>66421</xdr:rowOff>
    </xdr:to>
    <xdr:sp macro="" textlink="">
      <xdr:nvSpPr>
        <xdr:cNvPr id="340" name="円/楕円 339"/>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76598</xdr:rowOff>
    </xdr:from>
    <xdr:ext cx="762000" cy="259045"/>
    <xdr:sp macro="" textlink="">
      <xdr:nvSpPr>
        <xdr:cNvPr id="341" name="テキスト ボックス 340"/>
        <xdr:cNvSpPr txBox="1"/>
      </xdr:nvSpPr>
      <xdr:spPr>
        <a:xfrm>
          <a:off x="14020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131445</xdr:rowOff>
    </xdr:from>
    <xdr:to>
      <xdr:col>19</xdr:col>
      <xdr:colOff>533400</xdr:colOff>
      <xdr:row>61</xdr:row>
      <xdr:rowOff>61595</xdr:rowOff>
    </xdr:to>
    <xdr:sp macro="" textlink="">
      <xdr:nvSpPr>
        <xdr:cNvPr id="342" name="円/楕円 341"/>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71772</xdr:rowOff>
    </xdr:from>
    <xdr:ext cx="762000" cy="259045"/>
    <xdr:sp macro="" textlink="">
      <xdr:nvSpPr>
        <xdr:cNvPr id="343" name="テキスト ボックス 34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平成</a:t>
          </a:r>
          <a:r>
            <a:rPr kumimoji="1" lang="en-US" altLang="ja-JP" sz="1000">
              <a:solidFill>
                <a:schemeClr val="dk1"/>
              </a:solidFill>
              <a:latin typeface="+mn-lt"/>
              <a:ea typeface="+mn-ea"/>
              <a:cs typeface="+mn-cs"/>
            </a:rPr>
            <a:t>27</a:t>
          </a:r>
          <a:r>
            <a:rPr kumimoji="1" lang="ja-JP" altLang="ja-JP" sz="1000">
              <a:solidFill>
                <a:schemeClr val="dk1"/>
              </a:solidFill>
              <a:latin typeface="+mn-lt"/>
              <a:ea typeface="+mn-ea"/>
              <a:cs typeface="+mn-cs"/>
            </a:rPr>
            <a:t>年度の単年度比率は</a:t>
          </a:r>
          <a:r>
            <a:rPr kumimoji="1" lang="en-US" altLang="ja-JP" sz="1000">
              <a:solidFill>
                <a:schemeClr val="dk1"/>
              </a:solidFill>
              <a:latin typeface="+mn-lt"/>
              <a:ea typeface="+mn-ea"/>
              <a:cs typeface="+mn-cs"/>
            </a:rPr>
            <a:t>10.3pt</a:t>
          </a:r>
          <a:r>
            <a:rPr kumimoji="1" lang="ja-JP" altLang="ja-JP" sz="1000">
              <a:solidFill>
                <a:schemeClr val="dk1"/>
              </a:solidFill>
              <a:latin typeface="+mn-lt"/>
              <a:ea typeface="+mn-ea"/>
              <a:cs typeface="+mn-cs"/>
            </a:rPr>
            <a:t>で、対前年度</a:t>
          </a:r>
          <a:r>
            <a:rPr kumimoji="1" lang="en-US" altLang="ja-JP" sz="1000">
              <a:solidFill>
                <a:schemeClr val="dk1"/>
              </a:solidFill>
              <a:latin typeface="+mn-lt"/>
              <a:ea typeface="+mn-ea"/>
              <a:cs typeface="+mn-cs"/>
            </a:rPr>
            <a:t>0.4pt</a:t>
          </a:r>
          <a:r>
            <a:rPr kumimoji="1" lang="ja-JP" altLang="ja-JP" sz="1000">
              <a:solidFill>
                <a:schemeClr val="dk1"/>
              </a:solidFill>
              <a:latin typeface="+mn-lt"/>
              <a:ea typeface="+mn-ea"/>
              <a:cs typeface="+mn-cs"/>
            </a:rPr>
            <a:t>の減となっている。一般会計の元利償還金については、近年の低金利で利子負担が減っていることや、後年度交付税で措置される臨時財政対策債の割合が増えていることから実質的な公債費負担は減少傾向にある。下水会計への繰入金</a:t>
          </a:r>
          <a:r>
            <a:rPr kumimoji="1" lang="ja-JP" altLang="en-US" sz="1000">
              <a:solidFill>
                <a:schemeClr val="dk1"/>
              </a:solidFill>
              <a:latin typeface="+mn-lt"/>
              <a:ea typeface="+mn-ea"/>
              <a:cs typeface="+mn-cs"/>
            </a:rPr>
            <a:t>についても依然として</a:t>
          </a:r>
          <a:r>
            <a:rPr kumimoji="1" lang="ja-JP" altLang="ja-JP" sz="1000">
              <a:solidFill>
                <a:schemeClr val="dk1"/>
              </a:solidFill>
              <a:latin typeface="+mn-lt"/>
              <a:ea typeface="+mn-ea"/>
              <a:cs typeface="+mn-cs"/>
            </a:rPr>
            <a:t>高いものの前年度から減少している。</a:t>
          </a:r>
          <a:r>
            <a:rPr kumimoji="1" lang="ja-JP" altLang="en-US" sz="1000">
              <a:solidFill>
                <a:schemeClr val="dk1"/>
              </a:solidFill>
              <a:latin typeface="+mn-lt"/>
              <a:ea typeface="+mn-ea"/>
              <a:cs typeface="+mn-cs"/>
            </a:rPr>
            <a:t>一部事務組合である病院・消防への負担金については、減少傾向にあったものの</a:t>
          </a:r>
          <a:r>
            <a:rPr kumimoji="1" lang="en-US" altLang="ja-JP" sz="1000">
              <a:solidFill>
                <a:schemeClr val="dk1"/>
              </a:solidFill>
              <a:latin typeface="+mn-lt"/>
              <a:ea typeface="+mn-ea"/>
              <a:cs typeface="+mn-cs"/>
            </a:rPr>
            <a:t>27</a:t>
          </a:r>
          <a:r>
            <a:rPr kumimoji="1" lang="ja-JP" altLang="en-US" sz="1000">
              <a:solidFill>
                <a:schemeClr val="dk1"/>
              </a:solidFill>
              <a:latin typeface="+mn-lt"/>
              <a:ea typeface="+mn-ea"/>
              <a:cs typeface="+mn-cs"/>
            </a:rPr>
            <a:t>年度は増加した。</a:t>
          </a:r>
          <a:r>
            <a:rPr kumimoji="1" lang="en-US" altLang="ja-JP" sz="1000">
              <a:solidFill>
                <a:schemeClr val="dk1"/>
              </a:solidFill>
              <a:latin typeface="+mn-lt"/>
              <a:ea typeface="+mn-ea"/>
              <a:cs typeface="+mn-cs"/>
            </a:rPr>
            <a:t>3</a:t>
          </a:r>
          <a:r>
            <a:rPr kumimoji="1" lang="ja-JP" altLang="ja-JP" sz="1000">
              <a:solidFill>
                <a:schemeClr val="dk1"/>
              </a:solidFill>
              <a:latin typeface="+mn-lt"/>
              <a:ea typeface="+mn-ea"/>
              <a:cs typeface="+mn-cs"/>
            </a:rPr>
            <a:t>カ年平均の比率については、</a:t>
          </a:r>
          <a:r>
            <a:rPr kumimoji="1" lang="en-US" altLang="ja-JP" sz="1000">
              <a:solidFill>
                <a:schemeClr val="dk1"/>
              </a:solidFill>
              <a:latin typeface="+mn-lt"/>
              <a:ea typeface="+mn-ea"/>
              <a:cs typeface="+mn-cs"/>
            </a:rPr>
            <a:t>27</a:t>
          </a:r>
          <a:r>
            <a:rPr kumimoji="1" lang="ja-JP" altLang="ja-JP" sz="1000">
              <a:solidFill>
                <a:schemeClr val="dk1"/>
              </a:solidFill>
              <a:latin typeface="+mn-lt"/>
              <a:ea typeface="+mn-ea"/>
              <a:cs typeface="+mn-cs"/>
            </a:rPr>
            <a:t>年度が減少したことから、</a:t>
          </a:r>
          <a:r>
            <a:rPr kumimoji="1" lang="en-US" altLang="ja-JP" sz="1000">
              <a:solidFill>
                <a:schemeClr val="dk1"/>
              </a:solidFill>
              <a:latin typeface="+mn-lt"/>
              <a:ea typeface="+mn-ea"/>
              <a:cs typeface="+mn-cs"/>
            </a:rPr>
            <a:t>10.8pt</a:t>
          </a:r>
          <a:r>
            <a:rPr kumimoji="1" lang="ja-JP" altLang="ja-JP" sz="1000">
              <a:solidFill>
                <a:schemeClr val="dk1"/>
              </a:solidFill>
              <a:latin typeface="+mn-lt"/>
              <a:ea typeface="+mn-ea"/>
              <a:cs typeface="+mn-cs"/>
            </a:rPr>
            <a:t>と前年度比</a:t>
          </a:r>
          <a:r>
            <a:rPr kumimoji="1" lang="en-US" altLang="ja-JP" sz="1000">
              <a:solidFill>
                <a:schemeClr val="dk1"/>
              </a:solidFill>
              <a:latin typeface="+mn-lt"/>
              <a:ea typeface="+mn-ea"/>
              <a:cs typeface="+mn-cs"/>
            </a:rPr>
            <a:t>0.4pt</a:t>
          </a:r>
          <a:r>
            <a:rPr kumimoji="1" lang="ja-JP" altLang="ja-JP" sz="1000">
              <a:solidFill>
                <a:schemeClr val="dk1"/>
              </a:solidFill>
              <a:latin typeface="+mn-lt"/>
              <a:ea typeface="+mn-ea"/>
              <a:cs typeface="+mn-cs"/>
            </a:rPr>
            <a:t>の減となった。</a:t>
          </a:r>
          <a:r>
            <a:rPr kumimoji="1" lang="ja-JP" altLang="en-US" sz="1000">
              <a:solidFill>
                <a:schemeClr val="dk1"/>
              </a:solidFill>
              <a:latin typeface="+mn-lt"/>
              <a:ea typeface="+mn-ea"/>
              <a:cs typeface="+mn-cs"/>
            </a:rPr>
            <a:t>現在</a:t>
          </a:r>
          <a:r>
            <a:rPr kumimoji="1" lang="ja-JP" altLang="ja-JP" sz="1000">
              <a:solidFill>
                <a:schemeClr val="dk1"/>
              </a:solidFill>
              <a:latin typeface="+mn-lt"/>
              <a:ea typeface="+mn-ea"/>
              <a:cs typeface="+mn-cs"/>
            </a:rPr>
            <a:t>、一般会計で小学校の建設や中心市街地の整備、土地開発公社解散に伴う三セク債</a:t>
          </a:r>
          <a:r>
            <a:rPr kumimoji="1" lang="ja-JP" altLang="en-US" sz="1000">
              <a:solidFill>
                <a:schemeClr val="dk1"/>
              </a:solidFill>
              <a:latin typeface="+mn-lt"/>
              <a:ea typeface="+mn-ea"/>
              <a:cs typeface="+mn-cs"/>
            </a:rPr>
            <a:t>など</a:t>
          </a:r>
          <a:r>
            <a:rPr kumimoji="1" lang="ja-JP" altLang="ja-JP" sz="1000">
              <a:solidFill>
                <a:schemeClr val="dk1"/>
              </a:solidFill>
              <a:latin typeface="+mn-lt"/>
              <a:ea typeface="+mn-ea"/>
              <a:cs typeface="+mn-cs"/>
            </a:rPr>
            <a:t>の</a:t>
          </a:r>
          <a:r>
            <a:rPr kumimoji="1" lang="ja-JP" altLang="en-US" sz="1000">
              <a:solidFill>
                <a:schemeClr val="dk1"/>
              </a:solidFill>
              <a:latin typeface="+mn-lt"/>
              <a:ea typeface="+mn-ea"/>
              <a:cs typeface="+mn-cs"/>
            </a:rPr>
            <a:t>多額の</a:t>
          </a:r>
          <a:r>
            <a:rPr kumimoji="1" lang="ja-JP" altLang="ja-JP" sz="1000">
              <a:solidFill>
                <a:schemeClr val="dk1"/>
              </a:solidFill>
              <a:latin typeface="+mn-lt"/>
              <a:ea typeface="+mn-ea"/>
              <a:cs typeface="+mn-cs"/>
            </a:rPr>
            <a:t>借入</a:t>
          </a:r>
          <a:r>
            <a:rPr kumimoji="1" lang="ja-JP" altLang="en-US" sz="1000">
              <a:solidFill>
                <a:schemeClr val="dk1"/>
              </a:solidFill>
              <a:latin typeface="+mn-lt"/>
              <a:ea typeface="+mn-ea"/>
              <a:cs typeface="+mn-cs"/>
            </a:rPr>
            <a:t>の償還が始まることから、実</a:t>
          </a:r>
          <a:r>
            <a:rPr kumimoji="1" lang="ja-JP" altLang="ja-JP" sz="1000">
              <a:solidFill>
                <a:schemeClr val="dk1"/>
              </a:solidFill>
              <a:latin typeface="+mn-lt"/>
              <a:ea typeface="+mn-ea"/>
              <a:cs typeface="+mn-cs"/>
            </a:rPr>
            <a:t>質公債費比率の改善は困難となるが、中期財政計画や振興実施計画に基づき、選択と集中による投資的経費の抑制を図り、特別会計においても使用料の適正化に努める。</a:t>
          </a:r>
          <a:endParaRPr lang="ja-JP" altLang="ja-JP" sz="10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52070</xdr:rowOff>
    </xdr:to>
    <xdr:cxnSp macro="">
      <xdr:nvCxnSpPr>
        <xdr:cNvPr id="377" name="直線コネクタ 376"/>
        <xdr:cNvCxnSpPr/>
      </xdr:nvCxnSpPr>
      <xdr:spPr>
        <a:xfrm flipV="1">
          <a:off x="16179800" y="70493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8"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132504</xdr:rowOff>
    </xdr:to>
    <xdr:cxnSp macro="">
      <xdr:nvCxnSpPr>
        <xdr:cNvPr id="380" name="直線コネクタ 379"/>
        <xdr:cNvCxnSpPr/>
      </xdr:nvCxnSpPr>
      <xdr:spPr>
        <a:xfrm flipV="1">
          <a:off x="15290800" y="70815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82" name="テキスト ボックス 38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9313</xdr:rowOff>
    </xdr:to>
    <xdr:cxnSp macro="">
      <xdr:nvCxnSpPr>
        <xdr:cNvPr id="383" name="直線コネクタ 382"/>
        <xdr:cNvCxnSpPr/>
      </xdr:nvCxnSpPr>
      <xdr:spPr>
        <a:xfrm flipV="1">
          <a:off x="14401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85" name="テキスト ボックス 38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9313</xdr:rowOff>
    </xdr:from>
    <xdr:to>
      <xdr:col>21</xdr:col>
      <xdr:colOff>0</xdr:colOff>
      <xdr:row>42</xdr:row>
      <xdr:rowOff>49530</xdr:rowOff>
    </xdr:to>
    <xdr:cxnSp macro="">
      <xdr:nvCxnSpPr>
        <xdr:cNvPr id="386" name="直線コネクタ 385"/>
        <xdr:cNvCxnSpPr/>
      </xdr:nvCxnSpPr>
      <xdr:spPr>
        <a:xfrm flipV="1">
          <a:off x="13512800" y="721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88" name="テキスト ボックス 387"/>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396" name="円/楕円 395"/>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112623</xdr:rowOff>
    </xdr:from>
    <xdr:ext cx="762000" cy="259045"/>
    <xdr:sp macro="" textlink="">
      <xdr:nvSpPr>
        <xdr:cNvPr id="397"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8" name="円/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99" name="テキスト ボックス 39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0" name="円/楕円 399"/>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401" name="テキスト ボックス 400"/>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129963</xdr:rowOff>
    </xdr:from>
    <xdr:to>
      <xdr:col>21</xdr:col>
      <xdr:colOff>50800</xdr:colOff>
      <xdr:row>42</xdr:row>
      <xdr:rowOff>60113</xdr:rowOff>
    </xdr:to>
    <xdr:sp macro="" textlink="">
      <xdr:nvSpPr>
        <xdr:cNvPr id="402" name="円/楕円 401"/>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403" name="テキスト ボックス 402"/>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4" name="円/楕円 403"/>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405" name="テキスト ボックス 40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下水道会計や病院会計の地方債残高が多く、一般会計からの繰入見込額が高いことから将来負担比率が類似団体と比べ高くなっている。</a:t>
          </a:r>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以降、</a:t>
          </a:r>
          <a:r>
            <a:rPr kumimoji="1" lang="ja-JP" altLang="ja-JP" sz="1100">
              <a:solidFill>
                <a:schemeClr val="dk1"/>
              </a:solidFill>
              <a:latin typeface="+mn-lt"/>
              <a:ea typeface="+mn-ea"/>
              <a:cs typeface="+mn-cs"/>
            </a:rPr>
            <a:t>一般会計</a:t>
          </a:r>
          <a:r>
            <a:rPr kumimoji="1" lang="ja-JP" altLang="en-US" sz="1100">
              <a:solidFill>
                <a:schemeClr val="dk1"/>
              </a:solidFill>
              <a:latin typeface="+mn-lt"/>
              <a:ea typeface="+mn-ea"/>
              <a:cs typeface="+mn-cs"/>
            </a:rPr>
            <a:t>で</a:t>
          </a:r>
          <a:r>
            <a:rPr kumimoji="1" lang="ja-JP" altLang="ja-JP" sz="1100">
              <a:solidFill>
                <a:schemeClr val="dk1"/>
              </a:solidFill>
              <a:latin typeface="+mn-lt"/>
              <a:ea typeface="+mn-ea"/>
              <a:cs typeface="+mn-cs"/>
            </a:rPr>
            <a:t>地方債残高が増加し</a:t>
          </a:r>
          <a:r>
            <a:rPr kumimoji="1" lang="ja-JP" altLang="en-US" sz="1100">
              <a:solidFill>
                <a:schemeClr val="dk1"/>
              </a:solidFill>
              <a:latin typeface="+mn-lt"/>
              <a:ea typeface="+mn-ea"/>
              <a:cs typeface="+mn-cs"/>
            </a:rPr>
            <a:t>ており</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27</a:t>
          </a:r>
          <a:r>
            <a:rPr kumimoji="1" lang="ja-JP" altLang="en-US" sz="1100">
              <a:solidFill>
                <a:schemeClr val="dk1"/>
              </a:solidFill>
              <a:latin typeface="+mn-lt"/>
              <a:ea typeface="+mn-ea"/>
              <a:cs typeface="+mn-cs"/>
            </a:rPr>
            <a:t>年度は前年度から</a:t>
          </a:r>
          <a:r>
            <a:rPr kumimoji="1" lang="en-US" altLang="ja-JP" sz="1100">
              <a:solidFill>
                <a:schemeClr val="dk1"/>
              </a:solidFill>
              <a:latin typeface="+mn-lt"/>
              <a:ea typeface="+mn-ea"/>
              <a:cs typeface="+mn-cs"/>
            </a:rPr>
            <a:t>7.2pt</a:t>
          </a:r>
          <a:r>
            <a:rPr kumimoji="1" lang="ja-JP" altLang="ja-JP" sz="1100">
              <a:solidFill>
                <a:schemeClr val="dk1"/>
              </a:solidFill>
              <a:latin typeface="+mn-lt"/>
              <a:ea typeface="+mn-ea"/>
              <a:cs typeface="+mn-cs"/>
            </a:rPr>
            <a:t>悪化した。今後については公営企業会計では将来負担額が減少していく見込であるものの、一般会計では、小学校の建設や中心市街地の町並み整備</a:t>
          </a:r>
          <a:r>
            <a:rPr kumimoji="1" lang="ja-JP" altLang="en-US" sz="1100">
              <a:solidFill>
                <a:schemeClr val="dk1"/>
              </a:solidFill>
              <a:latin typeface="+mn-lt"/>
              <a:ea typeface="+mn-ea"/>
              <a:cs typeface="+mn-cs"/>
            </a:rPr>
            <a:t>など</a:t>
          </a:r>
          <a:r>
            <a:rPr kumimoji="1" lang="ja-JP" altLang="ja-JP" sz="1100">
              <a:solidFill>
                <a:schemeClr val="dk1"/>
              </a:solidFill>
              <a:latin typeface="+mn-lt"/>
              <a:ea typeface="+mn-ea"/>
              <a:cs typeface="+mn-cs"/>
            </a:rPr>
            <a:t>で地方債残高が増加する見込である。将来負担額の増加が予想されることから、投資的経費の平準化や基金の積立等充当可能財源の確保を図る。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27517</xdr:rowOff>
    </xdr:from>
    <xdr:to>
      <xdr:col>24</xdr:col>
      <xdr:colOff>558800</xdr:colOff>
      <xdr:row>20</xdr:row>
      <xdr:rowOff>110248</xdr:rowOff>
    </xdr:to>
    <xdr:cxnSp macro="">
      <xdr:nvCxnSpPr>
        <xdr:cNvPr id="441" name="直線コネクタ 440"/>
        <xdr:cNvCxnSpPr/>
      </xdr:nvCxnSpPr>
      <xdr:spPr>
        <a:xfrm>
          <a:off x="16179800" y="3456517"/>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132322</xdr:rowOff>
    </xdr:from>
    <xdr:to>
      <xdr:col>23</xdr:col>
      <xdr:colOff>406400</xdr:colOff>
      <xdr:row>20</xdr:row>
      <xdr:rowOff>27517</xdr:rowOff>
    </xdr:to>
    <xdr:cxnSp macro="">
      <xdr:nvCxnSpPr>
        <xdr:cNvPr id="444" name="直線コネクタ 443"/>
        <xdr:cNvCxnSpPr/>
      </xdr:nvCxnSpPr>
      <xdr:spPr>
        <a:xfrm>
          <a:off x="15290800" y="3389872"/>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6" name="テキスト ボックス 445"/>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132322</xdr:rowOff>
    </xdr:from>
    <xdr:to>
      <xdr:col>22</xdr:col>
      <xdr:colOff>203200</xdr:colOff>
      <xdr:row>20</xdr:row>
      <xdr:rowOff>48199</xdr:rowOff>
    </xdr:to>
    <xdr:cxnSp macro="">
      <xdr:nvCxnSpPr>
        <xdr:cNvPr id="447" name="直線コネクタ 446"/>
        <xdr:cNvCxnSpPr/>
      </xdr:nvCxnSpPr>
      <xdr:spPr>
        <a:xfrm flipV="1">
          <a:off x="14401800" y="3389872"/>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38419</xdr:rowOff>
    </xdr:from>
    <xdr:ext cx="762000" cy="259045"/>
    <xdr:sp macro="" textlink="">
      <xdr:nvSpPr>
        <xdr:cNvPr id="449" name="テキスト ボックス 448"/>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48199</xdr:rowOff>
    </xdr:from>
    <xdr:to>
      <xdr:col>21</xdr:col>
      <xdr:colOff>0</xdr:colOff>
      <xdr:row>21</xdr:row>
      <xdr:rowOff>8890</xdr:rowOff>
    </xdr:to>
    <xdr:cxnSp macro="">
      <xdr:nvCxnSpPr>
        <xdr:cNvPr id="450" name="直線コネクタ 449"/>
        <xdr:cNvCxnSpPr/>
      </xdr:nvCxnSpPr>
      <xdr:spPr>
        <a:xfrm flipV="1">
          <a:off x="13512800" y="3477199"/>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163665</xdr:rowOff>
    </xdr:from>
    <xdr:ext cx="762000" cy="259045"/>
    <xdr:sp macro="" textlink="">
      <xdr:nvSpPr>
        <xdr:cNvPr id="452" name="テキスト ボックス 451"/>
        <xdr:cNvSpPr txBox="1"/>
      </xdr:nvSpPr>
      <xdr:spPr>
        <a:xfrm>
          <a:off x="14020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131250</xdr:rowOff>
    </xdr:from>
    <xdr:ext cx="762000" cy="259045"/>
    <xdr:sp macro="" textlink="">
      <xdr:nvSpPr>
        <xdr:cNvPr id="454" name="テキスト ボックス 453"/>
        <xdr:cNvSpPr txBox="1"/>
      </xdr:nvSpPr>
      <xdr:spPr>
        <a:xfrm>
          <a:off x="13131800" y="304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59448</xdr:rowOff>
    </xdr:from>
    <xdr:to>
      <xdr:col>24</xdr:col>
      <xdr:colOff>609600</xdr:colOff>
      <xdr:row>20</xdr:row>
      <xdr:rowOff>161048</xdr:rowOff>
    </xdr:to>
    <xdr:sp macro="" textlink="">
      <xdr:nvSpPr>
        <xdr:cNvPr id="460" name="円/楕円 459"/>
        <xdr:cNvSpPr/>
      </xdr:nvSpPr>
      <xdr:spPr>
        <a:xfrm>
          <a:off x="16967200" y="34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31525</xdr:rowOff>
    </xdr:from>
    <xdr:ext cx="762000" cy="259045"/>
    <xdr:sp macro="" textlink="">
      <xdr:nvSpPr>
        <xdr:cNvPr id="461" name="将来負担の状況該当値テキスト"/>
        <xdr:cNvSpPr txBox="1"/>
      </xdr:nvSpPr>
      <xdr:spPr>
        <a:xfrm>
          <a:off x="17106900" y="346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148167</xdr:rowOff>
    </xdr:from>
    <xdr:to>
      <xdr:col>23</xdr:col>
      <xdr:colOff>457200</xdr:colOff>
      <xdr:row>20</xdr:row>
      <xdr:rowOff>78317</xdr:rowOff>
    </xdr:to>
    <xdr:sp macro="" textlink="">
      <xdr:nvSpPr>
        <xdr:cNvPr id="462" name="円/楕円 461"/>
        <xdr:cNvSpPr/>
      </xdr:nvSpPr>
      <xdr:spPr>
        <a:xfrm>
          <a:off x="16129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63094</xdr:rowOff>
    </xdr:from>
    <xdr:ext cx="736600" cy="259045"/>
    <xdr:sp macro="" textlink="">
      <xdr:nvSpPr>
        <xdr:cNvPr id="463" name="テキスト ボックス 462"/>
        <xdr:cNvSpPr txBox="1"/>
      </xdr:nvSpPr>
      <xdr:spPr>
        <a:xfrm>
          <a:off x="15798800" y="349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81522</xdr:rowOff>
    </xdr:from>
    <xdr:to>
      <xdr:col>22</xdr:col>
      <xdr:colOff>254000</xdr:colOff>
      <xdr:row>20</xdr:row>
      <xdr:rowOff>11672</xdr:rowOff>
    </xdr:to>
    <xdr:sp macro="" textlink="">
      <xdr:nvSpPr>
        <xdr:cNvPr id="464" name="円/楕円 463"/>
        <xdr:cNvSpPr/>
      </xdr:nvSpPr>
      <xdr:spPr>
        <a:xfrm>
          <a:off x="15240000" y="3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167899</xdr:rowOff>
    </xdr:from>
    <xdr:ext cx="762000" cy="259045"/>
    <xdr:sp macro="" textlink="">
      <xdr:nvSpPr>
        <xdr:cNvPr id="465" name="テキスト ボックス 464"/>
        <xdr:cNvSpPr txBox="1"/>
      </xdr:nvSpPr>
      <xdr:spPr>
        <a:xfrm>
          <a:off x="14909800" y="34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168849</xdr:rowOff>
    </xdr:from>
    <xdr:to>
      <xdr:col>21</xdr:col>
      <xdr:colOff>50800</xdr:colOff>
      <xdr:row>20</xdr:row>
      <xdr:rowOff>98999</xdr:rowOff>
    </xdr:to>
    <xdr:sp macro="" textlink="">
      <xdr:nvSpPr>
        <xdr:cNvPr id="466" name="円/楕円 465"/>
        <xdr:cNvSpPr/>
      </xdr:nvSpPr>
      <xdr:spPr>
        <a:xfrm>
          <a:off x="14351000" y="34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83776</xdr:rowOff>
    </xdr:from>
    <xdr:ext cx="762000" cy="259045"/>
    <xdr:sp macro="" textlink="">
      <xdr:nvSpPr>
        <xdr:cNvPr id="467" name="テキスト ボックス 466"/>
        <xdr:cNvSpPr txBox="1"/>
      </xdr:nvSpPr>
      <xdr:spPr>
        <a:xfrm>
          <a:off x="14020800" y="351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129540</xdr:rowOff>
    </xdr:from>
    <xdr:to>
      <xdr:col>19</xdr:col>
      <xdr:colOff>533400</xdr:colOff>
      <xdr:row>21</xdr:row>
      <xdr:rowOff>59690</xdr:rowOff>
    </xdr:to>
    <xdr:sp macro="" textlink="">
      <xdr:nvSpPr>
        <xdr:cNvPr id="468" name="円/楕円 467"/>
        <xdr:cNvSpPr/>
      </xdr:nvSpPr>
      <xdr:spPr>
        <a:xfrm>
          <a:off x="13462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44467</xdr:rowOff>
    </xdr:from>
    <xdr:ext cx="762000" cy="259045"/>
    <xdr:sp macro="" textlink="">
      <xdr:nvSpPr>
        <xdr:cNvPr id="469" name="テキスト ボックス 468"/>
        <xdr:cNvSpPr txBox="1"/>
      </xdr:nvSpPr>
      <xdr:spPr>
        <a:xfrm>
          <a:off x="13131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福井県小浜市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30,364
30,047
233.09
17,362,256
16,801,651
378,202
8,944,396
16,292,899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H27</a:t>
          </a:r>
          <a:r>
            <a:rPr kumimoji="1" lang="ja-JP" altLang="en-US" sz="1100">
              <a:solidFill>
                <a:schemeClr val="dk1"/>
              </a:solidFill>
              <a:latin typeface="+mn-lt"/>
              <a:ea typeface="+mn-ea"/>
              <a:cs typeface="+mn-cs"/>
            </a:rPr>
            <a:t>年度では</a:t>
          </a:r>
          <a:r>
            <a:rPr kumimoji="1" lang="ja-JP" altLang="ja-JP" sz="1100">
              <a:solidFill>
                <a:schemeClr val="dk1"/>
              </a:solidFill>
              <a:latin typeface="+mn-lt"/>
              <a:ea typeface="+mn-ea"/>
              <a:cs typeface="+mn-cs"/>
            </a:rPr>
            <a:t>類似団体を</a:t>
          </a:r>
          <a:r>
            <a:rPr kumimoji="1" lang="en-US" altLang="ja-JP" sz="1100">
              <a:solidFill>
                <a:schemeClr val="dk1"/>
              </a:solidFill>
              <a:latin typeface="+mn-lt"/>
              <a:ea typeface="+mn-ea"/>
              <a:cs typeface="+mn-cs"/>
            </a:rPr>
            <a:t>0.3pt</a:t>
          </a:r>
          <a:r>
            <a:rPr kumimoji="1" lang="ja-JP" altLang="ja-JP" sz="1100">
              <a:solidFill>
                <a:schemeClr val="dk1"/>
              </a:solidFill>
              <a:latin typeface="+mn-lt"/>
              <a:ea typeface="+mn-ea"/>
              <a:cs typeface="+mn-cs"/>
            </a:rPr>
            <a:t>上回</a:t>
          </a:r>
          <a:r>
            <a:rPr kumimoji="1" lang="ja-JP" altLang="en-US" sz="1100">
              <a:solidFill>
                <a:schemeClr val="dk1"/>
              </a:solidFill>
              <a:latin typeface="+mn-lt"/>
              <a:ea typeface="+mn-ea"/>
              <a:cs typeface="+mn-cs"/>
            </a:rPr>
            <a:t>っている</a:t>
          </a:r>
          <a:r>
            <a:rPr kumimoji="1" lang="ja-JP" altLang="ja-JP" sz="1100">
              <a:solidFill>
                <a:schemeClr val="dk1"/>
              </a:solidFill>
              <a:latin typeface="+mn-lt"/>
              <a:ea typeface="+mn-ea"/>
              <a:cs typeface="+mn-cs"/>
            </a:rPr>
            <a:t>。正規職員数が類似団体</a:t>
          </a:r>
          <a:r>
            <a:rPr kumimoji="1" lang="ja-JP" altLang="en-US" sz="1100">
              <a:solidFill>
                <a:schemeClr val="dk1"/>
              </a:solidFill>
              <a:latin typeface="+mn-lt"/>
              <a:ea typeface="+mn-ea"/>
              <a:cs typeface="+mn-cs"/>
            </a:rPr>
            <a:t>内平均値</a:t>
          </a:r>
          <a:r>
            <a:rPr kumimoji="1" lang="ja-JP" altLang="ja-JP" sz="1100">
              <a:solidFill>
                <a:schemeClr val="dk1"/>
              </a:solidFill>
              <a:latin typeface="+mn-lt"/>
              <a:ea typeface="+mn-ea"/>
              <a:cs typeface="+mn-cs"/>
            </a:rPr>
            <a:t>と比べて少ないものの、出先機関等の業務で嘱託職員に依存している状況が常態化しており、人件費を押し上げる要因となっている。施設の統廃合や業務のアウトソーシングにより嘱託職員も含めた職員数の見直しが必要であ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37846</xdr:rowOff>
    </xdr:to>
    <xdr:cxnSp macro="">
      <xdr:nvCxnSpPr>
        <xdr:cNvPr id="64" name="直線コネクタ 63"/>
        <xdr:cNvCxnSpPr/>
      </xdr:nvCxnSpPr>
      <xdr:spPr>
        <a:xfrm flipV="1">
          <a:off x="3987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37846</xdr:rowOff>
    </xdr:to>
    <xdr:cxnSp macro="">
      <xdr:nvCxnSpPr>
        <xdr:cNvPr id="67" name="直線コネクタ 66"/>
        <xdr:cNvCxnSpPr/>
      </xdr:nvCxnSpPr>
      <xdr:spPr>
        <a:xfrm>
          <a:off x="3098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1270</xdr:rowOff>
    </xdr:to>
    <xdr:cxnSp macro="">
      <xdr:nvCxnSpPr>
        <xdr:cNvPr id="70" name="直線コネクタ 69"/>
        <xdr:cNvCxnSpPr/>
      </xdr:nvCxnSpPr>
      <xdr:spPr>
        <a:xfrm>
          <a:off x="2209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24130</xdr:rowOff>
    </xdr:to>
    <xdr:cxnSp macro="">
      <xdr:nvCxnSpPr>
        <xdr:cNvPr id="73" name="直線コネクタ 72"/>
        <xdr:cNvCxnSpPr/>
      </xdr:nvCxnSpPr>
      <xdr:spPr>
        <a:xfrm flipV="1">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75" name="テキスト ボックス 74"/>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クリーンセンターやリサイクルプラザ等一般廃棄物処理施設の規模が大きく維持管理費が高くなっていることや食文化館等の大規模な観光施設の維持管理費が嵩んでいることが類似団体を上回る要因である。また、近年は電気代の上昇</a:t>
          </a:r>
          <a:r>
            <a:rPr kumimoji="1" lang="ja-JP" altLang="en-US" sz="1100">
              <a:solidFill>
                <a:schemeClr val="dk1"/>
              </a:solidFill>
              <a:latin typeface="+mn-lt"/>
              <a:ea typeface="+mn-ea"/>
              <a:cs typeface="+mn-cs"/>
            </a:rPr>
            <a:t>や</a:t>
          </a:r>
          <a:r>
            <a:rPr kumimoji="1" lang="ja-JP" altLang="ja-JP" sz="1100">
              <a:solidFill>
                <a:schemeClr val="dk1"/>
              </a:solidFill>
              <a:latin typeface="+mn-lt"/>
              <a:ea typeface="+mn-ea"/>
              <a:cs typeface="+mn-cs"/>
            </a:rPr>
            <a:t>消費税率の改正</a:t>
          </a:r>
          <a:r>
            <a:rPr kumimoji="1" lang="ja-JP" altLang="en-US" sz="1100">
              <a:solidFill>
                <a:schemeClr val="dk1"/>
              </a:solidFill>
              <a:latin typeface="+mn-lt"/>
              <a:ea typeface="+mn-ea"/>
              <a:cs typeface="+mn-cs"/>
            </a:rPr>
            <a:t>などにより</a:t>
          </a:r>
          <a:r>
            <a:rPr kumimoji="1" lang="ja-JP" altLang="ja-JP" sz="1100">
              <a:solidFill>
                <a:schemeClr val="dk1"/>
              </a:solidFill>
              <a:latin typeface="+mn-lt"/>
              <a:ea typeface="+mn-ea"/>
              <a:cs typeface="+mn-cs"/>
            </a:rPr>
            <a:t>物件費の比率は上昇傾向にある。今後も業務のアウトソーシングの推進やインフラ施設の点検費用等物件費の比率は高い水準で推移することが予想されるため、施設の統廃合や使用料の見直しを進めることにより上昇を抑え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46990</xdr:rowOff>
    </xdr:from>
    <xdr:to>
      <xdr:col>24</xdr:col>
      <xdr:colOff>31750</xdr:colOff>
      <xdr:row>19</xdr:row>
      <xdr:rowOff>62230</xdr:rowOff>
    </xdr:to>
    <xdr:cxnSp macro="">
      <xdr:nvCxnSpPr>
        <xdr:cNvPr id="124" name="直線コネクタ 123"/>
        <xdr:cNvCxnSpPr/>
      </xdr:nvCxnSpPr>
      <xdr:spPr>
        <a:xfrm flipV="1">
          <a:off x="15671800" y="3304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149860</xdr:rowOff>
    </xdr:from>
    <xdr:to>
      <xdr:col>22</xdr:col>
      <xdr:colOff>565150</xdr:colOff>
      <xdr:row>19</xdr:row>
      <xdr:rowOff>62230</xdr:rowOff>
    </xdr:to>
    <xdr:cxnSp macro="">
      <xdr:nvCxnSpPr>
        <xdr:cNvPr id="127" name="直線コネクタ 126"/>
        <xdr:cNvCxnSpPr/>
      </xdr:nvCxnSpPr>
      <xdr:spPr>
        <a:xfrm>
          <a:off x="14782800" y="3235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18</xdr:row>
      <xdr:rowOff>149860</xdr:rowOff>
    </xdr:to>
    <xdr:cxnSp macro="">
      <xdr:nvCxnSpPr>
        <xdr:cNvPr id="130" name="直線コネクタ 129"/>
        <xdr:cNvCxnSpPr/>
      </xdr:nvCxnSpPr>
      <xdr:spPr>
        <a:xfrm>
          <a:off x="13893800" y="3197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88900</xdr:rowOff>
    </xdr:from>
    <xdr:to>
      <xdr:col>20</xdr:col>
      <xdr:colOff>158750</xdr:colOff>
      <xdr:row>18</xdr:row>
      <xdr:rowOff>111760</xdr:rowOff>
    </xdr:to>
    <xdr:cxnSp macro="">
      <xdr:nvCxnSpPr>
        <xdr:cNvPr id="133" name="直線コネクタ 132"/>
        <xdr:cNvCxnSpPr/>
      </xdr:nvCxnSpPr>
      <xdr:spPr>
        <a:xfrm>
          <a:off x="13004800" y="317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167640</xdr:rowOff>
    </xdr:from>
    <xdr:to>
      <xdr:col>24</xdr:col>
      <xdr:colOff>82550</xdr:colOff>
      <xdr:row>19</xdr:row>
      <xdr:rowOff>97790</xdr:rowOff>
    </xdr:to>
    <xdr:sp macro="" textlink="">
      <xdr:nvSpPr>
        <xdr:cNvPr id="143" name="円/楕円 142"/>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139717</xdr:rowOff>
    </xdr:from>
    <xdr:ext cx="762000" cy="259045"/>
    <xdr:sp macro="" textlink="">
      <xdr:nvSpPr>
        <xdr:cNvPr id="144"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11430</xdr:rowOff>
    </xdr:from>
    <xdr:to>
      <xdr:col>22</xdr:col>
      <xdr:colOff>615950</xdr:colOff>
      <xdr:row>19</xdr:row>
      <xdr:rowOff>113030</xdr:rowOff>
    </xdr:to>
    <xdr:sp macro="" textlink="">
      <xdr:nvSpPr>
        <xdr:cNvPr id="145" name="円/楕円 144"/>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97807</xdr:rowOff>
    </xdr:from>
    <xdr:ext cx="736600" cy="259045"/>
    <xdr:sp macro="" textlink="">
      <xdr:nvSpPr>
        <xdr:cNvPr id="146" name="テキスト ボックス 145"/>
        <xdr:cNvSpPr txBox="1"/>
      </xdr:nvSpPr>
      <xdr:spPr>
        <a:xfrm>
          <a:off x="15290800" y="335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99060</xdr:rowOff>
    </xdr:from>
    <xdr:to>
      <xdr:col>21</xdr:col>
      <xdr:colOff>412750</xdr:colOff>
      <xdr:row>19</xdr:row>
      <xdr:rowOff>29210</xdr:rowOff>
    </xdr:to>
    <xdr:sp macro="" textlink="">
      <xdr:nvSpPr>
        <xdr:cNvPr id="147" name="円/楕円 146"/>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13987</xdr:rowOff>
    </xdr:from>
    <xdr:ext cx="762000" cy="259045"/>
    <xdr:sp macro="" textlink="">
      <xdr:nvSpPr>
        <xdr:cNvPr id="148" name="テキスト ボックス 147"/>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49" name="円/楕円 148"/>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0" name="テキスト ボックス 149"/>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1" name="円/楕円 150"/>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2" name="テキスト ボックス 151"/>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H27</a:t>
          </a:r>
          <a:r>
            <a:rPr kumimoji="1" lang="ja-JP" altLang="en-US" sz="1100">
              <a:solidFill>
                <a:schemeClr val="dk1"/>
              </a:solidFill>
              <a:latin typeface="+mn-lt"/>
              <a:ea typeface="+mn-ea"/>
              <a:cs typeface="+mn-cs"/>
            </a:rPr>
            <a:t>年度は新たに始まった子ども・子育て新制度による給付の増などで増加した</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類似団体内平均値よりも低いものの、</a:t>
          </a:r>
          <a:r>
            <a:rPr kumimoji="1" lang="ja-JP" altLang="ja-JP" sz="1100">
              <a:solidFill>
                <a:schemeClr val="dk1"/>
              </a:solidFill>
              <a:latin typeface="+mn-lt"/>
              <a:ea typeface="+mn-ea"/>
              <a:cs typeface="+mn-cs"/>
            </a:rPr>
            <a:t>子ども医療や障害者医療など単独の助成事業</a:t>
          </a:r>
          <a:r>
            <a:rPr kumimoji="1" lang="ja-JP" altLang="en-US" sz="1100">
              <a:solidFill>
                <a:schemeClr val="dk1"/>
              </a:solidFill>
              <a:latin typeface="+mn-lt"/>
              <a:ea typeface="+mn-ea"/>
              <a:cs typeface="+mn-cs"/>
            </a:rPr>
            <a:t>が押し上げる要因となっている。</a:t>
          </a:r>
          <a:r>
            <a:rPr kumimoji="1" lang="ja-JP" altLang="ja-JP" sz="1100">
              <a:solidFill>
                <a:schemeClr val="dk1"/>
              </a:solidFill>
              <a:latin typeface="+mn-lt"/>
              <a:ea typeface="+mn-ea"/>
              <a:cs typeface="+mn-cs"/>
            </a:rPr>
            <a:t>今後も</a:t>
          </a:r>
          <a:r>
            <a:rPr kumimoji="1" lang="ja-JP" altLang="en-US" sz="1100">
              <a:solidFill>
                <a:schemeClr val="dk1"/>
              </a:solidFill>
              <a:latin typeface="+mn-lt"/>
              <a:ea typeface="+mn-ea"/>
              <a:cs typeface="+mn-cs"/>
            </a:rPr>
            <a:t>児童福祉や障害者福祉費</a:t>
          </a:r>
          <a:r>
            <a:rPr kumimoji="1" lang="ja-JP" altLang="ja-JP" sz="1100">
              <a:solidFill>
                <a:schemeClr val="dk1"/>
              </a:solidFill>
              <a:latin typeface="+mn-lt"/>
              <a:ea typeface="+mn-ea"/>
              <a:cs typeface="+mn-cs"/>
            </a:rPr>
            <a:t>で扶助費が増加することが予想されるため、資格審査等の徹底化や他市町村との比較による助成費の適正化を図り、上昇傾向に歯止めをかけるよう努める。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117475</xdr:rowOff>
    </xdr:from>
    <xdr:to>
      <xdr:col>7</xdr:col>
      <xdr:colOff>15875</xdr:colOff>
      <xdr:row>55</xdr:row>
      <xdr:rowOff>60325</xdr:rowOff>
    </xdr:to>
    <xdr:cxnSp macro="">
      <xdr:nvCxnSpPr>
        <xdr:cNvPr id="189" name="直線コネクタ 188"/>
        <xdr:cNvCxnSpPr/>
      </xdr:nvCxnSpPr>
      <xdr:spPr>
        <a:xfrm>
          <a:off x="3987800" y="93757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117475</xdr:rowOff>
    </xdr:from>
    <xdr:to>
      <xdr:col>5</xdr:col>
      <xdr:colOff>549275</xdr:colOff>
      <xdr:row>55</xdr:row>
      <xdr:rowOff>3175</xdr:rowOff>
    </xdr:to>
    <xdr:cxnSp macro="">
      <xdr:nvCxnSpPr>
        <xdr:cNvPr id="192" name="直線コネクタ 191"/>
        <xdr:cNvCxnSpPr/>
      </xdr:nvCxnSpPr>
      <xdr:spPr>
        <a:xfrm flipV="1">
          <a:off x="3098800" y="9375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3175</xdr:rowOff>
    </xdr:to>
    <xdr:cxnSp macro="">
      <xdr:nvCxnSpPr>
        <xdr:cNvPr id="195" name="直線コネクタ 194"/>
        <xdr:cNvCxnSpPr/>
      </xdr:nvCxnSpPr>
      <xdr:spPr>
        <a:xfrm>
          <a:off x="2209800" y="9404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197" name="テキスト ボックス 196"/>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8" name="直線コネクタ 197"/>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652</xdr:rowOff>
    </xdr:from>
    <xdr:ext cx="762000" cy="259045"/>
    <xdr:sp macro="" textlink="">
      <xdr:nvSpPr>
        <xdr:cNvPr id="202" name="テキスト ボックス 201"/>
        <xdr:cNvSpPr txBox="1"/>
      </xdr:nvSpPr>
      <xdr:spPr>
        <a:xfrm>
          <a:off x="939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xdr:rowOff>
    </xdr:from>
    <xdr:to>
      <xdr:col>7</xdr:col>
      <xdr:colOff>66675</xdr:colOff>
      <xdr:row>55</xdr:row>
      <xdr:rowOff>111125</xdr:rowOff>
    </xdr:to>
    <xdr:sp macro="" textlink="">
      <xdr:nvSpPr>
        <xdr:cNvPr id="208" name="円/楕円 207"/>
        <xdr:cNvSpPr/>
      </xdr:nvSpPr>
      <xdr:spPr>
        <a:xfrm>
          <a:off x="47752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26052</xdr:rowOff>
    </xdr:from>
    <xdr:ext cx="762000" cy="259045"/>
    <xdr:sp macro="" textlink="">
      <xdr:nvSpPr>
        <xdr:cNvPr id="209" name="扶助費該当値テキスト"/>
        <xdr:cNvSpPr txBox="1"/>
      </xdr:nvSpPr>
      <xdr:spPr>
        <a:xfrm>
          <a:off x="49149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66675</xdr:rowOff>
    </xdr:from>
    <xdr:to>
      <xdr:col>5</xdr:col>
      <xdr:colOff>600075</xdr:colOff>
      <xdr:row>54</xdr:row>
      <xdr:rowOff>168275</xdr:rowOff>
    </xdr:to>
    <xdr:sp macro="" textlink="">
      <xdr:nvSpPr>
        <xdr:cNvPr id="210" name="円/楕円 209"/>
        <xdr:cNvSpPr/>
      </xdr:nvSpPr>
      <xdr:spPr>
        <a:xfrm>
          <a:off x="3937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211" name="テキスト ボックス 210"/>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123825</xdr:rowOff>
    </xdr:from>
    <xdr:to>
      <xdr:col>4</xdr:col>
      <xdr:colOff>396875</xdr:colOff>
      <xdr:row>55</xdr:row>
      <xdr:rowOff>53975</xdr:rowOff>
    </xdr:to>
    <xdr:sp macro="" textlink="">
      <xdr:nvSpPr>
        <xdr:cNvPr id="212" name="円/楕円 211"/>
        <xdr:cNvSpPr/>
      </xdr:nvSpPr>
      <xdr:spPr>
        <a:xfrm>
          <a:off x="3048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64152</xdr:rowOff>
    </xdr:from>
    <xdr:ext cx="762000" cy="259045"/>
    <xdr:sp macro="" textlink="">
      <xdr:nvSpPr>
        <xdr:cNvPr id="213" name="テキスト ボックス 212"/>
        <xdr:cNvSpPr txBox="1"/>
      </xdr:nvSpPr>
      <xdr:spPr>
        <a:xfrm>
          <a:off x="2717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4" name="円/楕円 213"/>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5" name="テキスト ボックス 214"/>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6" name="円/楕円 215"/>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7" name="テキスト ボックス 216"/>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その他に係る経常収支比率が類似団体と比較し極めて高くなっているのは、繰出金が大きな要因である。公共下水道事業や農業集落排水事業など公営企業会計の公債費に対する繰出や、介護保険事業への繰出金が多額になっているた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下水道管の整備は平成</a:t>
          </a:r>
          <a:r>
            <a:rPr lang="en-US" altLang="ja-JP" sz="1100">
              <a:solidFill>
                <a:schemeClr val="dk1"/>
              </a:solidFill>
              <a:latin typeface="+mn-lt"/>
              <a:ea typeface="+mn-ea"/>
              <a:cs typeface="+mn-cs"/>
            </a:rPr>
            <a:t>24</a:t>
          </a:r>
          <a:r>
            <a:rPr lang="ja-JP" altLang="ja-JP" sz="1100">
              <a:solidFill>
                <a:schemeClr val="dk1"/>
              </a:solidFill>
              <a:latin typeface="+mn-lt"/>
              <a:ea typeface="+mn-ea"/>
              <a:cs typeface="+mn-cs"/>
            </a:rPr>
            <a:t>年度にほぼ完了したが、今後も公債費に対する繰出金が高い水準で推移し、さらに老朽化した施設の維持管理経費等に対する繰出が増加する見込みのため、保険料や使用料の見直しにより繰出金の上昇を抑えていく。</a:t>
          </a:r>
          <a:endParaRPr lang="en-US"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138430</xdr:rowOff>
    </xdr:to>
    <xdr:cxnSp macro="">
      <xdr:nvCxnSpPr>
        <xdr:cNvPr id="250" name="直線コネクタ 249"/>
        <xdr:cNvCxnSpPr/>
      </xdr:nvCxnSpPr>
      <xdr:spPr>
        <a:xfrm flipV="1">
          <a:off x="15671800" y="10238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59</xdr:row>
      <xdr:rowOff>168910</xdr:rowOff>
    </xdr:to>
    <xdr:cxnSp macro="">
      <xdr:nvCxnSpPr>
        <xdr:cNvPr id="253" name="直線コネクタ 252"/>
        <xdr:cNvCxnSpPr/>
      </xdr:nvCxnSpPr>
      <xdr:spPr>
        <a:xfrm flipV="1">
          <a:off x="14782800" y="1025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100330</xdr:rowOff>
    </xdr:from>
    <xdr:to>
      <xdr:col>21</xdr:col>
      <xdr:colOff>361950</xdr:colOff>
      <xdr:row>59</xdr:row>
      <xdr:rowOff>168910</xdr:rowOff>
    </xdr:to>
    <xdr:cxnSp macro="">
      <xdr:nvCxnSpPr>
        <xdr:cNvPr id="256" name="直線コネクタ 255"/>
        <xdr:cNvCxnSpPr/>
      </xdr:nvCxnSpPr>
      <xdr:spPr>
        <a:xfrm>
          <a:off x="13893800" y="1021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59</xdr:row>
      <xdr:rowOff>100330</xdr:rowOff>
    </xdr:to>
    <xdr:cxnSp macro="">
      <xdr:nvCxnSpPr>
        <xdr:cNvPr id="259" name="直線コネクタ 258"/>
        <xdr:cNvCxnSpPr/>
      </xdr:nvCxnSpPr>
      <xdr:spPr>
        <a:xfrm>
          <a:off x="13004800" y="1010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69" name="円/楕円 268"/>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70"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71" name="円/楕円 270"/>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72" name="テキスト ボックス 271"/>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118110</xdr:rowOff>
    </xdr:from>
    <xdr:to>
      <xdr:col>21</xdr:col>
      <xdr:colOff>412750</xdr:colOff>
      <xdr:row>60</xdr:row>
      <xdr:rowOff>48260</xdr:rowOff>
    </xdr:to>
    <xdr:sp macro="" textlink="">
      <xdr:nvSpPr>
        <xdr:cNvPr id="273" name="円/楕円 272"/>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33037</xdr:rowOff>
    </xdr:from>
    <xdr:ext cx="762000" cy="259045"/>
    <xdr:sp macro="" textlink="">
      <xdr:nvSpPr>
        <xdr:cNvPr id="274" name="テキスト ボックス 273"/>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49530</xdr:rowOff>
    </xdr:from>
    <xdr:to>
      <xdr:col>20</xdr:col>
      <xdr:colOff>209550</xdr:colOff>
      <xdr:row>59</xdr:row>
      <xdr:rowOff>151130</xdr:rowOff>
    </xdr:to>
    <xdr:sp macro="" textlink="">
      <xdr:nvSpPr>
        <xdr:cNvPr id="275" name="円/楕円 274"/>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135907</xdr:rowOff>
    </xdr:from>
    <xdr:ext cx="762000" cy="259045"/>
    <xdr:sp macro="" textlink="">
      <xdr:nvSpPr>
        <xdr:cNvPr id="276" name="テキスト ボックス 275"/>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106680</xdr:rowOff>
    </xdr:from>
    <xdr:to>
      <xdr:col>19</xdr:col>
      <xdr:colOff>6350</xdr:colOff>
      <xdr:row>59</xdr:row>
      <xdr:rowOff>36830</xdr:rowOff>
    </xdr:to>
    <xdr:sp macro="" textlink="">
      <xdr:nvSpPr>
        <xdr:cNvPr id="277" name="円/楕円 276"/>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21607</xdr:rowOff>
    </xdr:from>
    <xdr:ext cx="762000" cy="259045"/>
    <xdr:sp macro="" textlink="">
      <xdr:nvSpPr>
        <xdr:cNvPr id="278" name="テキスト ボックス 277"/>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公立小浜病院組合や若狭消防組合等一部事務組合への負担金</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生活路線バスの維持に要する補助金などが多く、類似団体を上回っている。</a:t>
          </a:r>
          <a:r>
            <a:rPr kumimoji="1" lang="en-US" altLang="ja-JP" sz="1100">
              <a:solidFill>
                <a:schemeClr val="dk1"/>
              </a:solidFill>
              <a:latin typeface="+mn-lt"/>
              <a:ea typeface="+mn-ea"/>
              <a:cs typeface="+mn-cs"/>
            </a:rPr>
            <a:t>H25</a:t>
          </a:r>
          <a:r>
            <a:rPr kumimoji="1" lang="ja-JP" altLang="ja-JP" sz="1100">
              <a:solidFill>
                <a:schemeClr val="dk1"/>
              </a:solidFill>
              <a:latin typeface="+mn-lt"/>
              <a:ea typeface="+mn-ea"/>
              <a:cs typeface="+mn-cs"/>
            </a:rPr>
            <a:t>年度からは小浜病院の高度医療施設整備に伴う負担金がピークを過ぎたことにより減少に転じたが、なお高い水準にある。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補助基準等を明確にするとともに、透明性・公平性を確保し、市民全体が納得できる補助金のあり方を構築していくため、平成</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年に作成した「小浜市補助金のあり方」ガイドラインに基づき、適正な執行に努める。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36</xdr:row>
      <xdr:rowOff>168148</xdr:rowOff>
    </xdr:to>
    <xdr:cxnSp macro="">
      <xdr:nvCxnSpPr>
        <xdr:cNvPr id="308" name="直線コネクタ 307"/>
        <xdr:cNvCxnSpPr/>
      </xdr:nvCxnSpPr>
      <xdr:spPr>
        <a:xfrm>
          <a:off x="15671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14986</xdr:rowOff>
    </xdr:to>
    <xdr:cxnSp macro="">
      <xdr:nvCxnSpPr>
        <xdr:cNvPr id="311" name="直線コネクタ 310"/>
        <xdr:cNvCxnSpPr/>
      </xdr:nvCxnSpPr>
      <xdr:spPr>
        <a:xfrm flipV="1">
          <a:off x="14782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78994</xdr:rowOff>
    </xdr:to>
    <xdr:cxnSp macro="">
      <xdr:nvCxnSpPr>
        <xdr:cNvPr id="314" name="直線コネクタ 313"/>
        <xdr:cNvCxnSpPr/>
      </xdr:nvCxnSpPr>
      <xdr:spPr>
        <a:xfrm flipV="1">
          <a:off x="13893800" y="6358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78994</xdr:rowOff>
    </xdr:to>
    <xdr:cxnSp macro="">
      <xdr:nvCxnSpPr>
        <xdr:cNvPr id="317" name="直線コネクタ 316"/>
        <xdr:cNvCxnSpPr/>
      </xdr:nvCxnSpPr>
      <xdr:spPr>
        <a:xfrm>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7" name="円/楕円 326"/>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8"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29" name="円/楕円 328"/>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0" name="テキスト ボックス 329"/>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1" name="円/楕円 330"/>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2" name="テキスト ボックス 33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3" name="円/楕円 332"/>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4" name="テキスト ボックス 333"/>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5" name="円/楕円 334"/>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6" name="テキスト ボックス 335"/>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公債費に係る経常収支比率は類似団体</a:t>
          </a:r>
          <a:r>
            <a:rPr kumimoji="1" lang="ja-JP" altLang="en-US" sz="1100">
              <a:solidFill>
                <a:schemeClr val="dk1"/>
              </a:solidFill>
              <a:latin typeface="+mn-lt"/>
              <a:ea typeface="+mn-ea"/>
              <a:cs typeface="+mn-cs"/>
            </a:rPr>
            <a:t>内</a:t>
          </a:r>
          <a:r>
            <a:rPr kumimoji="1" lang="ja-JP" altLang="ja-JP" sz="1100">
              <a:solidFill>
                <a:schemeClr val="dk1"/>
              </a:solidFill>
              <a:latin typeface="+mn-lt"/>
              <a:ea typeface="+mn-ea"/>
              <a:cs typeface="+mn-cs"/>
            </a:rPr>
            <a:t>平均</a:t>
          </a:r>
          <a:r>
            <a:rPr kumimoji="1" lang="ja-JP" altLang="en-US" sz="1100">
              <a:solidFill>
                <a:schemeClr val="dk1"/>
              </a:solidFill>
              <a:latin typeface="+mn-lt"/>
              <a:ea typeface="+mn-ea"/>
              <a:cs typeface="+mn-cs"/>
            </a:rPr>
            <a:t>と同数値である</a:t>
          </a:r>
          <a:r>
            <a:rPr kumimoji="1" lang="ja-JP" altLang="ja-JP" sz="1100">
              <a:solidFill>
                <a:schemeClr val="dk1"/>
              </a:solidFill>
              <a:latin typeface="+mn-lt"/>
              <a:ea typeface="+mn-ea"/>
              <a:cs typeface="+mn-cs"/>
            </a:rPr>
            <a:t>。過去の大型プロジェクト（リサイクルプラザ及び小浜小学校建設（事業期間：平成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年度～平成</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年度）等）による起債償還が平成</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年度にピークを過ぎ、</a:t>
          </a:r>
          <a:r>
            <a:rPr kumimoji="1" lang="ja-JP" altLang="en-US" sz="1100">
              <a:solidFill>
                <a:schemeClr val="dk1"/>
              </a:solidFill>
              <a:latin typeface="+mn-lt"/>
              <a:ea typeface="+mn-ea"/>
              <a:cs typeface="+mn-cs"/>
            </a:rPr>
            <a:t>近年の低金利により公債費は減少傾向にあるが、</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土地開発公社解散に伴う第三セクター等改革推進債の償還開始や小学校建設等</a:t>
          </a:r>
          <a:r>
            <a:rPr kumimoji="1" lang="ja-JP" altLang="en-US" sz="1100">
              <a:solidFill>
                <a:schemeClr val="dk1"/>
              </a:solidFill>
              <a:latin typeface="+mn-lt"/>
              <a:ea typeface="+mn-ea"/>
              <a:cs typeface="+mn-cs"/>
            </a:rPr>
            <a:t>の借り入れによる償還額の</a:t>
          </a:r>
          <a:r>
            <a:rPr kumimoji="1" lang="ja-JP" altLang="ja-JP" sz="1100">
              <a:solidFill>
                <a:schemeClr val="dk1"/>
              </a:solidFill>
              <a:latin typeface="+mn-lt"/>
              <a:ea typeface="+mn-ea"/>
              <a:cs typeface="+mn-cs"/>
            </a:rPr>
            <a:t>増加が予定されており、公債費の比率は今後数年間高い水準で推移することが見込まれる。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そのため、中期財政計画や振興実施計画により、起債及び投資的経費の抑制を図ることとしている。</a:t>
          </a:r>
          <a:endParaRPr lang="ja-JP" altLang="ja-JP" sz="1400"/>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124279</xdr:rowOff>
    </xdr:from>
    <xdr:to>
      <xdr:col>7</xdr:col>
      <xdr:colOff>15875</xdr:colOff>
      <xdr:row>78</xdr:row>
      <xdr:rowOff>61686</xdr:rowOff>
    </xdr:to>
    <xdr:cxnSp macro="">
      <xdr:nvCxnSpPr>
        <xdr:cNvPr id="371" name="直線コネクタ 370"/>
        <xdr:cNvCxnSpPr/>
      </xdr:nvCxnSpPr>
      <xdr:spPr>
        <a:xfrm flipV="1">
          <a:off x="3987800" y="13325929"/>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61686</xdr:rowOff>
    </xdr:from>
    <xdr:to>
      <xdr:col>5</xdr:col>
      <xdr:colOff>549275</xdr:colOff>
      <xdr:row>78</xdr:row>
      <xdr:rowOff>72571</xdr:rowOff>
    </xdr:to>
    <xdr:cxnSp macro="">
      <xdr:nvCxnSpPr>
        <xdr:cNvPr id="374" name="直線コネクタ 373"/>
        <xdr:cNvCxnSpPr/>
      </xdr:nvCxnSpPr>
      <xdr:spPr>
        <a:xfrm flipV="1">
          <a:off x="3098800" y="13434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72571</xdr:rowOff>
    </xdr:from>
    <xdr:to>
      <xdr:col>4</xdr:col>
      <xdr:colOff>346075</xdr:colOff>
      <xdr:row>78</xdr:row>
      <xdr:rowOff>137886</xdr:rowOff>
    </xdr:to>
    <xdr:cxnSp macro="">
      <xdr:nvCxnSpPr>
        <xdr:cNvPr id="377" name="直線コネクタ 376"/>
        <xdr:cNvCxnSpPr/>
      </xdr:nvCxnSpPr>
      <xdr:spPr>
        <a:xfrm flipV="1">
          <a:off x="2209800" y="13445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137886</xdr:rowOff>
    </xdr:from>
    <xdr:to>
      <xdr:col>3</xdr:col>
      <xdr:colOff>142875</xdr:colOff>
      <xdr:row>79</xdr:row>
      <xdr:rowOff>53521</xdr:rowOff>
    </xdr:to>
    <xdr:cxnSp macro="">
      <xdr:nvCxnSpPr>
        <xdr:cNvPr id="380" name="直線コネクタ 379"/>
        <xdr:cNvCxnSpPr/>
      </xdr:nvCxnSpPr>
      <xdr:spPr>
        <a:xfrm flipV="1">
          <a:off x="1320800" y="13510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90" name="円/楕円 389"/>
        <xdr:cNvSpPr/>
      </xdr:nvSpPr>
      <xdr:spPr>
        <a:xfrm>
          <a:off x="4775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45556</xdr:rowOff>
    </xdr:from>
    <xdr:ext cx="762000" cy="259045"/>
    <xdr:sp macro="" textlink="">
      <xdr:nvSpPr>
        <xdr:cNvPr id="391" name="公債費該当値テキスト"/>
        <xdr:cNvSpPr txBox="1"/>
      </xdr:nvSpPr>
      <xdr:spPr>
        <a:xfrm>
          <a:off x="4914900" y="132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10886</xdr:rowOff>
    </xdr:from>
    <xdr:to>
      <xdr:col>5</xdr:col>
      <xdr:colOff>600075</xdr:colOff>
      <xdr:row>78</xdr:row>
      <xdr:rowOff>112486</xdr:rowOff>
    </xdr:to>
    <xdr:sp macro="" textlink="">
      <xdr:nvSpPr>
        <xdr:cNvPr id="392" name="円/楕円 391"/>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122663</xdr:rowOff>
    </xdr:from>
    <xdr:ext cx="736600" cy="259045"/>
    <xdr:sp macro="" textlink="">
      <xdr:nvSpPr>
        <xdr:cNvPr id="393" name="テキスト ボックス 392"/>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21771</xdr:rowOff>
    </xdr:from>
    <xdr:to>
      <xdr:col>4</xdr:col>
      <xdr:colOff>396875</xdr:colOff>
      <xdr:row>78</xdr:row>
      <xdr:rowOff>123371</xdr:rowOff>
    </xdr:to>
    <xdr:sp macro="" textlink="">
      <xdr:nvSpPr>
        <xdr:cNvPr id="394" name="円/楕円 393"/>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133548</xdr:rowOff>
    </xdr:from>
    <xdr:ext cx="762000" cy="259045"/>
    <xdr:sp macro="" textlink="">
      <xdr:nvSpPr>
        <xdr:cNvPr id="395" name="テキスト ボックス 394"/>
        <xdr:cNvSpPr txBox="1"/>
      </xdr:nvSpPr>
      <xdr:spPr>
        <a:xfrm>
          <a:off x="2717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87086</xdr:rowOff>
    </xdr:from>
    <xdr:to>
      <xdr:col>3</xdr:col>
      <xdr:colOff>193675</xdr:colOff>
      <xdr:row>79</xdr:row>
      <xdr:rowOff>17236</xdr:rowOff>
    </xdr:to>
    <xdr:sp macro="" textlink="">
      <xdr:nvSpPr>
        <xdr:cNvPr id="396" name="円/楕円 395"/>
        <xdr:cNvSpPr/>
      </xdr:nvSpPr>
      <xdr:spPr>
        <a:xfrm>
          <a:off x="2159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27413</xdr:rowOff>
    </xdr:from>
    <xdr:ext cx="762000" cy="259045"/>
    <xdr:sp macro="" textlink="">
      <xdr:nvSpPr>
        <xdr:cNvPr id="397" name="テキスト ボックス 396"/>
        <xdr:cNvSpPr txBox="1"/>
      </xdr:nvSpPr>
      <xdr:spPr>
        <a:xfrm>
          <a:off x="18288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98" name="円/楕円 397"/>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114498</xdr:rowOff>
    </xdr:from>
    <xdr:ext cx="762000" cy="259045"/>
    <xdr:sp macro="" textlink="">
      <xdr:nvSpPr>
        <xdr:cNvPr id="399" name="テキスト ボックス 398"/>
        <xdr:cNvSpPr txBox="1"/>
      </xdr:nvSpPr>
      <xdr:spPr>
        <a:xfrm>
          <a:off x="939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類似団体と比較し高止まりとなっている。主な要因は、補助費等、その他（繰出金）が類似団体内平均</a:t>
          </a:r>
          <a:r>
            <a:rPr lang="ja-JP" altLang="en-US" sz="1100">
              <a:solidFill>
                <a:schemeClr val="dk1"/>
              </a:solidFill>
              <a:latin typeface="+mn-lt"/>
              <a:ea typeface="+mn-ea"/>
              <a:cs typeface="+mn-cs"/>
            </a:rPr>
            <a:t>値</a:t>
          </a:r>
          <a:r>
            <a:rPr lang="ja-JP" altLang="ja-JP" sz="1100">
              <a:solidFill>
                <a:schemeClr val="dk1"/>
              </a:solidFill>
              <a:latin typeface="+mn-lt"/>
              <a:ea typeface="+mn-ea"/>
              <a:cs typeface="+mn-cs"/>
            </a:rPr>
            <a:t>よりも高いことから、公債費以外を合計した比較においても高くなっている。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今後は、人件費関係経費全体について抑制しながら、施設の統廃合や負担金・繰出金の適正化を図り、扶助費、物件費の伸びをいかに低く抑えられるかを念頭においた財政運営が求められる。</a:t>
          </a:r>
          <a:endParaRPr lang="ja-JP" altLang="ja-JP" sz="1400"/>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78</xdr:row>
      <xdr:rowOff>117856</xdr:rowOff>
    </xdr:to>
    <xdr:cxnSp macro="">
      <xdr:nvCxnSpPr>
        <xdr:cNvPr id="430" name="直線コネクタ 429"/>
        <xdr:cNvCxnSpPr/>
      </xdr:nvCxnSpPr>
      <xdr:spPr>
        <a:xfrm>
          <a:off x="15671800" y="134726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78</xdr:row>
      <xdr:rowOff>99568</xdr:rowOff>
    </xdr:to>
    <xdr:cxnSp macro="">
      <xdr:nvCxnSpPr>
        <xdr:cNvPr id="433" name="直線コネクタ 432"/>
        <xdr:cNvCxnSpPr/>
      </xdr:nvCxnSpPr>
      <xdr:spPr>
        <a:xfrm>
          <a:off x="14782800" y="13458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72137</xdr:rowOff>
    </xdr:from>
    <xdr:to>
      <xdr:col>21</xdr:col>
      <xdr:colOff>361950</xdr:colOff>
      <xdr:row>78</xdr:row>
      <xdr:rowOff>85852</xdr:rowOff>
    </xdr:to>
    <xdr:cxnSp macro="">
      <xdr:nvCxnSpPr>
        <xdr:cNvPr id="436" name="直線コネクタ 435"/>
        <xdr:cNvCxnSpPr/>
      </xdr:nvCxnSpPr>
      <xdr:spPr>
        <a:xfrm>
          <a:off x="13893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78</xdr:row>
      <xdr:rowOff>72137</xdr:rowOff>
    </xdr:to>
    <xdr:cxnSp macro="">
      <xdr:nvCxnSpPr>
        <xdr:cNvPr id="439" name="直線コネクタ 438"/>
        <xdr:cNvCxnSpPr/>
      </xdr:nvCxnSpPr>
      <xdr:spPr>
        <a:xfrm>
          <a:off x="13004800" y="13349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49" name="円/楕円 448"/>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0"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51" name="円/楕円 450"/>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52" name="テキスト ボックス 451"/>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53" name="円/楕円 452"/>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54" name="テキスト ボックス 453"/>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21337</xdr:rowOff>
    </xdr:from>
    <xdr:to>
      <xdr:col>20</xdr:col>
      <xdr:colOff>209550</xdr:colOff>
      <xdr:row>78</xdr:row>
      <xdr:rowOff>122937</xdr:rowOff>
    </xdr:to>
    <xdr:sp macro="" textlink="">
      <xdr:nvSpPr>
        <xdr:cNvPr id="455" name="円/楕円 454"/>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107714</xdr:rowOff>
    </xdr:from>
    <xdr:ext cx="762000" cy="259045"/>
    <xdr:sp macro="" textlink="">
      <xdr:nvSpPr>
        <xdr:cNvPr id="456" name="テキスト ボックス 455"/>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57" name="円/楕円 456"/>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58" name="テキスト ボックス 457"/>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福井県小浜市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62021</xdr:rowOff>
    </xdr:from>
    <xdr:to>
      <xdr:col>4</xdr:col>
      <xdr:colOff>1117600</xdr:colOff>
      <xdr:row>17</xdr:row>
      <xdr:rowOff>71929</xdr:rowOff>
    </xdr:to>
    <xdr:cxnSp macro="">
      <xdr:nvCxnSpPr>
        <xdr:cNvPr id="47" name="直線コネクタ 46"/>
        <xdr:cNvCxnSpPr/>
      </xdr:nvCxnSpPr>
      <xdr:spPr bwMode="auto">
        <a:xfrm>
          <a:off x="5003800" y="3024296"/>
          <a:ext cx="647700" cy="9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56706</xdr:rowOff>
    </xdr:from>
    <xdr:ext cx="762000" cy="259045"/>
    <xdr:sp macro="" textlink="">
      <xdr:nvSpPr>
        <xdr:cNvPr id="48" name="人口1人当たり決算額の推移平均値テキスト130"/>
        <xdr:cNvSpPr txBox="1"/>
      </xdr:nvSpPr>
      <xdr:spPr>
        <a:xfrm>
          <a:off x="5740400" y="3018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62021</xdr:rowOff>
    </xdr:from>
    <xdr:to>
      <xdr:col>4</xdr:col>
      <xdr:colOff>469900</xdr:colOff>
      <xdr:row>17</xdr:row>
      <xdr:rowOff>72102</xdr:rowOff>
    </xdr:to>
    <xdr:cxnSp macro="">
      <xdr:nvCxnSpPr>
        <xdr:cNvPr id="50" name="直線コネクタ 49"/>
        <xdr:cNvCxnSpPr/>
      </xdr:nvCxnSpPr>
      <xdr:spPr bwMode="auto">
        <a:xfrm flipV="1">
          <a:off x="4305300" y="3024296"/>
          <a:ext cx="698500" cy="1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63864</xdr:rowOff>
    </xdr:from>
    <xdr:to>
      <xdr:col>3</xdr:col>
      <xdr:colOff>904875</xdr:colOff>
      <xdr:row>17</xdr:row>
      <xdr:rowOff>72102</xdr:rowOff>
    </xdr:to>
    <xdr:cxnSp macro="">
      <xdr:nvCxnSpPr>
        <xdr:cNvPr id="53" name="直線コネクタ 52"/>
        <xdr:cNvCxnSpPr/>
      </xdr:nvCxnSpPr>
      <xdr:spPr bwMode="auto">
        <a:xfrm>
          <a:off x="3606800" y="3026139"/>
          <a:ext cx="698500" cy="8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49855</xdr:rowOff>
    </xdr:from>
    <xdr:to>
      <xdr:col>3</xdr:col>
      <xdr:colOff>206375</xdr:colOff>
      <xdr:row>17</xdr:row>
      <xdr:rowOff>63864</xdr:rowOff>
    </xdr:to>
    <xdr:cxnSp macro="">
      <xdr:nvCxnSpPr>
        <xdr:cNvPr id="56" name="直線コネクタ 55"/>
        <xdr:cNvCxnSpPr/>
      </xdr:nvCxnSpPr>
      <xdr:spPr bwMode="auto">
        <a:xfrm>
          <a:off x="2908300" y="3012130"/>
          <a:ext cx="698500" cy="14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21129</xdr:rowOff>
    </xdr:from>
    <xdr:to>
      <xdr:col>5</xdr:col>
      <xdr:colOff>34925</xdr:colOff>
      <xdr:row>17</xdr:row>
      <xdr:rowOff>122729</xdr:rowOff>
    </xdr:to>
    <xdr:sp macro="" textlink="">
      <xdr:nvSpPr>
        <xdr:cNvPr id="66" name="円/楕円 65"/>
        <xdr:cNvSpPr/>
      </xdr:nvSpPr>
      <xdr:spPr bwMode="auto">
        <a:xfrm>
          <a:off x="5600700" y="298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37656</xdr:rowOff>
    </xdr:from>
    <xdr:ext cx="762000" cy="259045"/>
    <xdr:sp macro="" textlink="">
      <xdr:nvSpPr>
        <xdr:cNvPr id="67" name="人口1人当たり決算額の推移該当値テキスト130"/>
        <xdr:cNvSpPr txBox="1"/>
      </xdr:nvSpPr>
      <xdr:spPr>
        <a:xfrm>
          <a:off x="5740400" y="28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11221</xdr:rowOff>
    </xdr:from>
    <xdr:to>
      <xdr:col>4</xdr:col>
      <xdr:colOff>520700</xdr:colOff>
      <xdr:row>17</xdr:row>
      <xdr:rowOff>112821</xdr:rowOff>
    </xdr:to>
    <xdr:sp macro="" textlink="">
      <xdr:nvSpPr>
        <xdr:cNvPr id="68" name="円/楕円 67"/>
        <xdr:cNvSpPr/>
      </xdr:nvSpPr>
      <xdr:spPr bwMode="auto">
        <a:xfrm>
          <a:off x="4953000" y="29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122998</xdr:rowOff>
    </xdr:from>
    <xdr:ext cx="736600" cy="259045"/>
    <xdr:sp macro="" textlink="">
      <xdr:nvSpPr>
        <xdr:cNvPr id="69" name="テキスト ボックス 68"/>
        <xdr:cNvSpPr txBox="1"/>
      </xdr:nvSpPr>
      <xdr:spPr>
        <a:xfrm>
          <a:off x="4622800" y="27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99,629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21302</xdr:rowOff>
    </xdr:from>
    <xdr:to>
      <xdr:col>3</xdr:col>
      <xdr:colOff>955675</xdr:colOff>
      <xdr:row>17</xdr:row>
      <xdr:rowOff>122902</xdr:rowOff>
    </xdr:to>
    <xdr:sp macro="" textlink="">
      <xdr:nvSpPr>
        <xdr:cNvPr id="70" name="円/楕円 69"/>
        <xdr:cNvSpPr/>
      </xdr:nvSpPr>
      <xdr:spPr bwMode="auto">
        <a:xfrm>
          <a:off x="4254500" y="2983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133079</xdr:rowOff>
    </xdr:from>
    <xdr:ext cx="762000" cy="259045"/>
    <xdr:sp macro="" textlink="">
      <xdr:nvSpPr>
        <xdr:cNvPr id="71" name="テキスト ボックス 70"/>
        <xdr:cNvSpPr txBox="1"/>
      </xdr:nvSpPr>
      <xdr:spPr>
        <a:xfrm>
          <a:off x="3924300" y="275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13064</xdr:rowOff>
    </xdr:from>
    <xdr:to>
      <xdr:col>3</xdr:col>
      <xdr:colOff>257175</xdr:colOff>
      <xdr:row>17</xdr:row>
      <xdr:rowOff>114664</xdr:rowOff>
    </xdr:to>
    <xdr:sp macro="" textlink="">
      <xdr:nvSpPr>
        <xdr:cNvPr id="72" name="円/楕円 71"/>
        <xdr:cNvSpPr/>
      </xdr:nvSpPr>
      <xdr:spPr bwMode="auto">
        <a:xfrm>
          <a:off x="3556000" y="297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124841</xdr:rowOff>
    </xdr:from>
    <xdr:ext cx="762000" cy="259045"/>
    <xdr:sp macro="" textlink="">
      <xdr:nvSpPr>
        <xdr:cNvPr id="73" name="テキスト ボックス 72"/>
        <xdr:cNvSpPr txBox="1"/>
      </xdr:nvSpPr>
      <xdr:spPr>
        <a:xfrm>
          <a:off x="3225800" y="27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170505</xdr:rowOff>
    </xdr:from>
    <xdr:to>
      <xdr:col>2</xdr:col>
      <xdr:colOff>692150</xdr:colOff>
      <xdr:row>17</xdr:row>
      <xdr:rowOff>100655</xdr:rowOff>
    </xdr:to>
    <xdr:sp macro="" textlink="">
      <xdr:nvSpPr>
        <xdr:cNvPr id="74" name="円/楕円 73"/>
        <xdr:cNvSpPr/>
      </xdr:nvSpPr>
      <xdr:spPr bwMode="auto">
        <a:xfrm>
          <a:off x="2857500" y="296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110832</xdr:rowOff>
    </xdr:from>
    <xdr:ext cx="762000" cy="259045"/>
    <xdr:sp macro="" textlink="">
      <xdr:nvSpPr>
        <xdr:cNvPr id="75" name="テキスト ボックス 74"/>
        <xdr:cNvSpPr txBox="1"/>
      </xdr:nvSpPr>
      <xdr:spPr>
        <a:xfrm>
          <a:off x="2527300" y="273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130391</xdr:rowOff>
    </xdr:from>
    <xdr:to>
      <xdr:col>4</xdr:col>
      <xdr:colOff>1117600</xdr:colOff>
      <xdr:row>36</xdr:row>
      <xdr:rowOff>144755</xdr:rowOff>
    </xdr:to>
    <xdr:cxnSp macro="">
      <xdr:nvCxnSpPr>
        <xdr:cNvPr id="109" name="直線コネクタ 108"/>
        <xdr:cNvCxnSpPr/>
      </xdr:nvCxnSpPr>
      <xdr:spPr bwMode="auto">
        <a:xfrm>
          <a:off x="5003800" y="7083641"/>
          <a:ext cx="647700" cy="14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129532</xdr:rowOff>
    </xdr:from>
    <xdr:ext cx="762000" cy="259045"/>
    <xdr:sp macro="" textlink="">
      <xdr:nvSpPr>
        <xdr:cNvPr id="110" name="人口1人当たり決算額の推移平均値テキスト445"/>
        <xdr:cNvSpPr txBox="1"/>
      </xdr:nvSpPr>
      <xdr:spPr>
        <a:xfrm>
          <a:off x="5740400" y="7082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94044</xdr:rowOff>
    </xdr:from>
    <xdr:to>
      <xdr:col>4</xdr:col>
      <xdr:colOff>469900</xdr:colOff>
      <xdr:row>36</xdr:row>
      <xdr:rowOff>130391</xdr:rowOff>
    </xdr:to>
    <xdr:cxnSp macro="">
      <xdr:nvCxnSpPr>
        <xdr:cNvPr id="112" name="直線コネクタ 111"/>
        <xdr:cNvCxnSpPr/>
      </xdr:nvCxnSpPr>
      <xdr:spPr bwMode="auto">
        <a:xfrm>
          <a:off x="4305300" y="7047294"/>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94044</xdr:rowOff>
    </xdr:from>
    <xdr:to>
      <xdr:col>3</xdr:col>
      <xdr:colOff>904875</xdr:colOff>
      <xdr:row>36</xdr:row>
      <xdr:rowOff>103188</xdr:rowOff>
    </xdr:to>
    <xdr:cxnSp macro="">
      <xdr:nvCxnSpPr>
        <xdr:cNvPr id="115" name="直線コネクタ 114"/>
        <xdr:cNvCxnSpPr/>
      </xdr:nvCxnSpPr>
      <xdr:spPr bwMode="auto">
        <a:xfrm flipV="1">
          <a:off x="3606800" y="7047294"/>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8071</xdr:rowOff>
    </xdr:from>
    <xdr:to>
      <xdr:col>3</xdr:col>
      <xdr:colOff>206375</xdr:colOff>
      <xdr:row>36</xdr:row>
      <xdr:rowOff>103188</xdr:rowOff>
    </xdr:to>
    <xdr:cxnSp macro="">
      <xdr:nvCxnSpPr>
        <xdr:cNvPr id="118" name="直線コネクタ 117"/>
        <xdr:cNvCxnSpPr/>
      </xdr:nvCxnSpPr>
      <xdr:spPr bwMode="auto">
        <a:xfrm>
          <a:off x="2908300" y="6961321"/>
          <a:ext cx="698500" cy="95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93955</xdr:rowOff>
    </xdr:from>
    <xdr:to>
      <xdr:col>5</xdr:col>
      <xdr:colOff>34925</xdr:colOff>
      <xdr:row>37</xdr:row>
      <xdr:rowOff>24105</xdr:rowOff>
    </xdr:to>
    <xdr:sp macro="" textlink="">
      <xdr:nvSpPr>
        <xdr:cNvPr id="128" name="円/楕円 127"/>
        <xdr:cNvSpPr/>
      </xdr:nvSpPr>
      <xdr:spPr bwMode="auto">
        <a:xfrm>
          <a:off x="5600700" y="704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281932</xdr:rowOff>
    </xdr:from>
    <xdr:ext cx="762000" cy="259045"/>
    <xdr:sp macro="" textlink="">
      <xdr:nvSpPr>
        <xdr:cNvPr id="129" name="人口1人当たり決算額の推移該当値テキスト445"/>
        <xdr:cNvSpPr txBox="1"/>
      </xdr:nvSpPr>
      <xdr:spPr>
        <a:xfrm>
          <a:off x="5740400" y="689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24,068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79591</xdr:rowOff>
    </xdr:from>
    <xdr:to>
      <xdr:col>4</xdr:col>
      <xdr:colOff>520700</xdr:colOff>
      <xdr:row>37</xdr:row>
      <xdr:rowOff>9741</xdr:rowOff>
    </xdr:to>
    <xdr:sp macro="" textlink="">
      <xdr:nvSpPr>
        <xdr:cNvPr id="130" name="円/楕円 129"/>
        <xdr:cNvSpPr/>
      </xdr:nvSpPr>
      <xdr:spPr bwMode="auto">
        <a:xfrm>
          <a:off x="4953000" y="703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165968</xdr:rowOff>
    </xdr:from>
    <xdr:ext cx="736600" cy="259045"/>
    <xdr:sp macro="" textlink="">
      <xdr:nvSpPr>
        <xdr:cNvPr id="131" name="テキスト ボックス 130"/>
        <xdr:cNvSpPr txBox="1"/>
      </xdr:nvSpPr>
      <xdr:spPr>
        <a:xfrm>
          <a:off x="4622800" y="711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43244</xdr:rowOff>
    </xdr:from>
    <xdr:to>
      <xdr:col>3</xdr:col>
      <xdr:colOff>955675</xdr:colOff>
      <xdr:row>36</xdr:row>
      <xdr:rowOff>144844</xdr:rowOff>
    </xdr:to>
    <xdr:sp macro="" textlink="">
      <xdr:nvSpPr>
        <xdr:cNvPr id="132" name="円/楕円 131"/>
        <xdr:cNvSpPr/>
      </xdr:nvSpPr>
      <xdr:spPr bwMode="auto">
        <a:xfrm>
          <a:off x="4254500" y="699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129621</xdr:rowOff>
    </xdr:from>
    <xdr:ext cx="762000" cy="259045"/>
    <xdr:sp macro="" textlink="">
      <xdr:nvSpPr>
        <xdr:cNvPr id="133" name="テキスト ボックス 132"/>
        <xdr:cNvSpPr txBox="1"/>
      </xdr:nvSpPr>
      <xdr:spPr>
        <a:xfrm>
          <a:off x="3924300" y="708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26,730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52388</xdr:rowOff>
    </xdr:from>
    <xdr:to>
      <xdr:col>3</xdr:col>
      <xdr:colOff>257175</xdr:colOff>
      <xdr:row>36</xdr:row>
      <xdr:rowOff>153988</xdr:rowOff>
    </xdr:to>
    <xdr:sp macro="" textlink="">
      <xdr:nvSpPr>
        <xdr:cNvPr id="134" name="円/楕円 133"/>
        <xdr:cNvSpPr/>
      </xdr:nvSpPr>
      <xdr:spPr bwMode="auto">
        <a:xfrm>
          <a:off x="3556000" y="700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138765</xdr:rowOff>
    </xdr:from>
    <xdr:ext cx="762000" cy="259045"/>
    <xdr:sp macro="" textlink="">
      <xdr:nvSpPr>
        <xdr:cNvPr id="135" name="テキスト ボックス 134"/>
        <xdr:cNvSpPr txBox="1"/>
      </xdr:nvSpPr>
      <xdr:spPr>
        <a:xfrm>
          <a:off x="3225800" y="7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300171</xdr:rowOff>
    </xdr:from>
    <xdr:to>
      <xdr:col>2</xdr:col>
      <xdr:colOff>692150</xdr:colOff>
      <xdr:row>36</xdr:row>
      <xdr:rowOff>58871</xdr:rowOff>
    </xdr:to>
    <xdr:sp macro="" textlink="">
      <xdr:nvSpPr>
        <xdr:cNvPr id="136" name="円/楕円 135"/>
        <xdr:cNvSpPr/>
      </xdr:nvSpPr>
      <xdr:spPr bwMode="auto">
        <a:xfrm>
          <a:off x="2857500" y="691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43648</xdr:rowOff>
    </xdr:from>
    <xdr:ext cx="762000" cy="259045"/>
    <xdr:sp macro="" textlink="">
      <xdr:nvSpPr>
        <xdr:cNvPr id="137" name="テキスト ボックス 136"/>
        <xdr:cNvSpPr txBox="1"/>
      </xdr:nvSpPr>
      <xdr:spPr>
        <a:xfrm>
          <a:off x="2527300" y="699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福井県小浜市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30,364
30,047
233.09
17,362,256
16,801,651
378,202
8,944,396
16,292,899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86816</xdr:rowOff>
    </xdr:from>
    <xdr:to>
      <xdr:col>6</xdr:col>
      <xdr:colOff>511175</xdr:colOff>
      <xdr:row>36</xdr:row>
      <xdr:rowOff>92640</xdr:rowOff>
    </xdr:to>
    <xdr:cxnSp macro="">
      <xdr:nvCxnSpPr>
        <xdr:cNvPr id="58" name="直線コネクタ 57"/>
        <xdr:cNvCxnSpPr/>
      </xdr:nvCxnSpPr>
      <xdr:spPr>
        <a:xfrm>
          <a:off x="3797300" y="6259016"/>
          <a:ext cx="8382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86816</xdr:rowOff>
    </xdr:from>
    <xdr:to>
      <xdr:col>5</xdr:col>
      <xdr:colOff>358775</xdr:colOff>
      <xdr:row>36</xdr:row>
      <xdr:rowOff>98145</xdr:rowOff>
    </xdr:to>
    <xdr:cxnSp macro="">
      <xdr:nvCxnSpPr>
        <xdr:cNvPr id="61" name="直線コネクタ 60"/>
        <xdr:cNvCxnSpPr/>
      </xdr:nvCxnSpPr>
      <xdr:spPr>
        <a:xfrm flipV="1">
          <a:off x="2908300" y="6259016"/>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139345</xdr:rowOff>
    </xdr:from>
    <xdr:ext cx="534377" cy="259045"/>
    <xdr:sp macro="" textlink="">
      <xdr:nvSpPr>
        <xdr:cNvPr id="63" name="テキスト ボックス 62"/>
        <xdr:cNvSpPr txBox="1"/>
      </xdr:nvSpPr>
      <xdr:spPr>
        <a:xfrm>
          <a:off x="3530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98145</xdr:rowOff>
    </xdr:from>
    <xdr:to>
      <xdr:col>4</xdr:col>
      <xdr:colOff>155575</xdr:colOff>
      <xdr:row>36</xdr:row>
      <xdr:rowOff>104729</xdr:rowOff>
    </xdr:to>
    <xdr:cxnSp macro="">
      <xdr:nvCxnSpPr>
        <xdr:cNvPr id="64" name="直線コネクタ 63"/>
        <xdr:cNvCxnSpPr/>
      </xdr:nvCxnSpPr>
      <xdr:spPr>
        <a:xfrm flipV="1">
          <a:off x="2019300" y="6270345"/>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82491</xdr:rowOff>
    </xdr:from>
    <xdr:to>
      <xdr:col>2</xdr:col>
      <xdr:colOff>638175</xdr:colOff>
      <xdr:row>36</xdr:row>
      <xdr:rowOff>104729</xdr:rowOff>
    </xdr:to>
    <xdr:cxnSp macro="">
      <xdr:nvCxnSpPr>
        <xdr:cNvPr id="67" name="直線コネクタ 66"/>
        <xdr:cNvCxnSpPr/>
      </xdr:nvCxnSpPr>
      <xdr:spPr>
        <a:xfrm>
          <a:off x="1130300" y="6254691"/>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128121</xdr:rowOff>
    </xdr:from>
    <xdr:ext cx="534377" cy="259045"/>
    <xdr:sp macro="" textlink="">
      <xdr:nvSpPr>
        <xdr:cNvPr id="71" name="テキスト ボックス 70"/>
        <xdr:cNvSpPr txBox="1"/>
      </xdr:nvSpPr>
      <xdr:spPr>
        <a:xfrm>
          <a:off x="863111" y="63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41840</xdr:rowOff>
    </xdr:from>
    <xdr:to>
      <xdr:col>6</xdr:col>
      <xdr:colOff>561975</xdr:colOff>
      <xdr:row>36</xdr:row>
      <xdr:rowOff>143440</xdr:rowOff>
    </xdr:to>
    <xdr:sp macro="" textlink="">
      <xdr:nvSpPr>
        <xdr:cNvPr id="77" name="円/楕円 76"/>
        <xdr:cNvSpPr/>
      </xdr:nvSpPr>
      <xdr:spPr>
        <a:xfrm>
          <a:off x="4584700" y="62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64717</xdr:rowOff>
    </xdr:from>
    <xdr:ext cx="534377" cy="259045"/>
    <xdr:sp macro="" textlink="">
      <xdr:nvSpPr>
        <xdr:cNvPr id="78" name="人件費該当値テキスト"/>
        <xdr:cNvSpPr txBox="1"/>
      </xdr:nvSpPr>
      <xdr:spPr>
        <a:xfrm>
          <a:off x="4686300" y="60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36016</xdr:rowOff>
    </xdr:from>
    <xdr:to>
      <xdr:col>5</xdr:col>
      <xdr:colOff>409575</xdr:colOff>
      <xdr:row>36</xdr:row>
      <xdr:rowOff>137616</xdr:rowOff>
    </xdr:to>
    <xdr:sp macro="" textlink="">
      <xdr:nvSpPr>
        <xdr:cNvPr id="79" name="円/楕円 78"/>
        <xdr:cNvSpPr/>
      </xdr:nvSpPr>
      <xdr:spPr>
        <a:xfrm>
          <a:off x="3746500" y="62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154143</xdr:rowOff>
    </xdr:from>
    <xdr:ext cx="534377" cy="259045"/>
    <xdr:sp macro="" textlink="">
      <xdr:nvSpPr>
        <xdr:cNvPr id="80" name="テキスト ボックス 79"/>
        <xdr:cNvSpPr txBox="1"/>
      </xdr:nvSpPr>
      <xdr:spPr>
        <a:xfrm>
          <a:off x="3530111" y="59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47345</xdr:rowOff>
    </xdr:from>
    <xdr:to>
      <xdr:col>4</xdr:col>
      <xdr:colOff>206375</xdr:colOff>
      <xdr:row>36</xdr:row>
      <xdr:rowOff>148945</xdr:rowOff>
    </xdr:to>
    <xdr:sp macro="" textlink="">
      <xdr:nvSpPr>
        <xdr:cNvPr id="81" name="円/楕円 80"/>
        <xdr:cNvSpPr/>
      </xdr:nvSpPr>
      <xdr:spPr>
        <a:xfrm>
          <a:off x="2857500" y="6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165472</xdr:rowOff>
    </xdr:from>
    <xdr:ext cx="534377" cy="259045"/>
    <xdr:sp macro="" textlink="">
      <xdr:nvSpPr>
        <xdr:cNvPr id="82" name="テキスト ボックス 81"/>
        <xdr:cNvSpPr txBox="1"/>
      </xdr:nvSpPr>
      <xdr:spPr>
        <a:xfrm>
          <a:off x="2641111" y="59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53929</xdr:rowOff>
    </xdr:from>
    <xdr:to>
      <xdr:col>3</xdr:col>
      <xdr:colOff>3175</xdr:colOff>
      <xdr:row>36</xdr:row>
      <xdr:rowOff>155529</xdr:rowOff>
    </xdr:to>
    <xdr:sp macro="" textlink="">
      <xdr:nvSpPr>
        <xdr:cNvPr id="83" name="円/楕円 82"/>
        <xdr:cNvSpPr/>
      </xdr:nvSpPr>
      <xdr:spPr>
        <a:xfrm>
          <a:off x="1968500" y="6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146656</xdr:rowOff>
    </xdr:from>
    <xdr:ext cx="534377" cy="259045"/>
    <xdr:sp macro="" textlink="">
      <xdr:nvSpPr>
        <xdr:cNvPr id="84" name="テキスト ボックス 83"/>
        <xdr:cNvSpPr txBox="1"/>
      </xdr:nvSpPr>
      <xdr:spPr>
        <a:xfrm>
          <a:off x="1752111" y="63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31691</xdr:rowOff>
    </xdr:from>
    <xdr:to>
      <xdr:col>1</xdr:col>
      <xdr:colOff>485775</xdr:colOff>
      <xdr:row>36</xdr:row>
      <xdr:rowOff>133291</xdr:rowOff>
    </xdr:to>
    <xdr:sp macro="" textlink="">
      <xdr:nvSpPr>
        <xdr:cNvPr id="85" name="円/楕円 84"/>
        <xdr:cNvSpPr/>
      </xdr:nvSpPr>
      <xdr:spPr>
        <a:xfrm>
          <a:off x="1079500" y="62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149818</xdr:rowOff>
    </xdr:from>
    <xdr:ext cx="534377" cy="259045"/>
    <xdr:sp macro="" textlink="">
      <xdr:nvSpPr>
        <xdr:cNvPr id="86" name="テキスト ボックス 85"/>
        <xdr:cNvSpPr txBox="1"/>
      </xdr:nvSpPr>
      <xdr:spPr>
        <a:xfrm>
          <a:off x="863111" y="59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84874</xdr:rowOff>
    </xdr:from>
    <xdr:to>
      <xdr:col>6</xdr:col>
      <xdr:colOff>511175</xdr:colOff>
      <xdr:row>56</xdr:row>
      <xdr:rowOff>114694</xdr:rowOff>
    </xdr:to>
    <xdr:cxnSp macro="">
      <xdr:nvCxnSpPr>
        <xdr:cNvPr id="116" name="直線コネクタ 115"/>
        <xdr:cNvCxnSpPr/>
      </xdr:nvCxnSpPr>
      <xdr:spPr>
        <a:xfrm flipV="1">
          <a:off x="3797300" y="9686074"/>
          <a:ext cx="8382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65905</xdr:rowOff>
    </xdr:from>
    <xdr:ext cx="534377" cy="259045"/>
    <xdr:sp macro="" textlink="">
      <xdr:nvSpPr>
        <xdr:cNvPr id="117" name="物件費平均値テキスト"/>
        <xdr:cNvSpPr txBox="1"/>
      </xdr:nvSpPr>
      <xdr:spPr>
        <a:xfrm>
          <a:off x="4686300" y="9667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114694</xdr:rowOff>
    </xdr:from>
    <xdr:to>
      <xdr:col>5</xdr:col>
      <xdr:colOff>358775</xdr:colOff>
      <xdr:row>56</xdr:row>
      <xdr:rowOff>155334</xdr:rowOff>
    </xdr:to>
    <xdr:cxnSp macro="">
      <xdr:nvCxnSpPr>
        <xdr:cNvPr id="119" name="直線コネクタ 118"/>
        <xdr:cNvCxnSpPr/>
      </xdr:nvCxnSpPr>
      <xdr:spPr>
        <a:xfrm flipV="1">
          <a:off x="2908300" y="9715894"/>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155334</xdr:rowOff>
    </xdr:from>
    <xdr:to>
      <xdr:col>4</xdr:col>
      <xdr:colOff>155575</xdr:colOff>
      <xdr:row>57</xdr:row>
      <xdr:rowOff>32462</xdr:rowOff>
    </xdr:to>
    <xdr:cxnSp macro="">
      <xdr:nvCxnSpPr>
        <xdr:cNvPr id="122" name="直線コネクタ 121"/>
        <xdr:cNvCxnSpPr/>
      </xdr:nvCxnSpPr>
      <xdr:spPr>
        <a:xfrm flipV="1">
          <a:off x="2019300" y="9756534"/>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18453</xdr:rowOff>
    </xdr:from>
    <xdr:to>
      <xdr:col>2</xdr:col>
      <xdr:colOff>638175</xdr:colOff>
      <xdr:row>57</xdr:row>
      <xdr:rowOff>32462</xdr:rowOff>
    </xdr:to>
    <xdr:cxnSp macro="">
      <xdr:nvCxnSpPr>
        <xdr:cNvPr id="125" name="直線コネクタ 124"/>
        <xdr:cNvCxnSpPr/>
      </xdr:nvCxnSpPr>
      <xdr:spPr>
        <a:xfrm>
          <a:off x="1130300" y="9791103"/>
          <a:ext cx="889000" cy="1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34074</xdr:rowOff>
    </xdr:from>
    <xdr:to>
      <xdr:col>6</xdr:col>
      <xdr:colOff>561975</xdr:colOff>
      <xdr:row>56</xdr:row>
      <xdr:rowOff>135674</xdr:rowOff>
    </xdr:to>
    <xdr:sp macro="" textlink="">
      <xdr:nvSpPr>
        <xdr:cNvPr id="135" name="円/楕円 134"/>
        <xdr:cNvSpPr/>
      </xdr:nvSpPr>
      <xdr:spPr>
        <a:xfrm>
          <a:off x="4584700" y="96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56951</xdr:rowOff>
    </xdr:from>
    <xdr:ext cx="534377" cy="259045"/>
    <xdr:sp macro="" textlink="">
      <xdr:nvSpPr>
        <xdr:cNvPr id="136" name="物件費該当値テキスト"/>
        <xdr:cNvSpPr txBox="1"/>
      </xdr:nvSpPr>
      <xdr:spPr>
        <a:xfrm>
          <a:off x="4686300" y="94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63894</xdr:rowOff>
    </xdr:from>
    <xdr:to>
      <xdr:col>5</xdr:col>
      <xdr:colOff>409575</xdr:colOff>
      <xdr:row>56</xdr:row>
      <xdr:rowOff>165494</xdr:rowOff>
    </xdr:to>
    <xdr:sp macro="" textlink="">
      <xdr:nvSpPr>
        <xdr:cNvPr id="137" name="円/楕円 136"/>
        <xdr:cNvSpPr/>
      </xdr:nvSpPr>
      <xdr:spPr>
        <a:xfrm>
          <a:off x="3746500" y="966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156621</xdr:rowOff>
    </xdr:from>
    <xdr:ext cx="534377" cy="259045"/>
    <xdr:sp macro="" textlink="">
      <xdr:nvSpPr>
        <xdr:cNvPr id="138" name="テキスト ボックス 137"/>
        <xdr:cNvSpPr txBox="1"/>
      </xdr:nvSpPr>
      <xdr:spPr>
        <a:xfrm>
          <a:off x="3530111" y="97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104534</xdr:rowOff>
    </xdr:from>
    <xdr:to>
      <xdr:col>4</xdr:col>
      <xdr:colOff>206375</xdr:colOff>
      <xdr:row>57</xdr:row>
      <xdr:rowOff>34684</xdr:rowOff>
    </xdr:to>
    <xdr:sp macro="" textlink="">
      <xdr:nvSpPr>
        <xdr:cNvPr id="139" name="円/楕円 138"/>
        <xdr:cNvSpPr/>
      </xdr:nvSpPr>
      <xdr:spPr>
        <a:xfrm>
          <a:off x="2857500" y="97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25811</xdr:rowOff>
    </xdr:from>
    <xdr:ext cx="534377" cy="259045"/>
    <xdr:sp macro="" textlink="">
      <xdr:nvSpPr>
        <xdr:cNvPr id="140" name="テキスト ボックス 139"/>
        <xdr:cNvSpPr txBox="1"/>
      </xdr:nvSpPr>
      <xdr:spPr>
        <a:xfrm>
          <a:off x="2641111" y="97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153112</xdr:rowOff>
    </xdr:from>
    <xdr:to>
      <xdr:col>3</xdr:col>
      <xdr:colOff>3175</xdr:colOff>
      <xdr:row>57</xdr:row>
      <xdr:rowOff>83262</xdr:rowOff>
    </xdr:to>
    <xdr:sp macro="" textlink="">
      <xdr:nvSpPr>
        <xdr:cNvPr id="141" name="円/楕円 140"/>
        <xdr:cNvSpPr/>
      </xdr:nvSpPr>
      <xdr:spPr>
        <a:xfrm>
          <a:off x="1968500" y="9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74389</xdr:rowOff>
    </xdr:from>
    <xdr:ext cx="534377" cy="259045"/>
    <xdr:sp macro="" textlink="">
      <xdr:nvSpPr>
        <xdr:cNvPr id="142" name="テキスト ボックス 141"/>
        <xdr:cNvSpPr txBox="1"/>
      </xdr:nvSpPr>
      <xdr:spPr>
        <a:xfrm>
          <a:off x="1752111" y="98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139103</xdr:rowOff>
    </xdr:from>
    <xdr:to>
      <xdr:col>1</xdr:col>
      <xdr:colOff>485775</xdr:colOff>
      <xdr:row>57</xdr:row>
      <xdr:rowOff>69253</xdr:rowOff>
    </xdr:to>
    <xdr:sp macro="" textlink="">
      <xdr:nvSpPr>
        <xdr:cNvPr id="143" name="円/楕円 142"/>
        <xdr:cNvSpPr/>
      </xdr:nvSpPr>
      <xdr:spPr>
        <a:xfrm>
          <a:off x="1079500" y="97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60380</xdr:rowOff>
    </xdr:from>
    <xdr:ext cx="534377" cy="259045"/>
    <xdr:sp macro="" textlink="">
      <xdr:nvSpPr>
        <xdr:cNvPr id="144" name="テキスト ボックス 143"/>
        <xdr:cNvSpPr txBox="1"/>
      </xdr:nvSpPr>
      <xdr:spPr>
        <a:xfrm>
          <a:off x="863111" y="98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49338</xdr:rowOff>
    </xdr:from>
    <xdr:to>
      <xdr:col>6</xdr:col>
      <xdr:colOff>511175</xdr:colOff>
      <xdr:row>78</xdr:row>
      <xdr:rowOff>76541</xdr:rowOff>
    </xdr:to>
    <xdr:cxnSp macro="">
      <xdr:nvCxnSpPr>
        <xdr:cNvPr id="175" name="直線コネクタ 174"/>
        <xdr:cNvCxnSpPr/>
      </xdr:nvCxnSpPr>
      <xdr:spPr>
        <a:xfrm>
          <a:off x="3797300" y="13422438"/>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24323</xdr:rowOff>
    </xdr:from>
    <xdr:to>
      <xdr:col>5</xdr:col>
      <xdr:colOff>358775</xdr:colOff>
      <xdr:row>78</xdr:row>
      <xdr:rowOff>49338</xdr:rowOff>
    </xdr:to>
    <xdr:cxnSp macro="">
      <xdr:nvCxnSpPr>
        <xdr:cNvPr id="178" name="直線コネクタ 177"/>
        <xdr:cNvCxnSpPr/>
      </xdr:nvCxnSpPr>
      <xdr:spPr>
        <a:xfrm>
          <a:off x="2908300" y="13397423"/>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24323</xdr:rowOff>
    </xdr:from>
    <xdr:to>
      <xdr:col>4</xdr:col>
      <xdr:colOff>155575</xdr:colOff>
      <xdr:row>78</xdr:row>
      <xdr:rowOff>49141</xdr:rowOff>
    </xdr:to>
    <xdr:cxnSp macro="">
      <xdr:nvCxnSpPr>
        <xdr:cNvPr id="181" name="直線コネクタ 180"/>
        <xdr:cNvCxnSpPr/>
      </xdr:nvCxnSpPr>
      <xdr:spPr>
        <a:xfrm flipV="1">
          <a:off x="2019300" y="13397423"/>
          <a:ext cx="889000" cy="2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3" name="テキスト ボックス 182"/>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44472</xdr:rowOff>
    </xdr:from>
    <xdr:to>
      <xdr:col>2</xdr:col>
      <xdr:colOff>638175</xdr:colOff>
      <xdr:row>78</xdr:row>
      <xdr:rowOff>49141</xdr:rowOff>
    </xdr:to>
    <xdr:cxnSp macro="">
      <xdr:nvCxnSpPr>
        <xdr:cNvPr id="184" name="直線コネクタ 183"/>
        <xdr:cNvCxnSpPr/>
      </xdr:nvCxnSpPr>
      <xdr:spPr>
        <a:xfrm>
          <a:off x="1130300" y="13417572"/>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6" name="テキスト ボックス 185"/>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124052</xdr:rowOff>
    </xdr:from>
    <xdr:ext cx="469744" cy="259045"/>
    <xdr:sp macro="" textlink="">
      <xdr:nvSpPr>
        <xdr:cNvPr id="188" name="テキスト ボックス 187"/>
        <xdr:cNvSpPr txBox="1"/>
      </xdr:nvSpPr>
      <xdr:spPr>
        <a:xfrm>
          <a:off x="895427" y="134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25741</xdr:rowOff>
    </xdr:from>
    <xdr:to>
      <xdr:col>6</xdr:col>
      <xdr:colOff>561975</xdr:colOff>
      <xdr:row>78</xdr:row>
      <xdr:rowOff>127341</xdr:rowOff>
    </xdr:to>
    <xdr:sp macro="" textlink="">
      <xdr:nvSpPr>
        <xdr:cNvPr id="194" name="円/楕円 193"/>
        <xdr:cNvSpPr/>
      </xdr:nvSpPr>
      <xdr:spPr>
        <a:xfrm>
          <a:off x="4584700" y="133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48618</xdr:rowOff>
    </xdr:from>
    <xdr:ext cx="469744" cy="259045"/>
    <xdr:sp macro="" textlink="">
      <xdr:nvSpPr>
        <xdr:cNvPr id="195" name="維持補修費該当値テキスト"/>
        <xdr:cNvSpPr txBox="1"/>
      </xdr:nvSpPr>
      <xdr:spPr>
        <a:xfrm>
          <a:off x="4686300" y="1325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169988</xdr:rowOff>
    </xdr:from>
    <xdr:to>
      <xdr:col>5</xdr:col>
      <xdr:colOff>409575</xdr:colOff>
      <xdr:row>78</xdr:row>
      <xdr:rowOff>100138</xdr:rowOff>
    </xdr:to>
    <xdr:sp macro="" textlink="">
      <xdr:nvSpPr>
        <xdr:cNvPr id="196" name="円/楕円 195"/>
        <xdr:cNvSpPr/>
      </xdr:nvSpPr>
      <xdr:spPr>
        <a:xfrm>
          <a:off x="3746500" y="133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91265</xdr:rowOff>
    </xdr:from>
    <xdr:ext cx="469744" cy="259045"/>
    <xdr:sp macro="" textlink="">
      <xdr:nvSpPr>
        <xdr:cNvPr id="197" name="テキスト ボックス 196"/>
        <xdr:cNvSpPr txBox="1"/>
      </xdr:nvSpPr>
      <xdr:spPr>
        <a:xfrm>
          <a:off x="3562427" y="134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144973</xdr:rowOff>
    </xdr:from>
    <xdr:to>
      <xdr:col>4</xdr:col>
      <xdr:colOff>206375</xdr:colOff>
      <xdr:row>78</xdr:row>
      <xdr:rowOff>75123</xdr:rowOff>
    </xdr:to>
    <xdr:sp macro="" textlink="">
      <xdr:nvSpPr>
        <xdr:cNvPr id="198" name="円/楕円 197"/>
        <xdr:cNvSpPr/>
      </xdr:nvSpPr>
      <xdr:spPr>
        <a:xfrm>
          <a:off x="2857500" y="133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91650</xdr:rowOff>
    </xdr:from>
    <xdr:ext cx="469744" cy="259045"/>
    <xdr:sp macro="" textlink="">
      <xdr:nvSpPr>
        <xdr:cNvPr id="199" name="テキスト ボックス 198"/>
        <xdr:cNvSpPr txBox="1"/>
      </xdr:nvSpPr>
      <xdr:spPr>
        <a:xfrm>
          <a:off x="2673427" y="1312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169791</xdr:rowOff>
    </xdr:from>
    <xdr:to>
      <xdr:col>3</xdr:col>
      <xdr:colOff>3175</xdr:colOff>
      <xdr:row>78</xdr:row>
      <xdr:rowOff>99941</xdr:rowOff>
    </xdr:to>
    <xdr:sp macro="" textlink="">
      <xdr:nvSpPr>
        <xdr:cNvPr id="200" name="円/楕円 199"/>
        <xdr:cNvSpPr/>
      </xdr:nvSpPr>
      <xdr:spPr>
        <a:xfrm>
          <a:off x="1968500" y="133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116468</xdr:rowOff>
    </xdr:from>
    <xdr:ext cx="469744" cy="259045"/>
    <xdr:sp macro="" textlink="">
      <xdr:nvSpPr>
        <xdr:cNvPr id="201" name="テキスト ボックス 200"/>
        <xdr:cNvSpPr txBox="1"/>
      </xdr:nvSpPr>
      <xdr:spPr>
        <a:xfrm>
          <a:off x="1784427" y="1314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165122</xdr:rowOff>
    </xdr:from>
    <xdr:to>
      <xdr:col>1</xdr:col>
      <xdr:colOff>485775</xdr:colOff>
      <xdr:row>78</xdr:row>
      <xdr:rowOff>95272</xdr:rowOff>
    </xdr:to>
    <xdr:sp macro="" textlink="">
      <xdr:nvSpPr>
        <xdr:cNvPr id="202" name="円/楕円 201"/>
        <xdr:cNvSpPr/>
      </xdr:nvSpPr>
      <xdr:spPr>
        <a:xfrm>
          <a:off x="1079500" y="13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111799</xdr:rowOff>
    </xdr:from>
    <xdr:ext cx="469744" cy="259045"/>
    <xdr:sp macro="" textlink="">
      <xdr:nvSpPr>
        <xdr:cNvPr id="203" name="テキスト ボックス 202"/>
        <xdr:cNvSpPr txBox="1"/>
      </xdr:nvSpPr>
      <xdr:spPr>
        <a:xfrm>
          <a:off x="895427" y="1314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32792</xdr:rowOff>
    </xdr:from>
    <xdr:to>
      <xdr:col>6</xdr:col>
      <xdr:colOff>511175</xdr:colOff>
      <xdr:row>98</xdr:row>
      <xdr:rowOff>97289</xdr:rowOff>
    </xdr:to>
    <xdr:cxnSp macro="">
      <xdr:nvCxnSpPr>
        <xdr:cNvPr id="235" name="直線コネクタ 234"/>
        <xdr:cNvCxnSpPr/>
      </xdr:nvCxnSpPr>
      <xdr:spPr>
        <a:xfrm flipV="1">
          <a:off x="3797300" y="16834892"/>
          <a:ext cx="8382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97289</xdr:rowOff>
    </xdr:from>
    <xdr:to>
      <xdr:col>5</xdr:col>
      <xdr:colOff>358775</xdr:colOff>
      <xdr:row>98</xdr:row>
      <xdr:rowOff>124329</xdr:rowOff>
    </xdr:to>
    <xdr:cxnSp macro="">
      <xdr:nvCxnSpPr>
        <xdr:cNvPr id="238" name="直線コネクタ 237"/>
        <xdr:cNvCxnSpPr/>
      </xdr:nvCxnSpPr>
      <xdr:spPr>
        <a:xfrm flipV="1">
          <a:off x="2908300" y="16899389"/>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124329</xdr:rowOff>
    </xdr:from>
    <xdr:to>
      <xdr:col>4</xdr:col>
      <xdr:colOff>155575</xdr:colOff>
      <xdr:row>98</xdr:row>
      <xdr:rowOff>142215</xdr:rowOff>
    </xdr:to>
    <xdr:cxnSp macro="">
      <xdr:nvCxnSpPr>
        <xdr:cNvPr id="241" name="直線コネクタ 240"/>
        <xdr:cNvCxnSpPr/>
      </xdr:nvCxnSpPr>
      <xdr:spPr>
        <a:xfrm flipV="1">
          <a:off x="2019300" y="16926429"/>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142215</xdr:rowOff>
    </xdr:from>
    <xdr:to>
      <xdr:col>2</xdr:col>
      <xdr:colOff>638175</xdr:colOff>
      <xdr:row>98</xdr:row>
      <xdr:rowOff>168852</xdr:rowOff>
    </xdr:to>
    <xdr:cxnSp macro="">
      <xdr:nvCxnSpPr>
        <xdr:cNvPr id="244" name="直線コネクタ 243"/>
        <xdr:cNvCxnSpPr/>
      </xdr:nvCxnSpPr>
      <xdr:spPr>
        <a:xfrm flipV="1">
          <a:off x="1130300" y="16944315"/>
          <a:ext cx="889000" cy="2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153442</xdr:rowOff>
    </xdr:from>
    <xdr:to>
      <xdr:col>6</xdr:col>
      <xdr:colOff>561975</xdr:colOff>
      <xdr:row>98</xdr:row>
      <xdr:rowOff>83592</xdr:rowOff>
    </xdr:to>
    <xdr:sp macro="" textlink="">
      <xdr:nvSpPr>
        <xdr:cNvPr id="254" name="円/楕円 253"/>
        <xdr:cNvSpPr/>
      </xdr:nvSpPr>
      <xdr:spPr>
        <a:xfrm>
          <a:off x="4584700" y="167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131869</xdr:rowOff>
    </xdr:from>
    <xdr:ext cx="534377" cy="259045"/>
    <xdr:sp macro="" textlink="">
      <xdr:nvSpPr>
        <xdr:cNvPr id="255" name="扶助費該当値テキスト"/>
        <xdr:cNvSpPr txBox="1"/>
      </xdr:nvSpPr>
      <xdr:spPr>
        <a:xfrm>
          <a:off x="4686300"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81,821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46489</xdr:rowOff>
    </xdr:from>
    <xdr:to>
      <xdr:col>5</xdr:col>
      <xdr:colOff>409575</xdr:colOff>
      <xdr:row>98</xdr:row>
      <xdr:rowOff>148089</xdr:rowOff>
    </xdr:to>
    <xdr:sp macro="" textlink="">
      <xdr:nvSpPr>
        <xdr:cNvPr id="256" name="円/楕円 255"/>
        <xdr:cNvSpPr/>
      </xdr:nvSpPr>
      <xdr:spPr>
        <a:xfrm>
          <a:off x="3746500" y="1684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139216</xdr:rowOff>
    </xdr:from>
    <xdr:ext cx="534377" cy="259045"/>
    <xdr:sp macro="" textlink="">
      <xdr:nvSpPr>
        <xdr:cNvPr id="257" name="テキスト ボックス 256"/>
        <xdr:cNvSpPr txBox="1"/>
      </xdr:nvSpPr>
      <xdr:spPr>
        <a:xfrm>
          <a:off x="3530111" y="169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73529</xdr:rowOff>
    </xdr:from>
    <xdr:to>
      <xdr:col>4</xdr:col>
      <xdr:colOff>206375</xdr:colOff>
      <xdr:row>99</xdr:row>
      <xdr:rowOff>3679</xdr:rowOff>
    </xdr:to>
    <xdr:sp macro="" textlink="">
      <xdr:nvSpPr>
        <xdr:cNvPr id="258" name="円/楕円 257"/>
        <xdr:cNvSpPr/>
      </xdr:nvSpPr>
      <xdr:spPr>
        <a:xfrm>
          <a:off x="2857500" y="168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166256</xdr:rowOff>
    </xdr:from>
    <xdr:ext cx="534377" cy="259045"/>
    <xdr:sp macro="" textlink="">
      <xdr:nvSpPr>
        <xdr:cNvPr id="259" name="テキスト ボックス 258"/>
        <xdr:cNvSpPr txBox="1"/>
      </xdr:nvSpPr>
      <xdr:spPr>
        <a:xfrm>
          <a:off x="2641111"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91415</xdr:rowOff>
    </xdr:from>
    <xdr:to>
      <xdr:col>3</xdr:col>
      <xdr:colOff>3175</xdr:colOff>
      <xdr:row>99</xdr:row>
      <xdr:rowOff>21565</xdr:rowOff>
    </xdr:to>
    <xdr:sp macro="" textlink="">
      <xdr:nvSpPr>
        <xdr:cNvPr id="260" name="円/楕円 259"/>
        <xdr:cNvSpPr/>
      </xdr:nvSpPr>
      <xdr:spPr>
        <a:xfrm>
          <a:off x="1968500" y="168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12692</xdr:rowOff>
    </xdr:from>
    <xdr:ext cx="534377" cy="259045"/>
    <xdr:sp macro="" textlink="">
      <xdr:nvSpPr>
        <xdr:cNvPr id="261" name="テキスト ボックス 260"/>
        <xdr:cNvSpPr txBox="1"/>
      </xdr:nvSpPr>
      <xdr:spPr>
        <a:xfrm>
          <a:off x="1752111" y="169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118052</xdr:rowOff>
    </xdr:from>
    <xdr:to>
      <xdr:col>1</xdr:col>
      <xdr:colOff>485775</xdr:colOff>
      <xdr:row>99</xdr:row>
      <xdr:rowOff>48202</xdr:rowOff>
    </xdr:to>
    <xdr:sp macro="" textlink="">
      <xdr:nvSpPr>
        <xdr:cNvPr id="262" name="円/楕円 261"/>
        <xdr:cNvSpPr/>
      </xdr:nvSpPr>
      <xdr:spPr>
        <a:xfrm>
          <a:off x="1079500" y="169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39329</xdr:rowOff>
    </xdr:from>
    <xdr:ext cx="534377" cy="259045"/>
    <xdr:sp macro="" textlink="">
      <xdr:nvSpPr>
        <xdr:cNvPr id="263" name="テキスト ボックス 262"/>
        <xdr:cNvSpPr txBox="1"/>
      </xdr:nvSpPr>
      <xdr:spPr>
        <a:xfrm>
          <a:off x="863111" y="1701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133414</xdr:rowOff>
    </xdr:from>
    <xdr:to>
      <xdr:col>15</xdr:col>
      <xdr:colOff>180975</xdr:colOff>
      <xdr:row>36</xdr:row>
      <xdr:rowOff>109220</xdr:rowOff>
    </xdr:to>
    <xdr:cxnSp macro="">
      <xdr:nvCxnSpPr>
        <xdr:cNvPr id="292" name="直線コネクタ 291"/>
        <xdr:cNvCxnSpPr/>
      </xdr:nvCxnSpPr>
      <xdr:spPr>
        <a:xfrm flipV="1">
          <a:off x="9639300" y="5962714"/>
          <a:ext cx="838200" cy="3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77750</xdr:rowOff>
    </xdr:from>
    <xdr:to>
      <xdr:col>14</xdr:col>
      <xdr:colOff>28575</xdr:colOff>
      <xdr:row>36</xdr:row>
      <xdr:rowOff>109220</xdr:rowOff>
    </xdr:to>
    <xdr:cxnSp macro="">
      <xdr:nvCxnSpPr>
        <xdr:cNvPr id="295" name="直線コネクタ 294"/>
        <xdr:cNvCxnSpPr/>
      </xdr:nvCxnSpPr>
      <xdr:spPr>
        <a:xfrm>
          <a:off x="8750300" y="6249950"/>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59842</xdr:rowOff>
    </xdr:from>
    <xdr:to>
      <xdr:col>12</xdr:col>
      <xdr:colOff>511175</xdr:colOff>
      <xdr:row>36</xdr:row>
      <xdr:rowOff>77750</xdr:rowOff>
    </xdr:to>
    <xdr:cxnSp macro="">
      <xdr:nvCxnSpPr>
        <xdr:cNvPr id="298" name="直線コネクタ 297"/>
        <xdr:cNvCxnSpPr/>
      </xdr:nvCxnSpPr>
      <xdr:spPr>
        <a:xfrm>
          <a:off x="7861300" y="6232042"/>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164230</xdr:rowOff>
    </xdr:from>
    <xdr:ext cx="534377" cy="259045"/>
    <xdr:sp macro="" textlink="">
      <xdr:nvSpPr>
        <xdr:cNvPr id="300" name="テキスト ボックス 299"/>
        <xdr:cNvSpPr txBox="1"/>
      </xdr:nvSpPr>
      <xdr:spPr>
        <a:xfrm>
          <a:off x="8483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59842</xdr:rowOff>
    </xdr:from>
    <xdr:to>
      <xdr:col>11</xdr:col>
      <xdr:colOff>307975</xdr:colOff>
      <xdr:row>36</xdr:row>
      <xdr:rowOff>82443</xdr:rowOff>
    </xdr:to>
    <xdr:cxnSp macro="">
      <xdr:nvCxnSpPr>
        <xdr:cNvPr id="301" name="直線コネクタ 300"/>
        <xdr:cNvCxnSpPr/>
      </xdr:nvCxnSpPr>
      <xdr:spPr>
        <a:xfrm flipV="1">
          <a:off x="6972300" y="6232042"/>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169885</xdr:rowOff>
    </xdr:from>
    <xdr:ext cx="534377" cy="259045"/>
    <xdr:sp macro="" textlink="">
      <xdr:nvSpPr>
        <xdr:cNvPr id="303" name="テキスト ボックス 302"/>
        <xdr:cNvSpPr txBox="1"/>
      </xdr:nvSpPr>
      <xdr:spPr>
        <a:xfrm>
          <a:off x="7594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20052</xdr:rowOff>
    </xdr:from>
    <xdr:ext cx="534377" cy="259045"/>
    <xdr:sp macro="" textlink="">
      <xdr:nvSpPr>
        <xdr:cNvPr id="305" name="テキスト ボックス 304"/>
        <xdr:cNvSpPr txBox="1"/>
      </xdr:nvSpPr>
      <xdr:spPr>
        <a:xfrm>
          <a:off x="6705111" y="63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82614</xdr:rowOff>
    </xdr:from>
    <xdr:to>
      <xdr:col>15</xdr:col>
      <xdr:colOff>231775</xdr:colOff>
      <xdr:row>35</xdr:row>
      <xdr:rowOff>12764</xdr:rowOff>
    </xdr:to>
    <xdr:sp macro="" textlink="">
      <xdr:nvSpPr>
        <xdr:cNvPr id="311" name="円/楕円 310"/>
        <xdr:cNvSpPr/>
      </xdr:nvSpPr>
      <xdr:spPr>
        <a:xfrm>
          <a:off x="10426700" y="5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105491</xdr:rowOff>
    </xdr:from>
    <xdr:ext cx="599010" cy="259045"/>
    <xdr:sp macro="" textlink="">
      <xdr:nvSpPr>
        <xdr:cNvPr id="312" name="補助費等該当値テキスト"/>
        <xdr:cNvSpPr txBox="1"/>
      </xdr:nvSpPr>
      <xdr:spPr>
        <a:xfrm>
          <a:off x="10528300" y="57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100,825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58420</xdr:rowOff>
    </xdr:from>
    <xdr:to>
      <xdr:col>14</xdr:col>
      <xdr:colOff>79375</xdr:colOff>
      <xdr:row>36</xdr:row>
      <xdr:rowOff>160020</xdr:rowOff>
    </xdr:to>
    <xdr:sp macro="" textlink="">
      <xdr:nvSpPr>
        <xdr:cNvPr id="313" name="円/楕円 312"/>
        <xdr:cNvSpPr/>
      </xdr:nvSpPr>
      <xdr:spPr>
        <a:xfrm>
          <a:off x="9588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151147</xdr:rowOff>
    </xdr:from>
    <xdr:ext cx="534377" cy="259045"/>
    <xdr:sp macro="" textlink="">
      <xdr:nvSpPr>
        <xdr:cNvPr id="314" name="テキスト ボックス 313"/>
        <xdr:cNvSpPr txBox="1"/>
      </xdr:nvSpPr>
      <xdr:spPr>
        <a:xfrm>
          <a:off x="9372111" y="6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26950</xdr:rowOff>
    </xdr:from>
    <xdr:to>
      <xdr:col>12</xdr:col>
      <xdr:colOff>561975</xdr:colOff>
      <xdr:row>36</xdr:row>
      <xdr:rowOff>128550</xdr:rowOff>
    </xdr:to>
    <xdr:sp macro="" textlink="">
      <xdr:nvSpPr>
        <xdr:cNvPr id="315" name="円/楕円 314"/>
        <xdr:cNvSpPr/>
      </xdr:nvSpPr>
      <xdr:spPr>
        <a:xfrm>
          <a:off x="8699500" y="61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145077</xdr:rowOff>
    </xdr:from>
    <xdr:ext cx="534377" cy="259045"/>
    <xdr:sp macro="" textlink="">
      <xdr:nvSpPr>
        <xdr:cNvPr id="316" name="テキスト ボックス 315"/>
        <xdr:cNvSpPr txBox="1"/>
      </xdr:nvSpPr>
      <xdr:spPr>
        <a:xfrm>
          <a:off x="8483111" y="59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9042</xdr:rowOff>
    </xdr:from>
    <xdr:to>
      <xdr:col>11</xdr:col>
      <xdr:colOff>358775</xdr:colOff>
      <xdr:row>36</xdr:row>
      <xdr:rowOff>110642</xdr:rowOff>
    </xdr:to>
    <xdr:sp macro="" textlink="">
      <xdr:nvSpPr>
        <xdr:cNvPr id="317" name="円/楕円 316"/>
        <xdr:cNvSpPr/>
      </xdr:nvSpPr>
      <xdr:spPr>
        <a:xfrm>
          <a:off x="7810500" y="61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127169</xdr:rowOff>
    </xdr:from>
    <xdr:ext cx="534377" cy="259045"/>
    <xdr:sp macro="" textlink="">
      <xdr:nvSpPr>
        <xdr:cNvPr id="318" name="テキスト ボックス 317"/>
        <xdr:cNvSpPr txBox="1"/>
      </xdr:nvSpPr>
      <xdr:spPr>
        <a:xfrm>
          <a:off x="7594111" y="595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31643</xdr:rowOff>
    </xdr:from>
    <xdr:to>
      <xdr:col>10</xdr:col>
      <xdr:colOff>155575</xdr:colOff>
      <xdr:row>36</xdr:row>
      <xdr:rowOff>133243</xdr:rowOff>
    </xdr:to>
    <xdr:sp macro="" textlink="">
      <xdr:nvSpPr>
        <xdr:cNvPr id="319" name="円/楕円 318"/>
        <xdr:cNvSpPr/>
      </xdr:nvSpPr>
      <xdr:spPr>
        <a:xfrm>
          <a:off x="6921500" y="620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149770</xdr:rowOff>
    </xdr:from>
    <xdr:ext cx="534377" cy="259045"/>
    <xdr:sp macro="" textlink="">
      <xdr:nvSpPr>
        <xdr:cNvPr id="320" name="テキスト ボックス 319"/>
        <xdr:cNvSpPr txBox="1"/>
      </xdr:nvSpPr>
      <xdr:spPr>
        <a:xfrm>
          <a:off x="6705111" y="597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85,413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57979</xdr:rowOff>
    </xdr:from>
    <xdr:to>
      <xdr:col>15</xdr:col>
      <xdr:colOff>180975</xdr:colOff>
      <xdr:row>58</xdr:row>
      <xdr:rowOff>81997</xdr:rowOff>
    </xdr:to>
    <xdr:cxnSp macro="">
      <xdr:nvCxnSpPr>
        <xdr:cNvPr id="349" name="直線コネクタ 348"/>
        <xdr:cNvCxnSpPr/>
      </xdr:nvCxnSpPr>
      <xdr:spPr>
        <a:xfrm>
          <a:off x="9639300" y="10002079"/>
          <a:ext cx="838200" cy="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57979</xdr:rowOff>
    </xdr:from>
    <xdr:to>
      <xdr:col>14</xdr:col>
      <xdr:colOff>28575</xdr:colOff>
      <xdr:row>58</xdr:row>
      <xdr:rowOff>76513</xdr:rowOff>
    </xdr:to>
    <xdr:cxnSp macro="">
      <xdr:nvCxnSpPr>
        <xdr:cNvPr id="352" name="直線コネクタ 351"/>
        <xdr:cNvCxnSpPr/>
      </xdr:nvCxnSpPr>
      <xdr:spPr>
        <a:xfrm flipV="1">
          <a:off x="8750300" y="10002079"/>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76513</xdr:rowOff>
    </xdr:from>
    <xdr:to>
      <xdr:col>12</xdr:col>
      <xdr:colOff>511175</xdr:colOff>
      <xdr:row>58</xdr:row>
      <xdr:rowOff>92246</xdr:rowOff>
    </xdr:to>
    <xdr:cxnSp macro="">
      <xdr:nvCxnSpPr>
        <xdr:cNvPr id="355" name="直線コネクタ 354"/>
        <xdr:cNvCxnSpPr/>
      </xdr:nvCxnSpPr>
      <xdr:spPr>
        <a:xfrm flipV="1">
          <a:off x="7861300" y="10020613"/>
          <a:ext cx="889000" cy="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92246</xdr:rowOff>
    </xdr:from>
    <xdr:to>
      <xdr:col>11</xdr:col>
      <xdr:colOff>307975</xdr:colOff>
      <xdr:row>58</xdr:row>
      <xdr:rowOff>109868</xdr:rowOff>
    </xdr:to>
    <xdr:cxnSp macro="">
      <xdr:nvCxnSpPr>
        <xdr:cNvPr id="358" name="直線コネクタ 357"/>
        <xdr:cNvCxnSpPr/>
      </xdr:nvCxnSpPr>
      <xdr:spPr>
        <a:xfrm flipV="1">
          <a:off x="6972300" y="10036346"/>
          <a:ext cx="8890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31197</xdr:rowOff>
    </xdr:from>
    <xdr:to>
      <xdr:col>15</xdr:col>
      <xdr:colOff>231775</xdr:colOff>
      <xdr:row>58</xdr:row>
      <xdr:rowOff>132797</xdr:rowOff>
    </xdr:to>
    <xdr:sp macro="" textlink="">
      <xdr:nvSpPr>
        <xdr:cNvPr id="368" name="円/楕円 367"/>
        <xdr:cNvSpPr/>
      </xdr:nvSpPr>
      <xdr:spPr>
        <a:xfrm>
          <a:off x="10426700" y="99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162024</xdr:rowOff>
    </xdr:from>
    <xdr:ext cx="534377" cy="259045"/>
    <xdr:sp macro="" textlink="">
      <xdr:nvSpPr>
        <xdr:cNvPr id="369" name="普通建設事業費該当値テキスト"/>
        <xdr:cNvSpPr txBox="1"/>
      </xdr:nvSpPr>
      <xdr:spPr>
        <a:xfrm>
          <a:off x="10528300" y="9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7179</xdr:rowOff>
    </xdr:from>
    <xdr:to>
      <xdr:col>14</xdr:col>
      <xdr:colOff>79375</xdr:colOff>
      <xdr:row>58</xdr:row>
      <xdr:rowOff>108779</xdr:rowOff>
    </xdr:to>
    <xdr:sp macro="" textlink="">
      <xdr:nvSpPr>
        <xdr:cNvPr id="370" name="円/楕円 369"/>
        <xdr:cNvSpPr/>
      </xdr:nvSpPr>
      <xdr:spPr>
        <a:xfrm>
          <a:off x="9588500" y="995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99906</xdr:rowOff>
    </xdr:from>
    <xdr:ext cx="534377" cy="259045"/>
    <xdr:sp macro="" textlink="">
      <xdr:nvSpPr>
        <xdr:cNvPr id="371" name="テキスト ボックス 370"/>
        <xdr:cNvSpPr txBox="1"/>
      </xdr:nvSpPr>
      <xdr:spPr>
        <a:xfrm>
          <a:off x="9372111" y="1004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25713</xdr:rowOff>
    </xdr:from>
    <xdr:to>
      <xdr:col>12</xdr:col>
      <xdr:colOff>561975</xdr:colOff>
      <xdr:row>58</xdr:row>
      <xdr:rowOff>127313</xdr:rowOff>
    </xdr:to>
    <xdr:sp macro="" textlink="">
      <xdr:nvSpPr>
        <xdr:cNvPr id="372" name="円/楕円 371"/>
        <xdr:cNvSpPr/>
      </xdr:nvSpPr>
      <xdr:spPr>
        <a:xfrm>
          <a:off x="8699500" y="99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118440</xdr:rowOff>
    </xdr:from>
    <xdr:ext cx="534377" cy="259045"/>
    <xdr:sp macro="" textlink="">
      <xdr:nvSpPr>
        <xdr:cNvPr id="373" name="テキスト ボックス 372"/>
        <xdr:cNvSpPr txBox="1"/>
      </xdr:nvSpPr>
      <xdr:spPr>
        <a:xfrm>
          <a:off x="8483111" y="10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41446</xdr:rowOff>
    </xdr:from>
    <xdr:to>
      <xdr:col>11</xdr:col>
      <xdr:colOff>358775</xdr:colOff>
      <xdr:row>58</xdr:row>
      <xdr:rowOff>143046</xdr:rowOff>
    </xdr:to>
    <xdr:sp macro="" textlink="">
      <xdr:nvSpPr>
        <xdr:cNvPr id="374" name="円/楕円 373"/>
        <xdr:cNvSpPr/>
      </xdr:nvSpPr>
      <xdr:spPr>
        <a:xfrm>
          <a:off x="7810500" y="99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134173</xdr:rowOff>
    </xdr:from>
    <xdr:ext cx="534377" cy="259045"/>
    <xdr:sp macro="" textlink="">
      <xdr:nvSpPr>
        <xdr:cNvPr id="375" name="テキスト ボックス 374"/>
        <xdr:cNvSpPr txBox="1"/>
      </xdr:nvSpPr>
      <xdr:spPr>
        <a:xfrm>
          <a:off x="7594111" y="100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59068</xdr:rowOff>
    </xdr:from>
    <xdr:to>
      <xdr:col>10</xdr:col>
      <xdr:colOff>155575</xdr:colOff>
      <xdr:row>58</xdr:row>
      <xdr:rowOff>160668</xdr:rowOff>
    </xdr:to>
    <xdr:sp macro="" textlink="">
      <xdr:nvSpPr>
        <xdr:cNvPr id="376" name="円/楕円 375"/>
        <xdr:cNvSpPr/>
      </xdr:nvSpPr>
      <xdr:spPr>
        <a:xfrm>
          <a:off x="6921500" y="100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151795</xdr:rowOff>
    </xdr:from>
    <xdr:ext cx="534377" cy="259045"/>
    <xdr:sp macro="" textlink="">
      <xdr:nvSpPr>
        <xdr:cNvPr id="377" name="テキスト ボックス 376"/>
        <xdr:cNvSpPr txBox="1"/>
      </xdr:nvSpPr>
      <xdr:spPr>
        <a:xfrm>
          <a:off x="6705111" y="100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105087</xdr:rowOff>
    </xdr:from>
    <xdr:to>
      <xdr:col>15</xdr:col>
      <xdr:colOff>180975</xdr:colOff>
      <xdr:row>78</xdr:row>
      <xdr:rowOff>113423</xdr:rowOff>
    </xdr:to>
    <xdr:cxnSp macro="">
      <xdr:nvCxnSpPr>
        <xdr:cNvPr id="406" name="直線コネクタ 405"/>
        <xdr:cNvCxnSpPr/>
      </xdr:nvCxnSpPr>
      <xdr:spPr>
        <a:xfrm flipV="1">
          <a:off x="9639300" y="13478187"/>
          <a:ext cx="8382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54287</xdr:rowOff>
    </xdr:from>
    <xdr:to>
      <xdr:col>15</xdr:col>
      <xdr:colOff>231775</xdr:colOff>
      <xdr:row>78</xdr:row>
      <xdr:rowOff>155887</xdr:rowOff>
    </xdr:to>
    <xdr:sp macro="" textlink="">
      <xdr:nvSpPr>
        <xdr:cNvPr id="416" name="円/楕円 415"/>
        <xdr:cNvSpPr/>
      </xdr:nvSpPr>
      <xdr:spPr>
        <a:xfrm>
          <a:off x="10426700" y="134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13664</xdr:rowOff>
    </xdr:from>
    <xdr:ext cx="534377" cy="259045"/>
    <xdr:sp macro="" textlink="">
      <xdr:nvSpPr>
        <xdr:cNvPr id="417" name="普通建設事業費 （ うち新規整備　）該当値テキスト"/>
        <xdr:cNvSpPr txBox="1"/>
      </xdr:nvSpPr>
      <xdr:spPr>
        <a:xfrm>
          <a:off x="10528300" y="132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62623</xdr:rowOff>
    </xdr:from>
    <xdr:to>
      <xdr:col>14</xdr:col>
      <xdr:colOff>79375</xdr:colOff>
      <xdr:row>78</xdr:row>
      <xdr:rowOff>164223</xdr:rowOff>
    </xdr:to>
    <xdr:sp macro="" textlink="">
      <xdr:nvSpPr>
        <xdr:cNvPr id="418" name="円/楕円 417"/>
        <xdr:cNvSpPr/>
      </xdr:nvSpPr>
      <xdr:spPr>
        <a:xfrm>
          <a:off x="9588500" y="134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155350</xdr:rowOff>
    </xdr:from>
    <xdr:ext cx="534377" cy="259045"/>
    <xdr:sp macro="" textlink="">
      <xdr:nvSpPr>
        <xdr:cNvPr id="419" name="テキスト ボックス 418"/>
        <xdr:cNvSpPr txBox="1"/>
      </xdr:nvSpPr>
      <xdr:spPr>
        <a:xfrm>
          <a:off x="9372111" y="135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71889</xdr:rowOff>
    </xdr:from>
    <xdr:to>
      <xdr:col>15</xdr:col>
      <xdr:colOff>180975</xdr:colOff>
      <xdr:row>97</xdr:row>
      <xdr:rowOff>98067</xdr:rowOff>
    </xdr:to>
    <xdr:cxnSp macro="">
      <xdr:nvCxnSpPr>
        <xdr:cNvPr id="446" name="直線コネクタ 445"/>
        <xdr:cNvCxnSpPr/>
      </xdr:nvCxnSpPr>
      <xdr:spPr>
        <a:xfrm>
          <a:off x="9639300" y="16702539"/>
          <a:ext cx="838200" cy="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47267</xdr:rowOff>
    </xdr:from>
    <xdr:to>
      <xdr:col>15</xdr:col>
      <xdr:colOff>231775</xdr:colOff>
      <xdr:row>97</xdr:row>
      <xdr:rowOff>148867</xdr:rowOff>
    </xdr:to>
    <xdr:sp macro="" textlink="">
      <xdr:nvSpPr>
        <xdr:cNvPr id="456" name="円/楕円 455"/>
        <xdr:cNvSpPr/>
      </xdr:nvSpPr>
      <xdr:spPr>
        <a:xfrm>
          <a:off x="10426700" y="166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25694</xdr:rowOff>
    </xdr:from>
    <xdr:ext cx="534377" cy="259045"/>
    <xdr:sp macro="" textlink="">
      <xdr:nvSpPr>
        <xdr:cNvPr id="457" name="普通建設事業費 （ うち更新整備　）該当値テキスト"/>
        <xdr:cNvSpPr txBox="1"/>
      </xdr:nvSpPr>
      <xdr:spPr>
        <a:xfrm>
          <a:off x="10528300" y="166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21089</xdr:rowOff>
    </xdr:from>
    <xdr:to>
      <xdr:col>14</xdr:col>
      <xdr:colOff>79375</xdr:colOff>
      <xdr:row>97</xdr:row>
      <xdr:rowOff>122689</xdr:rowOff>
    </xdr:to>
    <xdr:sp macro="" textlink="">
      <xdr:nvSpPr>
        <xdr:cNvPr id="458" name="円/楕円 457"/>
        <xdr:cNvSpPr/>
      </xdr:nvSpPr>
      <xdr:spPr>
        <a:xfrm>
          <a:off x="9588500" y="166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113816</xdr:rowOff>
    </xdr:from>
    <xdr:ext cx="534377" cy="259045"/>
    <xdr:sp macro="" textlink="">
      <xdr:nvSpPr>
        <xdr:cNvPr id="459" name="テキスト ボックス 458"/>
        <xdr:cNvSpPr txBox="1"/>
      </xdr:nvSpPr>
      <xdr:spPr>
        <a:xfrm>
          <a:off x="9372111" y="1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71291</xdr:rowOff>
    </xdr:from>
    <xdr:to>
      <xdr:col>23</xdr:col>
      <xdr:colOff>517525</xdr:colOff>
      <xdr:row>39</xdr:row>
      <xdr:rowOff>1112</xdr:rowOff>
    </xdr:to>
    <xdr:cxnSp macro="">
      <xdr:nvCxnSpPr>
        <xdr:cNvPr id="488" name="直線コネクタ 487"/>
        <xdr:cNvCxnSpPr/>
      </xdr:nvCxnSpPr>
      <xdr:spPr>
        <a:xfrm>
          <a:off x="15481300" y="6414941"/>
          <a:ext cx="838200" cy="27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73425</xdr:rowOff>
    </xdr:from>
    <xdr:to>
      <xdr:col>22</xdr:col>
      <xdr:colOff>365125</xdr:colOff>
      <xdr:row>37</xdr:row>
      <xdr:rowOff>71291</xdr:rowOff>
    </xdr:to>
    <xdr:cxnSp macro="">
      <xdr:nvCxnSpPr>
        <xdr:cNvPr id="491" name="直線コネクタ 490"/>
        <xdr:cNvCxnSpPr/>
      </xdr:nvCxnSpPr>
      <xdr:spPr>
        <a:xfrm>
          <a:off x="14592300" y="6245625"/>
          <a:ext cx="889000" cy="1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103312</xdr:rowOff>
    </xdr:from>
    <xdr:ext cx="469744" cy="259045"/>
    <xdr:sp macro="" textlink="">
      <xdr:nvSpPr>
        <xdr:cNvPr id="493" name="テキスト ボックス 492"/>
        <xdr:cNvSpPr txBox="1"/>
      </xdr:nvSpPr>
      <xdr:spPr>
        <a:xfrm>
          <a:off x="15246427"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73425</xdr:rowOff>
    </xdr:from>
    <xdr:to>
      <xdr:col>21</xdr:col>
      <xdr:colOff>161925</xdr:colOff>
      <xdr:row>38</xdr:row>
      <xdr:rowOff>102800</xdr:rowOff>
    </xdr:to>
    <xdr:cxnSp macro="">
      <xdr:nvCxnSpPr>
        <xdr:cNvPr id="494" name="直線コネクタ 493"/>
        <xdr:cNvCxnSpPr/>
      </xdr:nvCxnSpPr>
      <xdr:spPr>
        <a:xfrm flipV="1">
          <a:off x="13703300" y="6245625"/>
          <a:ext cx="889000" cy="37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107160</xdr:rowOff>
    </xdr:from>
    <xdr:ext cx="469744" cy="259045"/>
    <xdr:sp macro="" textlink="">
      <xdr:nvSpPr>
        <xdr:cNvPr id="496" name="テキスト ボックス 495"/>
        <xdr:cNvSpPr txBox="1"/>
      </xdr:nvSpPr>
      <xdr:spPr>
        <a:xfrm>
          <a:off x="14357427"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150901</xdr:rowOff>
    </xdr:from>
    <xdr:to>
      <xdr:col>19</xdr:col>
      <xdr:colOff>644525</xdr:colOff>
      <xdr:row>38</xdr:row>
      <xdr:rowOff>102800</xdr:rowOff>
    </xdr:to>
    <xdr:cxnSp macro="">
      <xdr:nvCxnSpPr>
        <xdr:cNvPr id="497" name="直線コネクタ 496"/>
        <xdr:cNvCxnSpPr/>
      </xdr:nvCxnSpPr>
      <xdr:spPr>
        <a:xfrm>
          <a:off x="12814300" y="6494551"/>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122000</xdr:rowOff>
    </xdr:from>
    <xdr:ext cx="469744" cy="259045"/>
    <xdr:sp macro="" textlink="">
      <xdr:nvSpPr>
        <xdr:cNvPr id="501" name="テキスト ボックス 500"/>
        <xdr:cNvSpPr txBox="1"/>
      </xdr:nvSpPr>
      <xdr:spPr>
        <a:xfrm>
          <a:off x="12579427" y="66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121762</xdr:rowOff>
    </xdr:from>
    <xdr:to>
      <xdr:col>23</xdr:col>
      <xdr:colOff>568325</xdr:colOff>
      <xdr:row>39</xdr:row>
      <xdr:rowOff>51912</xdr:rowOff>
    </xdr:to>
    <xdr:sp macro="" textlink="">
      <xdr:nvSpPr>
        <xdr:cNvPr id="507" name="円/楕円 506"/>
        <xdr:cNvSpPr/>
      </xdr:nvSpPr>
      <xdr:spPr>
        <a:xfrm>
          <a:off x="16268700" y="66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78358</xdr:rowOff>
    </xdr:from>
    <xdr:ext cx="469744" cy="259045"/>
    <xdr:sp macro="" textlink="">
      <xdr:nvSpPr>
        <xdr:cNvPr id="508" name="災害復旧事業費該当値テキスト"/>
        <xdr:cNvSpPr txBox="1"/>
      </xdr:nvSpPr>
      <xdr:spPr>
        <a:xfrm>
          <a:off x="16370300" y="65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20491</xdr:rowOff>
    </xdr:from>
    <xdr:to>
      <xdr:col>22</xdr:col>
      <xdr:colOff>415925</xdr:colOff>
      <xdr:row>37</xdr:row>
      <xdr:rowOff>122091</xdr:rowOff>
    </xdr:to>
    <xdr:sp macro="" textlink="">
      <xdr:nvSpPr>
        <xdr:cNvPr id="509" name="円/楕円 508"/>
        <xdr:cNvSpPr/>
      </xdr:nvSpPr>
      <xdr:spPr>
        <a:xfrm>
          <a:off x="15430500" y="63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138618</xdr:rowOff>
    </xdr:from>
    <xdr:ext cx="534377" cy="259045"/>
    <xdr:sp macro="" textlink="">
      <xdr:nvSpPr>
        <xdr:cNvPr id="510" name="テキスト ボックス 509"/>
        <xdr:cNvSpPr txBox="1"/>
      </xdr:nvSpPr>
      <xdr:spPr>
        <a:xfrm>
          <a:off x="15214111" y="61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22625</xdr:rowOff>
    </xdr:from>
    <xdr:to>
      <xdr:col>21</xdr:col>
      <xdr:colOff>212725</xdr:colOff>
      <xdr:row>36</xdr:row>
      <xdr:rowOff>124225</xdr:rowOff>
    </xdr:to>
    <xdr:sp macro="" textlink="">
      <xdr:nvSpPr>
        <xdr:cNvPr id="511" name="円/楕円 510"/>
        <xdr:cNvSpPr/>
      </xdr:nvSpPr>
      <xdr:spPr>
        <a:xfrm>
          <a:off x="14541500" y="61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140752</xdr:rowOff>
    </xdr:from>
    <xdr:ext cx="534377" cy="259045"/>
    <xdr:sp macro="" textlink="">
      <xdr:nvSpPr>
        <xdr:cNvPr id="512" name="テキスト ボックス 511"/>
        <xdr:cNvSpPr txBox="1"/>
      </xdr:nvSpPr>
      <xdr:spPr>
        <a:xfrm>
          <a:off x="14325111" y="59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52000</xdr:rowOff>
    </xdr:from>
    <xdr:to>
      <xdr:col>20</xdr:col>
      <xdr:colOff>9525</xdr:colOff>
      <xdr:row>38</xdr:row>
      <xdr:rowOff>153600</xdr:rowOff>
    </xdr:to>
    <xdr:sp macro="" textlink="">
      <xdr:nvSpPr>
        <xdr:cNvPr id="513" name="円/楕円 512"/>
        <xdr:cNvSpPr/>
      </xdr:nvSpPr>
      <xdr:spPr>
        <a:xfrm>
          <a:off x="13652500" y="65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144727</xdr:rowOff>
    </xdr:from>
    <xdr:ext cx="469744" cy="259045"/>
    <xdr:sp macro="" textlink="">
      <xdr:nvSpPr>
        <xdr:cNvPr id="514" name="テキスト ボックス 513"/>
        <xdr:cNvSpPr txBox="1"/>
      </xdr:nvSpPr>
      <xdr:spPr>
        <a:xfrm>
          <a:off x="13468427" y="66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100101</xdr:rowOff>
    </xdr:from>
    <xdr:to>
      <xdr:col>18</xdr:col>
      <xdr:colOff>492125</xdr:colOff>
      <xdr:row>38</xdr:row>
      <xdr:rowOff>30251</xdr:rowOff>
    </xdr:to>
    <xdr:sp macro="" textlink="">
      <xdr:nvSpPr>
        <xdr:cNvPr id="515" name="円/楕円 514"/>
        <xdr:cNvSpPr/>
      </xdr:nvSpPr>
      <xdr:spPr>
        <a:xfrm>
          <a:off x="127635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46778</xdr:rowOff>
    </xdr:from>
    <xdr:ext cx="534377" cy="259045"/>
    <xdr:sp macro="" textlink="">
      <xdr:nvSpPr>
        <xdr:cNvPr id="516" name="テキスト ボックス 515"/>
        <xdr:cNvSpPr txBox="1"/>
      </xdr:nvSpPr>
      <xdr:spPr>
        <a:xfrm>
          <a:off x="12547111" y="62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34658</xdr:rowOff>
    </xdr:from>
    <xdr:to>
      <xdr:col>23</xdr:col>
      <xdr:colOff>517525</xdr:colOff>
      <xdr:row>75</xdr:row>
      <xdr:rowOff>54419</xdr:rowOff>
    </xdr:to>
    <xdr:cxnSp macro="">
      <xdr:nvCxnSpPr>
        <xdr:cNvPr id="602" name="直線コネクタ 601"/>
        <xdr:cNvCxnSpPr/>
      </xdr:nvCxnSpPr>
      <xdr:spPr>
        <a:xfrm>
          <a:off x="15481300" y="12893408"/>
          <a:ext cx="8382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34658</xdr:rowOff>
    </xdr:from>
    <xdr:to>
      <xdr:col>22</xdr:col>
      <xdr:colOff>365125</xdr:colOff>
      <xdr:row>75</xdr:row>
      <xdr:rowOff>40932</xdr:rowOff>
    </xdr:to>
    <xdr:cxnSp macro="">
      <xdr:nvCxnSpPr>
        <xdr:cNvPr id="605" name="直線コネクタ 604"/>
        <xdr:cNvCxnSpPr/>
      </xdr:nvCxnSpPr>
      <xdr:spPr>
        <a:xfrm flipV="1">
          <a:off x="14592300" y="1289340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20879</xdr:rowOff>
    </xdr:from>
    <xdr:to>
      <xdr:col>21</xdr:col>
      <xdr:colOff>161925</xdr:colOff>
      <xdr:row>75</xdr:row>
      <xdr:rowOff>40932</xdr:rowOff>
    </xdr:to>
    <xdr:cxnSp macro="">
      <xdr:nvCxnSpPr>
        <xdr:cNvPr id="608" name="直線コネクタ 607"/>
        <xdr:cNvCxnSpPr/>
      </xdr:nvCxnSpPr>
      <xdr:spPr>
        <a:xfrm>
          <a:off x="13703300" y="12879629"/>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153238</xdr:rowOff>
    </xdr:from>
    <xdr:to>
      <xdr:col>19</xdr:col>
      <xdr:colOff>644525</xdr:colOff>
      <xdr:row>75</xdr:row>
      <xdr:rowOff>20879</xdr:rowOff>
    </xdr:to>
    <xdr:cxnSp macro="">
      <xdr:nvCxnSpPr>
        <xdr:cNvPr id="611" name="直線コネクタ 610"/>
        <xdr:cNvCxnSpPr/>
      </xdr:nvCxnSpPr>
      <xdr:spPr>
        <a:xfrm>
          <a:off x="12814300" y="1284053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3619</xdr:rowOff>
    </xdr:from>
    <xdr:to>
      <xdr:col>23</xdr:col>
      <xdr:colOff>568325</xdr:colOff>
      <xdr:row>75</xdr:row>
      <xdr:rowOff>105219</xdr:rowOff>
    </xdr:to>
    <xdr:sp macro="" textlink="">
      <xdr:nvSpPr>
        <xdr:cNvPr id="621" name="円/楕円 620"/>
        <xdr:cNvSpPr/>
      </xdr:nvSpPr>
      <xdr:spPr>
        <a:xfrm>
          <a:off x="16268700" y="12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153496</xdr:rowOff>
    </xdr:from>
    <xdr:ext cx="534377" cy="259045"/>
    <xdr:sp macro="" textlink="">
      <xdr:nvSpPr>
        <xdr:cNvPr id="622" name="公債費該当値テキスト"/>
        <xdr:cNvSpPr txBox="1"/>
      </xdr:nvSpPr>
      <xdr:spPr>
        <a:xfrm>
          <a:off x="16370300" y="128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53,215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155308</xdr:rowOff>
    </xdr:from>
    <xdr:to>
      <xdr:col>22</xdr:col>
      <xdr:colOff>415925</xdr:colOff>
      <xdr:row>75</xdr:row>
      <xdr:rowOff>85458</xdr:rowOff>
    </xdr:to>
    <xdr:sp macro="" textlink="">
      <xdr:nvSpPr>
        <xdr:cNvPr id="623" name="円/楕円 622"/>
        <xdr:cNvSpPr/>
      </xdr:nvSpPr>
      <xdr:spPr>
        <a:xfrm>
          <a:off x="15430500" y="128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76585</xdr:rowOff>
    </xdr:from>
    <xdr:ext cx="534377" cy="259045"/>
    <xdr:sp macro="" textlink="">
      <xdr:nvSpPr>
        <xdr:cNvPr id="624" name="テキスト ボックス 623"/>
        <xdr:cNvSpPr txBox="1"/>
      </xdr:nvSpPr>
      <xdr:spPr>
        <a:xfrm>
          <a:off x="15214111" y="129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161582</xdr:rowOff>
    </xdr:from>
    <xdr:to>
      <xdr:col>21</xdr:col>
      <xdr:colOff>212725</xdr:colOff>
      <xdr:row>75</xdr:row>
      <xdr:rowOff>91732</xdr:rowOff>
    </xdr:to>
    <xdr:sp macro="" textlink="">
      <xdr:nvSpPr>
        <xdr:cNvPr id="625" name="円/楕円 624"/>
        <xdr:cNvSpPr/>
      </xdr:nvSpPr>
      <xdr:spPr>
        <a:xfrm>
          <a:off x="14541500" y="128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82859</xdr:rowOff>
    </xdr:from>
    <xdr:ext cx="534377" cy="259045"/>
    <xdr:sp macro="" textlink="">
      <xdr:nvSpPr>
        <xdr:cNvPr id="626" name="テキスト ボックス 625"/>
        <xdr:cNvSpPr txBox="1"/>
      </xdr:nvSpPr>
      <xdr:spPr>
        <a:xfrm>
          <a:off x="14325111" y="129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141529</xdr:rowOff>
    </xdr:from>
    <xdr:to>
      <xdr:col>20</xdr:col>
      <xdr:colOff>9525</xdr:colOff>
      <xdr:row>75</xdr:row>
      <xdr:rowOff>71679</xdr:rowOff>
    </xdr:to>
    <xdr:sp macro="" textlink="">
      <xdr:nvSpPr>
        <xdr:cNvPr id="627" name="円/楕円 626"/>
        <xdr:cNvSpPr/>
      </xdr:nvSpPr>
      <xdr:spPr>
        <a:xfrm>
          <a:off x="13652500" y="128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62806</xdr:rowOff>
    </xdr:from>
    <xdr:ext cx="534377" cy="259045"/>
    <xdr:sp macro="" textlink="">
      <xdr:nvSpPr>
        <xdr:cNvPr id="628" name="テキスト ボックス 627"/>
        <xdr:cNvSpPr txBox="1"/>
      </xdr:nvSpPr>
      <xdr:spPr>
        <a:xfrm>
          <a:off x="13436111" y="129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102438</xdr:rowOff>
    </xdr:from>
    <xdr:to>
      <xdr:col>18</xdr:col>
      <xdr:colOff>492125</xdr:colOff>
      <xdr:row>75</xdr:row>
      <xdr:rowOff>32588</xdr:rowOff>
    </xdr:to>
    <xdr:sp macro="" textlink="">
      <xdr:nvSpPr>
        <xdr:cNvPr id="629" name="円/楕円 628"/>
        <xdr:cNvSpPr/>
      </xdr:nvSpPr>
      <xdr:spPr>
        <a:xfrm>
          <a:off x="12763500" y="12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23715</xdr:rowOff>
    </xdr:from>
    <xdr:ext cx="534377" cy="259045"/>
    <xdr:sp macro="" textlink="">
      <xdr:nvSpPr>
        <xdr:cNvPr id="630" name="テキスト ボックス 629"/>
        <xdr:cNvSpPr txBox="1"/>
      </xdr:nvSpPr>
      <xdr:spPr>
        <a:xfrm>
          <a:off x="12547111" y="128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66342</xdr:rowOff>
    </xdr:from>
    <xdr:to>
      <xdr:col>23</xdr:col>
      <xdr:colOff>517525</xdr:colOff>
      <xdr:row>99</xdr:row>
      <xdr:rowOff>72569</xdr:rowOff>
    </xdr:to>
    <xdr:cxnSp macro="">
      <xdr:nvCxnSpPr>
        <xdr:cNvPr id="661" name="直線コネクタ 660"/>
        <xdr:cNvCxnSpPr/>
      </xdr:nvCxnSpPr>
      <xdr:spPr>
        <a:xfrm flipV="1">
          <a:off x="15481300" y="17039892"/>
          <a:ext cx="8382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72569</xdr:rowOff>
    </xdr:from>
    <xdr:to>
      <xdr:col>22</xdr:col>
      <xdr:colOff>365125</xdr:colOff>
      <xdr:row>99</xdr:row>
      <xdr:rowOff>97673</xdr:rowOff>
    </xdr:to>
    <xdr:cxnSp macro="">
      <xdr:nvCxnSpPr>
        <xdr:cNvPr id="664" name="直線コネクタ 663"/>
        <xdr:cNvCxnSpPr/>
      </xdr:nvCxnSpPr>
      <xdr:spPr>
        <a:xfrm flipV="1">
          <a:off x="14592300" y="17046119"/>
          <a:ext cx="889000" cy="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69083</xdr:rowOff>
    </xdr:from>
    <xdr:to>
      <xdr:col>21</xdr:col>
      <xdr:colOff>161925</xdr:colOff>
      <xdr:row>99</xdr:row>
      <xdr:rowOff>97673</xdr:rowOff>
    </xdr:to>
    <xdr:cxnSp macro="">
      <xdr:nvCxnSpPr>
        <xdr:cNvPr id="667" name="直線コネクタ 666"/>
        <xdr:cNvCxnSpPr/>
      </xdr:nvCxnSpPr>
      <xdr:spPr>
        <a:xfrm>
          <a:off x="13703300" y="17042633"/>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69083</xdr:rowOff>
    </xdr:from>
    <xdr:to>
      <xdr:col>19</xdr:col>
      <xdr:colOff>644525</xdr:colOff>
      <xdr:row>99</xdr:row>
      <xdr:rowOff>71616</xdr:rowOff>
    </xdr:to>
    <xdr:cxnSp macro="">
      <xdr:nvCxnSpPr>
        <xdr:cNvPr id="670" name="直線コネクタ 669"/>
        <xdr:cNvCxnSpPr/>
      </xdr:nvCxnSpPr>
      <xdr:spPr>
        <a:xfrm flipV="1">
          <a:off x="12814300" y="17042633"/>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15542</xdr:rowOff>
    </xdr:from>
    <xdr:to>
      <xdr:col>23</xdr:col>
      <xdr:colOff>568325</xdr:colOff>
      <xdr:row>99</xdr:row>
      <xdr:rowOff>117142</xdr:rowOff>
    </xdr:to>
    <xdr:sp macro="" textlink="">
      <xdr:nvSpPr>
        <xdr:cNvPr id="680" name="円/楕円 679"/>
        <xdr:cNvSpPr/>
      </xdr:nvSpPr>
      <xdr:spPr>
        <a:xfrm>
          <a:off x="16268700" y="169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153558</xdr:rowOff>
    </xdr:from>
    <xdr:ext cx="469744" cy="259045"/>
    <xdr:sp macro="" textlink="">
      <xdr:nvSpPr>
        <xdr:cNvPr id="681" name="積立金該当値テキスト"/>
        <xdr:cNvSpPr txBox="1"/>
      </xdr:nvSpPr>
      <xdr:spPr>
        <a:xfrm>
          <a:off x="16370300" y="1695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21769</xdr:rowOff>
    </xdr:from>
    <xdr:to>
      <xdr:col>22</xdr:col>
      <xdr:colOff>415925</xdr:colOff>
      <xdr:row>99</xdr:row>
      <xdr:rowOff>123369</xdr:rowOff>
    </xdr:to>
    <xdr:sp macro="" textlink="">
      <xdr:nvSpPr>
        <xdr:cNvPr id="682" name="円/楕円 681"/>
        <xdr:cNvSpPr/>
      </xdr:nvSpPr>
      <xdr:spPr>
        <a:xfrm>
          <a:off x="15430500" y="169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114496</xdr:rowOff>
    </xdr:from>
    <xdr:ext cx="469744" cy="259045"/>
    <xdr:sp macro="" textlink="">
      <xdr:nvSpPr>
        <xdr:cNvPr id="683" name="テキスト ボックス 682"/>
        <xdr:cNvSpPr txBox="1"/>
      </xdr:nvSpPr>
      <xdr:spPr>
        <a:xfrm>
          <a:off x="15246427" y="170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46873</xdr:rowOff>
    </xdr:from>
    <xdr:to>
      <xdr:col>21</xdr:col>
      <xdr:colOff>212725</xdr:colOff>
      <xdr:row>99</xdr:row>
      <xdr:rowOff>148473</xdr:rowOff>
    </xdr:to>
    <xdr:sp macro="" textlink="">
      <xdr:nvSpPr>
        <xdr:cNvPr id="684" name="円/楕円 683"/>
        <xdr:cNvSpPr/>
      </xdr:nvSpPr>
      <xdr:spPr>
        <a:xfrm>
          <a:off x="14541500" y="170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139600</xdr:rowOff>
    </xdr:from>
    <xdr:ext cx="378565" cy="259045"/>
    <xdr:sp macro="" textlink="">
      <xdr:nvSpPr>
        <xdr:cNvPr id="685" name="テキスト ボックス 684"/>
        <xdr:cNvSpPr txBox="1"/>
      </xdr:nvSpPr>
      <xdr:spPr>
        <a:xfrm>
          <a:off x="14403017" y="1711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18283</xdr:rowOff>
    </xdr:from>
    <xdr:to>
      <xdr:col>20</xdr:col>
      <xdr:colOff>9525</xdr:colOff>
      <xdr:row>99</xdr:row>
      <xdr:rowOff>119883</xdr:rowOff>
    </xdr:to>
    <xdr:sp macro="" textlink="">
      <xdr:nvSpPr>
        <xdr:cNvPr id="686" name="円/楕円 685"/>
        <xdr:cNvSpPr/>
      </xdr:nvSpPr>
      <xdr:spPr>
        <a:xfrm>
          <a:off x="13652500" y="169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111010</xdr:rowOff>
    </xdr:from>
    <xdr:ext cx="469744" cy="259045"/>
    <xdr:sp macro="" textlink="">
      <xdr:nvSpPr>
        <xdr:cNvPr id="687" name="テキスト ボックス 686"/>
        <xdr:cNvSpPr txBox="1"/>
      </xdr:nvSpPr>
      <xdr:spPr>
        <a:xfrm>
          <a:off x="13468427" y="170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20816</xdr:rowOff>
    </xdr:from>
    <xdr:to>
      <xdr:col>18</xdr:col>
      <xdr:colOff>492125</xdr:colOff>
      <xdr:row>99</xdr:row>
      <xdr:rowOff>122416</xdr:rowOff>
    </xdr:to>
    <xdr:sp macro="" textlink="">
      <xdr:nvSpPr>
        <xdr:cNvPr id="688" name="円/楕円 687"/>
        <xdr:cNvSpPr/>
      </xdr:nvSpPr>
      <xdr:spPr>
        <a:xfrm>
          <a:off x="12763500" y="169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113543</xdr:rowOff>
    </xdr:from>
    <xdr:ext cx="469744" cy="259045"/>
    <xdr:sp macro="" textlink="">
      <xdr:nvSpPr>
        <xdr:cNvPr id="689" name="テキスト ボックス 688"/>
        <xdr:cNvSpPr txBox="1"/>
      </xdr:nvSpPr>
      <xdr:spPr>
        <a:xfrm>
          <a:off x="12579427" y="170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76926</xdr:rowOff>
    </xdr:from>
    <xdr:to>
      <xdr:col>32</xdr:col>
      <xdr:colOff>187325</xdr:colOff>
      <xdr:row>38</xdr:row>
      <xdr:rowOff>95992</xdr:rowOff>
    </xdr:to>
    <xdr:cxnSp macro="">
      <xdr:nvCxnSpPr>
        <xdr:cNvPr id="716" name="直線コネクタ 715"/>
        <xdr:cNvCxnSpPr/>
      </xdr:nvCxnSpPr>
      <xdr:spPr>
        <a:xfrm flipV="1">
          <a:off x="21323300" y="6592026"/>
          <a:ext cx="8382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95992</xdr:rowOff>
    </xdr:from>
    <xdr:to>
      <xdr:col>31</xdr:col>
      <xdr:colOff>34925</xdr:colOff>
      <xdr:row>38</xdr:row>
      <xdr:rowOff>104907</xdr:rowOff>
    </xdr:to>
    <xdr:cxnSp macro="">
      <xdr:nvCxnSpPr>
        <xdr:cNvPr id="719" name="直線コネクタ 718"/>
        <xdr:cNvCxnSpPr/>
      </xdr:nvCxnSpPr>
      <xdr:spPr>
        <a:xfrm flipV="1">
          <a:off x="20434300" y="6611092"/>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104907</xdr:rowOff>
    </xdr:from>
    <xdr:to>
      <xdr:col>29</xdr:col>
      <xdr:colOff>517525</xdr:colOff>
      <xdr:row>38</xdr:row>
      <xdr:rowOff>112633</xdr:rowOff>
    </xdr:to>
    <xdr:cxnSp macro="">
      <xdr:nvCxnSpPr>
        <xdr:cNvPr id="722" name="直線コネクタ 721"/>
        <xdr:cNvCxnSpPr/>
      </xdr:nvCxnSpPr>
      <xdr:spPr>
        <a:xfrm flipV="1">
          <a:off x="19545300" y="6620007"/>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112633</xdr:rowOff>
    </xdr:from>
    <xdr:to>
      <xdr:col>28</xdr:col>
      <xdr:colOff>314325</xdr:colOff>
      <xdr:row>38</xdr:row>
      <xdr:rowOff>131836</xdr:rowOff>
    </xdr:to>
    <xdr:cxnSp macro="">
      <xdr:nvCxnSpPr>
        <xdr:cNvPr id="725" name="直線コネクタ 724"/>
        <xdr:cNvCxnSpPr/>
      </xdr:nvCxnSpPr>
      <xdr:spPr>
        <a:xfrm flipV="1">
          <a:off x="18656300" y="662773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26126</xdr:rowOff>
    </xdr:from>
    <xdr:to>
      <xdr:col>32</xdr:col>
      <xdr:colOff>238125</xdr:colOff>
      <xdr:row>38</xdr:row>
      <xdr:rowOff>127726</xdr:rowOff>
    </xdr:to>
    <xdr:sp macro="" textlink="">
      <xdr:nvSpPr>
        <xdr:cNvPr id="735" name="円/楕円 734"/>
        <xdr:cNvSpPr/>
      </xdr:nvSpPr>
      <xdr:spPr>
        <a:xfrm>
          <a:off x="221107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112503</xdr:rowOff>
    </xdr:from>
    <xdr:ext cx="469744" cy="259045"/>
    <xdr:sp macro="" textlink="">
      <xdr:nvSpPr>
        <xdr:cNvPr id="736" name="投資及び出資金該当値テキスト"/>
        <xdr:cNvSpPr txBox="1"/>
      </xdr:nvSpPr>
      <xdr:spPr>
        <a:xfrm>
          <a:off x="22212300"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45192</xdr:rowOff>
    </xdr:from>
    <xdr:to>
      <xdr:col>31</xdr:col>
      <xdr:colOff>85725</xdr:colOff>
      <xdr:row>38</xdr:row>
      <xdr:rowOff>146792</xdr:rowOff>
    </xdr:to>
    <xdr:sp macro="" textlink="">
      <xdr:nvSpPr>
        <xdr:cNvPr id="737" name="円/楕円 736"/>
        <xdr:cNvSpPr/>
      </xdr:nvSpPr>
      <xdr:spPr>
        <a:xfrm>
          <a:off x="21272500" y="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137919</xdr:rowOff>
    </xdr:from>
    <xdr:ext cx="378565" cy="259045"/>
    <xdr:sp macro="" textlink="">
      <xdr:nvSpPr>
        <xdr:cNvPr id="738" name="テキスト ボックス 737"/>
        <xdr:cNvSpPr txBox="1"/>
      </xdr:nvSpPr>
      <xdr:spPr>
        <a:xfrm>
          <a:off x="21134017" y="665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54107</xdr:rowOff>
    </xdr:from>
    <xdr:to>
      <xdr:col>29</xdr:col>
      <xdr:colOff>568325</xdr:colOff>
      <xdr:row>38</xdr:row>
      <xdr:rowOff>155707</xdr:rowOff>
    </xdr:to>
    <xdr:sp macro="" textlink="">
      <xdr:nvSpPr>
        <xdr:cNvPr id="739" name="円/楕円 738"/>
        <xdr:cNvSpPr/>
      </xdr:nvSpPr>
      <xdr:spPr>
        <a:xfrm>
          <a:off x="20383500" y="65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146834</xdr:rowOff>
    </xdr:from>
    <xdr:ext cx="378565" cy="259045"/>
    <xdr:sp macro="" textlink="">
      <xdr:nvSpPr>
        <xdr:cNvPr id="740" name="テキスト ボックス 739"/>
        <xdr:cNvSpPr txBox="1"/>
      </xdr:nvSpPr>
      <xdr:spPr>
        <a:xfrm>
          <a:off x="20245017" y="666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61833</xdr:rowOff>
    </xdr:from>
    <xdr:to>
      <xdr:col>28</xdr:col>
      <xdr:colOff>365125</xdr:colOff>
      <xdr:row>38</xdr:row>
      <xdr:rowOff>163433</xdr:rowOff>
    </xdr:to>
    <xdr:sp macro="" textlink="">
      <xdr:nvSpPr>
        <xdr:cNvPr id="741" name="円/楕円 740"/>
        <xdr:cNvSpPr/>
      </xdr:nvSpPr>
      <xdr:spPr>
        <a:xfrm>
          <a:off x="19494500" y="6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154560</xdr:rowOff>
    </xdr:from>
    <xdr:ext cx="378565" cy="259045"/>
    <xdr:sp macro="" textlink="">
      <xdr:nvSpPr>
        <xdr:cNvPr id="742" name="テキスト ボックス 741"/>
        <xdr:cNvSpPr txBox="1"/>
      </xdr:nvSpPr>
      <xdr:spPr>
        <a:xfrm>
          <a:off x="19356017" y="6669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81036</xdr:rowOff>
    </xdr:from>
    <xdr:to>
      <xdr:col>27</xdr:col>
      <xdr:colOff>161925</xdr:colOff>
      <xdr:row>39</xdr:row>
      <xdr:rowOff>11186</xdr:rowOff>
    </xdr:to>
    <xdr:sp macro="" textlink="">
      <xdr:nvSpPr>
        <xdr:cNvPr id="743" name="円/楕円 742"/>
        <xdr:cNvSpPr/>
      </xdr:nvSpPr>
      <xdr:spPr>
        <a:xfrm>
          <a:off x="18605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2313</xdr:rowOff>
    </xdr:from>
    <xdr:ext cx="378565" cy="259045"/>
    <xdr:sp macro="" textlink="">
      <xdr:nvSpPr>
        <xdr:cNvPr id="744" name="テキスト ボックス 743"/>
        <xdr:cNvSpPr txBox="1"/>
      </xdr:nvSpPr>
      <xdr:spPr>
        <a:xfrm>
          <a:off x="18467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141235</xdr:rowOff>
    </xdr:from>
    <xdr:to>
      <xdr:col>32</xdr:col>
      <xdr:colOff>187325</xdr:colOff>
      <xdr:row>57</xdr:row>
      <xdr:rowOff>151848</xdr:rowOff>
    </xdr:to>
    <xdr:cxnSp macro="">
      <xdr:nvCxnSpPr>
        <xdr:cNvPr id="775" name="直線コネクタ 774"/>
        <xdr:cNvCxnSpPr/>
      </xdr:nvCxnSpPr>
      <xdr:spPr>
        <a:xfrm>
          <a:off x="21323300" y="9913885"/>
          <a:ext cx="8382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160138</xdr:rowOff>
    </xdr:from>
    <xdr:ext cx="469744" cy="259045"/>
    <xdr:sp macro="" textlink="">
      <xdr:nvSpPr>
        <xdr:cNvPr id="776" name="貸付金平均値テキスト"/>
        <xdr:cNvSpPr txBox="1"/>
      </xdr:nvSpPr>
      <xdr:spPr>
        <a:xfrm>
          <a:off x="22212300" y="993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141235</xdr:rowOff>
    </xdr:from>
    <xdr:to>
      <xdr:col>31</xdr:col>
      <xdr:colOff>34925</xdr:colOff>
      <xdr:row>57</xdr:row>
      <xdr:rowOff>158478</xdr:rowOff>
    </xdr:to>
    <xdr:cxnSp macro="">
      <xdr:nvCxnSpPr>
        <xdr:cNvPr id="778" name="直線コネクタ 777"/>
        <xdr:cNvCxnSpPr/>
      </xdr:nvCxnSpPr>
      <xdr:spPr>
        <a:xfrm flipV="1">
          <a:off x="20434300" y="9913885"/>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87117</xdr:rowOff>
    </xdr:from>
    <xdr:ext cx="469744" cy="259045"/>
    <xdr:sp macro="" textlink="">
      <xdr:nvSpPr>
        <xdr:cNvPr id="780" name="テキスト ボックス 779"/>
        <xdr:cNvSpPr txBox="1"/>
      </xdr:nvSpPr>
      <xdr:spPr>
        <a:xfrm>
          <a:off x="21088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153939</xdr:rowOff>
    </xdr:from>
    <xdr:to>
      <xdr:col>29</xdr:col>
      <xdr:colOff>517525</xdr:colOff>
      <xdr:row>57</xdr:row>
      <xdr:rowOff>158478</xdr:rowOff>
    </xdr:to>
    <xdr:cxnSp macro="">
      <xdr:nvCxnSpPr>
        <xdr:cNvPr id="781" name="直線コネクタ 780"/>
        <xdr:cNvCxnSpPr/>
      </xdr:nvCxnSpPr>
      <xdr:spPr>
        <a:xfrm>
          <a:off x="19545300" y="9926589"/>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76569</xdr:rowOff>
    </xdr:from>
    <xdr:ext cx="469744" cy="259045"/>
    <xdr:sp macro="" textlink="">
      <xdr:nvSpPr>
        <xdr:cNvPr id="783" name="テキスト ボックス 782"/>
        <xdr:cNvSpPr txBox="1"/>
      </xdr:nvSpPr>
      <xdr:spPr>
        <a:xfrm>
          <a:off x="20199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141105</xdr:rowOff>
    </xdr:from>
    <xdr:to>
      <xdr:col>28</xdr:col>
      <xdr:colOff>314325</xdr:colOff>
      <xdr:row>57</xdr:row>
      <xdr:rowOff>153939</xdr:rowOff>
    </xdr:to>
    <xdr:cxnSp macro="">
      <xdr:nvCxnSpPr>
        <xdr:cNvPr id="784" name="直線コネクタ 783"/>
        <xdr:cNvCxnSpPr/>
      </xdr:nvCxnSpPr>
      <xdr:spPr>
        <a:xfrm>
          <a:off x="18656300" y="9913755"/>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73172</xdr:rowOff>
    </xdr:from>
    <xdr:ext cx="469744" cy="259045"/>
    <xdr:sp macro="" textlink="">
      <xdr:nvSpPr>
        <xdr:cNvPr id="786" name="テキスト ボックス 785"/>
        <xdr:cNvSpPr txBox="1"/>
      </xdr:nvSpPr>
      <xdr:spPr>
        <a:xfrm>
          <a:off x="19310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60665</xdr:rowOff>
    </xdr:from>
    <xdr:ext cx="469744" cy="259045"/>
    <xdr:sp macro="" textlink="">
      <xdr:nvSpPr>
        <xdr:cNvPr id="788" name="テキスト ボックス 787"/>
        <xdr:cNvSpPr txBox="1"/>
      </xdr:nvSpPr>
      <xdr:spPr>
        <a:xfrm>
          <a:off x="18421427" y="100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101048</xdr:rowOff>
    </xdr:from>
    <xdr:to>
      <xdr:col>32</xdr:col>
      <xdr:colOff>238125</xdr:colOff>
      <xdr:row>58</xdr:row>
      <xdr:rowOff>31198</xdr:rowOff>
    </xdr:to>
    <xdr:sp macro="" textlink="">
      <xdr:nvSpPr>
        <xdr:cNvPr id="794" name="円/楕円 793"/>
        <xdr:cNvSpPr/>
      </xdr:nvSpPr>
      <xdr:spPr>
        <a:xfrm>
          <a:off x="22110700" y="9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123925</xdr:rowOff>
    </xdr:from>
    <xdr:ext cx="469744" cy="259045"/>
    <xdr:sp macro="" textlink="">
      <xdr:nvSpPr>
        <xdr:cNvPr id="795" name="貸付金該当値テキスト"/>
        <xdr:cNvSpPr txBox="1"/>
      </xdr:nvSpPr>
      <xdr:spPr>
        <a:xfrm>
          <a:off x="22212300" y="97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90435</xdr:rowOff>
    </xdr:from>
    <xdr:to>
      <xdr:col>31</xdr:col>
      <xdr:colOff>85725</xdr:colOff>
      <xdr:row>58</xdr:row>
      <xdr:rowOff>20585</xdr:rowOff>
    </xdr:to>
    <xdr:sp macro="" textlink="">
      <xdr:nvSpPr>
        <xdr:cNvPr id="796" name="円/楕円 795"/>
        <xdr:cNvSpPr/>
      </xdr:nvSpPr>
      <xdr:spPr>
        <a:xfrm>
          <a:off x="21272500" y="9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37112</xdr:rowOff>
    </xdr:from>
    <xdr:ext cx="469744" cy="259045"/>
    <xdr:sp macro="" textlink="">
      <xdr:nvSpPr>
        <xdr:cNvPr id="797" name="テキスト ボックス 796"/>
        <xdr:cNvSpPr txBox="1"/>
      </xdr:nvSpPr>
      <xdr:spPr>
        <a:xfrm>
          <a:off x="21088427" y="963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107678</xdr:rowOff>
    </xdr:from>
    <xdr:to>
      <xdr:col>29</xdr:col>
      <xdr:colOff>568325</xdr:colOff>
      <xdr:row>58</xdr:row>
      <xdr:rowOff>37828</xdr:rowOff>
    </xdr:to>
    <xdr:sp macro="" textlink="">
      <xdr:nvSpPr>
        <xdr:cNvPr id="798" name="円/楕円 797"/>
        <xdr:cNvSpPr/>
      </xdr:nvSpPr>
      <xdr:spPr>
        <a:xfrm>
          <a:off x="20383500" y="98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54355</xdr:rowOff>
    </xdr:from>
    <xdr:ext cx="469744" cy="259045"/>
    <xdr:sp macro="" textlink="">
      <xdr:nvSpPr>
        <xdr:cNvPr id="799" name="テキスト ボックス 798"/>
        <xdr:cNvSpPr txBox="1"/>
      </xdr:nvSpPr>
      <xdr:spPr>
        <a:xfrm>
          <a:off x="20199427" y="96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103139</xdr:rowOff>
    </xdr:from>
    <xdr:to>
      <xdr:col>28</xdr:col>
      <xdr:colOff>365125</xdr:colOff>
      <xdr:row>58</xdr:row>
      <xdr:rowOff>33289</xdr:rowOff>
    </xdr:to>
    <xdr:sp macro="" textlink="">
      <xdr:nvSpPr>
        <xdr:cNvPr id="800" name="円/楕円 799"/>
        <xdr:cNvSpPr/>
      </xdr:nvSpPr>
      <xdr:spPr>
        <a:xfrm>
          <a:off x="19494500" y="98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49816</xdr:rowOff>
    </xdr:from>
    <xdr:ext cx="469744" cy="259045"/>
    <xdr:sp macro="" textlink="">
      <xdr:nvSpPr>
        <xdr:cNvPr id="801" name="テキスト ボックス 800"/>
        <xdr:cNvSpPr txBox="1"/>
      </xdr:nvSpPr>
      <xdr:spPr>
        <a:xfrm>
          <a:off x="19310427" y="96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90305</xdr:rowOff>
    </xdr:from>
    <xdr:to>
      <xdr:col>27</xdr:col>
      <xdr:colOff>161925</xdr:colOff>
      <xdr:row>58</xdr:row>
      <xdr:rowOff>20455</xdr:rowOff>
    </xdr:to>
    <xdr:sp macro="" textlink="">
      <xdr:nvSpPr>
        <xdr:cNvPr id="802" name="円/楕円 801"/>
        <xdr:cNvSpPr/>
      </xdr:nvSpPr>
      <xdr:spPr>
        <a:xfrm>
          <a:off x="18605500" y="9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36982</xdr:rowOff>
    </xdr:from>
    <xdr:ext cx="469744" cy="259045"/>
    <xdr:sp macro="" textlink="">
      <xdr:nvSpPr>
        <xdr:cNvPr id="803" name="テキスト ボックス 802"/>
        <xdr:cNvSpPr txBox="1"/>
      </xdr:nvSpPr>
      <xdr:spPr>
        <a:xfrm>
          <a:off x="18421427" y="963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163410</xdr:rowOff>
    </xdr:from>
    <xdr:to>
      <xdr:col>32</xdr:col>
      <xdr:colOff>187325</xdr:colOff>
      <xdr:row>78</xdr:row>
      <xdr:rowOff>25346</xdr:rowOff>
    </xdr:to>
    <xdr:cxnSp macro="">
      <xdr:nvCxnSpPr>
        <xdr:cNvPr id="831" name="直線コネクタ 830"/>
        <xdr:cNvCxnSpPr/>
      </xdr:nvCxnSpPr>
      <xdr:spPr>
        <a:xfrm flipV="1">
          <a:off x="21323300" y="13365060"/>
          <a:ext cx="838200" cy="3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25346</xdr:rowOff>
    </xdr:from>
    <xdr:to>
      <xdr:col>31</xdr:col>
      <xdr:colOff>34925</xdr:colOff>
      <xdr:row>78</xdr:row>
      <xdr:rowOff>30411</xdr:rowOff>
    </xdr:to>
    <xdr:cxnSp macro="">
      <xdr:nvCxnSpPr>
        <xdr:cNvPr id="834" name="直線コネクタ 833"/>
        <xdr:cNvCxnSpPr/>
      </xdr:nvCxnSpPr>
      <xdr:spPr>
        <a:xfrm flipV="1">
          <a:off x="20434300" y="13398446"/>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101571</xdr:rowOff>
    </xdr:from>
    <xdr:ext cx="534377" cy="259045"/>
    <xdr:sp macro="" textlink="">
      <xdr:nvSpPr>
        <xdr:cNvPr id="836" name="テキスト ボックス 835"/>
        <xdr:cNvSpPr txBox="1"/>
      </xdr:nvSpPr>
      <xdr:spPr>
        <a:xfrm>
          <a:off x="21056111" y="13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30411</xdr:rowOff>
    </xdr:from>
    <xdr:to>
      <xdr:col>29</xdr:col>
      <xdr:colOff>517525</xdr:colOff>
      <xdr:row>78</xdr:row>
      <xdr:rowOff>48095</xdr:rowOff>
    </xdr:to>
    <xdr:cxnSp macro="">
      <xdr:nvCxnSpPr>
        <xdr:cNvPr id="837" name="直線コネクタ 836"/>
        <xdr:cNvCxnSpPr/>
      </xdr:nvCxnSpPr>
      <xdr:spPr>
        <a:xfrm flipV="1">
          <a:off x="19545300" y="13403511"/>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108521</xdr:rowOff>
    </xdr:from>
    <xdr:ext cx="534377" cy="259045"/>
    <xdr:sp macro="" textlink="">
      <xdr:nvSpPr>
        <xdr:cNvPr id="839" name="テキスト ボックス 838"/>
        <xdr:cNvSpPr txBox="1"/>
      </xdr:nvSpPr>
      <xdr:spPr>
        <a:xfrm>
          <a:off x="20167111" y="134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48095</xdr:rowOff>
    </xdr:from>
    <xdr:to>
      <xdr:col>28</xdr:col>
      <xdr:colOff>314325</xdr:colOff>
      <xdr:row>78</xdr:row>
      <xdr:rowOff>63942</xdr:rowOff>
    </xdr:to>
    <xdr:cxnSp macro="">
      <xdr:nvCxnSpPr>
        <xdr:cNvPr id="840" name="直線コネクタ 839"/>
        <xdr:cNvCxnSpPr/>
      </xdr:nvCxnSpPr>
      <xdr:spPr>
        <a:xfrm flipV="1">
          <a:off x="18656300" y="13421195"/>
          <a:ext cx="889000" cy="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123389</xdr:rowOff>
    </xdr:from>
    <xdr:ext cx="534377" cy="259045"/>
    <xdr:sp macro="" textlink="">
      <xdr:nvSpPr>
        <xdr:cNvPr id="842" name="テキスト ボックス 841"/>
        <xdr:cNvSpPr txBox="1"/>
      </xdr:nvSpPr>
      <xdr:spPr>
        <a:xfrm>
          <a:off x="19278111" y="1349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141997</xdr:rowOff>
    </xdr:from>
    <xdr:ext cx="534377" cy="259045"/>
    <xdr:sp macro="" textlink="">
      <xdr:nvSpPr>
        <xdr:cNvPr id="844" name="テキスト ボックス 843"/>
        <xdr:cNvSpPr txBox="1"/>
      </xdr:nvSpPr>
      <xdr:spPr>
        <a:xfrm>
          <a:off x="18389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112610</xdr:rowOff>
    </xdr:from>
    <xdr:to>
      <xdr:col>32</xdr:col>
      <xdr:colOff>238125</xdr:colOff>
      <xdr:row>78</xdr:row>
      <xdr:rowOff>42760</xdr:rowOff>
    </xdr:to>
    <xdr:sp macro="" textlink="">
      <xdr:nvSpPr>
        <xdr:cNvPr id="850" name="円/楕円 849"/>
        <xdr:cNvSpPr/>
      </xdr:nvSpPr>
      <xdr:spPr>
        <a:xfrm>
          <a:off x="22110700" y="133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135487</xdr:rowOff>
    </xdr:from>
    <xdr:ext cx="534377" cy="259045"/>
    <xdr:sp macro="" textlink="">
      <xdr:nvSpPr>
        <xdr:cNvPr id="851" name="繰出金該当値テキスト"/>
        <xdr:cNvSpPr txBox="1"/>
      </xdr:nvSpPr>
      <xdr:spPr>
        <a:xfrm>
          <a:off x="22212300" y="131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66,157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145996</xdr:rowOff>
    </xdr:from>
    <xdr:to>
      <xdr:col>31</xdr:col>
      <xdr:colOff>85725</xdr:colOff>
      <xdr:row>78</xdr:row>
      <xdr:rowOff>76146</xdr:rowOff>
    </xdr:to>
    <xdr:sp macro="" textlink="">
      <xdr:nvSpPr>
        <xdr:cNvPr id="852" name="円/楕円 851"/>
        <xdr:cNvSpPr/>
      </xdr:nvSpPr>
      <xdr:spPr>
        <a:xfrm>
          <a:off x="21272500" y="133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92673</xdr:rowOff>
    </xdr:from>
    <xdr:ext cx="534377" cy="259045"/>
    <xdr:sp macro="" textlink="">
      <xdr:nvSpPr>
        <xdr:cNvPr id="853" name="テキスト ボックス 852"/>
        <xdr:cNvSpPr txBox="1"/>
      </xdr:nvSpPr>
      <xdr:spPr>
        <a:xfrm>
          <a:off x="21056111" y="131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151061</xdr:rowOff>
    </xdr:from>
    <xdr:to>
      <xdr:col>29</xdr:col>
      <xdr:colOff>568325</xdr:colOff>
      <xdr:row>78</xdr:row>
      <xdr:rowOff>81211</xdr:rowOff>
    </xdr:to>
    <xdr:sp macro="" textlink="">
      <xdr:nvSpPr>
        <xdr:cNvPr id="854" name="円/楕円 853"/>
        <xdr:cNvSpPr/>
      </xdr:nvSpPr>
      <xdr:spPr>
        <a:xfrm>
          <a:off x="20383500" y="133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97738</xdr:rowOff>
    </xdr:from>
    <xdr:ext cx="534377" cy="259045"/>
    <xdr:sp macro="" textlink="">
      <xdr:nvSpPr>
        <xdr:cNvPr id="855" name="テキスト ボックス 854"/>
        <xdr:cNvSpPr txBox="1"/>
      </xdr:nvSpPr>
      <xdr:spPr>
        <a:xfrm>
          <a:off x="20167111" y="131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168745</xdr:rowOff>
    </xdr:from>
    <xdr:to>
      <xdr:col>28</xdr:col>
      <xdr:colOff>365125</xdr:colOff>
      <xdr:row>78</xdr:row>
      <xdr:rowOff>98895</xdr:rowOff>
    </xdr:to>
    <xdr:sp macro="" textlink="">
      <xdr:nvSpPr>
        <xdr:cNvPr id="856" name="円/楕円 855"/>
        <xdr:cNvSpPr/>
      </xdr:nvSpPr>
      <xdr:spPr>
        <a:xfrm>
          <a:off x="19494500" y="133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115422</xdr:rowOff>
    </xdr:from>
    <xdr:ext cx="534377" cy="259045"/>
    <xdr:sp macro="" textlink="">
      <xdr:nvSpPr>
        <xdr:cNvPr id="857" name="テキスト ボックス 856"/>
        <xdr:cNvSpPr txBox="1"/>
      </xdr:nvSpPr>
      <xdr:spPr>
        <a:xfrm>
          <a:off x="19278111" y="131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13142</xdr:rowOff>
    </xdr:from>
    <xdr:to>
      <xdr:col>27</xdr:col>
      <xdr:colOff>161925</xdr:colOff>
      <xdr:row>78</xdr:row>
      <xdr:rowOff>114742</xdr:rowOff>
    </xdr:to>
    <xdr:sp macro="" textlink="">
      <xdr:nvSpPr>
        <xdr:cNvPr id="858" name="円/楕円 857"/>
        <xdr:cNvSpPr/>
      </xdr:nvSpPr>
      <xdr:spPr>
        <a:xfrm>
          <a:off x="18605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131269</xdr:rowOff>
    </xdr:from>
    <xdr:ext cx="534377" cy="259045"/>
    <xdr:sp macro="" textlink="">
      <xdr:nvSpPr>
        <xdr:cNvPr id="859" name="テキスト ボックス 858"/>
        <xdr:cNvSpPr txBox="1"/>
      </xdr:nvSpPr>
      <xdr:spPr>
        <a:xfrm>
          <a:off x="18389111" y="1316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要な項目では、人件費、補助費等、繰出金で類似団体内平均を上回ることが多い。人件費は保育士や公民館職員、給食調理員などの業務について、非常勤嘱託職員に頼らざるを得ない現状があり、人件費を押し上げる要因となってる。また、補助費・繰出金では、それぞれ小浜病院や下水道事業会計の借金残高が多く、それらへの負担金や繰出金が高いことが要因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公債費、普通建設事業費では類似団体内平均を下回っており、平成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普通建設事業費を抑えることで後年度の公債費を減らしてきたが、近年は市街地のまちなみ整備や小学校建設などで普通建設事業費は増加傾向にある。普通建設事業費の増加は後年度の公債費負担の増加となって表れるため、公債費の推移についても注視していく必要がある。扶助費についても類似団体内平均は下回っているものの、増加の一途をたどっている。</a:t>
          </a:r>
          <a:r>
            <a:rPr kumimoji="1" lang="ja-JP" altLang="en-US" sz="1300">
              <a:latin typeface="ＭＳ Ｐゴシック"/>
            </a:rPr>
            <a:t>これらの経費は経常的に支出が求められるものであり、結果として積立金へ回す財源が少なく、支出額は類似団体内平均と比較しても低くなっている。また、</a:t>
          </a:r>
          <a:r>
            <a:rPr kumimoji="1" lang="en-US" altLang="ja-JP" sz="1300">
              <a:latin typeface="ＭＳ Ｐゴシック"/>
            </a:rPr>
            <a:t>27</a:t>
          </a:r>
          <a:r>
            <a:rPr kumimoji="1" lang="ja-JP" altLang="en-US" sz="1300">
              <a:latin typeface="ＭＳ Ｐゴシック"/>
            </a:rPr>
            <a:t>年度は土地開発公社を解散したことに伴う債務保証の履行として、公社の借入金について</a:t>
          </a:r>
          <a:r>
            <a:rPr kumimoji="1" lang="en-US" altLang="ja-JP" sz="1300">
              <a:latin typeface="ＭＳ Ｐゴシック"/>
            </a:rPr>
            <a:t>8</a:t>
          </a:r>
          <a:r>
            <a:rPr kumimoji="1" lang="ja-JP" altLang="en-US" sz="1300">
              <a:latin typeface="ＭＳ Ｐゴシック"/>
            </a:rPr>
            <a:t>億円もの代位弁済を行ったことから、補助費等が類似団体内平均と比較して非常に多くなった。今後も普通建設事業費の平準化に努めつつ、業務の民間委託や使用料の見直し等により財源の確保に努める。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福井県小浜市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30,364
30,047
233.09
17,362,256
16,801,651
378,202
8,944,396
16,292,899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106.7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71349</xdr:rowOff>
    </xdr:from>
    <xdr:to>
      <xdr:col>6</xdr:col>
      <xdr:colOff>511175</xdr:colOff>
      <xdr:row>36</xdr:row>
      <xdr:rowOff>105182</xdr:rowOff>
    </xdr:to>
    <xdr:cxnSp macro="">
      <xdr:nvCxnSpPr>
        <xdr:cNvPr id="60" name="直線コネクタ 59"/>
        <xdr:cNvCxnSpPr/>
      </xdr:nvCxnSpPr>
      <xdr:spPr>
        <a:xfrm flipV="1">
          <a:off x="3797300" y="6243549"/>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97561</xdr:rowOff>
    </xdr:from>
    <xdr:to>
      <xdr:col>5</xdr:col>
      <xdr:colOff>358775</xdr:colOff>
      <xdr:row>36</xdr:row>
      <xdr:rowOff>105182</xdr:rowOff>
    </xdr:to>
    <xdr:cxnSp macro="">
      <xdr:nvCxnSpPr>
        <xdr:cNvPr id="63" name="直線コネクタ 62"/>
        <xdr:cNvCxnSpPr/>
      </xdr:nvCxnSpPr>
      <xdr:spPr>
        <a:xfrm>
          <a:off x="2908300" y="626976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76454</xdr:rowOff>
    </xdr:from>
    <xdr:to>
      <xdr:col>4</xdr:col>
      <xdr:colOff>155575</xdr:colOff>
      <xdr:row>36</xdr:row>
      <xdr:rowOff>97561</xdr:rowOff>
    </xdr:to>
    <xdr:cxnSp macro="">
      <xdr:nvCxnSpPr>
        <xdr:cNvPr id="66" name="直線コネクタ 65"/>
        <xdr:cNvCxnSpPr/>
      </xdr:nvCxnSpPr>
      <xdr:spPr>
        <a:xfrm>
          <a:off x="2019300" y="6248654"/>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121260</xdr:rowOff>
    </xdr:from>
    <xdr:to>
      <xdr:col>2</xdr:col>
      <xdr:colOff>638175</xdr:colOff>
      <xdr:row>36</xdr:row>
      <xdr:rowOff>76454</xdr:rowOff>
    </xdr:to>
    <xdr:cxnSp macro="">
      <xdr:nvCxnSpPr>
        <xdr:cNvPr id="69" name="直線コネクタ 68"/>
        <xdr:cNvCxnSpPr/>
      </xdr:nvCxnSpPr>
      <xdr:spPr>
        <a:xfrm>
          <a:off x="1130300" y="6122010"/>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20549</xdr:rowOff>
    </xdr:from>
    <xdr:to>
      <xdr:col>6</xdr:col>
      <xdr:colOff>561975</xdr:colOff>
      <xdr:row>36</xdr:row>
      <xdr:rowOff>122149</xdr:rowOff>
    </xdr:to>
    <xdr:sp macro="" textlink="">
      <xdr:nvSpPr>
        <xdr:cNvPr id="79" name="円/楕円 78"/>
        <xdr:cNvSpPr/>
      </xdr:nvSpPr>
      <xdr:spPr>
        <a:xfrm>
          <a:off x="4584700" y="6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43426</xdr:rowOff>
    </xdr:from>
    <xdr:ext cx="469744" cy="259045"/>
    <xdr:sp macro="" textlink="">
      <xdr:nvSpPr>
        <xdr:cNvPr id="80" name="議会費該当値テキスト"/>
        <xdr:cNvSpPr txBox="1"/>
      </xdr:nvSpPr>
      <xdr:spPr>
        <a:xfrm>
          <a:off x="4686300" y="60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54382</xdr:rowOff>
    </xdr:from>
    <xdr:to>
      <xdr:col>5</xdr:col>
      <xdr:colOff>409575</xdr:colOff>
      <xdr:row>36</xdr:row>
      <xdr:rowOff>155982</xdr:rowOff>
    </xdr:to>
    <xdr:sp macro="" textlink="">
      <xdr:nvSpPr>
        <xdr:cNvPr id="81" name="円/楕円 80"/>
        <xdr:cNvSpPr/>
      </xdr:nvSpPr>
      <xdr:spPr>
        <a:xfrm>
          <a:off x="3746500" y="62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1059</xdr:rowOff>
    </xdr:from>
    <xdr:ext cx="469744" cy="259045"/>
    <xdr:sp macro="" textlink="">
      <xdr:nvSpPr>
        <xdr:cNvPr id="82" name="テキスト ボックス 81"/>
        <xdr:cNvSpPr txBox="1"/>
      </xdr:nvSpPr>
      <xdr:spPr>
        <a:xfrm>
          <a:off x="3562427" y="60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46761</xdr:rowOff>
    </xdr:from>
    <xdr:to>
      <xdr:col>4</xdr:col>
      <xdr:colOff>206375</xdr:colOff>
      <xdr:row>36</xdr:row>
      <xdr:rowOff>148361</xdr:rowOff>
    </xdr:to>
    <xdr:sp macro="" textlink="">
      <xdr:nvSpPr>
        <xdr:cNvPr id="83" name="円/楕円 82"/>
        <xdr:cNvSpPr/>
      </xdr:nvSpPr>
      <xdr:spPr>
        <a:xfrm>
          <a:off x="2857500" y="6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164888</xdr:rowOff>
    </xdr:from>
    <xdr:ext cx="469744" cy="259045"/>
    <xdr:sp macro="" textlink="">
      <xdr:nvSpPr>
        <xdr:cNvPr id="84" name="テキスト ボックス 83"/>
        <xdr:cNvSpPr txBox="1"/>
      </xdr:nvSpPr>
      <xdr:spPr>
        <a:xfrm>
          <a:off x="2673427" y="59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25654</xdr:rowOff>
    </xdr:from>
    <xdr:to>
      <xdr:col>3</xdr:col>
      <xdr:colOff>3175</xdr:colOff>
      <xdr:row>36</xdr:row>
      <xdr:rowOff>127254</xdr:rowOff>
    </xdr:to>
    <xdr:sp macro="" textlink="">
      <xdr:nvSpPr>
        <xdr:cNvPr id="85" name="円/楕円 84"/>
        <xdr:cNvSpPr/>
      </xdr:nvSpPr>
      <xdr:spPr>
        <a:xfrm>
          <a:off x="1968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143781</xdr:rowOff>
    </xdr:from>
    <xdr:ext cx="469744" cy="259045"/>
    <xdr:sp macro="" textlink="">
      <xdr:nvSpPr>
        <xdr:cNvPr id="86" name="テキスト ボックス 85"/>
        <xdr:cNvSpPr txBox="1"/>
      </xdr:nvSpPr>
      <xdr:spPr>
        <a:xfrm>
          <a:off x="1784427"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70460</xdr:rowOff>
    </xdr:from>
    <xdr:to>
      <xdr:col>1</xdr:col>
      <xdr:colOff>485775</xdr:colOff>
      <xdr:row>36</xdr:row>
      <xdr:rowOff>610</xdr:rowOff>
    </xdr:to>
    <xdr:sp macro="" textlink="">
      <xdr:nvSpPr>
        <xdr:cNvPr id="87" name="円/楕円 86"/>
        <xdr:cNvSpPr/>
      </xdr:nvSpPr>
      <xdr:spPr>
        <a:xfrm>
          <a:off x="1079500" y="60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17137</xdr:rowOff>
    </xdr:from>
    <xdr:ext cx="469744" cy="259045"/>
    <xdr:sp macro="" textlink="">
      <xdr:nvSpPr>
        <xdr:cNvPr id="88" name="テキスト ボックス 87"/>
        <xdr:cNvSpPr txBox="1"/>
      </xdr:nvSpPr>
      <xdr:spPr>
        <a:xfrm>
          <a:off x="895427" y="58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61,891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91520</xdr:rowOff>
    </xdr:from>
    <xdr:to>
      <xdr:col>6</xdr:col>
      <xdr:colOff>511175</xdr:colOff>
      <xdr:row>57</xdr:row>
      <xdr:rowOff>162553</xdr:rowOff>
    </xdr:to>
    <xdr:cxnSp macro="">
      <xdr:nvCxnSpPr>
        <xdr:cNvPr id="115" name="直線コネクタ 114"/>
        <xdr:cNvCxnSpPr/>
      </xdr:nvCxnSpPr>
      <xdr:spPr>
        <a:xfrm flipV="1">
          <a:off x="3797300" y="9864170"/>
          <a:ext cx="838200" cy="7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162553</xdr:rowOff>
    </xdr:from>
    <xdr:to>
      <xdr:col>5</xdr:col>
      <xdr:colOff>358775</xdr:colOff>
      <xdr:row>58</xdr:row>
      <xdr:rowOff>7531</xdr:rowOff>
    </xdr:to>
    <xdr:cxnSp macro="">
      <xdr:nvCxnSpPr>
        <xdr:cNvPr id="118" name="直線コネクタ 117"/>
        <xdr:cNvCxnSpPr/>
      </xdr:nvCxnSpPr>
      <xdr:spPr>
        <a:xfrm flipV="1">
          <a:off x="2908300" y="9935203"/>
          <a:ext cx="889000" cy="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155366</xdr:rowOff>
    </xdr:from>
    <xdr:to>
      <xdr:col>4</xdr:col>
      <xdr:colOff>155575</xdr:colOff>
      <xdr:row>58</xdr:row>
      <xdr:rowOff>7531</xdr:rowOff>
    </xdr:to>
    <xdr:cxnSp macro="">
      <xdr:nvCxnSpPr>
        <xdr:cNvPr id="121" name="直線コネクタ 120"/>
        <xdr:cNvCxnSpPr/>
      </xdr:nvCxnSpPr>
      <xdr:spPr>
        <a:xfrm>
          <a:off x="2019300" y="9928016"/>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155366</xdr:rowOff>
    </xdr:from>
    <xdr:to>
      <xdr:col>2</xdr:col>
      <xdr:colOff>638175</xdr:colOff>
      <xdr:row>58</xdr:row>
      <xdr:rowOff>5397</xdr:rowOff>
    </xdr:to>
    <xdr:cxnSp macro="">
      <xdr:nvCxnSpPr>
        <xdr:cNvPr id="124" name="直線コネクタ 123"/>
        <xdr:cNvCxnSpPr/>
      </xdr:nvCxnSpPr>
      <xdr:spPr>
        <a:xfrm flipV="1">
          <a:off x="1130300" y="9928016"/>
          <a:ext cx="8890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40720</xdr:rowOff>
    </xdr:from>
    <xdr:to>
      <xdr:col>6</xdr:col>
      <xdr:colOff>561975</xdr:colOff>
      <xdr:row>57</xdr:row>
      <xdr:rowOff>142320</xdr:rowOff>
    </xdr:to>
    <xdr:sp macro="" textlink="">
      <xdr:nvSpPr>
        <xdr:cNvPr id="134" name="円/楕円 133"/>
        <xdr:cNvSpPr/>
      </xdr:nvSpPr>
      <xdr:spPr>
        <a:xfrm>
          <a:off x="4584700" y="98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63597</xdr:rowOff>
    </xdr:from>
    <xdr:ext cx="534377" cy="259045"/>
    <xdr:sp macro="" textlink="">
      <xdr:nvSpPr>
        <xdr:cNvPr id="135" name="総務費該当値テキスト"/>
        <xdr:cNvSpPr txBox="1"/>
      </xdr:nvSpPr>
      <xdr:spPr>
        <a:xfrm>
          <a:off x="4686300" y="966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111753</xdr:rowOff>
    </xdr:from>
    <xdr:to>
      <xdr:col>5</xdr:col>
      <xdr:colOff>409575</xdr:colOff>
      <xdr:row>58</xdr:row>
      <xdr:rowOff>41903</xdr:rowOff>
    </xdr:to>
    <xdr:sp macro="" textlink="">
      <xdr:nvSpPr>
        <xdr:cNvPr id="136" name="円/楕円 135"/>
        <xdr:cNvSpPr/>
      </xdr:nvSpPr>
      <xdr:spPr>
        <a:xfrm>
          <a:off x="3746500" y="98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33030</xdr:rowOff>
    </xdr:from>
    <xdr:ext cx="534377" cy="259045"/>
    <xdr:sp macro="" textlink="">
      <xdr:nvSpPr>
        <xdr:cNvPr id="137" name="テキスト ボックス 136"/>
        <xdr:cNvSpPr txBox="1"/>
      </xdr:nvSpPr>
      <xdr:spPr>
        <a:xfrm>
          <a:off x="3530111" y="99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128181</xdr:rowOff>
    </xdr:from>
    <xdr:to>
      <xdr:col>4</xdr:col>
      <xdr:colOff>206375</xdr:colOff>
      <xdr:row>58</xdr:row>
      <xdr:rowOff>58331</xdr:rowOff>
    </xdr:to>
    <xdr:sp macro="" textlink="">
      <xdr:nvSpPr>
        <xdr:cNvPr id="138" name="円/楕円 137"/>
        <xdr:cNvSpPr/>
      </xdr:nvSpPr>
      <xdr:spPr>
        <a:xfrm>
          <a:off x="28575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49458</xdr:rowOff>
    </xdr:from>
    <xdr:ext cx="534377" cy="259045"/>
    <xdr:sp macro="" textlink="">
      <xdr:nvSpPr>
        <xdr:cNvPr id="139" name="テキスト ボックス 138"/>
        <xdr:cNvSpPr txBox="1"/>
      </xdr:nvSpPr>
      <xdr:spPr>
        <a:xfrm>
          <a:off x="2641111" y="99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104566</xdr:rowOff>
    </xdr:from>
    <xdr:to>
      <xdr:col>3</xdr:col>
      <xdr:colOff>3175</xdr:colOff>
      <xdr:row>58</xdr:row>
      <xdr:rowOff>34716</xdr:rowOff>
    </xdr:to>
    <xdr:sp macro="" textlink="">
      <xdr:nvSpPr>
        <xdr:cNvPr id="140" name="円/楕円 139"/>
        <xdr:cNvSpPr/>
      </xdr:nvSpPr>
      <xdr:spPr>
        <a:xfrm>
          <a:off x="1968500" y="98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25843</xdr:rowOff>
    </xdr:from>
    <xdr:ext cx="534377" cy="259045"/>
    <xdr:sp macro="" textlink="">
      <xdr:nvSpPr>
        <xdr:cNvPr id="141" name="テキスト ボックス 140"/>
        <xdr:cNvSpPr txBox="1"/>
      </xdr:nvSpPr>
      <xdr:spPr>
        <a:xfrm>
          <a:off x="1752111" y="99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126047</xdr:rowOff>
    </xdr:from>
    <xdr:to>
      <xdr:col>1</xdr:col>
      <xdr:colOff>485775</xdr:colOff>
      <xdr:row>58</xdr:row>
      <xdr:rowOff>56197</xdr:rowOff>
    </xdr:to>
    <xdr:sp macro="" textlink="">
      <xdr:nvSpPr>
        <xdr:cNvPr id="142" name="円/楕円 141"/>
        <xdr:cNvSpPr/>
      </xdr:nvSpPr>
      <xdr:spPr>
        <a:xfrm>
          <a:off x="1079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47324</xdr:rowOff>
    </xdr:from>
    <xdr:ext cx="534377" cy="259045"/>
    <xdr:sp macro="" textlink="">
      <xdr:nvSpPr>
        <xdr:cNvPr id="143" name="テキスト ボックス 142"/>
        <xdr:cNvSpPr txBox="1"/>
      </xdr:nvSpPr>
      <xdr:spPr>
        <a:xfrm>
          <a:off x="863111" y="99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147,477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52961</xdr:rowOff>
    </xdr:from>
    <xdr:to>
      <xdr:col>6</xdr:col>
      <xdr:colOff>511175</xdr:colOff>
      <xdr:row>77</xdr:row>
      <xdr:rowOff>72065</xdr:rowOff>
    </xdr:to>
    <xdr:cxnSp macro="">
      <xdr:nvCxnSpPr>
        <xdr:cNvPr id="173" name="直線コネクタ 172"/>
        <xdr:cNvCxnSpPr/>
      </xdr:nvCxnSpPr>
      <xdr:spPr>
        <a:xfrm flipV="1">
          <a:off x="3797300" y="13254611"/>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72065</xdr:rowOff>
    </xdr:from>
    <xdr:to>
      <xdr:col>5</xdr:col>
      <xdr:colOff>358775</xdr:colOff>
      <xdr:row>77</xdr:row>
      <xdr:rowOff>149377</xdr:rowOff>
    </xdr:to>
    <xdr:cxnSp macro="">
      <xdr:nvCxnSpPr>
        <xdr:cNvPr id="176" name="直線コネクタ 175"/>
        <xdr:cNvCxnSpPr/>
      </xdr:nvCxnSpPr>
      <xdr:spPr>
        <a:xfrm flipV="1">
          <a:off x="2908300" y="13273715"/>
          <a:ext cx="889000" cy="7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149377</xdr:rowOff>
    </xdr:from>
    <xdr:to>
      <xdr:col>4</xdr:col>
      <xdr:colOff>155575</xdr:colOff>
      <xdr:row>78</xdr:row>
      <xdr:rowOff>8468</xdr:rowOff>
    </xdr:to>
    <xdr:cxnSp macro="">
      <xdr:nvCxnSpPr>
        <xdr:cNvPr id="179" name="直線コネクタ 178"/>
        <xdr:cNvCxnSpPr/>
      </xdr:nvCxnSpPr>
      <xdr:spPr>
        <a:xfrm flipV="1">
          <a:off x="2019300" y="13351027"/>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8468</xdr:rowOff>
    </xdr:from>
    <xdr:to>
      <xdr:col>2</xdr:col>
      <xdr:colOff>638175</xdr:colOff>
      <xdr:row>78</xdr:row>
      <xdr:rowOff>34886</xdr:rowOff>
    </xdr:to>
    <xdr:cxnSp macro="">
      <xdr:nvCxnSpPr>
        <xdr:cNvPr id="182" name="直線コネクタ 181"/>
        <xdr:cNvCxnSpPr/>
      </xdr:nvCxnSpPr>
      <xdr:spPr>
        <a:xfrm flipV="1">
          <a:off x="1130300" y="13381568"/>
          <a:ext cx="889000" cy="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2161</xdr:rowOff>
    </xdr:from>
    <xdr:to>
      <xdr:col>6</xdr:col>
      <xdr:colOff>561975</xdr:colOff>
      <xdr:row>77</xdr:row>
      <xdr:rowOff>103761</xdr:rowOff>
    </xdr:to>
    <xdr:sp macro="" textlink="">
      <xdr:nvSpPr>
        <xdr:cNvPr id="192" name="円/楕円 191"/>
        <xdr:cNvSpPr/>
      </xdr:nvSpPr>
      <xdr:spPr>
        <a:xfrm>
          <a:off x="4584700" y="1320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152038</xdr:rowOff>
    </xdr:from>
    <xdr:ext cx="599010" cy="259045"/>
    <xdr:sp macro="" textlink="">
      <xdr:nvSpPr>
        <xdr:cNvPr id="193" name="民生費該当値テキスト"/>
        <xdr:cNvSpPr txBox="1"/>
      </xdr:nvSpPr>
      <xdr:spPr>
        <a:xfrm>
          <a:off x="4686300" y="1318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21265</xdr:rowOff>
    </xdr:from>
    <xdr:to>
      <xdr:col>5</xdr:col>
      <xdr:colOff>409575</xdr:colOff>
      <xdr:row>77</xdr:row>
      <xdr:rowOff>122865</xdr:rowOff>
    </xdr:to>
    <xdr:sp macro="" textlink="">
      <xdr:nvSpPr>
        <xdr:cNvPr id="194" name="円/楕円 193"/>
        <xdr:cNvSpPr/>
      </xdr:nvSpPr>
      <xdr:spPr>
        <a:xfrm>
          <a:off x="3746500" y="132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113992</xdr:rowOff>
    </xdr:from>
    <xdr:ext cx="599010" cy="259045"/>
    <xdr:sp macro="" textlink="">
      <xdr:nvSpPr>
        <xdr:cNvPr id="195" name="テキスト ボックス 194"/>
        <xdr:cNvSpPr txBox="1"/>
      </xdr:nvSpPr>
      <xdr:spPr>
        <a:xfrm>
          <a:off x="3497794" y="1331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98577</xdr:rowOff>
    </xdr:from>
    <xdr:to>
      <xdr:col>4</xdr:col>
      <xdr:colOff>206375</xdr:colOff>
      <xdr:row>78</xdr:row>
      <xdr:rowOff>28727</xdr:rowOff>
    </xdr:to>
    <xdr:sp macro="" textlink="">
      <xdr:nvSpPr>
        <xdr:cNvPr id="196" name="円/楕円 195"/>
        <xdr:cNvSpPr/>
      </xdr:nvSpPr>
      <xdr:spPr>
        <a:xfrm>
          <a:off x="2857500" y="133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19854</xdr:rowOff>
    </xdr:from>
    <xdr:ext cx="599010" cy="259045"/>
    <xdr:sp macro="" textlink="">
      <xdr:nvSpPr>
        <xdr:cNvPr id="197" name="テキスト ボックス 196"/>
        <xdr:cNvSpPr txBox="1"/>
      </xdr:nvSpPr>
      <xdr:spPr>
        <a:xfrm>
          <a:off x="2608794" y="1339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129118</xdr:rowOff>
    </xdr:from>
    <xdr:to>
      <xdr:col>3</xdr:col>
      <xdr:colOff>3175</xdr:colOff>
      <xdr:row>78</xdr:row>
      <xdr:rowOff>59268</xdr:rowOff>
    </xdr:to>
    <xdr:sp macro="" textlink="">
      <xdr:nvSpPr>
        <xdr:cNvPr id="198" name="円/楕円 197"/>
        <xdr:cNvSpPr/>
      </xdr:nvSpPr>
      <xdr:spPr>
        <a:xfrm>
          <a:off x="1968500" y="133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50395</xdr:rowOff>
    </xdr:from>
    <xdr:ext cx="599010" cy="259045"/>
    <xdr:sp macro="" textlink="">
      <xdr:nvSpPr>
        <xdr:cNvPr id="199" name="テキスト ボックス 198"/>
        <xdr:cNvSpPr txBox="1"/>
      </xdr:nvSpPr>
      <xdr:spPr>
        <a:xfrm>
          <a:off x="1719794" y="1342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155536</xdr:rowOff>
    </xdr:from>
    <xdr:to>
      <xdr:col>1</xdr:col>
      <xdr:colOff>485775</xdr:colOff>
      <xdr:row>78</xdr:row>
      <xdr:rowOff>85686</xdr:rowOff>
    </xdr:to>
    <xdr:sp macro="" textlink="">
      <xdr:nvSpPr>
        <xdr:cNvPr id="200" name="円/楕円 199"/>
        <xdr:cNvSpPr/>
      </xdr:nvSpPr>
      <xdr:spPr>
        <a:xfrm>
          <a:off x="1079500" y="133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76813</xdr:rowOff>
    </xdr:from>
    <xdr:ext cx="599010" cy="259045"/>
    <xdr:sp macro="" textlink="">
      <xdr:nvSpPr>
        <xdr:cNvPr id="201" name="テキスト ボックス 200"/>
        <xdr:cNvSpPr txBox="1"/>
      </xdr:nvSpPr>
      <xdr:spPr>
        <a:xfrm>
          <a:off x="830794" y="1344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84555</xdr:rowOff>
    </xdr:from>
    <xdr:to>
      <xdr:col>6</xdr:col>
      <xdr:colOff>511175</xdr:colOff>
      <xdr:row>96</xdr:row>
      <xdr:rowOff>131463</xdr:rowOff>
    </xdr:to>
    <xdr:cxnSp macro="">
      <xdr:nvCxnSpPr>
        <xdr:cNvPr id="230" name="直線コネクタ 229"/>
        <xdr:cNvCxnSpPr/>
      </xdr:nvCxnSpPr>
      <xdr:spPr>
        <a:xfrm flipV="1">
          <a:off x="3797300" y="16543755"/>
          <a:ext cx="8382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119157</xdr:rowOff>
    </xdr:from>
    <xdr:to>
      <xdr:col>5</xdr:col>
      <xdr:colOff>358775</xdr:colOff>
      <xdr:row>96</xdr:row>
      <xdr:rowOff>131463</xdr:rowOff>
    </xdr:to>
    <xdr:cxnSp macro="">
      <xdr:nvCxnSpPr>
        <xdr:cNvPr id="233" name="直線コネクタ 232"/>
        <xdr:cNvCxnSpPr/>
      </xdr:nvCxnSpPr>
      <xdr:spPr>
        <a:xfrm>
          <a:off x="2908300" y="1657835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5" name="テキスト ボックス 234"/>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113875</xdr:rowOff>
    </xdr:from>
    <xdr:to>
      <xdr:col>4</xdr:col>
      <xdr:colOff>155575</xdr:colOff>
      <xdr:row>96</xdr:row>
      <xdr:rowOff>119157</xdr:rowOff>
    </xdr:to>
    <xdr:cxnSp macro="">
      <xdr:nvCxnSpPr>
        <xdr:cNvPr id="236" name="直線コネクタ 235"/>
        <xdr:cNvCxnSpPr/>
      </xdr:nvCxnSpPr>
      <xdr:spPr>
        <a:xfrm>
          <a:off x="2019300" y="16573075"/>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72981</xdr:rowOff>
    </xdr:from>
    <xdr:ext cx="534377" cy="259045"/>
    <xdr:sp macro="" textlink="">
      <xdr:nvSpPr>
        <xdr:cNvPr id="238" name="テキスト ボックス 237"/>
        <xdr:cNvSpPr txBox="1"/>
      </xdr:nvSpPr>
      <xdr:spPr>
        <a:xfrm>
          <a:off x="2641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113875</xdr:rowOff>
    </xdr:from>
    <xdr:to>
      <xdr:col>2</xdr:col>
      <xdr:colOff>638175</xdr:colOff>
      <xdr:row>96</xdr:row>
      <xdr:rowOff>133466</xdr:rowOff>
    </xdr:to>
    <xdr:cxnSp macro="">
      <xdr:nvCxnSpPr>
        <xdr:cNvPr id="239" name="直線コネクタ 238"/>
        <xdr:cNvCxnSpPr/>
      </xdr:nvCxnSpPr>
      <xdr:spPr>
        <a:xfrm flipV="1">
          <a:off x="1130300" y="16573075"/>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76912</xdr:rowOff>
    </xdr:from>
    <xdr:ext cx="534377" cy="259045"/>
    <xdr:sp macro="" textlink="">
      <xdr:nvSpPr>
        <xdr:cNvPr id="241" name="テキスト ボックス 240"/>
        <xdr:cNvSpPr txBox="1"/>
      </xdr:nvSpPr>
      <xdr:spPr>
        <a:xfrm>
          <a:off x="1752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76068</xdr:rowOff>
    </xdr:from>
    <xdr:ext cx="534377" cy="259045"/>
    <xdr:sp macro="" textlink="">
      <xdr:nvSpPr>
        <xdr:cNvPr id="243" name="テキスト ボックス 242"/>
        <xdr:cNvSpPr txBox="1"/>
      </xdr:nvSpPr>
      <xdr:spPr>
        <a:xfrm>
          <a:off x="863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33755</xdr:rowOff>
    </xdr:from>
    <xdr:to>
      <xdr:col>6</xdr:col>
      <xdr:colOff>561975</xdr:colOff>
      <xdr:row>96</xdr:row>
      <xdr:rowOff>135355</xdr:rowOff>
    </xdr:to>
    <xdr:sp macro="" textlink="">
      <xdr:nvSpPr>
        <xdr:cNvPr id="249" name="円/楕円 248"/>
        <xdr:cNvSpPr/>
      </xdr:nvSpPr>
      <xdr:spPr>
        <a:xfrm>
          <a:off x="4584700" y="164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56632</xdr:rowOff>
    </xdr:from>
    <xdr:ext cx="534377" cy="259045"/>
    <xdr:sp macro="" textlink="">
      <xdr:nvSpPr>
        <xdr:cNvPr id="250" name="衛生費該当値テキスト"/>
        <xdr:cNvSpPr txBox="1"/>
      </xdr:nvSpPr>
      <xdr:spPr>
        <a:xfrm>
          <a:off x="4686300" y="1634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62,237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80663</xdr:rowOff>
    </xdr:from>
    <xdr:to>
      <xdr:col>5</xdr:col>
      <xdr:colOff>409575</xdr:colOff>
      <xdr:row>97</xdr:row>
      <xdr:rowOff>10813</xdr:rowOff>
    </xdr:to>
    <xdr:sp macro="" textlink="">
      <xdr:nvSpPr>
        <xdr:cNvPr id="251" name="円/楕円 250"/>
        <xdr:cNvSpPr/>
      </xdr:nvSpPr>
      <xdr:spPr>
        <a:xfrm>
          <a:off x="3746500" y="165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27340</xdr:rowOff>
    </xdr:from>
    <xdr:ext cx="534377" cy="259045"/>
    <xdr:sp macro="" textlink="">
      <xdr:nvSpPr>
        <xdr:cNvPr id="252" name="テキスト ボックス 251"/>
        <xdr:cNvSpPr txBox="1"/>
      </xdr:nvSpPr>
      <xdr:spPr>
        <a:xfrm>
          <a:off x="3530111" y="163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68357</xdr:rowOff>
    </xdr:from>
    <xdr:to>
      <xdr:col>4</xdr:col>
      <xdr:colOff>206375</xdr:colOff>
      <xdr:row>96</xdr:row>
      <xdr:rowOff>169957</xdr:rowOff>
    </xdr:to>
    <xdr:sp macro="" textlink="">
      <xdr:nvSpPr>
        <xdr:cNvPr id="253" name="円/楕円 252"/>
        <xdr:cNvSpPr/>
      </xdr:nvSpPr>
      <xdr:spPr>
        <a:xfrm>
          <a:off x="2857500" y="165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15034</xdr:rowOff>
    </xdr:from>
    <xdr:ext cx="534377" cy="259045"/>
    <xdr:sp macro="" textlink="">
      <xdr:nvSpPr>
        <xdr:cNvPr id="254" name="テキスト ボックス 253"/>
        <xdr:cNvSpPr txBox="1"/>
      </xdr:nvSpPr>
      <xdr:spPr>
        <a:xfrm>
          <a:off x="2641111" y="163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63075</xdr:rowOff>
    </xdr:from>
    <xdr:to>
      <xdr:col>3</xdr:col>
      <xdr:colOff>3175</xdr:colOff>
      <xdr:row>96</xdr:row>
      <xdr:rowOff>164675</xdr:rowOff>
    </xdr:to>
    <xdr:sp macro="" textlink="">
      <xdr:nvSpPr>
        <xdr:cNvPr id="255" name="円/楕円 254"/>
        <xdr:cNvSpPr/>
      </xdr:nvSpPr>
      <xdr:spPr>
        <a:xfrm>
          <a:off x="1968500" y="165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9752</xdr:rowOff>
    </xdr:from>
    <xdr:ext cx="534377" cy="259045"/>
    <xdr:sp macro="" textlink="">
      <xdr:nvSpPr>
        <xdr:cNvPr id="256" name="テキスト ボックス 255"/>
        <xdr:cNvSpPr txBox="1"/>
      </xdr:nvSpPr>
      <xdr:spPr>
        <a:xfrm>
          <a:off x="1752111" y="162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82666</xdr:rowOff>
    </xdr:from>
    <xdr:to>
      <xdr:col>1</xdr:col>
      <xdr:colOff>485775</xdr:colOff>
      <xdr:row>97</xdr:row>
      <xdr:rowOff>12816</xdr:rowOff>
    </xdr:to>
    <xdr:sp macro="" textlink="">
      <xdr:nvSpPr>
        <xdr:cNvPr id="257" name="円/楕円 256"/>
        <xdr:cNvSpPr/>
      </xdr:nvSpPr>
      <xdr:spPr>
        <a:xfrm>
          <a:off x="1079500" y="165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29343</xdr:rowOff>
    </xdr:from>
    <xdr:ext cx="534377" cy="259045"/>
    <xdr:sp macro="" textlink="">
      <xdr:nvSpPr>
        <xdr:cNvPr id="258" name="テキスト ボックス 257"/>
        <xdr:cNvSpPr txBox="1"/>
      </xdr:nvSpPr>
      <xdr:spPr>
        <a:xfrm>
          <a:off x="863111" y="163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0" name="テキスト ボックス 26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2" name="テキスト ボックス 27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4" name="テキスト ボックス 27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6" name="テキスト ボックス 27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8" name="テキスト ボックス 27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0" name="テキスト ボックス 279"/>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67038</xdr:rowOff>
    </xdr:from>
    <xdr:to>
      <xdr:col>15</xdr:col>
      <xdr:colOff>180340</xdr:colOff>
      <xdr:row>39</xdr:row>
      <xdr:rowOff>98878</xdr:rowOff>
    </xdr:to>
    <xdr:cxnSp macro="">
      <xdr:nvCxnSpPr>
        <xdr:cNvPr id="284" name="直線コネクタ 283"/>
        <xdr:cNvCxnSpPr/>
      </xdr:nvCxnSpPr>
      <xdr:spPr>
        <a:xfrm flipV="1">
          <a:off x="10475595" y="5553438"/>
          <a:ext cx="1270" cy="123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6" name="直線コネクタ 28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13715</xdr:rowOff>
    </xdr:from>
    <xdr:ext cx="469744" cy="259045"/>
    <xdr:sp macro="" textlink="">
      <xdr:nvSpPr>
        <xdr:cNvPr id="287" name="労働費最大値テキスト"/>
        <xdr:cNvSpPr txBox="1"/>
      </xdr:nvSpPr>
      <xdr:spPr>
        <a:xfrm>
          <a:off x="10528300" y="532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32</xdr:row>
      <xdr:rowOff>67038</xdr:rowOff>
    </xdr:from>
    <xdr:to>
      <xdr:col>15</xdr:col>
      <xdr:colOff>269875</xdr:colOff>
      <xdr:row>32</xdr:row>
      <xdr:rowOff>67038</xdr:rowOff>
    </xdr:to>
    <xdr:cxnSp macro="">
      <xdr:nvCxnSpPr>
        <xdr:cNvPr id="288" name="直線コネクタ 287"/>
        <xdr:cNvCxnSpPr/>
      </xdr:nvCxnSpPr>
      <xdr:spPr>
        <a:xfrm>
          <a:off x="10388600" y="55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112758</xdr:rowOff>
    </xdr:from>
    <xdr:to>
      <xdr:col>15</xdr:col>
      <xdr:colOff>180975</xdr:colOff>
      <xdr:row>33</xdr:row>
      <xdr:rowOff>125657</xdr:rowOff>
    </xdr:to>
    <xdr:cxnSp macro="">
      <xdr:nvCxnSpPr>
        <xdr:cNvPr id="289" name="直線コネクタ 288"/>
        <xdr:cNvCxnSpPr/>
      </xdr:nvCxnSpPr>
      <xdr:spPr>
        <a:xfrm>
          <a:off x="9639300" y="5770608"/>
          <a:ext cx="8382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76471</xdr:rowOff>
    </xdr:from>
    <xdr:ext cx="378565" cy="259045"/>
    <xdr:sp macro="" textlink="">
      <xdr:nvSpPr>
        <xdr:cNvPr id="290" name="労働費平均値テキスト"/>
        <xdr:cNvSpPr txBox="1"/>
      </xdr:nvSpPr>
      <xdr:spPr>
        <a:xfrm>
          <a:off x="10528300" y="65915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98044</xdr:rowOff>
    </xdr:from>
    <xdr:to>
      <xdr:col>15</xdr:col>
      <xdr:colOff>231775</xdr:colOff>
      <xdr:row>39</xdr:row>
      <xdr:rowOff>28194</xdr:rowOff>
    </xdr:to>
    <xdr:sp macro="" textlink="">
      <xdr:nvSpPr>
        <xdr:cNvPr id="291" name="フローチャート : 判断 290"/>
        <xdr:cNvSpPr/>
      </xdr:nvSpPr>
      <xdr:spPr>
        <a:xfrm>
          <a:off x="10426700" y="66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12011</xdr:rowOff>
    </xdr:from>
    <xdr:to>
      <xdr:col>14</xdr:col>
      <xdr:colOff>28575</xdr:colOff>
      <xdr:row>33</xdr:row>
      <xdr:rowOff>112758</xdr:rowOff>
    </xdr:to>
    <xdr:cxnSp macro="">
      <xdr:nvCxnSpPr>
        <xdr:cNvPr id="292" name="直線コネクタ 291"/>
        <xdr:cNvCxnSpPr/>
      </xdr:nvCxnSpPr>
      <xdr:spPr>
        <a:xfrm>
          <a:off x="8750300" y="5669861"/>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109148</xdr:rowOff>
    </xdr:from>
    <xdr:to>
      <xdr:col>14</xdr:col>
      <xdr:colOff>79375</xdr:colOff>
      <xdr:row>38</xdr:row>
      <xdr:rowOff>39298</xdr:rowOff>
    </xdr:to>
    <xdr:sp macro="" textlink="">
      <xdr:nvSpPr>
        <xdr:cNvPr id="293" name="フローチャート : 判断 292"/>
        <xdr:cNvSpPr/>
      </xdr:nvSpPr>
      <xdr:spPr>
        <a:xfrm>
          <a:off x="9588500" y="645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30425</xdr:rowOff>
    </xdr:from>
    <xdr:ext cx="469744" cy="259045"/>
    <xdr:sp macro="" textlink="">
      <xdr:nvSpPr>
        <xdr:cNvPr id="294" name="テキスト ボックス 293"/>
        <xdr:cNvSpPr txBox="1"/>
      </xdr:nvSpPr>
      <xdr:spPr>
        <a:xfrm>
          <a:off x="9404427"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74059</xdr:rowOff>
    </xdr:from>
    <xdr:to>
      <xdr:col>12</xdr:col>
      <xdr:colOff>511175</xdr:colOff>
      <xdr:row>33</xdr:row>
      <xdr:rowOff>12011</xdr:rowOff>
    </xdr:to>
    <xdr:cxnSp macro="">
      <xdr:nvCxnSpPr>
        <xdr:cNvPr id="295" name="直線コネクタ 294"/>
        <xdr:cNvCxnSpPr/>
      </xdr:nvCxnSpPr>
      <xdr:spPr>
        <a:xfrm>
          <a:off x="7861300" y="5560459"/>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3012</xdr:rowOff>
    </xdr:from>
    <xdr:to>
      <xdr:col>12</xdr:col>
      <xdr:colOff>561975</xdr:colOff>
      <xdr:row>37</xdr:row>
      <xdr:rowOff>104612</xdr:rowOff>
    </xdr:to>
    <xdr:sp macro="" textlink="">
      <xdr:nvSpPr>
        <xdr:cNvPr id="296" name="フローチャート : 判断 295"/>
        <xdr:cNvSpPr/>
      </xdr:nvSpPr>
      <xdr:spPr>
        <a:xfrm>
          <a:off x="8699500" y="63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95739</xdr:rowOff>
    </xdr:from>
    <xdr:ext cx="469744" cy="259045"/>
    <xdr:sp macro="" textlink="">
      <xdr:nvSpPr>
        <xdr:cNvPr id="297" name="テキスト ボックス 296"/>
        <xdr:cNvSpPr txBox="1"/>
      </xdr:nvSpPr>
      <xdr:spPr>
        <a:xfrm>
          <a:off x="8515427"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33727</xdr:rowOff>
    </xdr:from>
    <xdr:to>
      <xdr:col>11</xdr:col>
      <xdr:colOff>307975</xdr:colOff>
      <xdr:row>32</xdr:row>
      <xdr:rowOff>74059</xdr:rowOff>
    </xdr:to>
    <xdr:cxnSp macro="">
      <xdr:nvCxnSpPr>
        <xdr:cNvPr id="298" name="直線コネクタ 297"/>
        <xdr:cNvCxnSpPr/>
      </xdr:nvCxnSpPr>
      <xdr:spPr>
        <a:xfrm>
          <a:off x="6972300" y="5177227"/>
          <a:ext cx="889000" cy="38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104249</xdr:rowOff>
    </xdr:from>
    <xdr:to>
      <xdr:col>11</xdr:col>
      <xdr:colOff>358775</xdr:colOff>
      <xdr:row>37</xdr:row>
      <xdr:rowOff>34399</xdr:rowOff>
    </xdr:to>
    <xdr:sp macro="" textlink="">
      <xdr:nvSpPr>
        <xdr:cNvPr id="299" name="フローチャート : 判断 298"/>
        <xdr:cNvSpPr/>
      </xdr:nvSpPr>
      <xdr:spPr>
        <a:xfrm>
          <a:off x="7810500" y="62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25526</xdr:rowOff>
    </xdr:from>
    <xdr:ext cx="469744" cy="259045"/>
    <xdr:sp macro="" textlink="">
      <xdr:nvSpPr>
        <xdr:cNvPr id="300" name="テキスト ボックス 299"/>
        <xdr:cNvSpPr txBox="1"/>
      </xdr:nvSpPr>
      <xdr:spPr>
        <a:xfrm>
          <a:off x="7626427"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24729</xdr:rowOff>
    </xdr:from>
    <xdr:to>
      <xdr:col>10</xdr:col>
      <xdr:colOff>155575</xdr:colOff>
      <xdr:row>35</xdr:row>
      <xdr:rowOff>126329</xdr:rowOff>
    </xdr:to>
    <xdr:sp macro="" textlink="">
      <xdr:nvSpPr>
        <xdr:cNvPr id="301" name="フローチャート : 判断 300"/>
        <xdr:cNvSpPr/>
      </xdr:nvSpPr>
      <xdr:spPr>
        <a:xfrm>
          <a:off x="6921500" y="602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117456</xdr:rowOff>
    </xdr:from>
    <xdr:ext cx="469744" cy="259045"/>
    <xdr:sp macro="" textlink="">
      <xdr:nvSpPr>
        <xdr:cNvPr id="302" name="テキスト ボックス 301"/>
        <xdr:cNvSpPr txBox="1"/>
      </xdr:nvSpPr>
      <xdr:spPr>
        <a:xfrm>
          <a:off x="6737427" y="611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74857</xdr:rowOff>
    </xdr:from>
    <xdr:to>
      <xdr:col>15</xdr:col>
      <xdr:colOff>231775</xdr:colOff>
      <xdr:row>34</xdr:row>
      <xdr:rowOff>5007</xdr:rowOff>
    </xdr:to>
    <xdr:sp macro="" textlink="">
      <xdr:nvSpPr>
        <xdr:cNvPr id="308" name="円/楕円 307"/>
        <xdr:cNvSpPr/>
      </xdr:nvSpPr>
      <xdr:spPr>
        <a:xfrm>
          <a:off x="10426700" y="5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97734</xdr:rowOff>
    </xdr:from>
    <xdr:ext cx="469744" cy="259045"/>
    <xdr:sp macro="" textlink="">
      <xdr:nvSpPr>
        <xdr:cNvPr id="309" name="労働費該当値テキスト"/>
        <xdr:cNvSpPr txBox="1"/>
      </xdr:nvSpPr>
      <xdr:spPr>
        <a:xfrm>
          <a:off x="10528300" y="558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61958</xdr:rowOff>
    </xdr:from>
    <xdr:to>
      <xdr:col>14</xdr:col>
      <xdr:colOff>79375</xdr:colOff>
      <xdr:row>33</xdr:row>
      <xdr:rowOff>163558</xdr:rowOff>
    </xdr:to>
    <xdr:sp macro="" textlink="">
      <xdr:nvSpPr>
        <xdr:cNvPr id="310" name="円/楕円 309"/>
        <xdr:cNvSpPr/>
      </xdr:nvSpPr>
      <xdr:spPr>
        <a:xfrm>
          <a:off x="9588500" y="5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8635</xdr:rowOff>
    </xdr:from>
    <xdr:ext cx="469744" cy="259045"/>
    <xdr:sp macro="" textlink="">
      <xdr:nvSpPr>
        <xdr:cNvPr id="311" name="テキスト ボックス 310"/>
        <xdr:cNvSpPr txBox="1"/>
      </xdr:nvSpPr>
      <xdr:spPr>
        <a:xfrm>
          <a:off x="9404427" y="549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132661</xdr:rowOff>
    </xdr:from>
    <xdr:to>
      <xdr:col>12</xdr:col>
      <xdr:colOff>561975</xdr:colOff>
      <xdr:row>33</xdr:row>
      <xdr:rowOff>62811</xdr:rowOff>
    </xdr:to>
    <xdr:sp macro="" textlink="">
      <xdr:nvSpPr>
        <xdr:cNvPr id="312" name="円/楕円 311"/>
        <xdr:cNvSpPr/>
      </xdr:nvSpPr>
      <xdr:spPr>
        <a:xfrm>
          <a:off x="8699500" y="56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79338</xdr:rowOff>
    </xdr:from>
    <xdr:ext cx="469744" cy="259045"/>
    <xdr:sp macro="" textlink="">
      <xdr:nvSpPr>
        <xdr:cNvPr id="313" name="テキスト ボックス 312"/>
        <xdr:cNvSpPr txBox="1"/>
      </xdr:nvSpPr>
      <xdr:spPr>
        <a:xfrm>
          <a:off x="8515427" y="539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23259</xdr:rowOff>
    </xdr:from>
    <xdr:to>
      <xdr:col>11</xdr:col>
      <xdr:colOff>358775</xdr:colOff>
      <xdr:row>32</xdr:row>
      <xdr:rowOff>124859</xdr:rowOff>
    </xdr:to>
    <xdr:sp macro="" textlink="">
      <xdr:nvSpPr>
        <xdr:cNvPr id="314" name="円/楕円 313"/>
        <xdr:cNvSpPr/>
      </xdr:nvSpPr>
      <xdr:spPr>
        <a:xfrm>
          <a:off x="7810500" y="55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141386</xdr:rowOff>
    </xdr:from>
    <xdr:ext cx="469744" cy="259045"/>
    <xdr:sp macro="" textlink="">
      <xdr:nvSpPr>
        <xdr:cNvPr id="315" name="テキスト ボックス 314"/>
        <xdr:cNvSpPr txBox="1"/>
      </xdr:nvSpPr>
      <xdr:spPr>
        <a:xfrm>
          <a:off x="7626427" y="528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154377</xdr:rowOff>
    </xdr:from>
    <xdr:to>
      <xdr:col>10</xdr:col>
      <xdr:colOff>155575</xdr:colOff>
      <xdr:row>30</xdr:row>
      <xdr:rowOff>84527</xdr:rowOff>
    </xdr:to>
    <xdr:sp macro="" textlink="">
      <xdr:nvSpPr>
        <xdr:cNvPr id="316" name="円/楕円 315"/>
        <xdr:cNvSpPr/>
      </xdr:nvSpPr>
      <xdr:spPr>
        <a:xfrm>
          <a:off x="6921500" y="51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101054</xdr:rowOff>
    </xdr:from>
    <xdr:ext cx="469744" cy="259045"/>
    <xdr:sp macro="" textlink="">
      <xdr:nvSpPr>
        <xdr:cNvPr id="317" name="テキスト ボックス 316"/>
        <xdr:cNvSpPr txBox="1"/>
      </xdr:nvSpPr>
      <xdr:spPr>
        <a:xfrm>
          <a:off x="6737427" y="49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41" name="直線コネクタ 340"/>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2"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3" name="直線コネクタ 342"/>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4"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5" name="直線コネクタ 344"/>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159004</xdr:rowOff>
    </xdr:from>
    <xdr:to>
      <xdr:col>15</xdr:col>
      <xdr:colOff>180975</xdr:colOff>
      <xdr:row>57</xdr:row>
      <xdr:rowOff>2984</xdr:rowOff>
    </xdr:to>
    <xdr:cxnSp macro="">
      <xdr:nvCxnSpPr>
        <xdr:cNvPr id="346" name="直線コネクタ 345"/>
        <xdr:cNvCxnSpPr/>
      </xdr:nvCxnSpPr>
      <xdr:spPr>
        <a:xfrm>
          <a:off x="9639300" y="976020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7"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8" name="フローチャート : 判断 347"/>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159004</xdr:rowOff>
    </xdr:from>
    <xdr:to>
      <xdr:col>14</xdr:col>
      <xdr:colOff>28575</xdr:colOff>
      <xdr:row>57</xdr:row>
      <xdr:rowOff>68288</xdr:rowOff>
    </xdr:to>
    <xdr:cxnSp macro="">
      <xdr:nvCxnSpPr>
        <xdr:cNvPr id="349" name="直線コネクタ 348"/>
        <xdr:cNvCxnSpPr/>
      </xdr:nvCxnSpPr>
      <xdr:spPr>
        <a:xfrm flipV="1">
          <a:off x="8750300" y="9760204"/>
          <a:ext cx="889000" cy="8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50" name="フローチャート : 判断 349"/>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59021</xdr:rowOff>
    </xdr:from>
    <xdr:ext cx="534377" cy="259045"/>
    <xdr:sp macro="" textlink="">
      <xdr:nvSpPr>
        <xdr:cNvPr id="351" name="テキスト ボックス 350"/>
        <xdr:cNvSpPr txBox="1"/>
      </xdr:nvSpPr>
      <xdr:spPr>
        <a:xfrm>
          <a:off x="9372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48781</xdr:rowOff>
    </xdr:from>
    <xdr:to>
      <xdr:col>12</xdr:col>
      <xdr:colOff>511175</xdr:colOff>
      <xdr:row>57</xdr:row>
      <xdr:rowOff>68288</xdr:rowOff>
    </xdr:to>
    <xdr:cxnSp macro="">
      <xdr:nvCxnSpPr>
        <xdr:cNvPr id="352" name="直線コネクタ 351"/>
        <xdr:cNvCxnSpPr/>
      </xdr:nvCxnSpPr>
      <xdr:spPr>
        <a:xfrm>
          <a:off x="7861300" y="9821431"/>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3" name="フローチャート : 判断 352"/>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4" name="テキスト ボックス 353"/>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48781</xdr:rowOff>
    </xdr:from>
    <xdr:to>
      <xdr:col>11</xdr:col>
      <xdr:colOff>307975</xdr:colOff>
      <xdr:row>57</xdr:row>
      <xdr:rowOff>113208</xdr:rowOff>
    </xdr:to>
    <xdr:cxnSp macro="">
      <xdr:nvCxnSpPr>
        <xdr:cNvPr id="355" name="直線コネクタ 354"/>
        <xdr:cNvCxnSpPr/>
      </xdr:nvCxnSpPr>
      <xdr:spPr>
        <a:xfrm flipV="1">
          <a:off x="6972300" y="9821431"/>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6" name="フローチャート : 判断 355"/>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97070</xdr:rowOff>
    </xdr:from>
    <xdr:ext cx="534377" cy="259045"/>
    <xdr:sp macro="" textlink="">
      <xdr:nvSpPr>
        <xdr:cNvPr id="357" name="テキスト ボックス 356"/>
        <xdr:cNvSpPr txBox="1"/>
      </xdr:nvSpPr>
      <xdr:spPr>
        <a:xfrm>
          <a:off x="7594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8" name="フローチャート : 判断 357"/>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9" name="テキスト ボックス 358"/>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123634</xdr:rowOff>
    </xdr:from>
    <xdr:to>
      <xdr:col>15</xdr:col>
      <xdr:colOff>231775</xdr:colOff>
      <xdr:row>57</xdr:row>
      <xdr:rowOff>53784</xdr:rowOff>
    </xdr:to>
    <xdr:sp macro="" textlink="">
      <xdr:nvSpPr>
        <xdr:cNvPr id="365" name="円/楕円 364"/>
        <xdr:cNvSpPr/>
      </xdr:nvSpPr>
      <xdr:spPr>
        <a:xfrm>
          <a:off x="10426700" y="97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146511</xdr:rowOff>
    </xdr:from>
    <xdr:ext cx="534377" cy="259045"/>
    <xdr:sp macro="" textlink="">
      <xdr:nvSpPr>
        <xdr:cNvPr id="366" name="農林水産業費該当値テキスト"/>
        <xdr:cNvSpPr txBox="1"/>
      </xdr:nvSpPr>
      <xdr:spPr>
        <a:xfrm>
          <a:off x="10528300" y="95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108204</xdr:rowOff>
    </xdr:from>
    <xdr:to>
      <xdr:col>14</xdr:col>
      <xdr:colOff>79375</xdr:colOff>
      <xdr:row>57</xdr:row>
      <xdr:rowOff>38354</xdr:rowOff>
    </xdr:to>
    <xdr:sp macro="" textlink="">
      <xdr:nvSpPr>
        <xdr:cNvPr id="367" name="円/楕円 366"/>
        <xdr:cNvSpPr/>
      </xdr:nvSpPr>
      <xdr:spPr>
        <a:xfrm>
          <a:off x="95885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54881</xdr:rowOff>
    </xdr:from>
    <xdr:ext cx="534377" cy="259045"/>
    <xdr:sp macro="" textlink="">
      <xdr:nvSpPr>
        <xdr:cNvPr id="368" name="テキスト ボックス 367"/>
        <xdr:cNvSpPr txBox="1"/>
      </xdr:nvSpPr>
      <xdr:spPr>
        <a:xfrm>
          <a:off x="9372111" y="94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17488</xdr:rowOff>
    </xdr:from>
    <xdr:to>
      <xdr:col>12</xdr:col>
      <xdr:colOff>561975</xdr:colOff>
      <xdr:row>57</xdr:row>
      <xdr:rowOff>119088</xdr:rowOff>
    </xdr:to>
    <xdr:sp macro="" textlink="">
      <xdr:nvSpPr>
        <xdr:cNvPr id="369" name="円/楕円 368"/>
        <xdr:cNvSpPr/>
      </xdr:nvSpPr>
      <xdr:spPr>
        <a:xfrm>
          <a:off x="8699500" y="97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110215</xdr:rowOff>
    </xdr:from>
    <xdr:ext cx="534377" cy="259045"/>
    <xdr:sp macro="" textlink="">
      <xdr:nvSpPr>
        <xdr:cNvPr id="370" name="テキスト ボックス 369"/>
        <xdr:cNvSpPr txBox="1"/>
      </xdr:nvSpPr>
      <xdr:spPr>
        <a:xfrm>
          <a:off x="8483111" y="98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169431</xdr:rowOff>
    </xdr:from>
    <xdr:to>
      <xdr:col>11</xdr:col>
      <xdr:colOff>358775</xdr:colOff>
      <xdr:row>57</xdr:row>
      <xdr:rowOff>99581</xdr:rowOff>
    </xdr:to>
    <xdr:sp macro="" textlink="">
      <xdr:nvSpPr>
        <xdr:cNvPr id="371" name="円/楕円 370"/>
        <xdr:cNvSpPr/>
      </xdr:nvSpPr>
      <xdr:spPr>
        <a:xfrm>
          <a:off x="7810500" y="97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116108</xdr:rowOff>
    </xdr:from>
    <xdr:ext cx="534377" cy="259045"/>
    <xdr:sp macro="" textlink="">
      <xdr:nvSpPr>
        <xdr:cNvPr id="372" name="テキスト ボックス 371"/>
        <xdr:cNvSpPr txBox="1"/>
      </xdr:nvSpPr>
      <xdr:spPr>
        <a:xfrm>
          <a:off x="7594111" y="95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62408</xdr:rowOff>
    </xdr:from>
    <xdr:to>
      <xdr:col>10</xdr:col>
      <xdr:colOff>155575</xdr:colOff>
      <xdr:row>57</xdr:row>
      <xdr:rowOff>164008</xdr:rowOff>
    </xdr:to>
    <xdr:sp macro="" textlink="">
      <xdr:nvSpPr>
        <xdr:cNvPr id="373" name="円/楕円 372"/>
        <xdr:cNvSpPr/>
      </xdr:nvSpPr>
      <xdr:spPr>
        <a:xfrm>
          <a:off x="6921500" y="98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155135</xdr:rowOff>
    </xdr:from>
    <xdr:ext cx="534377" cy="259045"/>
    <xdr:sp macro="" textlink="">
      <xdr:nvSpPr>
        <xdr:cNvPr id="374" name="テキスト ボックス 373"/>
        <xdr:cNvSpPr txBox="1"/>
      </xdr:nvSpPr>
      <xdr:spPr>
        <a:xfrm>
          <a:off x="6705111" y="992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6" name="直線コネクタ 395"/>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7"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8" name="直線コネクタ 397"/>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9"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400" name="直線コネクタ 399"/>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80081</xdr:rowOff>
    </xdr:from>
    <xdr:to>
      <xdr:col>15</xdr:col>
      <xdr:colOff>180975</xdr:colOff>
      <xdr:row>75</xdr:row>
      <xdr:rowOff>130373</xdr:rowOff>
    </xdr:to>
    <xdr:cxnSp macro="">
      <xdr:nvCxnSpPr>
        <xdr:cNvPr id="401" name="直線コネクタ 400"/>
        <xdr:cNvCxnSpPr/>
      </xdr:nvCxnSpPr>
      <xdr:spPr>
        <a:xfrm flipV="1">
          <a:off x="9639300" y="12938831"/>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39346</xdr:rowOff>
    </xdr:from>
    <xdr:ext cx="534377" cy="259045"/>
    <xdr:sp macro="" textlink="">
      <xdr:nvSpPr>
        <xdr:cNvPr id="402" name="商工費平均値テキスト"/>
        <xdr:cNvSpPr txBox="1"/>
      </xdr:nvSpPr>
      <xdr:spPr>
        <a:xfrm>
          <a:off x="10528300" y="1306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3" name="フローチャート : 判断 402"/>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130373</xdr:rowOff>
    </xdr:from>
    <xdr:to>
      <xdr:col>14</xdr:col>
      <xdr:colOff>28575</xdr:colOff>
      <xdr:row>75</xdr:row>
      <xdr:rowOff>149027</xdr:rowOff>
    </xdr:to>
    <xdr:cxnSp macro="">
      <xdr:nvCxnSpPr>
        <xdr:cNvPr id="404" name="直線コネクタ 403"/>
        <xdr:cNvCxnSpPr/>
      </xdr:nvCxnSpPr>
      <xdr:spPr>
        <a:xfrm flipV="1">
          <a:off x="8750300" y="12989123"/>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5" name="フローチャート : 判断 404"/>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167203</xdr:rowOff>
    </xdr:from>
    <xdr:ext cx="534377" cy="259045"/>
    <xdr:sp macro="" textlink="">
      <xdr:nvSpPr>
        <xdr:cNvPr id="406" name="テキスト ボックス 405"/>
        <xdr:cNvSpPr txBox="1"/>
      </xdr:nvSpPr>
      <xdr:spPr>
        <a:xfrm>
          <a:off x="9372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149027</xdr:rowOff>
    </xdr:from>
    <xdr:to>
      <xdr:col>12</xdr:col>
      <xdr:colOff>511175</xdr:colOff>
      <xdr:row>76</xdr:row>
      <xdr:rowOff>71120</xdr:rowOff>
    </xdr:to>
    <xdr:cxnSp macro="">
      <xdr:nvCxnSpPr>
        <xdr:cNvPr id="407" name="直線コネクタ 406"/>
        <xdr:cNvCxnSpPr/>
      </xdr:nvCxnSpPr>
      <xdr:spPr>
        <a:xfrm flipV="1">
          <a:off x="7861300" y="13007777"/>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8" name="フローチャート : 判断 407"/>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22407</xdr:rowOff>
    </xdr:from>
    <xdr:ext cx="534377" cy="259045"/>
    <xdr:sp macro="" textlink="">
      <xdr:nvSpPr>
        <xdr:cNvPr id="409" name="テキスト ボックス 408"/>
        <xdr:cNvSpPr txBox="1"/>
      </xdr:nvSpPr>
      <xdr:spPr>
        <a:xfrm>
          <a:off x="848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55324</xdr:rowOff>
    </xdr:from>
    <xdr:to>
      <xdr:col>11</xdr:col>
      <xdr:colOff>307975</xdr:colOff>
      <xdr:row>76</xdr:row>
      <xdr:rowOff>71120</xdr:rowOff>
    </xdr:to>
    <xdr:cxnSp macro="">
      <xdr:nvCxnSpPr>
        <xdr:cNvPr id="410" name="直線コネクタ 409"/>
        <xdr:cNvCxnSpPr/>
      </xdr:nvCxnSpPr>
      <xdr:spPr>
        <a:xfrm>
          <a:off x="6972300" y="13085524"/>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11" name="フローチャート : 判断 410"/>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47804</xdr:rowOff>
    </xdr:from>
    <xdr:ext cx="534377" cy="259045"/>
    <xdr:sp macro="" textlink="">
      <xdr:nvSpPr>
        <xdr:cNvPr id="412" name="テキスト ボックス 411"/>
        <xdr:cNvSpPr txBox="1"/>
      </xdr:nvSpPr>
      <xdr:spPr>
        <a:xfrm>
          <a:off x="7594111" y="132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3" name="フローチャート : 判断 412"/>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50114</xdr:rowOff>
    </xdr:from>
    <xdr:ext cx="534377" cy="259045"/>
    <xdr:sp macro="" textlink="">
      <xdr:nvSpPr>
        <xdr:cNvPr id="414" name="テキスト ボックス 413"/>
        <xdr:cNvSpPr txBox="1"/>
      </xdr:nvSpPr>
      <xdr:spPr>
        <a:xfrm>
          <a:off x="6705111" y="132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29281</xdr:rowOff>
    </xdr:from>
    <xdr:to>
      <xdr:col>15</xdr:col>
      <xdr:colOff>231775</xdr:colOff>
      <xdr:row>75</xdr:row>
      <xdr:rowOff>130881</xdr:rowOff>
    </xdr:to>
    <xdr:sp macro="" textlink="">
      <xdr:nvSpPr>
        <xdr:cNvPr id="420" name="円/楕円 419"/>
        <xdr:cNvSpPr/>
      </xdr:nvSpPr>
      <xdr:spPr>
        <a:xfrm>
          <a:off x="10426700" y="128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52158</xdr:rowOff>
    </xdr:from>
    <xdr:ext cx="534377" cy="259045"/>
    <xdr:sp macro="" textlink="">
      <xdr:nvSpPr>
        <xdr:cNvPr id="421" name="商工費該当値テキスト"/>
        <xdr:cNvSpPr txBox="1"/>
      </xdr:nvSpPr>
      <xdr:spPr>
        <a:xfrm>
          <a:off x="10528300" y="1273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79573</xdr:rowOff>
    </xdr:from>
    <xdr:to>
      <xdr:col>14</xdr:col>
      <xdr:colOff>79375</xdr:colOff>
      <xdr:row>76</xdr:row>
      <xdr:rowOff>9723</xdr:rowOff>
    </xdr:to>
    <xdr:sp macro="" textlink="">
      <xdr:nvSpPr>
        <xdr:cNvPr id="422" name="円/楕円 421"/>
        <xdr:cNvSpPr/>
      </xdr:nvSpPr>
      <xdr:spPr>
        <a:xfrm>
          <a:off x="9588500" y="129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26250</xdr:rowOff>
    </xdr:from>
    <xdr:ext cx="534377" cy="259045"/>
    <xdr:sp macro="" textlink="">
      <xdr:nvSpPr>
        <xdr:cNvPr id="423" name="テキスト ボックス 422"/>
        <xdr:cNvSpPr txBox="1"/>
      </xdr:nvSpPr>
      <xdr:spPr>
        <a:xfrm>
          <a:off x="9372111" y="127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98227</xdr:rowOff>
    </xdr:from>
    <xdr:to>
      <xdr:col>12</xdr:col>
      <xdr:colOff>561975</xdr:colOff>
      <xdr:row>76</xdr:row>
      <xdr:rowOff>28377</xdr:rowOff>
    </xdr:to>
    <xdr:sp macro="" textlink="">
      <xdr:nvSpPr>
        <xdr:cNvPr id="424" name="円/楕円 423"/>
        <xdr:cNvSpPr/>
      </xdr:nvSpPr>
      <xdr:spPr>
        <a:xfrm>
          <a:off x="8699500" y="129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44904</xdr:rowOff>
    </xdr:from>
    <xdr:ext cx="534377" cy="259045"/>
    <xdr:sp macro="" textlink="">
      <xdr:nvSpPr>
        <xdr:cNvPr id="425" name="テキスト ボックス 424"/>
        <xdr:cNvSpPr txBox="1"/>
      </xdr:nvSpPr>
      <xdr:spPr>
        <a:xfrm>
          <a:off x="8483111" y="127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20320</xdr:rowOff>
    </xdr:from>
    <xdr:to>
      <xdr:col>11</xdr:col>
      <xdr:colOff>358775</xdr:colOff>
      <xdr:row>76</xdr:row>
      <xdr:rowOff>121920</xdr:rowOff>
    </xdr:to>
    <xdr:sp macro="" textlink="">
      <xdr:nvSpPr>
        <xdr:cNvPr id="426" name="円/楕円 425"/>
        <xdr:cNvSpPr/>
      </xdr:nvSpPr>
      <xdr:spPr>
        <a:xfrm>
          <a:off x="7810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138447</xdr:rowOff>
    </xdr:from>
    <xdr:ext cx="534377" cy="259045"/>
    <xdr:sp macro="" textlink="">
      <xdr:nvSpPr>
        <xdr:cNvPr id="427" name="テキスト ボックス 426"/>
        <xdr:cNvSpPr txBox="1"/>
      </xdr:nvSpPr>
      <xdr:spPr>
        <a:xfrm>
          <a:off x="7594111" y="128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4524</xdr:rowOff>
    </xdr:from>
    <xdr:to>
      <xdr:col>10</xdr:col>
      <xdr:colOff>155575</xdr:colOff>
      <xdr:row>76</xdr:row>
      <xdr:rowOff>106124</xdr:rowOff>
    </xdr:to>
    <xdr:sp macro="" textlink="">
      <xdr:nvSpPr>
        <xdr:cNvPr id="428" name="円/楕円 427"/>
        <xdr:cNvSpPr/>
      </xdr:nvSpPr>
      <xdr:spPr>
        <a:xfrm>
          <a:off x="6921500" y="130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122651</xdr:rowOff>
    </xdr:from>
    <xdr:ext cx="534377" cy="259045"/>
    <xdr:sp macro="" textlink="">
      <xdr:nvSpPr>
        <xdr:cNvPr id="429" name="テキスト ボックス 428"/>
        <xdr:cNvSpPr txBox="1"/>
      </xdr:nvSpPr>
      <xdr:spPr>
        <a:xfrm>
          <a:off x="6705111" y="1280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3" name="直線コネクタ 452"/>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4"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5" name="直線コネクタ 454"/>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6"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7" name="直線コネクタ 456"/>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106252</xdr:rowOff>
    </xdr:from>
    <xdr:to>
      <xdr:col>15</xdr:col>
      <xdr:colOff>180975</xdr:colOff>
      <xdr:row>98</xdr:row>
      <xdr:rowOff>111864</xdr:rowOff>
    </xdr:to>
    <xdr:cxnSp macro="">
      <xdr:nvCxnSpPr>
        <xdr:cNvPr id="458" name="直線コネクタ 457"/>
        <xdr:cNvCxnSpPr/>
      </xdr:nvCxnSpPr>
      <xdr:spPr>
        <a:xfrm flipV="1">
          <a:off x="9639300" y="16908352"/>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9"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60" name="フローチャート : 判断 459"/>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111864</xdr:rowOff>
    </xdr:from>
    <xdr:to>
      <xdr:col>14</xdr:col>
      <xdr:colOff>28575</xdr:colOff>
      <xdr:row>98</xdr:row>
      <xdr:rowOff>118650</xdr:rowOff>
    </xdr:to>
    <xdr:cxnSp macro="">
      <xdr:nvCxnSpPr>
        <xdr:cNvPr id="461" name="直線コネクタ 460"/>
        <xdr:cNvCxnSpPr/>
      </xdr:nvCxnSpPr>
      <xdr:spPr>
        <a:xfrm flipV="1">
          <a:off x="8750300" y="16913964"/>
          <a:ext cx="889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2" name="フローチャート : 判断 461"/>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3" name="テキスト ボックス 462"/>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118650</xdr:rowOff>
    </xdr:from>
    <xdr:to>
      <xdr:col>12</xdr:col>
      <xdr:colOff>511175</xdr:colOff>
      <xdr:row>98</xdr:row>
      <xdr:rowOff>134502</xdr:rowOff>
    </xdr:to>
    <xdr:cxnSp macro="">
      <xdr:nvCxnSpPr>
        <xdr:cNvPr id="464" name="直線コネクタ 463"/>
        <xdr:cNvCxnSpPr/>
      </xdr:nvCxnSpPr>
      <xdr:spPr>
        <a:xfrm flipV="1">
          <a:off x="7861300" y="16920750"/>
          <a:ext cx="889000" cy="1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5" name="フローチャート : 判断 464"/>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6" name="テキスト ボックス 465"/>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128129</xdr:rowOff>
    </xdr:from>
    <xdr:to>
      <xdr:col>11</xdr:col>
      <xdr:colOff>307975</xdr:colOff>
      <xdr:row>98</xdr:row>
      <xdr:rowOff>134502</xdr:rowOff>
    </xdr:to>
    <xdr:cxnSp macro="">
      <xdr:nvCxnSpPr>
        <xdr:cNvPr id="467" name="直線コネクタ 466"/>
        <xdr:cNvCxnSpPr/>
      </xdr:nvCxnSpPr>
      <xdr:spPr>
        <a:xfrm>
          <a:off x="6972300" y="16930229"/>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8" name="フローチャート : 判断 467"/>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9" name="テキスト ボックス 468"/>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70" name="フローチャート : 判断 469"/>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71" name="テキスト ボックス 470"/>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55452</xdr:rowOff>
    </xdr:from>
    <xdr:to>
      <xdr:col>15</xdr:col>
      <xdr:colOff>231775</xdr:colOff>
      <xdr:row>98</xdr:row>
      <xdr:rowOff>157052</xdr:rowOff>
    </xdr:to>
    <xdr:sp macro="" textlink="">
      <xdr:nvSpPr>
        <xdr:cNvPr id="477" name="円/楕円 476"/>
        <xdr:cNvSpPr/>
      </xdr:nvSpPr>
      <xdr:spPr>
        <a:xfrm>
          <a:off x="10426700" y="168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14829</xdr:rowOff>
    </xdr:from>
    <xdr:ext cx="534377" cy="259045"/>
    <xdr:sp macro="" textlink="">
      <xdr:nvSpPr>
        <xdr:cNvPr id="478" name="土木費該当値テキスト"/>
        <xdr:cNvSpPr txBox="1"/>
      </xdr:nvSpPr>
      <xdr:spPr>
        <a:xfrm>
          <a:off x="10528300" y="1664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61064</xdr:rowOff>
    </xdr:from>
    <xdr:to>
      <xdr:col>14</xdr:col>
      <xdr:colOff>79375</xdr:colOff>
      <xdr:row>98</xdr:row>
      <xdr:rowOff>162664</xdr:rowOff>
    </xdr:to>
    <xdr:sp macro="" textlink="">
      <xdr:nvSpPr>
        <xdr:cNvPr id="479" name="円/楕円 478"/>
        <xdr:cNvSpPr/>
      </xdr:nvSpPr>
      <xdr:spPr>
        <a:xfrm>
          <a:off x="9588500" y="168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153791</xdr:rowOff>
    </xdr:from>
    <xdr:ext cx="534377" cy="259045"/>
    <xdr:sp macro="" textlink="">
      <xdr:nvSpPr>
        <xdr:cNvPr id="480" name="テキスト ボックス 479"/>
        <xdr:cNvSpPr txBox="1"/>
      </xdr:nvSpPr>
      <xdr:spPr>
        <a:xfrm>
          <a:off x="9372111" y="169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67850</xdr:rowOff>
    </xdr:from>
    <xdr:to>
      <xdr:col>12</xdr:col>
      <xdr:colOff>561975</xdr:colOff>
      <xdr:row>98</xdr:row>
      <xdr:rowOff>169450</xdr:rowOff>
    </xdr:to>
    <xdr:sp macro="" textlink="">
      <xdr:nvSpPr>
        <xdr:cNvPr id="481" name="円/楕円 480"/>
        <xdr:cNvSpPr/>
      </xdr:nvSpPr>
      <xdr:spPr>
        <a:xfrm>
          <a:off x="8699500" y="168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160577</xdr:rowOff>
    </xdr:from>
    <xdr:ext cx="534377" cy="259045"/>
    <xdr:sp macro="" textlink="">
      <xdr:nvSpPr>
        <xdr:cNvPr id="482" name="テキスト ボックス 481"/>
        <xdr:cNvSpPr txBox="1"/>
      </xdr:nvSpPr>
      <xdr:spPr>
        <a:xfrm>
          <a:off x="8483111" y="1696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83702</xdr:rowOff>
    </xdr:from>
    <xdr:to>
      <xdr:col>11</xdr:col>
      <xdr:colOff>358775</xdr:colOff>
      <xdr:row>99</xdr:row>
      <xdr:rowOff>13852</xdr:rowOff>
    </xdr:to>
    <xdr:sp macro="" textlink="">
      <xdr:nvSpPr>
        <xdr:cNvPr id="483" name="円/楕円 482"/>
        <xdr:cNvSpPr/>
      </xdr:nvSpPr>
      <xdr:spPr>
        <a:xfrm>
          <a:off x="7810500" y="1688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4979</xdr:rowOff>
    </xdr:from>
    <xdr:ext cx="534377" cy="259045"/>
    <xdr:sp macro="" textlink="">
      <xdr:nvSpPr>
        <xdr:cNvPr id="484" name="テキスト ボックス 483"/>
        <xdr:cNvSpPr txBox="1"/>
      </xdr:nvSpPr>
      <xdr:spPr>
        <a:xfrm>
          <a:off x="7594111" y="169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77329</xdr:rowOff>
    </xdr:from>
    <xdr:to>
      <xdr:col>10</xdr:col>
      <xdr:colOff>155575</xdr:colOff>
      <xdr:row>99</xdr:row>
      <xdr:rowOff>7479</xdr:rowOff>
    </xdr:to>
    <xdr:sp macro="" textlink="">
      <xdr:nvSpPr>
        <xdr:cNvPr id="485" name="円/楕円 484"/>
        <xdr:cNvSpPr/>
      </xdr:nvSpPr>
      <xdr:spPr>
        <a:xfrm>
          <a:off x="6921500" y="1687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170056</xdr:rowOff>
    </xdr:from>
    <xdr:ext cx="534377" cy="259045"/>
    <xdr:sp macro="" textlink="">
      <xdr:nvSpPr>
        <xdr:cNvPr id="486" name="テキスト ボックス 485"/>
        <xdr:cNvSpPr txBox="1"/>
      </xdr:nvSpPr>
      <xdr:spPr>
        <a:xfrm>
          <a:off x="6705111" y="1697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2" name="直線コネクタ 511"/>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3"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4" name="直線コネクタ 513"/>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5"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6" name="直線コネクタ 515"/>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155849</xdr:rowOff>
    </xdr:from>
    <xdr:to>
      <xdr:col>23</xdr:col>
      <xdr:colOff>517525</xdr:colOff>
      <xdr:row>37</xdr:row>
      <xdr:rowOff>163409</xdr:rowOff>
    </xdr:to>
    <xdr:cxnSp macro="">
      <xdr:nvCxnSpPr>
        <xdr:cNvPr id="517" name="直線コネクタ 516"/>
        <xdr:cNvCxnSpPr/>
      </xdr:nvCxnSpPr>
      <xdr:spPr>
        <a:xfrm>
          <a:off x="15481300" y="6499499"/>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8"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9" name="フローチャート : 判断 518"/>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155849</xdr:rowOff>
    </xdr:from>
    <xdr:to>
      <xdr:col>22</xdr:col>
      <xdr:colOff>365125</xdr:colOff>
      <xdr:row>37</xdr:row>
      <xdr:rowOff>160666</xdr:rowOff>
    </xdr:to>
    <xdr:cxnSp macro="">
      <xdr:nvCxnSpPr>
        <xdr:cNvPr id="520" name="直線コネクタ 519"/>
        <xdr:cNvCxnSpPr/>
      </xdr:nvCxnSpPr>
      <xdr:spPr>
        <a:xfrm flipV="1">
          <a:off x="14592300" y="6499499"/>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1" name="フローチャート : 判断 520"/>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2" name="テキスト ボックス 521"/>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131764</xdr:rowOff>
    </xdr:from>
    <xdr:to>
      <xdr:col>21</xdr:col>
      <xdr:colOff>161925</xdr:colOff>
      <xdr:row>37</xdr:row>
      <xdr:rowOff>160666</xdr:rowOff>
    </xdr:to>
    <xdr:cxnSp macro="">
      <xdr:nvCxnSpPr>
        <xdr:cNvPr id="523" name="直線コネクタ 522"/>
        <xdr:cNvCxnSpPr/>
      </xdr:nvCxnSpPr>
      <xdr:spPr>
        <a:xfrm>
          <a:off x="13703300" y="6475414"/>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4" name="フローチャート : 判断 523"/>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5" name="テキスト ボックス 524"/>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131764</xdr:rowOff>
    </xdr:from>
    <xdr:to>
      <xdr:col>19</xdr:col>
      <xdr:colOff>644525</xdr:colOff>
      <xdr:row>37</xdr:row>
      <xdr:rowOff>134671</xdr:rowOff>
    </xdr:to>
    <xdr:cxnSp macro="">
      <xdr:nvCxnSpPr>
        <xdr:cNvPr id="526" name="直線コネクタ 525"/>
        <xdr:cNvCxnSpPr/>
      </xdr:nvCxnSpPr>
      <xdr:spPr>
        <a:xfrm flipV="1">
          <a:off x="12814300" y="6475414"/>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7" name="フローチャート : 判断 526"/>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8" name="テキスト ボックス 527"/>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9" name="フローチャート : 判断 528"/>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0" name="テキスト ボックス 529"/>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112609</xdr:rowOff>
    </xdr:from>
    <xdr:to>
      <xdr:col>23</xdr:col>
      <xdr:colOff>568325</xdr:colOff>
      <xdr:row>38</xdr:row>
      <xdr:rowOff>42759</xdr:rowOff>
    </xdr:to>
    <xdr:sp macro="" textlink="">
      <xdr:nvSpPr>
        <xdr:cNvPr id="536" name="円/楕円 535"/>
        <xdr:cNvSpPr/>
      </xdr:nvSpPr>
      <xdr:spPr>
        <a:xfrm>
          <a:off x="16268700" y="64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27536</xdr:rowOff>
    </xdr:from>
    <xdr:ext cx="534377" cy="259045"/>
    <xdr:sp macro="" textlink="">
      <xdr:nvSpPr>
        <xdr:cNvPr id="537" name="消防費該当値テキスト"/>
        <xdr:cNvSpPr txBox="1"/>
      </xdr:nvSpPr>
      <xdr:spPr>
        <a:xfrm>
          <a:off x="16370300" y="63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105049</xdr:rowOff>
    </xdr:from>
    <xdr:to>
      <xdr:col>22</xdr:col>
      <xdr:colOff>415925</xdr:colOff>
      <xdr:row>38</xdr:row>
      <xdr:rowOff>35199</xdr:rowOff>
    </xdr:to>
    <xdr:sp macro="" textlink="">
      <xdr:nvSpPr>
        <xdr:cNvPr id="538" name="円/楕円 537"/>
        <xdr:cNvSpPr/>
      </xdr:nvSpPr>
      <xdr:spPr>
        <a:xfrm>
          <a:off x="15430500" y="64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26326</xdr:rowOff>
    </xdr:from>
    <xdr:ext cx="534377" cy="259045"/>
    <xdr:sp macro="" textlink="">
      <xdr:nvSpPr>
        <xdr:cNvPr id="539" name="テキスト ボックス 538"/>
        <xdr:cNvSpPr txBox="1"/>
      </xdr:nvSpPr>
      <xdr:spPr>
        <a:xfrm>
          <a:off x="15214111" y="65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109866</xdr:rowOff>
    </xdr:from>
    <xdr:to>
      <xdr:col>21</xdr:col>
      <xdr:colOff>212725</xdr:colOff>
      <xdr:row>38</xdr:row>
      <xdr:rowOff>40016</xdr:rowOff>
    </xdr:to>
    <xdr:sp macro="" textlink="">
      <xdr:nvSpPr>
        <xdr:cNvPr id="540" name="円/楕円 539"/>
        <xdr:cNvSpPr/>
      </xdr:nvSpPr>
      <xdr:spPr>
        <a:xfrm>
          <a:off x="14541500" y="64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31143</xdr:rowOff>
    </xdr:from>
    <xdr:ext cx="534377" cy="259045"/>
    <xdr:sp macro="" textlink="">
      <xdr:nvSpPr>
        <xdr:cNvPr id="541" name="テキスト ボックス 540"/>
        <xdr:cNvSpPr txBox="1"/>
      </xdr:nvSpPr>
      <xdr:spPr>
        <a:xfrm>
          <a:off x="14325111" y="65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80964</xdr:rowOff>
    </xdr:from>
    <xdr:to>
      <xdr:col>20</xdr:col>
      <xdr:colOff>9525</xdr:colOff>
      <xdr:row>38</xdr:row>
      <xdr:rowOff>11114</xdr:rowOff>
    </xdr:to>
    <xdr:sp macro="" textlink="">
      <xdr:nvSpPr>
        <xdr:cNvPr id="542" name="円/楕円 541"/>
        <xdr:cNvSpPr/>
      </xdr:nvSpPr>
      <xdr:spPr>
        <a:xfrm>
          <a:off x="13652500" y="64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2241</xdr:rowOff>
    </xdr:from>
    <xdr:ext cx="534377" cy="259045"/>
    <xdr:sp macro="" textlink="">
      <xdr:nvSpPr>
        <xdr:cNvPr id="543" name="テキスト ボックス 542"/>
        <xdr:cNvSpPr txBox="1"/>
      </xdr:nvSpPr>
      <xdr:spPr>
        <a:xfrm>
          <a:off x="13436111" y="65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83871</xdr:rowOff>
    </xdr:from>
    <xdr:to>
      <xdr:col>18</xdr:col>
      <xdr:colOff>492125</xdr:colOff>
      <xdr:row>38</xdr:row>
      <xdr:rowOff>14021</xdr:rowOff>
    </xdr:to>
    <xdr:sp macro="" textlink="">
      <xdr:nvSpPr>
        <xdr:cNvPr id="544" name="円/楕円 543"/>
        <xdr:cNvSpPr/>
      </xdr:nvSpPr>
      <xdr:spPr>
        <a:xfrm>
          <a:off x="12763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5148</xdr:rowOff>
    </xdr:from>
    <xdr:ext cx="534377" cy="259045"/>
    <xdr:sp macro="" textlink="">
      <xdr:nvSpPr>
        <xdr:cNvPr id="545" name="テキスト ボックス 544"/>
        <xdr:cNvSpPr txBox="1"/>
      </xdr:nvSpPr>
      <xdr:spPr>
        <a:xfrm>
          <a:off x="12547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70" name="直線コネクタ 569"/>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71"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2" name="直線コネクタ 571"/>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3"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4" name="直線コネクタ 573"/>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50546</xdr:rowOff>
    </xdr:from>
    <xdr:to>
      <xdr:col>23</xdr:col>
      <xdr:colOff>517525</xdr:colOff>
      <xdr:row>55</xdr:row>
      <xdr:rowOff>98857</xdr:rowOff>
    </xdr:to>
    <xdr:cxnSp macro="">
      <xdr:nvCxnSpPr>
        <xdr:cNvPr id="575" name="直線コネクタ 574"/>
        <xdr:cNvCxnSpPr/>
      </xdr:nvCxnSpPr>
      <xdr:spPr>
        <a:xfrm>
          <a:off x="15481300" y="9480296"/>
          <a:ext cx="8382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6"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7" name="フローチャート : 判断 576"/>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144425</xdr:rowOff>
    </xdr:from>
    <xdr:to>
      <xdr:col>22</xdr:col>
      <xdr:colOff>365125</xdr:colOff>
      <xdr:row>55</xdr:row>
      <xdr:rowOff>50546</xdr:rowOff>
    </xdr:to>
    <xdr:cxnSp macro="">
      <xdr:nvCxnSpPr>
        <xdr:cNvPr id="578" name="直線コネクタ 577"/>
        <xdr:cNvCxnSpPr/>
      </xdr:nvCxnSpPr>
      <xdr:spPr>
        <a:xfrm>
          <a:off x="14592300" y="9402725"/>
          <a:ext cx="8890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9" name="フローチャート : 判断 578"/>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80" name="テキスト ボックス 579"/>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144425</xdr:rowOff>
    </xdr:from>
    <xdr:to>
      <xdr:col>21</xdr:col>
      <xdr:colOff>161925</xdr:colOff>
      <xdr:row>55</xdr:row>
      <xdr:rowOff>80511</xdr:rowOff>
    </xdr:to>
    <xdr:cxnSp macro="">
      <xdr:nvCxnSpPr>
        <xdr:cNvPr id="581" name="直線コネクタ 580"/>
        <xdr:cNvCxnSpPr/>
      </xdr:nvCxnSpPr>
      <xdr:spPr>
        <a:xfrm flipV="1">
          <a:off x="13703300" y="9402725"/>
          <a:ext cx="889000" cy="1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2" name="フローチャート : 判断 581"/>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97635</xdr:rowOff>
    </xdr:from>
    <xdr:ext cx="534377" cy="259045"/>
    <xdr:sp macro="" textlink="">
      <xdr:nvSpPr>
        <xdr:cNvPr id="583" name="テキスト ボックス 582"/>
        <xdr:cNvSpPr txBox="1"/>
      </xdr:nvSpPr>
      <xdr:spPr>
        <a:xfrm>
          <a:off x="14325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50889</xdr:rowOff>
    </xdr:from>
    <xdr:to>
      <xdr:col>19</xdr:col>
      <xdr:colOff>644525</xdr:colOff>
      <xdr:row>55</xdr:row>
      <xdr:rowOff>80511</xdr:rowOff>
    </xdr:to>
    <xdr:cxnSp macro="">
      <xdr:nvCxnSpPr>
        <xdr:cNvPr id="584" name="直線コネクタ 583"/>
        <xdr:cNvCxnSpPr/>
      </xdr:nvCxnSpPr>
      <xdr:spPr>
        <a:xfrm>
          <a:off x="12814300" y="9480639"/>
          <a:ext cx="889000" cy="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5" name="フローチャート : 判断 584"/>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131659</xdr:rowOff>
    </xdr:from>
    <xdr:ext cx="534377" cy="259045"/>
    <xdr:sp macro="" textlink="">
      <xdr:nvSpPr>
        <xdr:cNvPr id="586" name="テキスト ボックス 585"/>
        <xdr:cNvSpPr txBox="1"/>
      </xdr:nvSpPr>
      <xdr:spPr>
        <a:xfrm>
          <a:off x="13436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7" name="フローチャート : 判断 586"/>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8" name="テキスト ボックス 587"/>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48057</xdr:rowOff>
    </xdr:from>
    <xdr:to>
      <xdr:col>23</xdr:col>
      <xdr:colOff>568325</xdr:colOff>
      <xdr:row>55</xdr:row>
      <xdr:rowOff>149657</xdr:rowOff>
    </xdr:to>
    <xdr:sp macro="" textlink="">
      <xdr:nvSpPr>
        <xdr:cNvPr id="594" name="円/楕円 593"/>
        <xdr:cNvSpPr/>
      </xdr:nvSpPr>
      <xdr:spPr>
        <a:xfrm>
          <a:off x="16268700" y="94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70934</xdr:rowOff>
    </xdr:from>
    <xdr:ext cx="534377" cy="259045"/>
    <xdr:sp macro="" textlink="">
      <xdr:nvSpPr>
        <xdr:cNvPr id="595" name="教育費該当値テキスト"/>
        <xdr:cNvSpPr txBox="1"/>
      </xdr:nvSpPr>
      <xdr:spPr>
        <a:xfrm>
          <a:off x="16370300" y="932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171196</xdr:rowOff>
    </xdr:from>
    <xdr:to>
      <xdr:col>22</xdr:col>
      <xdr:colOff>415925</xdr:colOff>
      <xdr:row>55</xdr:row>
      <xdr:rowOff>101346</xdr:rowOff>
    </xdr:to>
    <xdr:sp macro="" textlink="">
      <xdr:nvSpPr>
        <xdr:cNvPr id="596" name="円/楕円 595"/>
        <xdr:cNvSpPr/>
      </xdr:nvSpPr>
      <xdr:spPr>
        <a:xfrm>
          <a:off x="15430500" y="94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92473</xdr:rowOff>
    </xdr:from>
    <xdr:ext cx="534377" cy="259045"/>
    <xdr:sp macro="" textlink="">
      <xdr:nvSpPr>
        <xdr:cNvPr id="597" name="テキスト ボックス 596"/>
        <xdr:cNvSpPr txBox="1"/>
      </xdr:nvSpPr>
      <xdr:spPr>
        <a:xfrm>
          <a:off x="15214111" y="95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93625</xdr:rowOff>
    </xdr:from>
    <xdr:to>
      <xdr:col>21</xdr:col>
      <xdr:colOff>212725</xdr:colOff>
      <xdr:row>55</xdr:row>
      <xdr:rowOff>23775</xdr:rowOff>
    </xdr:to>
    <xdr:sp macro="" textlink="">
      <xdr:nvSpPr>
        <xdr:cNvPr id="598" name="円/楕円 597"/>
        <xdr:cNvSpPr/>
      </xdr:nvSpPr>
      <xdr:spPr>
        <a:xfrm>
          <a:off x="14541500" y="93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40302</xdr:rowOff>
    </xdr:from>
    <xdr:ext cx="534377" cy="259045"/>
    <xdr:sp macro="" textlink="">
      <xdr:nvSpPr>
        <xdr:cNvPr id="599" name="テキスト ボックス 598"/>
        <xdr:cNvSpPr txBox="1"/>
      </xdr:nvSpPr>
      <xdr:spPr>
        <a:xfrm>
          <a:off x="14325111" y="91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29711</xdr:rowOff>
    </xdr:from>
    <xdr:to>
      <xdr:col>20</xdr:col>
      <xdr:colOff>9525</xdr:colOff>
      <xdr:row>55</xdr:row>
      <xdr:rowOff>131311</xdr:rowOff>
    </xdr:to>
    <xdr:sp macro="" textlink="">
      <xdr:nvSpPr>
        <xdr:cNvPr id="600" name="円/楕円 599"/>
        <xdr:cNvSpPr/>
      </xdr:nvSpPr>
      <xdr:spPr>
        <a:xfrm>
          <a:off x="13652500" y="9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147838</xdr:rowOff>
    </xdr:from>
    <xdr:ext cx="534377" cy="259045"/>
    <xdr:sp macro="" textlink="">
      <xdr:nvSpPr>
        <xdr:cNvPr id="601" name="テキスト ボックス 600"/>
        <xdr:cNvSpPr txBox="1"/>
      </xdr:nvSpPr>
      <xdr:spPr>
        <a:xfrm>
          <a:off x="13436111" y="9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89</xdr:rowOff>
    </xdr:from>
    <xdr:to>
      <xdr:col>18</xdr:col>
      <xdr:colOff>492125</xdr:colOff>
      <xdr:row>55</xdr:row>
      <xdr:rowOff>101689</xdr:rowOff>
    </xdr:to>
    <xdr:sp macro="" textlink="">
      <xdr:nvSpPr>
        <xdr:cNvPr id="602" name="円/楕円 601"/>
        <xdr:cNvSpPr/>
      </xdr:nvSpPr>
      <xdr:spPr>
        <a:xfrm>
          <a:off x="12763500" y="94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118216</xdr:rowOff>
    </xdr:from>
    <xdr:ext cx="534377" cy="259045"/>
    <xdr:sp macro="" textlink="">
      <xdr:nvSpPr>
        <xdr:cNvPr id="603" name="テキスト ボックス 602"/>
        <xdr:cNvSpPr txBox="1"/>
      </xdr:nvSpPr>
      <xdr:spPr>
        <a:xfrm>
          <a:off x="12547111" y="92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7" name="直線コネクタ 626"/>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30"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31" name="直線コネクタ 630"/>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71292</xdr:rowOff>
    </xdr:from>
    <xdr:to>
      <xdr:col>23</xdr:col>
      <xdr:colOff>517525</xdr:colOff>
      <xdr:row>79</xdr:row>
      <xdr:rowOff>1112</xdr:rowOff>
    </xdr:to>
    <xdr:cxnSp macro="">
      <xdr:nvCxnSpPr>
        <xdr:cNvPr id="632" name="直線コネクタ 631"/>
        <xdr:cNvCxnSpPr/>
      </xdr:nvCxnSpPr>
      <xdr:spPr>
        <a:xfrm>
          <a:off x="15481300" y="13272942"/>
          <a:ext cx="8382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3"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4" name="フローチャート : 判断 633"/>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73425</xdr:rowOff>
    </xdr:from>
    <xdr:to>
      <xdr:col>22</xdr:col>
      <xdr:colOff>365125</xdr:colOff>
      <xdr:row>77</xdr:row>
      <xdr:rowOff>71292</xdr:rowOff>
    </xdr:to>
    <xdr:cxnSp macro="">
      <xdr:nvCxnSpPr>
        <xdr:cNvPr id="635" name="直線コネクタ 634"/>
        <xdr:cNvCxnSpPr/>
      </xdr:nvCxnSpPr>
      <xdr:spPr>
        <a:xfrm>
          <a:off x="14592300" y="13103625"/>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6" name="フローチャート : 判断 635"/>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103312</xdr:rowOff>
    </xdr:from>
    <xdr:ext cx="469744" cy="259045"/>
    <xdr:sp macro="" textlink="">
      <xdr:nvSpPr>
        <xdr:cNvPr id="637" name="テキスト ボックス 636"/>
        <xdr:cNvSpPr txBox="1"/>
      </xdr:nvSpPr>
      <xdr:spPr>
        <a:xfrm>
          <a:off x="15246427"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73425</xdr:rowOff>
    </xdr:from>
    <xdr:to>
      <xdr:col>21</xdr:col>
      <xdr:colOff>161925</xdr:colOff>
      <xdr:row>78</xdr:row>
      <xdr:rowOff>102800</xdr:rowOff>
    </xdr:to>
    <xdr:cxnSp macro="">
      <xdr:nvCxnSpPr>
        <xdr:cNvPr id="638" name="直線コネクタ 637"/>
        <xdr:cNvCxnSpPr/>
      </xdr:nvCxnSpPr>
      <xdr:spPr>
        <a:xfrm flipV="1">
          <a:off x="13703300" y="13103625"/>
          <a:ext cx="889000" cy="37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9" name="フローチャート : 判断 638"/>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107160</xdr:rowOff>
    </xdr:from>
    <xdr:ext cx="469744" cy="259045"/>
    <xdr:sp macro="" textlink="">
      <xdr:nvSpPr>
        <xdr:cNvPr id="640" name="テキスト ボックス 639"/>
        <xdr:cNvSpPr txBox="1"/>
      </xdr:nvSpPr>
      <xdr:spPr>
        <a:xfrm>
          <a:off x="14357427"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150901</xdr:rowOff>
    </xdr:from>
    <xdr:to>
      <xdr:col>19</xdr:col>
      <xdr:colOff>644525</xdr:colOff>
      <xdr:row>78</xdr:row>
      <xdr:rowOff>102800</xdr:rowOff>
    </xdr:to>
    <xdr:cxnSp macro="">
      <xdr:nvCxnSpPr>
        <xdr:cNvPr id="641" name="直線コネクタ 640"/>
        <xdr:cNvCxnSpPr/>
      </xdr:nvCxnSpPr>
      <xdr:spPr>
        <a:xfrm>
          <a:off x="12814300" y="13352551"/>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2" name="フローチャート : 判断 641"/>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3" name="テキスト ボックス 642"/>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4" name="フローチャート : 判断 643"/>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45" name="テキスト ボックス 644"/>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121762</xdr:rowOff>
    </xdr:from>
    <xdr:to>
      <xdr:col>23</xdr:col>
      <xdr:colOff>568325</xdr:colOff>
      <xdr:row>79</xdr:row>
      <xdr:rowOff>51912</xdr:rowOff>
    </xdr:to>
    <xdr:sp macro="" textlink="">
      <xdr:nvSpPr>
        <xdr:cNvPr id="651" name="円/楕円 650"/>
        <xdr:cNvSpPr/>
      </xdr:nvSpPr>
      <xdr:spPr>
        <a:xfrm>
          <a:off x="16268700" y="134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78358</xdr:rowOff>
    </xdr:from>
    <xdr:ext cx="469744" cy="259045"/>
    <xdr:sp macro="" textlink="">
      <xdr:nvSpPr>
        <xdr:cNvPr id="652" name="災害復旧費該当値テキスト"/>
        <xdr:cNvSpPr txBox="1"/>
      </xdr:nvSpPr>
      <xdr:spPr>
        <a:xfrm>
          <a:off x="16370300" y="134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20492</xdr:rowOff>
    </xdr:from>
    <xdr:to>
      <xdr:col>22</xdr:col>
      <xdr:colOff>415925</xdr:colOff>
      <xdr:row>77</xdr:row>
      <xdr:rowOff>122092</xdr:rowOff>
    </xdr:to>
    <xdr:sp macro="" textlink="">
      <xdr:nvSpPr>
        <xdr:cNvPr id="653" name="円/楕円 652"/>
        <xdr:cNvSpPr/>
      </xdr:nvSpPr>
      <xdr:spPr>
        <a:xfrm>
          <a:off x="15430500" y="132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138619</xdr:rowOff>
    </xdr:from>
    <xdr:ext cx="534377" cy="259045"/>
    <xdr:sp macro="" textlink="">
      <xdr:nvSpPr>
        <xdr:cNvPr id="654" name="テキスト ボックス 653"/>
        <xdr:cNvSpPr txBox="1"/>
      </xdr:nvSpPr>
      <xdr:spPr>
        <a:xfrm>
          <a:off x="15214111" y="129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22625</xdr:rowOff>
    </xdr:from>
    <xdr:to>
      <xdr:col>21</xdr:col>
      <xdr:colOff>212725</xdr:colOff>
      <xdr:row>76</xdr:row>
      <xdr:rowOff>124225</xdr:rowOff>
    </xdr:to>
    <xdr:sp macro="" textlink="">
      <xdr:nvSpPr>
        <xdr:cNvPr id="655" name="円/楕円 654"/>
        <xdr:cNvSpPr/>
      </xdr:nvSpPr>
      <xdr:spPr>
        <a:xfrm>
          <a:off x="14541500" y="130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140752</xdr:rowOff>
    </xdr:from>
    <xdr:ext cx="534377" cy="259045"/>
    <xdr:sp macro="" textlink="">
      <xdr:nvSpPr>
        <xdr:cNvPr id="656" name="テキスト ボックス 655"/>
        <xdr:cNvSpPr txBox="1"/>
      </xdr:nvSpPr>
      <xdr:spPr>
        <a:xfrm>
          <a:off x="14325111" y="128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52000</xdr:rowOff>
    </xdr:from>
    <xdr:to>
      <xdr:col>20</xdr:col>
      <xdr:colOff>9525</xdr:colOff>
      <xdr:row>78</xdr:row>
      <xdr:rowOff>153600</xdr:rowOff>
    </xdr:to>
    <xdr:sp macro="" textlink="">
      <xdr:nvSpPr>
        <xdr:cNvPr id="657" name="円/楕円 656"/>
        <xdr:cNvSpPr/>
      </xdr:nvSpPr>
      <xdr:spPr>
        <a:xfrm>
          <a:off x="13652500" y="134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144727</xdr:rowOff>
    </xdr:from>
    <xdr:ext cx="469744" cy="259045"/>
    <xdr:sp macro="" textlink="">
      <xdr:nvSpPr>
        <xdr:cNvPr id="658" name="テキスト ボックス 657"/>
        <xdr:cNvSpPr txBox="1"/>
      </xdr:nvSpPr>
      <xdr:spPr>
        <a:xfrm>
          <a:off x="13468427" y="135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100101</xdr:rowOff>
    </xdr:from>
    <xdr:to>
      <xdr:col>18</xdr:col>
      <xdr:colOff>492125</xdr:colOff>
      <xdr:row>78</xdr:row>
      <xdr:rowOff>30251</xdr:rowOff>
    </xdr:to>
    <xdr:sp macro="" textlink="">
      <xdr:nvSpPr>
        <xdr:cNvPr id="659" name="円/楕円 658"/>
        <xdr:cNvSpPr/>
      </xdr:nvSpPr>
      <xdr:spPr>
        <a:xfrm>
          <a:off x="12763500" y="13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46778</xdr:rowOff>
    </xdr:from>
    <xdr:ext cx="534377" cy="259045"/>
    <xdr:sp macro="" textlink="">
      <xdr:nvSpPr>
        <xdr:cNvPr id="660" name="テキスト ボックス 659"/>
        <xdr:cNvSpPr txBox="1"/>
      </xdr:nvSpPr>
      <xdr:spPr>
        <a:xfrm>
          <a:off x="12547111" y="130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4" name="直線コネクタ 683"/>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5"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6" name="直線コネクタ 685"/>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7"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8" name="直線コネクタ 687"/>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34658</xdr:rowOff>
    </xdr:from>
    <xdr:to>
      <xdr:col>23</xdr:col>
      <xdr:colOff>517525</xdr:colOff>
      <xdr:row>95</xdr:row>
      <xdr:rowOff>54420</xdr:rowOff>
    </xdr:to>
    <xdr:cxnSp macro="">
      <xdr:nvCxnSpPr>
        <xdr:cNvPr id="689" name="直線コネクタ 688"/>
        <xdr:cNvCxnSpPr/>
      </xdr:nvCxnSpPr>
      <xdr:spPr>
        <a:xfrm>
          <a:off x="15481300" y="16322408"/>
          <a:ext cx="838200" cy="1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90"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91" name="フローチャート : 判断 690"/>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34658</xdr:rowOff>
    </xdr:from>
    <xdr:to>
      <xdr:col>22</xdr:col>
      <xdr:colOff>365125</xdr:colOff>
      <xdr:row>95</xdr:row>
      <xdr:rowOff>40932</xdr:rowOff>
    </xdr:to>
    <xdr:cxnSp macro="">
      <xdr:nvCxnSpPr>
        <xdr:cNvPr id="692" name="直線コネクタ 691"/>
        <xdr:cNvCxnSpPr/>
      </xdr:nvCxnSpPr>
      <xdr:spPr>
        <a:xfrm flipV="1">
          <a:off x="14592300" y="1632240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3" name="フローチャート : 判断 692"/>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4" name="テキスト ボックス 693"/>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20879</xdr:rowOff>
    </xdr:from>
    <xdr:to>
      <xdr:col>21</xdr:col>
      <xdr:colOff>161925</xdr:colOff>
      <xdr:row>95</xdr:row>
      <xdr:rowOff>40932</xdr:rowOff>
    </xdr:to>
    <xdr:cxnSp macro="">
      <xdr:nvCxnSpPr>
        <xdr:cNvPr id="695" name="直線コネクタ 694"/>
        <xdr:cNvCxnSpPr/>
      </xdr:nvCxnSpPr>
      <xdr:spPr>
        <a:xfrm>
          <a:off x="13703300" y="16308629"/>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6" name="フローチャート : 判断 695"/>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7" name="テキスト ボックス 696"/>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153239</xdr:rowOff>
    </xdr:from>
    <xdr:to>
      <xdr:col>19</xdr:col>
      <xdr:colOff>644525</xdr:colOff>
      <xdr:row>95</xdr:row>
      <xdr:rowOff>20879</xdr:rowOff>
    </xdr:to>
    <xdr:cxnSp macro="">
      <xdr:nvCxnSpPr>
        <xdr:cNvPr id="698" name="直線コネクタ 697"/>
        <xdr:cNvCxnSpPr/>
      </xdr:nvCxnSpPr>
      <xdr:spPr>
        <a:xfrm>
          <a:off x="12814300" y="16269539"/>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9" name="フローチャート : 判断 698"/>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700" name="テキスト ボックス 699"/>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701" name="フローチャート : 判断 700"/>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2" name="テキスト ボックス 701"/>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3620</xdr:rowOff>
    </xdr:from>
    <xdr:to>
      <xdr:col>23</xdr:col>
      <xdr:colOff>568325</xdr:colOff>
      <xdr:row>95</xdr:row>
      <xdr:rowOff>105220</xdr:rowOff>
    </xdr:to>
    <xdr:sp macro="" textlink="">
      <xdr:nvSpPr>
        <xdr:cNvPr id="708" name="円/楕円 707"/>
        <xdr:cNvSpPr/>
      </xdr:nvSpPr>
      <xdr:spPr>
        <a:xfrm>
          <a:off x="16268700" y="162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153497</xdr:rowOff>
    </xdr:from>
    <xdr:ext cx="534377" cy="259045"/>
    <xdr:sp macro="" textlink="">
      <xdr:nvSpPr>
        <xdr:cNvPr id="709" name="公債費該当値テキスト"/>
        <xdr:cNvSpPr txBox="1"/>
      </xdr:nvSpPr>
      <xdr:spPr>
        <a:xfrm>
          <a:off x="16370300" y="162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53,215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155308</xdr:rowOff>
    </xdr:from>
    <xdr:to>
      <xdr:col>22</xdr:col>
      <xdr:colOff>415925</xdr:colOff>
      <xdr:row>95</xdr:row>
      <xdr:rowOff>85458</xdr:rowOff>
    </xdr:to>
    <xdr:sp macro="" textlink="">
      <xdr:nvSpPr>
        <xdr:cNvPr id="710" name="円/楕円 709"/>
        <xdr:cNvSpPr/>
      </xdr:nvSpPr>
      <xdr:spPr>
        <a:xfrm>
          <a:off x="15430500" y="162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76585</xdr:rowOff>
    </xdr:from>
    <xdr:ext cx="534377" cy="259045"/>
    <xdr:sp macro="" textlink="">
      <xdr:nvSpPr>
        <xdr:cNvPr id="711" name="テキスト ボックス 710"/>
        <xdr:cNvSpPr txBox="1"/>
      </xdr:nvSpPr>
      <xdr:spPr>
        <a:xfrm>
          <a:off x="15214111" y="1636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161582</xdr:rowOff>
    </xdr:from>
    <xdr:to>
      <xdr:col>21</xdr:col>
      <xdr:colOff>212725</xdr:colOff>
      <xdr:row>95</xdr:row>
      <xdr:rowOff>91732</xdr:rowOff>
    </xdr:to>
    <xdr:sp macro="" textlink="">
      <xdr:nvSpPr>
        <xdr:cNvPr id="712" name="円/楕円 711"/>
        <xdr:cNvSpPr/>
      </xdr:nvSpPr>
      <xdr:spPr>
        <a:xfrm>
          <a:off x="14541500" y="162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82859</xdr:rowOff>
    </xdr:from>
    <xdr:ext cx="534377" cy="259045"/>
    <xdr:sp macro="" textlink="">
      <xdr:nvSpPr>
        <xdr:cNvPr id="713" name="テキスト ボックス 712"/>
        <xdr:cNvSpPr txBox="1"/>
      </xdr:nvSpPr>
      <xdr:spPr>
        <a:xfrm>
          <a:off x="14325111" y="163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141529</xdr:rowOff>
    </xdr:from>
    <xdr:to>
      <xdr:col>20</xdr:col>
      <xdr:colOff>9525</xdr:colOff>
      <xdr:row>95</xdr:row>
      <xdr:rowOff>71679</xdr:rowOff>
    </xdr:to>
    <xdr:sp macro="" textlink="">
      <xdr:nvSpPr>
        <xdr:cNvPr id="714" name="円/楕円 713"/>
        <xdr:cNvSpPr/>
      </xdr:nvSpPr>
      <xdr:spPr>
        <a:xfrm>
          <a:off x="13652500" y="162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62806</xdr:rowOff>
    </xdr:from>
    <xdr:ext cx="534377" cy="259045"/>
    <xdr:sp macro="" textlink="">
      <xdr:nvSpPr>
        <xdr:cNvPr id="715" name="テキスト ボックス 714"/>
        <xdr:cNvSpPr txBox="1"/>
      </xdr:nvSpPr>
      <xdr:spPr>
        <a:xfrm>
          <a:off x="13436111" y="163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102439</xdr:rowOff>
    </xdr:from>
    <xdr:to>
      <xdr:col>18</xdr:col>
      <xdr:colOff>492125</xdr:colOff>
      <xdr:row>95</xdr:row>
      <xdr:rowOff>32589</xdr:rowOff>
    </xdr:to>
    <xdr:sp macro="" textlink="">
      <xdr:nvSpPr>
        <xdr:cNvPr id="716" name="円/楕円 715"/>
        <xdr:cNvSpPr/>
      </xdr:nvSpPr>
      <xdr:spPr>
        <a:xfrm>
          <a:off x="12763500" y="162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23716</xdr:rowOff>
    </xdr:from>
    <xdr:ext cx="534377" cy="259045"/>
    <xdr:sp macro="" textlink="">
      <xdr:nvSpPr>
        <xdr:cNvPr id="717" name="テキスト ボックス 716"/>
        <xdr:cNvSpPr txBox="1"/>
      </xdr:nvSpPr>
      <xdr:spPr>
        <a:xfrm>
          <a:off x="12547111" y="163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9" name="直線コネクタ 738"/>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40"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2"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3" name="直線コネクタ 742"/>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5"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6" name="フローチャート : 判断 745"/>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8" name="フローチャート : 判断 747"/>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9" name="テキスト ボックス 748"/>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51" name="フローチャート : 判断 750"/>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2" name="テキスト ボックス 751"/>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4" name="フローチャート : 判断 753"/>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5" name="テキスト ボックス 754"/>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6" name="フローチャート : 判断 755"/>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7" name="テキスト ボックス 756"/>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4"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6" name="テキスト ボックス 785"/>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8" name="テキスト ボックス 787"/>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0" name="テキスト ボックス 789"/>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2" name="テキスト ボックス 791"/>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4" name="テキスト ボックス 793"/>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8" name="直線コネクタ 797"/>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9"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1"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4"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フローチャート : 判断 804"/>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7" name="フローチャート : 判断 806"/>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8" name="テキスト ボックス 807"/>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9" name="直線コネクタ 80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0" name="フローチャート : 判断 809"/>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1" name="テキスト ボックス 810"/>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2" name="直線コネクタ 81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3" name="フローチャート : 判断 812"/>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4" name="テキスト ボックス 813"/>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5" name="フローチャート : 判断 814"/>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6" name="テキスト ボックス 815"/>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2" name="円/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3"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4" name="円/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5" name="テキスト ボックス 82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6" name="円/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7" name="テキスト ボックス 82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8" name="円/楕円 82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9" name="テキスト ボックス 82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0" name="円/楕円 82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1" name="テキスト ボックス 830"/>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a:t>
          </a:r>
          <a:r>
            <a:rPr kumimoji="1" lang="en-US" altLang="ja-JP" sz="1300">
              <a:latin typeface="ＭＳ Ｐゴシック"/>
            </a:rPr>
            <a:t>H27</a:t>
          </a:r>
          <a:r>
            <a:rPr kumimoji="1" lang="ja-JP" altLang="en-US" sz="1300">
              <a:latin typeface="ＭＳ Ｐゴシック"/>
            </a:rPr>
            <a:t>年度に土地開発公社の解散に伴う債務保証として</a:t>
          </a:r>
          <a:r>
            <a:rPr kumimoji="1" lang="en-US" altLang="ja-JP" sz="1300">
              <a:latin typeface="ＭＳ Ｐゴシック"/>
            </a:rPr>
            <a:t>8</a:t>
          </a:r>
          <a:r>
            <a:rPr kumimoji="1" lang="ja-JP" altLang="en-US" sz="1300">
              <a:latin typeface="ＭＳ Ｐゴシック"/>
            </a:rPr>
            <a:t>億の代位弁済を行ったことから類似団体内平均を上回った。民生費は類似団体内平均を下回っているものの、衛生費は廃棄物処理施設のコストが高く、小浜病院への負担金が多いことから、類似団体内平均を上回っている。労働費は勤労者向けの貸付金などで高くなっている。農林水産業費は類似団体と同水準であったものの、</a:t>
          </a:r>
          <a:r>
            <a:rPr kumimoji="1" lang="en-US" altLang="ja-JP" sz="1300">
              <a:latin typeface="ＭＳ Ｐゴシック"/>
            </a:rPr>
            <a:t>27</a:t>
          </a:r>
          <a:r>
            <a:rPr kumimoji="1" lang="ja-JP" altLang="en-US" sz="1300">
              <a:latin typeface="ＭＳ Ｐゴシック"/>
            </a:rPr>
            <a:t>年度からは類似団体分類の変更により上回ることとなった。直近では農地集積・集約化のための補助や園芸ハウス整備への補助などで増加傾向にある。商工費は企業振興助成金の交付や食文化館の維持費などでコストがかっているため類似団体内平均を上回っている。土木費、消防費、教育費では類似団体内平均を下回ることが多いものの、教育費で小学校建設や国体の施設改修などがあり</a:t>
          </a:r>
          <a:r>
            <a:rPr kumimoji="1" lang="en-US" altLang="ja-JP" sz="1300">
              <a:latin typeface="ＭＳ Ｐゴシック"/>
            </a:rPr>
            <a:t>27</a:t>
          </a:r>
          <a:r>
            <a:rPr kumimoji="1" lang="ja-JP" altLang="en-US" sz="1300">
              <a:latin typeface="ＭＳ Ｐゴシック"/>
            </a:rPr>
            <a:t>年度は類似団体内平均を上回った。災害復旧費は</a:t>
          </a:r>
          <a:r>
            <a:rPr kumimoji="1" lang="en-US" altLang="ja-JP" sz="1300">
              <a:latin typeface="ＭＳ Ｐゴシック"/>
            </a:rPr>
            <a:t>H25</a:t>
          </a:r>
          <a:r>
            <a:rPr kumimoji="1" lang="ja-JP" altLang="en-US" sz="1300">
              <a:latin typeface="ＭＳ Ｐゴシック"/>
            </a:rPr>
            <a:t>年度の台風被害による災害復旧が完了に近づいたことより減少している。公債費は類似団体内平均を下回っているものの、近年は起債額が増加傾向にあることから今後の推移を注視する必要がある。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＜財政調整基金残高＞</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年度以降、災害対応により取り崩した</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年度を除いて基金の積み立てを増やし数値は改善してきている。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＜実質収支＞</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適切な執行に努めることで、</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％で実質黒字を維持している。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＜実質単年度収支＞</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年度以降、災害対応により財政調整基金を取り崩した</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年度を除き実質単年度収支は黒字を維持している。今後は大型プロジェクト</a:t>
          </a:r>
          <a:r>
            <a:rPr kumimoji="1" lang="ja-JP" altLang="en-US" sz="1100">
              <a:solidFill>
                <a:schemeClr val="dk1"/>
              </a:solidFill>
              <a:latin typeface="+mn-lt"/>
              <a:ea typeface="+mn-ea"/>
              <a:cs typeface="+mn-cs"/>
            </a:rPr>
            <a:t>の実施に伴う起債の償還で</a:t>
          </a:r>
          <a:r>
            <a:rPr kumimoji="1" lang="ja-JP" altLang="ja-JP" sz="1100">
              <a:solidFill>
                <a:schemeClr val="dk1"/>
              </a:solidFill>
              <a:latin typeface="+mn-lt"/>
              <a:ea typeface="+mn-ea"/>
              <a:cs typeface="+mn-cs"/>
            </a:rPr>
            <a:t>財政運営は厳しくなることが見込まれる。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福井県小浜市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全会計とも黒字を維持している。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＜一般会計＞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適切な執行に努めることで、</a:t>
          </a:r>
          <a:r>
            <a:rPr lang="en-US" altLang="ja-JP" sz="1100">
              <a:solidFill>
                <a:schemeClr val="dk1"/>
              </a:solidFill>
              <a:latin typeface="+mn-lt"/>
              <a:ea typeface="+mn-ea"/>
              <a:cs typeface="+mn-cs"/>
            </a:rPr>
            <a:t>3</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％台の黒字を維持している。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＜水道事業会計＞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年度以降、</a:t>
          </a:r>
          <a:r>
            <a:rPr lang="en-US" altLang="ja-JP" sz="1100">
              <a:solidFill>
                <a:schemeClr val="dk1"/>
              </a:solidFill>
              <a:latin typeface="+mn-lt"/>
              <a:ea typeface="+mn-ea"/>
              <a:cs typeface="+mn-cs"/>
            </a:rPr>
            <a:t>3</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5</a:t>
          </a:r>
          <a:r>
            <a:rPr lang="ja-JP" altLang="ja-JP" sz="1100">
              <a:solidFill>
                <a:schemeClr val="dk1"/>
              </a:solidFill>
              <a:latin typeface="+mn-lt"/>
              <a:ea typeface="+mn-ea"/>
              <a:cs typeface="+mn-cs"/>
            </a:rPr>
            <a:t>％台で推移している。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＜国民健康保険特別会計＞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適切な執行に努めることで、黒字を維持している。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＜下水道事業特別会計＞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下水道の管渠整備はほぼ完了したが、料金収入は伸び悩み公債費の償還が高い水準で推移している。一般会計からの繰入を増やすことで黒字を維持している状況である。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＜介護保険事業特別会計＞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年度以降</a:t>
          </a:r>
          <a:r>
            <a:rPr lang="en-US" altLang="ja-JP" sz="1100">
              <a:solidFill>
                <a:schemeClr val="dk1"/>
              </a:solidFill>
              <a:latin typeface="+mn-lt"/>
              <a:ea typeface="+mn-ea"/>
              <a:cs typeface="+mn-cs"/>
            </a:rPr>
            <a:t>0.3</a:t>
          </a:r>
          <a:r>
            <a:rPr lang="ja-JP" altLang="ja-JP" sz="1100">
              <a:solidFill>
                <a:schemeClr val="dk1"/>
              </a:solidFill>
              <a:latin typeface="+mn-lt"/>
              <a:ea typeface="+mn-ea"/>
              <a:cs typeface="+mn-cs"/>
            </a:rPr>
            <a:t>～</a:t>
          </a:r>
          <a:r>
            <a:rPr lang="en-US" altLang="ja-JP" sz="1100">
              <a:solidFill>
                <a:schemeClr val="dk1"/>
              </a:solidFill>
              <a:latin typeface="+mn-lt"/>
              <a:ea typeface="+mn-ea"/>
              <a:cs typeface="+mn-cs"/>
            </a:rPr>
            <a:t>0.6</a:t>
          </a:r>
          <a:r>
            <a:rPr lang="ja-JP" altLang="ja-JP" sz="1100">
              <a:solidFill>
                <a:schemeClr val="dk1"/>
              </a:solidFill>
              <a:latin typeface="+mn-lt"/>
              <a:ea typeface="+mn-ea"/>
              <a:cs typeface="+mn-cs"/>
            </a:rPr>
            <a:t>％をほぼ横ばいで推移している。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＜簡易水道事業特別会計＞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上水道への統合等、年々料金収入は減少しているが統合に伴う起債残高の減などにより全体としては、</a:t>
          </a:r>
          <a:r>
            <a:rPr lang="en-US" altLang="ja-JP" sz="1100">
              <a:solidFill>
                <a:schemeClr val="dk1"/>
              </a:solidFill>
              <a:latin typeface="+mn-lt"/>
              <a:ea typeface="+mn-ea"/>
              <a:cs typeface="+mn-cs"/>
            </a:rPr>
            <a:t>0.1</a:t>
          </a:r>
          <a:r>
            <a:rPr lang="ja-JP" altLang="ja-JP" sz="1100">
              <a:solidFill>
                <a:schemeClr val="dk1"/>
              </a:solidFill>
              <a:latin typeface="+mn-lt"/>
              <a:ea typeface="+mn-ea"/>
              <a:cs typeface="+mn-cs"/>
            </a:rPr>
            <a:t>％以下で推移している。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＜農業集落排水事業特別会計＞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年度に料金改定を行ったが、基金繰入は続いており、一般会計からの繰入により、黒字を維持している。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＜漁業集落環境整備事業特別会計＞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運営基金からの繰入や一般会計からの繰入により、黒字を維持している。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＜その他会計＞</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駐車場特別会計を平成</a:t>
          </a:r>
          <a:r>
            <a:rPr lang="en-US" altLang="ja-JP" sz="1100">
              <a:solidFill>
                <a:schemeClr val="dk1"/>
              </a:solidFill>
              <a:latin typeface="+mn-lt"/>
              <a:ea typeface="+mn-ea"/>
              <a:cs typeface="+mn-cs"/>
            </a:rPr>
            <a:t>23</a:t>
          </a:r>
          <a:r>
            <a:rPr lang="ja-JP" altLang="ja-JP" sz="1100">
              <a:solidFill>
                <a:schemeClr val="dk1"/>
              </a:solidFill>
              <a:latin typeface="+mn-lt"/>
              <a:ea typeface="+mn-ea"/>
              <a:cs typeface="+mn-cs"/>
            </a:rPr>
            <a:t>年度をもって廃止したことや、老人医療特別会計の後期高齢者医療特別会計への移行により、減少している。</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17362256</v>
      </c>
      <c r="BO4" s="409"/>
      <c r="BP4" s="409"/>
      <c r="BQ4" s="409"/>
      <c r="BR4" s="409"/>
      <c r="BS4" s="409"/>
      <c r="BT4" s="409"/>
      <c r="BU4" s="410"/>
      <c r="BV4" s="408">
        <v>16652378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4.2</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16801651</v>
      </c>
      <c r="BO5" s="414"/>
      <c r="BP5" s="414"/>
      <c r="BQ5" s="414"/>
      <c r="BR5" s="414"/>
      <c r="BS5" s="414"/>
      <c r="BT5" s="414"/>
      <c r="BU5" s="415"/>
      <c r="BV5" s="413">
        <v>16157040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96.8</v>
      </c>
      <c r="CU5" s="384"/>
      <c r="CV5" s="384"/>
      <c r="CW5" s="384"/>
      <c r="CX5" s="384"/>
      <c r="CY5" s="384"/>
      <c r="CZ5" s="384"/>
      <c r="DA5" s="385"/>
      <c r="DB5" s="383">
        <v>97.4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560605</v>
      </c>
      <c r="BO6" s="414"/>
      <c r="BP6" s="414"/>
      <c r="BQ6" s="414"/>
      <c r="BR6" s="414"/>
      <c r="BS6" s="414"/>
      <c r="BT6" s="414"/>
      <c r="BU6" s="415"/>
      <c r="BV6" s="413">
        <v>495338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103.1</v>
      </c>
      <c r="CU6" s="560"/>
      <c r="CV6" s="560"/>
      <c r="CW6" s="560"/>
      <c r="CX6" s="560"/>
      <c r="CY6" s="560"/>
      <c r="CZ6" s="560"/>
      <c r="DA6" s="561"/>
      <c r="DB6" s="559">
        <v>104.3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182403</v>
      </c>
      <c r="BO7" s="414"/>
      <c r="BP7" s="414"/>
      <c r="BQ7" s="414"/>
      <c r="BR7" s="414"/>
      <c r="BS7" s="414"/>
      <c r="BT7" s="414"/>
      <c r="BU7" s="415"/>
      <c r="BV7" s="413">
        <v>78086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8944396</v>
      </c>
      <c r="CU7" s="414"/>
      <c r="CV7" s="414"/>
      <c r="CW7" s="414"/>
      <c r="CX7" s="414"/>
      <c r="CY7" s="414"/>
      <c r="CZ7" s="414"/>
      <c r="DA7" s="415"/>
      <c r="DB7" s="413">
        <v>8905238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378202</v>
      </c>
      <c r="BO8" s="414"/>
      <c r="BP8" s="414"/>
      <c r="BQ8" s="414"/>
      <c r="BR8" s="414"/>
      <c r="BS8" s="414"/>
      <c r="BT8" s="414"/>
      <c r="BU8" s="415"/>
      <c r="BV8" s="413">
        <v>417252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0.42</v>
      </c>
      <c r="CU8" s="523"/>
      <c r="CV8" s="523"/>
      <c r="CW8" s="523"/>
      <c r="CX8" s="523"/>
      <c r="CY8" s="523"/>
      <c r="CZ8" s="523"/>
      <c r="DA8" s="524"/>
      <c r="DB8" s="522">
        <v>0.42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29670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-39050</v>
      </c>
      <c r="BO9" s="414"/>
      <c r="BP9" s="414"/>
      <c r="BQ9" s="414"/>
      <c r="BR9" s="414"/>
      <c r="BS9" s="414"/>
      <c r="BT9" s="414"/>
      <c r="BU9" s="415"/>
      <c r="BV9" s="413">
        <v>-18489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13.9</v>
      </c>
      <c r="CU9" s="384"/>
      <c r="CV9" s="384"/>
      <c r="CW9" s="384"/>
      <c r="CX9" s="384"/>
      <c r="CY9" s="384"/>
      <c r="CZ9" s="384"/>
      <c r="DA9" s="385"/>
      <c r="DB9" s="383">
        <v>14.9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31340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270240</v>
      </c>
      <c r="BO10" s="414"/>
      <c r="BP10" s="414"/>
      <c r="BQ10" s="414"/>
      <c r="BR10" s="414"/>
      <c r="BS10" s="414"/>
      <c r="BT10" s="414"/>
      <c r="BU10" s="415"/>
      <c r="BV10" s="413">
        <v>143477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30364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30047</v>
      </c>
      <c r="S13" s="515"/>
      <c r="T13" s="515"/>
      <c r="U13" s="515"/>
      <c r="V13" s="516"/>
      <c r="W13" s="502" t="s">
        <v>120</v>
      </c>
      <c r="X13" s="426"/>
      <c r="Y13" s="426"/>
      <c r="Z13" s="426"/>
      <c r="AA13" s="426"/>
      <c r="AB13" s="427"/>
      <c r="AC13" s="389">
        <v>572</v>
      </c>
      <c r="AD13" s="390"/>
      <c r="AE13" s="390"/>
      <c r="AF13" s="390"/>
      <c r="AG13" s="391"/>
      <c r="AH13" s="389">
        <v>839</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231190</v>
      </c>
      <c r="BO13" s="414"/>
      <c r="BP13" s="414"/>
      <c r="BQ13" s="414"/>
      <c r="BR13" s="414"/>
      <c r="BS13" s="414"/>
      <c r="BT13" s="414"/>
      <c r="BU13" s="415"/>
      <c r="BV13" s="413">
        <v>124988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10.8</v>
      </c>
      <c r="CU13" s="384"/>
      <c r="CV13" s="384"/>
      <c r="CW13" s="384"/>
      <c r="CX13" s="384"/>
      <c r="CY13" s="384"/>
      <c r="CZ13" s="384"/>
      <c r="DA13" s="385"/>
      <c r="DB13" s="383">
        <v>11.2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30590</v>
      </c>
      <c r="S14" s="515"/>
      <c r="T14" s="515"/>
      <c r="U14" s="515"/>
      <c r="V14" s="516"/>
      <c r="W14" s="517"/>
      <c r="X14" s="429"/>
      <c r="Y14" s="429"/>
      <c r="Z14" s="429"/>
      <c r="AA14" s="429"/>
      <c r="AB14" s="430"/>
      <c r="AC14" s="507">
        <v>3.7</v>
      </c>
      <c r="AD14" s="508"/>
      <c r="AE14" s="508"/>
      <c r="AF14" s="508"/>
      <c r="AG14" s="509"/>
      <c r="AH14" s="507">
        <v>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106.7</v>
      </c>
      <c r="CU14" s="486"/>
      <c r="CV14" s="486"/>
      <c r="CW14" s="486"/>
      <c r="CX14" s="486"/>
      <c r="CY14" s="486"/>
      <c r="CZ14" s="486"/>
      <c r="DA14" s="487"/>
      <c r="DB14" s="518">
        <v>99.5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30283</v>
      </c>
      <c r="S15" s="515"/>
      <c r="T15" s="515"/>
      <c r="U15" s="515"/>
      <c r="V15" s="516"/>
      <c r="W15" s="502" t="s">
        <v>126</v>
      </c>
      <c r="X15" s="426"/>
      <c r="Y15" s="426"/>
      <c r="Z15" s="426"/>
      <c r="AA15" s="426"/>
      <c r="AB15" s="427"/>
      <c r="AC15" s="389">
        <v>4518</v>
      </c>
      <c r="AD15" s="390"/>
      <c r="AE15" s="390"/>
      <c r="AF15" s="390"/>
      <c r="AG15" s="391"/>
      <c r="AH15" s="389">
        <v>4832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3227726</v>
      </c>
      <c r="BO15" s="409"/>
      <c r="BP15" s="409"/>
      <c r="BQ15" s="409"/>
      <c r="BR15" s="409"/>
      <c r="BS15" s="409"/>
      <c r="BT15" s="409"/>
      <c r="BU15" s="410"/>
      <c r="BV15" s="408">
        <v>3131209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29.5</v>
      </c>
      <c r="AD16" s="508"/>
      <c r="AE16" s="508"/>
      <c r="AF16" s="508"/>
      <c r="AG16" s="509"/>
      <c r="AH16" s="507">
        <v>30.1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7542646</v>
      </c>
      <c r="BO16" s="414"/>
      <c r="BP16" s="414"/>
      <c r="BQ16" s="414"/>
      <c r="BR16" s="414"/>
      <c r="BS16" s="414"/>
      <c r="BT16" s="414"/>
      <c r="BU16" s="415"/>
      <c r="BV16" s="413">
        <v>7428152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10209</v>
      </c>
      <c r="AD17" s="390"/>
      <c r="AE17" s="390"/>
      <c r="AF17" s="390"/>
      <c r="AG17" s="391"/>
      <c r="AH17" s="389">
        <v>10318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4064962</v>
      </c>
      <c r="BO17" s="414"/>
      <c r="BP17" s="414"/>
      <c r="BQ17" s="414"/>
      <c r="BR17" s="414"/>
      <c r="BS17" s="414"/>
      <c r="BT17" s="414"/>
      <c r="BU17" s="415"/>
      <c r="BV17" s="413">
        <v>4003676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233.09</v>
      </c>
      <c r="M18" s="478"/>
      <c r="N18" s="478"/>
      <c r="O18" s="478"/>
      <c r="P18" s="478"/>
      <c r="Q18" s="478"/>
      <c r="R18" s="479"/>
      <c r="S18" s="479"/>
      <c r="T18" s="479"/>
      <c r="U18" s="479"/>
      <c r="V18" s="480"/>
      <c r="W18" s="494"/>
      <c r="X18" s="495"/>
      <c r="Y18" s="495"/>
      <c r="Z18" s="495"/>
      <c r="AA18" s="495"/>
      <c r="AB18" s="503"/>
      <c r="AC18" s="377">
        <v>66.7</v>
      </c>
      <c r="AD18" s="378"/>
      <c r="AE18" s="378"/>
      <c r="AF18" s="378"/>
      <c r="AG18" s="481"/>
      <c r="AH18" s="377">
        <v>64.3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8883346</v>
      </c>
      <c r="BO18" s="414"/>
      <c r="BP18" s="414"/>
      <c r="BQ18" s="414"/>
      <c r="BR18" s="414"/>
      <c r="BS18" s="414"/>
      <c r="BT18" s="414"/>
      <c r="BU18" s="415"/>
      <c r="BV18" s="413">
        <v>8760458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11190518</v>
      </c>
      <c r="BO19" s="414"/>
      <c r="BP19" s="414"/>
      <c r="BQ19" s="414"/>
      <c r="BR19" s="414"/>
      <c r="BS19" s="414"/>
      <c r="BT19" s="414"/>
      <c r="BU19" s="415"/>
      <c r="BV19" s="413">
        <v>10871398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11220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16292899</v>
      </c>
      <c r="BO23" s="414"/>
      <c r="BP23" s="414"/>
      <c r="BQ23" s="414"/>
      <c r="BR23" s="414"/>
      <c r="BS23" s="414"/>
      <c r="BT23" s="414"/>
      <c r="BU23" s="415"/>
      <c r="BV23" s="413">
        <v>15399825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8500</v>
      </c>
      <c r="R24" s="390"/>
      <c r="S24" s="390"/>
      <c r="T24" s="390"/>
      <c r="U24" s="390"/>
      <c r="V24" s="391"/>
      <c r="W24" s="455"/>
      <c r="X24" s="446"/>
      <c r="Y24" s="447"/>
      <c r="Z24" s="386" t="s">
        <v>150</v>
      </c>
      <c r="AA24" s="387"/>
      <c r="AB24" s="387"/>
      <c r="AC24" s="387"/>
      <c r="AD24" s="387"/>
      <c r="AE24" s="387"/>
      <c r="AF24" s="387"/>
      <c r="AG24" s="388"/>
      <c r="AH24" s="389">
        <v>259</v>
      </c>
      <c r="AI24" s="390"/>
      <c r="AJ24" s="390"/>
      <c r="AK24" s="390"/>
      <c r="AL24" s="391"/>
      <c r="AM24" s="389">
        <v>766122</v>
      </c>
      <c r="AN24" s="390"/>
      <c r="AO24" s="390"/>
      <c r="AP24" s="390"/>
      <c r="AQ24" s="390"/>
      <c r="AR24" s="391"/>
      <c r="AS24" s="389">
        <v>2958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14267899</v>
      </c>
      <c r="BO24" s="414"/>
      <c r="BP24" s="414"/>
      <c r="BQ24" s="414"/>
      <c r="BR24" s="414"/>
      <c r="BS24" s="414"/>
      <c r="BT24" s="414"/>
      <c r="BU24" s="415"/>
      <c r="BV24" s="413">
        <v>14039972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7100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1937234</v>
      </c>
      <c r="BO25" s="409"/>
      <c r="BP25" s="409"/>
      <c r="BQ25" s="409"/>
      <c r="BR25" s="409"/>
      <c r="BS25" s="409"/>
      <c r="BT25" s="409"/>
      <c r="BU25" s="410"/>
      <c r="BV25" s="408">
        <v>714799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5400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11508</v>
      </c>
      <c r="AN26" s="390"/>
      <c r="AO26" s="390"/>
      <c r="AP26" s="390"/>
      <c r="AQ26" s="390"/>
      <c r="AR26" s="391"/>
      <c r="AS26" s="389">
        <v>2877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4400</v>
      </c>
      <c r="R27" s="390"/>
      <c r="S27" s="390"/>
      <c r="T27" s="390"/>
      <c r="U27" s="390"/>
      <c r="V27" s="391"/>
      <c r="W27" s="455"/>
      <c r="X27" s="446"/>
      <c r="Y27" s="447"/>
      <c r="Z27" s="386" t="s">
        <v>159</v>
      </c>
      <c r="AA27" s="387"/>
      <c r="AB27" s="387"/>
      <c r="AC27" s="387"/>
      <c r="AD27" s="387"/>
      <c r="AE27" s="387"/>
      <c r="AF27" s="387"/>
      <c r="AG27" s="388"/>
      <c r="AH27" s="389">
        <v>2</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418502</v>
      </c>
      <c r="BO27" s="417"/>
      <c r="BP27" s="417"/>
      <c r="BQ27" s="417"/>
      <c r="BR27" s="417"/>
      <c r="BS27" s="417"/>
      <c r="BT27" s="417"/>
      <c r="BU27" s="418"/>
      <c r="BV27" s="416">
        <v>418445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3700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1759494</v>
      </c>
      <c r="BO28" s="409"/>
      <c r="BP28" s="409"/>
      <c r="BQ28" s="409"/>
      <c r="BR28" s="409"/>
      <c r="BS28" s="409"/>
      <c r="BT28" s="409"/>
      <c r="BU28" s="410"/>
      <c r="BV28" s="408">
        <v>1489254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3500</v>
      </c>
      <c r="R29" s="390"/>
      <c r="S29" s="390"/>
      <c r="T29" s="390"/>
      <c r="U29" s="390"/>
      <c r="V29" s="391"/>
      <c r="W29" s="456"/>
      <c r="X29" s="457"/>
      <c r="Y29" s="458"/>
      <c r="Z29" s="386" t="s">
        <v>167</v>
      </c>
      <c r="AA29" s="387"/>
      <c r="AB29" s="387"/>
      <c r="AC29" s="387"/>
      <c r="AD29" s="387"/>
      <c r="AE29" s="387"/>
      <c r="AF29" s="387"/>
      <c r="AG29" s="388"/>
      <c r="AH29" s="389">
        <v>261</v>
      </c>
      <c r="AI29" s="390"/>
      <c r="AJ29" s="390"/>
      <c r="AK29" s="390"/>
      <c r="AL29" s="391"/>
      <c r="AM29" s="389">
        <v>771130</v>
      </c>
      <c r="AN29" s="390"/>
      <c r="AO29" s="390"/>
      <c r="AP29" s="390"/>
      <c r="AQ29" s="390"/>
      <c r="AR29" s="391"/>
      <c r="AS29" s="389">
        <v>2955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370038</v>
      </c>
      <c r="BO29" s="414"/>
      <c r="BP29" s="414"/>
      <c r="BQ29" s="414"/>
      <c r="BR29" s="414"/>
      <c r="BS29" s="414"/>
      <c r="BT29" s="414"/>
      <c r="BU29" s="415"/>
      <c r="BV29" s="413">
        <v>369543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332207</v>
      </c>
      <c r="BO30" s="417"/>
      <c r="BP30" s="417"/>
      <c r="BQ30" s="417"/>
      <c r="BR30" s="417"/>
      <c r="BS30" s="417"/>
      <c r="BT30" s="417"/>
      <c r="BU30" s="418"/>
      <c r="BV30" s="416">
        <v>386406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公立小浜病院組合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小浜市土地開発公社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若狭消防組合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株式会社ケーブルテレビ若狭小浜</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福井県後期高齢者医療広域連合（一般会計）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小浜市総合卸売市場</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漁業集落環境整備事業特別会計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福井県後期高齢者医療広域連合（特別会計）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まちづくり小浜</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福井県市町総合事務組合（一般会計）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福井県市町総合事務組合（特別会計）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福井県自治会館組合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嶺南広域行政組合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v>3.86</v>
      </c>
      <c r="G34" s="33">
        <v>4.41</v>
      </c>
      <c r="H34" s="33">
        <v>5.08</v>
      </c>
      <c r="I34" s="33">
        <v>5.26</v>
      </c>
      <c r="J34" s="34">
        <v>5.47</v>
      </c>
      <c r="K34" s="22"/>
      <c r="L34" s="22"/>
      <c r="M34" s="22"/>
      <c r="N34" s="22"/>
      <c r="O34" s="22"/>
      <c r="P34" s="22"/>
    </row>
    <row r="35" spans="1:16" ht="39" customHeight="1" x14ac:dyDescent="0.15">
      <c r="A35" s="22"/>
      <c r="B35" s="35"/>
      <c r="C35" s="1175" t="s">
        <v>526</v>
      </c>
      <c r="D35" s="1176"/>
      <c r="E35" s="1177"/>
      <c r="F35" s="36">
        <v>3.92</v>
      </c>
      <c r="G35" s="37">
        <v>3.47</v>
      </c>
      <c r="H35" s="37">
        <v>4.88</v>
      </c>
      <c r="I35" s="37">
        <v>4.68</v>
      </c>
      <c r="J35" s="38">
        <v>4.22</v>
      </c>
      <c r="K35" s="22"/>
      <c r="L35" s="22"/>
      <c r="M35" s="22"/>
      <c r="N35" s="22"/>
      <c r="O35" s="22"/>
      <c r="P35" s="22"/>
    </row>
    <row r="36" spans="1:16" ht="39" customHeight="1" x14ac:dyDescent="0.15">
      <c r="A36" s="22"/>
      <c r="B36" s="35"/>
      <c r="C36" s="1175" t="s">
        <v>527</v>
      </c>
      <c r="D36" s="1176"/>
      <c r="E36" s="1177"/>
      <c r="F36" s="36">
        <v>0.56999999999999995</v>
      </c>
      <c r="G36" s="37">
        <v>0.31</v>
      </c>
      <c r="H36" s="37">
        <v>0.68</v>
      </c>
      <c r="I36" s="37">
        <v>0.77</v>
      </c>
      <c r="J36" s="38">
        <v>0.63</v>
      </c>
      <c r="K36" s="22"/>
      <c r="L36" s="22"/>
      <c r="M36" s="22"/>
      <c r="N36" s="22"/>
      <c r="O36" s="22"/>
      <c r="P36" s="22"/>
    </row>
    <row r="37" spans="1:16" ht="39" customHeight="1" x14ac:dyDescent="0.15">
      <c r="A37" s="22"/>
      <c r="B37" s="35"/>
      <c r="C37" s="1175" t="s">
        <v>528</v>
      </c>
      <c r="D37" s="1176"/>
      <c r="E37" s="1177"/>
      <c r="F37" s="36">
        <v>0.37</v>
      </c>
      <c r="G37" s="37">
        <v>0.64</v>
      </c>
      <c r="H37" s="37">
        <v>0.57999999999999996</v>
      </c>
      <c r="I37" s="37">
        <v>0.65</v>
      </c>
      <c r="J37" s="38">
        <v>0.55000000000000004</v>
      </c>
      <c r="K37" s="22"/>
      <c r="L37" s="22"/>
      <c r="M37" s="22"/>
      <c r="N37" s="22"/>
      <c r="O37" s="22"/>
      <c r="P37" s="22"/>
    </row>
    <row r="38" spans="1:16" ht="39" customHeight="1" x14ac:dyDescent="0.15">
      <c r="A38" s="22"/>
      <c r="B38" s="35"/>
      <c r="C38" s="1175" t="s">
        <v>529</v>
      </c>
      <c r="D38" s="1176"/>
      <c r="E38" s="1177"/>
      <c r="F38" s="36">
        <v>1.82</v>
      </c>
      <c r="G38" s="37">
        <v>1.79</v>
      </c>
      <c r="H38" s="37">
        <v>0.47</v>
      </c>
      <c r="I38" s="37">
        <v>0.28000000000000003</v>
      </c>
      <c r="J38" s="38">
        <v>0.27</v>
      </c>
      <c r="K38" s="22"/>
      <c r="L38" s="22"/>
      <c r="M38" s="22"/>
      <c r="N38" s="22"/>
      <c r="O38" s="22"/>
      <c r="P38" s="22"/>
    </row>
    <row r="39" spans="1:16" ht="39" customHeight="1" x14ac:dyDescent="0.15">
      <c r="A39" s="22"/>
      <c r="B39" s="35"/>
      <c r="C39" s="1175" t="s">
        <v>530</v>
      </c>
      <c r="D39" s="1176"/>
      <c r="E39" s="1177"/>
      <c r="F39" s="36">
        <v>0.05</v>
      </c>
      <c r="G39" s="37">
        <v>0.06</v>
      </c>
      <c r="H39" s="37">
        <v>0.02</v>
      </c>
      <c r="I39" s="37">
        <v>0.05</v>
      </c>
      <c r="J39" s="38">
        <v>7.0000000000000007E-2</v>
      </c>
      <c r="K39" s="22"/>
      <c r="L39" s="22"/>
      <c r="M39" s="22"/>
      <c r="N39" s="22"/>
      <c r="O39" s="22"/>
      <c r="P39" s="22"/>
    </row>
    <row r="40" spans="1:16" ht="39" customHeight="1" x14ac:dyDescent="0.15">
      <c r="A40" s="22"/>
      <c r="B40" s="35"/>
      <c r="C40" s="1175" t="s">
        <v>531</v>
      </c>
      <c r="D40" s="1176"/>
      <c r="E40" s="1177"/>
      <c r="F40" s="36">
        <v>0.03</v>
      </c>
      <c r="G40" s="37">
        <v>0.05</v>
      </c>
      <c r="H40" s="37">
        <v>0.03</v>
      </c>
      <c r="I40" s="37">
        <v>0.02</v>
      </c>
      <c r="J40" s="38">
        <v>0.06</v>
      </c>
      <c r="K40" s="22"/>
      <c r="L40" s="22"/>
      <c r="M40" s="22"/>
      <c r="N40" s="22"/>
      <c r="O40" s="22"/>
      <c r="P40" s="22"/>
    </row>
    <row r="41" spans="1:16" ht="39" customHeight="1" x14ac:dyDescent="0.15">
      <c r="A41" s="22"/>
      <c r="B41" s="35"/>
      <c r="C41" s="1175" t="s">
        <v>532</v>
      </c>
      <c r="D41" s="1176"/>
      <c r="E41" s="1177"/>
      <c r="F41" s="36">
        <v>0.04</v>
      </c>
      <c r="G41" s="37">
        <v>0.02</v>
      </c>
      <c r="H41" s="37">
        <v>0.02</v>
      </c>
      <c r="I41" s="37">
        <v>0.02</v>
      </c>
      <c r="J41" s="38">
        <v>0</v>
      </c>
      <c r="K41" s="22"/>
      <c r="L41" s="22"/>
      <c r="M41" s="22"/>
      <c r="N41" s="22"/>
      <c r="O41" s="22"/>
      <c r="P41" s="22"/>
    </row>
    <row r="42" spans="1:16" ht="39" customHeight="1" x14ac:dyDescent="0.15">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534</v>
      </c>
      <c r="D43" s="1179"/>
      <c r="E43" s="1180"/>
      <c r="F43" s="41">
        <v>0</v>
      </c>
      <c r="G43" s="42">
        <v>0.01</v>
      </c>
      <c r="H43" s="42">
        <v>0.02</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1837</v>
      </c>
      <c r="L45" s="60">
        <v>1739</v>
      </c>
      <c r="M45" s="60">
        <v>1681</v>
      </c>
      <c r="N45" s="60">
        <v>1675</v>
      </c>
      <c r="O45" s="61">
        <v>1616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14</v>
      </c>
      <c r="F48" s="1185"/>
      <c r="G48" s="1185"/>
      <c r="H48" s="1185"/>
      <c r="I48" s="1185"/>
      <c r="J48" s="1186"/>
      <c r="K48" s="63">
        <v>749</v>
      </c>
      <c r="L48" s="64">
        <v>777</v>
      </c>
      <c r="M48" s="64">
        <v>789</v>
      </c>
      <c r="N48" s="64">
        <v>782</v>
      </c>
      <c r="O48" s="65">
        <v>774</v>
      </c>
      <c r="P48" s="48"/>
      <c r="Q48" s="48"/>
      <c r="R48" s="48"/>
      <c r="S48" s="48"/>
      <c r="T48" s="48"/>
      <c r="U48" s="48"/>
    </row>
    <row r="49" spans="1:21" ht="30.75" customHeight="1" x14ac:dyDescent="0.15">
      <c r="A49" s="48"/>
      <c r="B49" s="1193"/>
      <c r="C49" s="1194"/>
      <c r="D49" s="62"/>
      <c r="E49" s="1185" t="s">
        <v>15</v>
      </c>
      <c r="F49" s="1185"/>
      <c r="G49" s="1185"/>
      <c r="H49" s="1185"/>
      <c r="I49" s="1185"/>
      <c r="J49" s="1186"/>
      <c r="K49" s="63">
        <v>514</v>
      </c>
      <c r="L49" s="64">
        <v>451</v>
      </c>
      <c r="M49" s="64">
        <v>381</v>
      </c>
      <c r="N49" s="64">
        <v>384</v>
      </c>
      <c r="O49" s="65">
        <v>415</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479</v>
      </c>
      <c r="L51" s="64">
        <v>0</v>
      </c>
      <c r="M51" s="64" t="s">
        <v>479</v>
      </c>
      <c r="N51" s="64" t="s">
        <v>479</v>
      </c>
      <c r="O51" s="65" t="s">
        <v>479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2127</v>
      </c>
      <c r="L52" s="64">
        <v>2149</v>
      </c>
      <c r="M52" s="64">
        <v>2021</v>
      </c>
      <c r="N52" s="64">
        <v>2082</v>
      </c>
      <c r="O52" s="65">
        <v>2074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973</v>
      </c>
      <c r="L53" s="69">
        <v>818</v>
      </c>
      <c r="M53" s="69">
        <v>830</v>
      </c>
      <c r="N53" s="69">
        <v>759</v>
      </c>
      <c r="O53" s="70">
        <v>731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15453</v>
      </c>
      <c r="J41" s="83">
        <v>15444</v>
      </c>
      <c r="K41" s="83">
        <v>15348</v>
      </c>
      <c r="L41" s="83">
        <v>15400</v>
      </c>
      <c r="M41" s="84">
        <v>16293</v>
      </c>
    </row>
    <row r="42" spans="2:13" ht="27.75" customHeight="1" x14ac:dyDescent="0.15">
      <c r="B42" s="1201"/>
      <c r="C42" s="1202"/>
      <c r="D42" s="85"/>
      <c r="E42" s="1205" t="s">
        <v>25</v>
      </c>
      <c r="F42" s="1205"/>
      <c r="G42" s="1205"/>
      <c r="H42" s="1206"/>
      <c r="I42" s="86" t="s">
        <v>479</v>
      </c>
      <c r="J42" s="87" t="s">
        <v>479</v>
      </c>
      <c r="K42" s="87" t="s">
        <v>479</v>
      </c>
      <c r="L42" s="87" t="s">
        <v>479</v>
      </c>
      <c r="M42" s="88" t="s">
        <v>479</v>
      </c>
    </row>
    <row r="43" spans="2:13" ht="27.75" customHeight="1" x14ac:dyDescent="0.15">
      <c r="B43" s="1201"/>
      <c r="C43" s="1202"/>
      <c r="D43" s="85"/>
      <c r="E43" s="1205" t="s">
        <v>26</v>
      </c>
      <c r="F43" s="1205"/>
      <c r="G43" s="1205"/>
      <c r="H43" s="1206"/>
      <c r="I43" s="86">
        <v>13534</v>
      </c>
      <c r="J43" s="87">
        <v>12933</v>
      </c>
      <c r="K43" s="87">
        <v>11788</v>
      </c>
      <c r="L43" s="87">
        <v>11592</v>
      </c>
      <c r="M43" s="88">
        <v>11559</v>
      </c>
    </row>
    <row r="44" spans="2:13" ht="27.75" customHeight="1" x14ac:dyDescent="0.15">
      <c r="B44" s="1201"/>
      <c r="C44" s="1202"/>
      <c r="D44" s="85"/>
      <c r="E44" s="1205" t="s">
        <v>27</v>
      </c>
      <c r="F44" s="1205"/>
      <c r="G44" s="1205"/>
      <c r="H44" s="1206"/>
      <c r="I44" s="86">
        <v>3836</v>
      </c>
      <c r="J44" s="87">
        <v>3683</v>
      </c>
      <c r="K44" s="87">
        <v>3542</v>
      </c>
      <c r="L44" s="87">
        <v>3506</v>
      </c>
      <c r="M44" s="88">
        <v>3347</v>
      </c>
    </row>
    <row r="45" spans="2:13" ht="27.75" customHeight="1" x14ac:dyDescent="0.15">
      <c r="B45" s="1201"/>
      <c r="C45" s="1202"/>
      <c r="D45" s="85"/>
      <c r="E45" s="1205" t="s">
        <v>28</v>
      </c>
      <c r="F45" s="1205"/>
      <c r="G45" s="1205"/>
      <c r="H45" s="1206"/>
      <c r="I45" s="86">
        <v>3473</v>
      </c>
      <c r="J45" s="87">
        <v>3434</v>
      </c>
      <c r="K45" s="87">
        <v>3368</v>
      </c>
      <c r="L45" s="87">
        <v>3278</v>
      </c>
      <c r="M45" s="88">
        <v>3182</v>
      </c>
    </row>
    <row r="46" spans="2:13" ht="27.75" customHeight="1" x14ac:dyDescent="0.15">
      <c r="B46" s="1201"/>
      <c r="C46" s="1202"/>
      <c r="D46" s="85"/>
      <c r="E46" s="1205" t="s">
        <v>29</v>
      </c>
      <c r="F46" s="1205"/>
      <c r="G46" s="1205"/>
      <c r="H46" s="1206"/>
      <c r="I46" s="86">
        <v>435</v>
      </c>
      <c r="J46" s="87">
        <v>439</v>
      </c>
      <c r="K46" s="87">
        <v>545</v>
      </c>
      <c r="L46" s="87">
        <v>561</v>
      </c>
      <c r="M46" s="88">
        <v>26</v>
      </c>
    </row>
    <row r="47" spans="2:13" ht="27.75" customHeight="1" x14ac:dyDescent="0.15">
      <c r="B47" s="1201"/>
      <c r="C47" s="1202"/>
      <c r="D47" s="85"/>
      <c r="E47" s="1205" t="s">
        <v>30</v>
      </c>
      <c r="F47" s="1205"/>
      <c r="G47" s="1205"/>
      <c r="H47" s="1206"/>
      <c r="I47" s="86" t="s">
        <v>479</v>
      </c>
      <c r="J47" s="87" t="s">
        <v>479</v>
      </c>
      <c r="K47" s="87" t="s">
        <v>479</v>
      </c>
      <c r="L47" s="87" t="s">
        <v>479</v>
      </c>
      <c r="M47" s="88" t="s">
        <v>479</v>
      </c>
    </row>
    <row r="48" spans="2:13" ht="27.75" customHeight="1" x14ac:dyDescent="0.15">
      <c r="B48" s="1203"/>
      <c r="C48" s="1204"/>
      <c r="D48" s="85"/>
      <c r="E48" s="1205" t="s">
        <v>31</v>
      </c>
      <c r="F48" s="1205"/>
      <c r="G48" s="1205"/>
      <c r="H48" s="1206"/>
      <c r="I48" s="86" t="s">
        <v>479</v>
      </c>
      <c r="J48" s="87" t="s">
        <v>479</v>
      </c>
      <c r="K48" s="87" t="s">
        <v>479</v>
      </c>
      <c r="L48" s="87" t="s">
        <v>479</v>
      </c>
      <c r="M48" s="88" t="s">
        <v>479</v>
      </c>
    </row>
    <row r="49" spans="2:13" ht="27.75" customHeight="1" x14ac:dyDescent="0.15">
      <c r="B49" s="1199" t="s">
        <v>32</v>
      </c>
      <c r="C49" s="1200"/>
      <c r="D49" s="89"/>
      <c r="E49" s="1205" t="s">
        <v>33</v>
      </c>
      <c r="F49" s="1205"/>
      <c r="G49" s="1205"/>
      <c r="H49" s="1206"/>
      <c r="I49" s="86">
        <v>2626</v>
      </c>
      <c r="J49" s="87">
        <v>2884</v>
      </c>
      <c r="K49" s="87">
        <v>2534</v>
      </c>
      <c r="L49" s="87">
        <v>2644</v>
      </c>
      <c r="M49" s="88">
        <v>2906</v>
      </c>
    </row>
    <row r="50" spans="2:13" ht="27.75" customHeight="1" x14ac:dyDescent="0.15">
      <c r="B50" s="1201"/>
      <c r="C50" s="1202"/>
      <c r="D50" s="85"/>
      <c r="E50" s="1205" t="s">
        <v>34</v>
      </c>
      <c r="F50" s="1205"/>
      <c r="G50" s="1205"/>
      <c r="H50" s="1206"/>
      <c r="I50" s="86">
        <v>3114</v>
      </c>
      <c r="J50" s="87">
        <v>3003</v>
      </c>
      <c r="K50" s="87">
        <v>2774</v>
      </c>
      <c r="L50" s="87">
        <v>2578</v>
      </c>
      <c r="M50" s="88">
        <v>2464</v>
      </c>
    </row>
    <row r="51" spans="2:13" ht="27.75" customHeight="1" x14ac:dyDescent="0.15">
      <c r="B51" s="1203"/>
      <c r="C51" s="1204"/>
      <c r="D51" s="85"/>
      <c r="E51" s="1205" t="s">
        <v>35</v>
      </c>
      <c r="F51" s="1205"/>
      <c r="G51" s="1205"/>
      <c r="H51" s="1206"/>
      <c r="I51" s="86">
        <v>22925</v>
      </c>
      <c r="J51" s="87">
        <v>22886</v>
      </c>
      <c r="K51" s="87">
        <v>22580</v>
      </c>
      <c r="L51" s="87">
        <v>22067</v>
      </c>
      <c r="M51" s="88">
        <v>21440</v>
      </c>
    </row>
    <row r="52" spans="2:13" ht="27.75" customHeight="1" thickBot="1" x14ac:dyDescent="0.2">
      <c r="B52" s="1207" t="s">
        <v>36</v>
      </c>
      <c r="C52" s="1208"/>
      <c r="D52" s="90"/>
      <c r="E52" s="1209" t="s">
        <v>37</v>
      </c>
      <c r="F52" s="1209"/>
      <c r="G52" s="1209"/>
      <c r="H52" s="1210"/>
      <c r="I52" s="91">
        <v>8067</v>
      </c>
      <c r="J52" s="92">
        <v>7162</v>
      </c>
      <c r="K52" s="92">
        <v>6704</v>
      </c>
      <c r="L52" s="92">
        <v>7048</v>
      </c>
      <c r="M52" s="93">
        <v>7596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519</v>
      </c>
      <c r="L50" s="354" t="s">
        <v>520</v>
      </c>
      <c r="M50" s="354" t="s">
        <v>521</v>
      </c>
      <c r="N50" s="354" t="s">
        <v>522</v>
      </c>
      <c r="O50" s="354" t="s">
        <v>523</v>
      </c>
    </row>
    <row r="51" spans="1:17" x14ac:dyDescent="0.15">
      <c r="B51" s="248"/>
      <c r="C51" s="244"/>
      <c r="D51" s="244"/>
      <c r="E51" s="244"/>
      <c r="F51" s="244"/>
      <c r="G51" s="1227" t="s">
        <v>553</v>
      </c>
      <c r="H51" s="1228"/>
      <c r="I51" s="1233" t="s">
        <v>554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556</v>
      </c>
      <c r="H55" s="1239"/>
      <c r="I55" s="1237" t="s">
        <v>554</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557</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47" t="s">
        <v>561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4"/>
      <c r="H72" s="1225"/>
      <c r="I72" s="1225"/>
      <c r="J72" s="1226"/>
      <c r="K72" s="354" t="s">
        <v>519</v>
      </c>
      <c r="L72" s="354" t="s">
        <v>520</v>
      </c>
      <c r="M72" s="354" t="s">
        <v>521</v>
      </c>
      <c r="N72" s="354" t="s">
        <v>522</v>
      </c>
      <c r="O72" s="354" t="s">
        <v>523</v>
      </c>
    </row>
    <row r="73" spans="2:30" x14ac:dyDescent="0.15">
      <c r="B73" s="248"/>
      <c r="C73" s="244"/>
      <c r="D73" s="244"/>
      <c r="E73" s="244"/>
      <c r="F73" s="244"/>
      <c r="G73" s="1227" t="s">
        <v>553</v>
      </c>
      <c r="H73" s="1228"/>
      <c r="I73" s="1233" t="s">
        <v>554</v>
      </c>
      <c r="J73" s="1233"/>
      <c r="K73" s="1248">
        <v>112.8</v>
      </c>
      <c r="L73" s="1248">
        <v>101.3</v>
      </c>
      <c r="M73" s="1236">
        <v>93.7</v>
      </c>
      <c r="N73" s="1236">
        <v>99.5</v>
      </c>
      <c r="O73" s="1236">
        <v>106.7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560</v>
      </c>
      <c r="J75" s="1237"/>
      <c r="K75" s="1249">
        <v>13.3</v>
      </c>
      <c r="L75" s="1249">
        <v>12.8</v>
      </c>
      <c r="M75" s="1249">
        <v>12.2</v>
      </c>
      <c r="N75" s="1249">
        <v>11.2</v>
      </c>
      <c r="O75" s="1249">
        <v>10.8</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556</v>
      </c>
      <c r="H77" s="1239"/>
      <c r="I77" s="1237" t="s">
        <v>554</v>
      </c>
      <c r="J77" s="1237"/>
      <c r="K77" s="1248">
        <v>88.3</v>
      </c>
      <c r="L77" s="1248">
        <v>76.2</v>
      </c>
      <c r="M77" s="1236">
        <v>65.3</v>
      </c>
      <c r="N77" s="1236">
        <v>60.8</v>
      </c>
      <c r="O77" s="1236">
        <v>41.5</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560</v>
      </c>
      <c r="J79" s="1246"/>
      <c r="K79" s="1251">
        <v>13.8</v>
      </c>
      <c r="L79" s="1251">
        <v>12.8</v>
      </c>
      <c r="M79" s="1251">
        <v>12</v>
      </c>
      <c r="N79" s="1251">
        <v>11.1</v>
      </c>
      <c r="O79" s="1251">
        <v>9.6</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55660</v>
      </c>
      <c r="E3" s="116"/>
      <c r="F3" s="117">
        <v>67201</v>
      </c>
      <c r="G3" s="118"/>
      <c r="H3" s="119"/>
    </row>
    <row r="4" spans="1:8" x14ac:dyDescent="0.15">
      <c r="A4" s="120"/>
      <c r="B4" s="121"/>
      <c r="C4" s="122"/>
      <c r="D4" s="123">
        <v>24905</v>
      </c>
      <c r="E4" s="124"/>
      <c r="F4" s="125">
        <v>35210</v>
      </c>
      <c r="G4" s="126"/>
      <c r="H4" s="127"/>
    </row>
    <row r="5" spans="1:8" x14ac:dyDescent="0.15">
      <c r="A5" s="108" t="s">
        <v>513</v>
      </c>
      <c r="B5" s="113"/>
      <c r="C5" s="114"/>
      <c r="D5" s="115">
        <v>64910</v>
      </c>
      <c r="E5" s="116"/>
      <c r="F5" s="117">
        <v>75709</v>
      </c>
      <c r="G5" s="118"/>
      <c r="H5" s="119"/>
    </row>
    <row r="6" spans="1:8" x14ac:dyDescent="0.15">
      <c r="A6" s="120"/>
      <c r="B6" s="121"/>
      <c r="C6" s="122"/>
      <c r="D6" s="123">
        <v>39296</v>
      </c>
      <c r="E6" s="124"/>
      <c r="F6" s="125">
        <v>35212</v>
      </c>
      <c r="G6" s="126"/>
      <c r="H6" s="127"/>
    </row>
    <row r="7" spans="1:8" x14ac:dyDescent="0.15">
      <c r="A7" s="108" t="s">
        <v>514</v>
      </c>
      <c r="B7" s="113"/>
      <c r="C7" s="114"/>
      <c r="D7" s="115">
        <v>73169</v>
      </c>
      <c r="E7" s="116"/>
      <c r="F7" s="117">
        <v>90961</v>
      </c>
      <c r="G7" s="118"/>
      <c r="H7" s="119"/>
    </row>
    <row r="8" spans="1:8" x14ac:dyDescent="0.15">
      <c r="A8" s="120"/>
      <c r="B8" s="121"/>
      <c r="C8" s="122"/>
      <c r="D8" s="123">
        <v>41810</v>
      </c>
      <c r="E8" s="124"/>
      <c r="F8" s="125">
        <v>37720</v>
      </c>
      <c r="G8" s="126"/>
      <c r="H8" s="127"/>
    </row>
    <row r="9" spans="1:8" x14ac:dyDescent="0.15">
      <c r="A9" s="108" t="s">
        <v>515</v>
      </c>
      <c r="B9" s="113"/>
      <c r="C9" s="114"/>
      <c r="D9" s="115">
        <v>82898</v>
      </c>
      <c r="E9" s="116"/>
      <c r="F9" s="117">
        <v>106614</v>
      </c>
      <c r="G9" s="118"/>
      <c r="H9" s="119"/>
    </row>
    <row r="10" spans="1:8" x14ac:dyDescent="0.15">
      <c r="A10" s="120"/>
      <c r="B10" s="121"/>
      <c r="C10" s="122"/>
      <c r="D10" s="123">
        <v>41489</v>
      </c>
      <c r="E10" s="124"/>
      <c r="F10" s="125">
        <v>45545</v>
      </c>
      <c r="G10" s="126"/>
      <c r="H10" s="127"/>
    </row>
    <row r="11" spans="1:8" x14ac:dyDescent="0.15">
      <c r="A11" s="108" t="s">
        <v>516</v>
      </c>
      <c r="B11" s="113"/>
      <c r="C11" s="114"/>
      <c r="D11" s="115">
        <v>70290</v>
      </c>
      <c r="E11" s="116"/>
      <c r="F11" s="117">
        <v>63727</v>
      </c>
      <c r="G11" s="118"/>
      <c r="H11" s="119"/>
    </row>
    <row r="12" spans="1:8" x14ac:dyDescent="0.15">
      <c r="A12" s="120"/>
      <c r="B12" s="121"/>
      <c r="C12" s="128"/>
      <c r="D12" s="123">
        <v>27908</v>
      </c>
      <c r="E12" s="124"/>
      <c r="F12" s="125">
        <v>34577</v>
      </c>
      <c r="G12" s="126"/>
      <c r="H12" s="127"/>
    </row>
    <row r="13" spans="1:8" x14ac:dyDescent="0.15">
      <c r="A13" s="108"/>
      <c r="B13" s="113"/>
      <c r="C13" s="129"/>
      <c r="D13" s="130">
        <v>69385</v>
      </c>
      <c r="E13" s="131"/>
      <c r="F13" s="132">
        <v>80842</v>
      </c>
      <c r="G13" s="133"/>
      <c r="H13" s="119"/>
    </row>
    <row r="14" spans="1:8" x14ac:dyDescent="0.15">
      <c r="A14" s="120"/>
      <c r="B14" s="121"/>
      <c r="C14" s="122"/>
      <c r="D14" s="123">
        <v>35082</v>
      </c>
      <c r="E14" s="124"/>
      <c r="F14" s="125">
        <v>37653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3.93</v>
      </c>
      <c r="C19" s="134">
        <f>ROUND(VALUE(SUBSTITUTE(実質収支比率等に係る経年分析!G$48,"▲","-")),2)</f>
        <v>3.46</v>
      </c>
      <c r="D19" s="134">
        <f>ROUND(VALUE(SUBSTITUTE(実質収支比率等に係る経年分析!H$48,"▲","-")),2)</f>
        <v>4.88</v>
      </c>
      <c r="E19" s="134">
        <f>ROUND(VALUE(SUBSTITUTE(実質収支比率等に係る経年分析!I$48,"▲","-")),2)</f>
        <v>4.6900000000000004</v>
      </c>
      <c r="F19" s="134">
        <f>ROUND(VALUE(SUBSTITUTE(実質収支比率等に係る経年分析!J$48,"▲","-")),2)</f>
        <v>4.2300000000000004</v>
      </c>
    </row>
    <row r="20" spans="1:11" x14ac:dyDescent="0.15">
      <c r="A20" s="134" t="s">
        <v>42</v>
      </c>
      <c r="B20" s="134">
        <f>ROUND(VALUE(SUBSTITUTE(実質収支比率等に係る経年分析!F$47,"▲","-")),2)</f>
        <v>15.69</v>
      </c>
      <c r="C20" s="134">
        <f>ROUND(VALUE(SUBSTITUTE(実質収支比率等に係る経年分析!G$47,"▲","-")),2)</f>
        <v>17.190000000000001</v>
      </c>
      <c r="D20" s="134">
        <f>ROUND(VALUE(SUBSTITUTE(実質収支比率等に係る経年分析!H$47,"▲","-")),2)</f>
        <v>15.08</v>
      </c>
      <c r="E20" s="134">
        <f>ROUND(VALUE(SUBSTITUTE(実質収支比率等に係る経年分析!I$47,"▲","-")),2)</f>
        <v>16.72</v>
      </c>
      <c r="F20" s="134">
        <f>ROUND(VALUE(SUBSTITUTE(実質収支比率等に係る経年分析!J$47,"▲","-")),2)</f>
        <v>19.670000000000002</v>
      </c>
    </row>
    <row r="21" spans="1:11" x14ac:dyDescent="0.15">
      <c r="A21" s="134" t="s">
        <v>43</v>
      </c>
      <c r="B21" s="134">
        <f>IF(ISNUMBER(VALUE(SUBSTITUTE(実質収支比率等に係る経年分析!F$49,"▲","-"))),ROUND(VALUE(SUBSTITUTE(実質収支比率等に係る経年分析!F$49,"▲","-")),2),NA())</f>
        <v>2.56</v>
      </c>
      <c r="C21" s="134">
        <f>IF(ISNUMBER(VALUE(SUBSTITUTE(実質収支比率等に係る経年分析!G$49,"▲","-"))),ROUND(VALUE(SUBSTITUTE(実質収支比率等に係る経年分析!G$49,"▲","-")),2),NA())</f>
        <v>1.02</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1.4</v>
      </c>
      <c r="F21" s="134">
        <f>IF(ISNUMBER(VALUE(SUBSTITUTE(実質収支比率等に係る経年分析!J$49,"▲","-"))),ROUND(VALUE(SUBSTITUTE(実質収支比率等に係る経年分析!J$49,"▲","-")),2),NA())</f>
        <v>2.58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漁業集落環境整備事業特別会計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0.28000000000000003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0.56999999999999995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2127</v>
      </c>
      <c r="E42" s="136"/>
      <c r="F42" s="136"/>
      <c r="G42" s="136">
        <f>'実質公債費比率（分子）の構造'!L$52</f>
        <v>2149</v>
      </c>
      <c r="H42" s="136"/>
      <c r="I42" s="136"/>
      <c r="J42" s="136">
        <f>'実質公債費比率（分子）の構造'!M$52</f>
        <v>2021</v>
      </c>
      <c r="K42" s="136"/>
      <c r="L42" s="136"/>
      <c r="M42" s="136">
        <f>'実質公債費比率（分子）の構造'!N$52</f>
        <v>2082</v>
      </c>
      <c r="N42" s="136"/>
      <c r="O42" s="136"/>
      <c r="P42" s="136">
        <f>'実質公債費比率（分子）の構造'!O$52</f>
        <v>2074</v>
      </c>
    </row>
    <row r="43" spans="1:16" x14ac:dyDescent="0.15">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514</v>
      </c>
      <c r="C45" s="136"/>
      <c r="D45" s="136"/>
      <c r="E45" s="136">
        <f>'実質公債費比率（分子）の構造'!L$49</f>
        <v>451</v>
      </c>
      <c r="F45" s="136"/>
      <c r="G45" s="136"/>
      <c r="H45" s="136">
        <f>'実質公債費比率（分子）の構造'!M$49</f>
        <v>381</v>
      </c>
      <c r="I45" s="136"/>
      <c r="J45" s="136"/>
      <c r="K45" s="136">
        <f>'実質公債費比率（分子）の構造'!N$49</f>
        <v>384</v>
      </c>
      <c r="L45" s="136"/>
      <c r="M45" s="136"/>
      <c r="N45" s="136">
        <f>'実質公債費比率（分子）の構造'!O$49</f>
        <v>415</v>
      </c>
      <c r="O45" s="136"/>
      <c r="P45" s="136"/>
    </row>
    <row r="46" spans="1:16" x14ac:dyDescent="0.15">
      <c r="A46" s="136" t="s">
        <v>54</v>
      </c>
      <c r="B46" s="136">
        <f>'実質公債費比率（分子）の構造'!K$48</f>
        <v>749</v>
      </c>
      <c r="C46" s="136"/>
      <c r="D46" s="136"/>
      <c r="E46" s="136">
        <f>'実質公債費比率（分子）の構造'!L$48</f>
        <v>777</v>
      </c>
      <c r="F46" s="136"/>
      <c r="G46" s="136"/>
      <c r="H46" s="136">
        <f>'実質公債費比率（分子）の構造'!M$48</f>
        <v>789</v>
      </c>
      <c r="I46" s="136"/>
      <c r="J46" s="136"/>
      <c r="K46" s="136">
        <f>'実質公債費比率（分子）の構造'!N$48</f>
        <v>782</v>
      </c>
      <c r="L46" s="136"/>
      <c r="M46" s="136"/>
      <c r="N46" s="136">
        <f>'実質公債費比率（分子）の構造'!O$48</f>
        <v>774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1837</v>
      </c>
      <c r="C49" s="136"/>
      <c r="D49" s="136"/>
      <c r="E49" s="136">
        <f>'実質公債費比率（分子）の構造'!L$45</f>
        <v>1739</v>
      </c>
      <c r="F49" s="136"/>
      <c r="G49" s="136"/>
      <c r="H49" s="136">
        <f>'実質公債費比率（分子）の構造'!M$45</f>
        <v>1681</v>
      </c>
      <c r="I49" s="136"/>
      <c r="J49" s="136"/>
      <c r="K49" s="136">
        <f>'実質公債費比率（分子）の構造'!N$45</f>
        <v>1675</v>
      </c>
      <c r="L49" s="136"/>
      <c r="M49" s="136"/>
      <c r="N49" s="136">
        <f>'実質公債費比率（分子）の構造'!O$45</f>
        <v>1616</v>
      </c>
      <c r="O49" s="136"/>
      <c r="P49" s="136"/>
    </row>
    <row r="50" spans="1:16" x14ac:dyDescent="0.15">
      <c r="A50" s="136" t="s">
        <v>58</v>
      </c>
      <c r="B50" s="136" t="e">
        <f>NA()</f>
        <v>#N/A</v>
      </c>
      <c r="C50" s="136">
        <f>IF(ISNUMBER('実質公債費比率（分子）の構造'!K$53),'実質公債費比率（分子）の構造'!K$53,NA())</f>
        <v>973</v>
      </c>
      <c r="D50" s="136" t="e">
        <f>NA()</f>
        <v>#N/A</v>
      </c>
      <c r="E50" s="136" t="e">
        <f>NA()</f>
        <v>#N/A</v>
      </c>
      <c r="F50" s="136">
        <f>IF(ISNUMBER('実質公債費比率（分子）の構造'!L$53),'実質公債費比率（分子）の構造'!L$53,NA())</f>
        <v>818</v>
      </c>
      <c r="G50" s="136" t="e">
        <f>NA()</f>
        <v>#N/A</v>
      </c>
      <c r="H50" s="136" t="e">
        <f>NA()</f>
        <v>#N/A</v>
      </c>
      <c r="I50" s="136">
        <f>IF(ISNUMBER('実質公債費比率（分子）の構造'!M$53),'実質公債費比率（分子）の構造'!M$53,NA())</f>
        <v>830</v>
      </c>
      <c r="J50" s="136" t="e">
        <f>NA()</f>
        <v>#N/A</v>
      </c>
      <c r="K50" s="136" t="e">
        <f>NA()</f>
        <v>#N/A</v>
      </c>
      <c r="L50" s="136">
        <f>IF(ISNUMBER('実質公債費比率（分子）の構造'!N$53),'実質公債費比率（分子）の構造'!N$53,NA())</f>
        <v>759</v>
      </c>
      <c r="M50" s="136" t="e">
        <f>NA()</f>
        <v>#N/A</v>
      </c>
      <c r="N50" s="136" t="e">
        <f>NA()</f>
        <v>#N/A</v>
      </c>
      <c r="O50" s="136">
        <f>IF(ISNUMBER('実質公債費比率（分子）の構造'!O$53),'実質公債費比率（分子）の構造'!O$53,NA())</f>
        <v>731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22925</v>
      </c>
      <c r="E56" s="135"/>
      <c r="F56" s="135"/>
      <c r="G56" s="135">
        <f>'将来負担比率（分子）の構造'!J$51</f>
        <v>22886</v>
      </c>
      <c r="H56" s="135"/>
      <c r="I56" s="135"/>
      <c r="J56" s="135">
        <f>'将来負担比率（分子）の構造'!K$51</f>
        <v>22580</v>
      </c>
      <c r="K56" s="135"/>
      <c r="L56" s="135"/>
      <c r="M56" s="135">
        <f>'将来負担比率（分子）の構造'!L$51</f>
        <v>22067</v>
      </c>
      <c r="N56" s="135"/>
      <c r="O56" s="135"/>
      <c r="P56" s="135">
        <f>'将来負担比率（分子）の構造'!M$51</f>
        <v>21440</v>
      </c>
    </row>
    <row r="57" spans="1:16" x14ac:dyDescent="0.15">
      <c r="A57" s="135" t="s">
        <v>34</v>
      </c>
      <c r="B57" s="135"/>
      <c r="C57" s="135"/>
      <c r="D57" s="135">
        <f>'将来負担比率（分子）の構造'!I$50</f>
        <v>3114</v>
      </c>
      <c r="E57" s="135"/>
      <c r="F57" s="135"/>
      <c r="G57" s="135">
        <f>'将来負担比率（分子）の構造'!J$50</f>
        <v>3003</v>
      </c>
      <c r="H57" s="135"/>
      <c r="I57" s="135"/>
      <c r="J57" s="135">
        <f>'将来負担比率（分子）の構造'!K$50</f>
        <v>2774</v>
      </c>
      <c r="K57" s="135"/>
      <c r="L57" s="135"/>
      <c r="M57" s="135">
        <f>'将来負担比率（分子）の構造'!L$50</f>
        <v>2578</v>
      </c>
      <c r="N57" s="135"/>
      <c r="O57" s="135"/>
      <c r="P57" s="135">
        <f>'将来負担比率（分子）の構造'!M$50</f>
        <v>2464</v>
      </c>
    </row>
    <row r="58" spans="1:16" x14ac:dyDescent="0.15">
      <c r="A58" s="135" t="s">
        <v>33</v>
      </c>
      <c r="B58" s="135"/>
      <c r="C58" s="135"/>
      <c r="D58" s="135">
        <f>'将来負担比率（分子）の構造'!I$49</f>
        <v>2626</v>
      </c>
      <c r="E58" s="135"/>
      <c r="F58" s="135"/>
      <c r="G58" s="135">
        <f>'将来負担比率（分子）の構造'!J$49</f>
        <v>2884</v>
      </c>
      <c r="H58" s="135"/>
      <c r="I58" s="135"/>
      <c r="J58" s="135">
        <f>'将来負担比率（分子）の構造'!K$49</f>
        <v>2534</v>
      </c>
      <c r="K58" s="135"/>
      <c r="L58" s="135"/>
      <c r="M58" s="135">
        <f>'将来負担比率（分子）の構造'!L$49</f>
        <v>2644</v>
      </c>
      <c r="N58" s="135"/>
      <c r="O58" s="135"/>
      <c r="P58" s="135">
        <f>'将来負担比率（分子）の構造'!M$49</f>
        <v>2906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435</v>
      </c>
      <c r="C61" s="135"/>
      <c r="D61" s="135"/>
      <c r="E61" s="135">
        <f>'将来負担比率（分子）の構造'!J$46</f>
        <v>439</v>
      </c>
      <c r="F61" s="135"/>
      <c r="G61" s="135"/>
      <c r="H61" s="135">
        <f>'将来負担比率（分子）の構造'!K$46</f>
        <v>545</v>
      </c>
      <c r="I61" s="135"/>
      <c r="J61" s="135"/>
      <c r="K61" s="135">
        <f>'将来負担比率（分子）の構造'!L$46</f>
        <v>561</v>
      </c>
      <c r="L61" s="135"/>
      <c r="M61" s="135"/>
      <c r="N61" s="135">
        <f>'将来負担比率（分子）の構造'!M$46</f>
        <v>26</v>
      </c>
      <c r="O61" s="135"/>
      <c r="P61" s="135"/>
    </row>
    <row r="62" spans="1:16" x14ac:dyDescent="0.15">
      <c r="A62" s="135" t="s">
        <v>28</v>
      </c>
      <c r="B62" s="135">
        <f>'将来負担比率（分子）の構造'!I$45</f>
        <v>3473</v>
      </c>
      <c r="C62" s="135"/>
      <c r="D62" s="135"/>
      <c r="E62" s="135">
        <f>'将来負担比率（分子）の構造'!J$45</f>
        <v>3434</v>
      </c>
      <c r="F62" s="135"/>
      <c r="G62" s="135"/>
      <c r="H62" s="135">
        <f>'将来負担比率（分子）の構造'!K$45</f>
        <v>3368</v>
      </c>
      <c r="I62" s="135"/>
      <c r="J62" s="135"/>
      <c r="K62" s="135">
        <f>'将来負担比率（分子）の構造'!L$45</f>
        <v>3278</v>
      </c>
      <c r="L62" s="135"/>
      <c r="M62" s="135"/>
      <c r="N62" s="135">
        <f>'将来負担比率（分子）の構造'!M$45</f>
        <v>3182</v>
      </c>
      <c r="O62" s="135"/>
      <c r="P62" s="135"/>
    </row>
    <row r="63" spans="1:16" x14ac:dyDescent="0.15">
      <c r="A63" s="135" t="s">
        <v>27</v>
      </c>
      <c r="B63" s="135">
        <f>'将来負担比率（分子）の構造'!I$44</f>
        <v>3836</v>
      </c>
      <c r="C63" s="135"/>
      <c r="D63" s="135"/>
      <c r="E63" s="135">
        <f>'将来負担比率（分子）の構造'!J$44</f>
        <v>3683</v>
      </c>
      <c r="F63" s="135"/>
      <c r="G63" s="135"/>
      <c r="H63" s="135">
        <f>'将来負担比率（分子）の構造'!K$44</f>
        <v>3542</v>
      </c>
      <c r="I63" s="135"/>
      <c r="J63" s="135"/>
      <c r="K63" s="135">
        <f>'将来負担比率（分子）の構造'!L$44</f>
        <v>3506</v>
      </c>
      <c r="L63" s="135"/>
      <c r="M63" s="135"/>
      <c r="N63" s="135">
        <f>'将来負担比率（分子）の構造'!M$44</f>
        <v>3347</v>
      </c>
      <c r="O63" s="135"/>
      <c r="P63" s="135"/>
    </row>
    <row r="64" spans="1:16" x14ac:dyDescent="0.15">
      <c r="A64" s="135" t="s">
        <v>26</v>
      </c>
      <c r="B64" s="135">
        <f>'将来負担比率（分子）の構造'!I$43</f>
        <v>13534</v>
      </c>
      <c r="C64" s="135"/>
      <c r="D64" s="135"/>
      <c r="E64" s="135">
        <f>'将来負担比率（分子）の構造'!J$43</f>
        <v>12933</v>
      </c>
      <c r="F64" s="135"/>
      <c r="G64" s="135"/>
      <c r="H64" s="135">
        <f>'将来負担比率（分子）の構造'!K$43</f>
        <v>11788</v>
      </c>
      <c r="I64" s="135"/>
      <c r="J64" s="135"/>
      <c r="K64" s="135">
        <f>'将来負担比率（分子）の構造'!L$43</f>
        <v>11592</v>
      </c>
      <c r="L64" s="135"/>
      <c r="M64" s="135"/>
      <c r="N64" s="135">
        <f>'将来負担比率（分子）の構造'!M$43</f>
        <v>11559</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15453</v>
      </c>
      <c r="C66" s="135"/>
      <c r="D66" s="135"/>
      <c r="E66" s="135">
        <f>'将来負担比率（分子）の構造'!J$41</f>
        <v>15444</v>
      </c>
      <c r="F66" s="135"/>
      <c r="G66" s="135"/>
      <c r="H66" s="135">
        <f>'将来負担比率（分子）の構造'!K$41</f>
        <v>15348</v>
      </c>
      <c r="I66" s="135"/>
      <c r="J66" s="135"/>
      <c r="K66" s="135">
        <f>'将来負担比率（分子）の構造'!L$41</f>
        <v>15400</v>
      </c>
      <c r="L66" s="135"/>
      <c r="M66" s="135"/>
      <c r="N66" s="135">
        <f>'将来負担比率（分子）の構造'!M$41</f>
        <v>16293</v>
      </c>
      <c r="O66" s="135"/>
      <c r="P66" s="135"/>
    </row>
    <row r="67" spans="1:16" x14ac:dyDescent="0.15">
      <c r="A67" s="135" t="s">
        <v>62</v>
      </c>
      <c r="B67" s="135" t="e">
        <f>NA()</f>
        <v>#N/A</v>
      </c>
      <c r="C67" s="135">
        <f>IF(ISNUMBER('将来負担比率（分子）の構造'!I$52), IF('将来負担比率（分子）の構造'!I$52 &lt; 0, 0, '将来負担比率（分子）の構造'!I$52), NA())</f>
        <v>8067</v>
      </c>
      <c r="D67" s="135" t="e">
        <f>NA()</f>
        <v>#N/A</v>
      </c>
      <c r="E67" s="135" t="e">
        <f>NA()</f>
        <v>#N/A</v>
      </c>
      <c r="F67" s="135">
        <f>IF(ISNUMBER('将来負担比率（分子）の構造'!J$52), IF('将来負担比率（分子）の構造'!J$52 &lt; 0, 0, '将来負担比率（分子）の構造'!J$52), NA())</f>
        <v>7162</v>
      </c>
      <c r="G67" s="135" t="e">
        <f>NA()</f>
        <v>#N/A</v>
      </c>
      <c r="H67" s="135" t="e">
        <f>NA()</f>
        <v>#N/A</v>
      </c>
      <c r="I67" s="135">
        <f>IF(ISNUMBER('将来負担比率（分子）の構造'!K$52), IF('将来負担比率（分子）の構造'!K$52 &lt; 0, 0, '将来負担比率（分子）の構造'!K$52), NA())</f>
        <v>6704</v>
      </c>
      <c r="J67" s="135" t="e">
        <f>NA()</f>
        <v>#N/A</v>
      </c>
      <c r="K67" s="135" t="e">
        <f>NA()</f>
        <v>#N/A</v>
      </c>
      <c r="L67" s="135">
        <f>IF(ISNUMBER('将来負担比率（分子）の構造'!L$52), IF('将来負担比率（分子）の構造'!L$52 &lt; 0, 0, '将来負担比率（分子）の構造'!L$52), NA())</f>
        <v>7048</v>
      </c>
      <c r="M67" s="135" t="e">
        <f>NA()</f>
        <v>#N/A</v>
      </c>
      <c r="N67" s="135" t="e">
        <f>NA()</f>
        <v>#N/A</v>
      </c>
      <c r="O67" s="135">
        <f>IF(ISNUMBER('将来負担比率（分子）の構造'!M$52), IF('将来負担比率（分子）の構造'!M$52 &lt; 0, 0, '将来負担比率（分子）の構造'!M$52), NA())</f>
        <v>7596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3618870</v>
      </c>
      <c r="S5" s="669"/>
      <c r="T5" s="669"/>
      <c r="U5" s="669"/>
      <c r="V5" s="669"/>
      <c r="W5" s="669"/>
      <c r="X5" s="669"/>
      <c r="Y5" s="716"/>
      <c r="Z5" s="729">
        <v>20.8</v>
      </c>
      <c r="AA5" s="729"/>
      <c r="AB5" s="729"/>
      <c r="AC5" s="729"/>
      <c r="AD5" s="730">
        <v>3398854</v>
      </c>
      <c r="AE5" s="730"/>
      <c r="AF5" s="730"/>
      <c r="AG5" s="730"/>
      <c r="AH5" s="730"/>
      <c r="AI5" s="730"/>
      <c r="AJ5" s="730"/>
      <c r="AK5" s="730"/>
      <c r="AL5" s="717">
        <v>39.5</v>
      </c>
      <c r="AM5" s="686"/>
      <c r="AN5" s="686"/>
      <c r="AO5" s="718"/>
      <c r="AP5" s="705" t="s">
        <v>206</v>
      </c>
      <c r="AQ5" s="706"/>
      <c r="AR5" s="706"/>
      <c r="AS5" s="706"/>
      <c r="AT5" s="706"/>
      <c r="AU5" s="706"/>
      <c r="AV5" s="706"/>
      <c r="AW5" s="706"/>
      <c r="AX5" s="706"/>
      <c r="AY5" s="706"/>
      <c r="AZ5" s="706"/>
      <c r="BA5" s="706"/>
      <c r="BB5" s="706"/>
      <c r="BC5" s="706"/>
      <c r="BD5" s="706"/>
      <c r="BE5" s="706"/>
      <c r="BF5" s="707"/>
      <c r="BG5" s="618">
        <v>3398854</v>
      </c>
      <c r="BH5" s="619"/>
      <c r="BI5" s="619"/>
      <c r="BJ5" s="619"/>
      <c r="BK5" s="619"/>
      <c r="BL5" s="619"/>
      <c r="BM5" s="619"/>
      <c r="BN5" s="620"/>
      <c r="BO5" s="671">
        <v>93.9</v>
      </c>
      <c r="BP5" s="671"/>
      <c r="BQ5" s="671"/>
      <c r="BR5" s="671"/>
      <c r="BS5" s="672">
        <v>41966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141760</v>
      </c>
      <c r="S6" s="619"/>
      <c r="T6" s="619"/>
      <c r="U6" s="619"/>
      <c r="V6" s="619"/>
      <c r="W6" s="619"/>
      <c r="X6" s="619"/>
      <c r="Y6" s="620"/>
      <c r="Z6" s="671">
        <v>0.8</v>
      </c>
      <c r="AA6" s="671"/>
      <c r="AB6" s="671"/>
      <c r="AC6" s="671"/>
      <c r="AD6" s="672">
        <v>141760</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3398854</v>
      </c>
      <c r="BH6" s="619"/>
      <c r="BI6" s="619"/>
      <c r="BJ6" s="619"/>
      <c r="BK6" s="619"/>
      <c r="BL6" s="619"/>
      <c r="BM6" s="619"/>
      <c r="BN6" s="620"/>
      <c r="BO6" s="671">
        <v>93.9</v>
      </c>
      <c r="BP6" s="671"/>
      <c r="BQ6" s="671"/>
      <c r="BR6" s="671"/>
      <c r="BS6" s="672">
        <v>41966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194234</v>
      </c>
      <c r="CS6" s="619"/>
      <c r="CT6" s="619"/>
      <c r="CU6" s="619"/>
      <c r="CV6" s="619"/>
      <c r="CW6" s="619"/>
      <c r="CX6" s="619"/>
      <c r="CY6" s="620"/>
      <c r="CZ6" s="671">
        <v>1.2</v>
      </c>
      <c r="DA6" s="671"/>
      <c r="DB6" s="671"/>
      <c r="DC6" s="671"/>
      <c r="DD6" s="624" t="s">
        <v>213</v>
      </c>
      <c r="DE6" s="619"/>
      <c r="DF6" s="619"/>
      <c r="DG6" s="619"/>
      <c r="DH6" s="619"/>
      <c r="DI6" s="619"/>
      <c r="DJ6" s="619"/>
      <c r="DK6" s="619"/>
      <c r="DL6" s="619"/>
      <c r="DM6" s="619"/>
      <c r="DN6" s="619"/>
      <c r="DO6" s="619"/>
      <c r="DP6" s="620"/>
      <c r="DQ6" s="624">
        <v>194234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7982</v>
      </c>
      <c r="S7" s="619"/>
      <c r="T7" s="619"/>
      <c r="U7" s="619"/>
      <c r="V7" s="619"/>
      <c r="W7" s="619"/>
      <c r="X7" s="619"/>
      <c r="Y7" s="620"/>
      <c r="Z7" s="671">
        <v>0</v>
      </c>
      <c r="AA7" s="671"/>
      <c r="AB7" s="671"/>
      <c r="AC7" s="671"/>
      <c r="AD7" s="672">
        <v>7982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1567300</v>
      </c>
      <c r="BH7" s="619"/>
      <c r="BI7" s="619"/>
      <c r="BJ7" s="619"/>
      <c r="BK7" s="619"/>
      <c r="BL7" s="619"/>
      <c r="BM7" s="619"/>
      <c r="BN7" s="620"/>
      <c r="BO7" s="671">
        <v>43.3</v>
      </c>
      <c r="BP7" s="671"/>
      <c r="BQ7" s="671"/>
      <c r="BR7" s="671"/>
      <c r="BS7" s="672">
        <v>41966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2917260</v>
      </c>
      <c r="CS7" s="619"/>
      <c r="CT7" s="619"/>
      <c r="CU7" s="619"/>
      <c r="CV7" s="619"/>
      <c r="CW7" s="619"/>
      <c r="CX7" s="619"/>
      <c r="CY7" s="620"/>
      <c r="CZ7" s="671">
        <v>17.399999999999999</v>
      </c>
      <c r="DA7" s="671"/>
      <c r="DB7" s="671"/>
      <c r="DC7" s="671"/>
      <c r="DD7" s="624">
        <v>48199</v>
      </c>
      <c r="DE7" s="619"/>
      <c r="DF7" s="619"/>
      <c r="DG7" s="619"/>
      <c r="DH7" s="619"/>
      <c r="DI7" s="619"/>
      <c r="DJ7" s="619"/>
      <c r="DK7" s="619"/>
      <c r="DL7" s="619"/>
      <c r="DM7" s="619"/>
      <c r="DN7" s="619"/>
      <c r="DO7" s="619"/>
      <c r="DP7" s="620"/>
      <c r="DQ7" s="624">
        <v>1823191</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24916</v>
      </c>
      <c r="S8" s="619"/>
      <c r="T8" s="619"/>
      <c r="U8" s="619"/>
      <c r="V8" s="619"/>
      <c r="W8" s="619"/>
      <c r="X8" s="619"/>
      <c r="Y8" s="620"/>
      <c r="Z8" s="671">
        <v>0.1</v>
      </c>
      <c r="AA8" s="671"/>
      <c r="AB8" s="671"/>
      <c r="AC8" s="671"/>
      <c r="AD8" s="672">
        <v>24916</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50991</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4368868</v>
      </c>
      <c r="CS8" s="619"/>
      <c r="CT8" s="619"/>
      <c r="CU8" s="619"/>
      <c r="CV8" s="619"/>
      <c r="CW8" s="619"/>
      <c r="CX8" s="619"/>
      <c r="CY8" s="620"/>
      <c r="CZ8" s="671">
        <v>26</v>
      </c>
      <c r="DA8" s="671"/>
      <c r="DB8" s="671"/>
      <c r="DC8" s="671"/>
      <c r="DD8" s="624">
        <v>945</v>
      </c>
      <c r="DE8" s="619"/>
      <c r="DF8" s="619"/>
      <c r="DG8" s="619"/>
      <c r="DH8" s="619"/>
      <c r="DI8" s="619"/>
      <c r="DJ8" s="619"/>
      <c r="DK8" s="619"/>
      <c r="DL8" s="619"/>
      <c r="DM8" s="619"/>
      <c r="DN8" s="619"/>
      <c r="DO8" s="619"/>
      <c r="DP8" s="620"/>
      <c r="DQ8" s="624">
        <v>2299977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21782</v>
      </c>
      <c r="S9" s="619"/>
      <c r="T9" s="619"/>
      <c r="U9" s="619"/>
      <c r="V9" s="619"/>
      <c r="W9" s="619"/>
      <c r="X9" s="619"/>
      <c r="Y9" s="620"/>
      <c r="Z9" s="671">
        <v>0.1</v>
      </c>
      <c r="AA9" s="671"/>
      <c r="AB9" s="671"/>
      <c r="AC9" s="671"/>
      <c r="AD9" s="672">
        <v>21782</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1264248</v>
      </c>
      <c r="BH9" s="619"/>
      <c r="BI9" s="619"/>
      <c r="BJ9" s="619"/>
      <c r="BK9" s="619"/>
      <c r="BL9" s="619"/>
      <c r="BM9" s="619"/>
      <c r="BN9" s="620"/>
      <c r="BO9" s="671">
        <v>34.9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1889766</v>
      </c>
      <c r="CS9" s="619"/>
      <c r="CT9" s="619"/>
      <c r="CU9" s="619"/>
      <c r="CV9" s="619"/>
      <c r="CW9" s="619"/>
      <c r="CX9" s="619"/>
      <c r="CY9" s="620"/>
      <c r="CZ9" s="671">
        <v>11.2</v>
      </c>
      <c r="DA9" s="671"/>
      <c r="DB9" s="671"/>
      <c r="DC9" s="671"/>
      <c r="DD9" s="624">
        <v>261553</v>
      </c>
      <c r="DE9" s="619"/>
      <c r="DF9" s="619"/>
      <c r="DG9" s="619"/>
      <c r="DH9" s="619"/>
      <c r="DI9" s="619"/>
      <c r="DJ9" s="619"/>
      <c r="DK9" s="619"/>
      <c r="DL9" s="619"/>
      <c r="DM9" s="619"/>
      <c r="DN9" s="619"/>
      <c r="DO9" s="619"/>
      <c r="DP9" s="620"/>
      <c r="DQ9" s="624">
        <v>1483016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616805</v>
      </c>
      <c r="S10" s="619"/>
      <c r="T10" s="619"/>
      <c r="U10" s="619"/>
      <c r="V10" s="619"/>
      <c r="W10" s="619"/>
      <c r="X10" s="619"/>
      <c r="Y10" s="620"/>
      <c r="Z10" s="671">
        <v>3.6</v>
      </c>
      <c r="AA10" s="671"/>
      <c r="AB10" s="671"/>
      <c r="AC10" s="671"/>
      <c r="AD10" s="672">
        <v>616805</v>
      </c>
      <c r="AE10" s="672"/>
      <c r="AF10" s="672"/>
      <c r="AG10" s="672"/>
      <c r="AH10" s="672"/>
      <c r="AI10" s="672"/>
      <c r="AJ10" s="672"/>
      <c r="AK10" s="672"/>
      <c r="AL10" s="641">
        <v>7.2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106597</v>
      </c>
      <c r="BH10" s="619"/>
      <c r="BI10" s="619"/>
      <c r="BJ10" s="619"/>
      <c r="BK10" s="619"/>
      <c r="BL10" s="619"/>
      <c r="BM10" s="619"/>
      <c r="BN10" s="620"/>
      <c r="BO10" s="671">
        <v>2.9</v>
      </c>
      <c r="BP10" s="671"/>
      <c r="BQ10" s="671"/>
      <c r="BR10" s="671"/>
      <c r="BS10" s="624">
        <v>17634</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186299</v>
      </c>
      <c r="CS10" s="619"/>
      <c r="CT10" s="619"/>
      <c r="CU10" s="619"/>
      <c r="CV10" s="619"/>
      <c r="CW10" s="619"/>
      <c r="CX10" s="619"/>
      <c r="CY10" s="620"/>
      <c r="CZ10" s="671">
        <v>1.1000000000000001</v>
      </c>
      <c r="DA10" s="671"/>
      <c r="DB10" s="671"/>
      <c r="DC10" s="671"/>
      <c r="DD10" s="624" t="s">
        <v>108</v>
      </c>
      <c r="DE10" s="619"/>
      <c r="DF10" s="619"/>
      <c r="DG10" s="619"/>
      <c r="DH10" s="619"/>
      <c r="DI10" s="619"/>
      <c r="DJ10" s="619"/>
      <c r="DK10" s="619"/>
      <c r="DL10" s="619"/>
      <c r="DM10" s="619"/>
      <c r="DN10" s="619"/>
      <c r="DO10" s="619"/>
      <c r="DP10" s="620"/>
      <c r="DQ10" s="624">
        <v>41371</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145464</v>
      </c>
      <c r="BH11" s="619"/>
      <c r="BI11" s="619"/>
      <c r="BJ11" s="619"/>
      <c r="BK11" s="619"/>
      <c r="BL11" s="619"/>
      <c r="BM11" s="619"/>
      <c r="BN11" s="620"/>
      <c r="BO11" s="671">
        <v>4</v>
      </c>
      <c r="BP11" s="671"/>
      <c r="BQ11" s="671"/>
      <c r="BR11" s="671"/>
      <c r="BS11" s="624">
        <v>24332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918958</v>
      </c>
      <c r="CS11" s="619"/>
      <c r="CT11" s="619"/>
      <c r="CU11" s="619"/>
      <c r="CV11" s="619"/>
      <c r="CW11" s="619"/>
      <c r="CX11" s="619"/>
      <c r="CY11" s="620"/>
      <c r="CZ11" s="671">
        <v>5.5</v>
      </c>
      <c r="DA11" s="671"/>
      <c r="DB11" s="671"/>
      <c r="DC11" s="671"/>
      <c r="DD11" s="624">
        <v>230752</v>
      </c>
      <c r="DE11" s="619"/>
      <c r="DF11" s="619"/>
      <c r="DG11" s="619"/>
      <c r="DH11" s="619"/>
      <c r="DI11" s="619"/>
      <c r="DJ11" s="619"/>
      <c r="DK11" s="619"/>
      <c r="DL11" s="619"/>
      <c r="DM11" s="619"/>
      <c r="DN11" s="619"/>
      <c r="DO11" s="619"/>
      <c r="DP11" s="620"/>
      <c r="DQ11" s="624">
        <v>467651</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1538009</v>
      </c>
      <c r="BH12" s="619"/>
      <c r="BI12" s="619"/>
      <c r="BJ12" s="619"/>
      <c r="BK12" s="619"/>
      <c r="BL12" s="619"/>
      <c r="BM12" s="619"/>
      <c r="BN12" s="620"/>
      <c r="BO12" s="671">
        <v>42.5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762370</v>
      </c>
      <c r="CS12" s="619"/>
      <c r="CT12" s="619"/>
      <c r="CU12" s="619"/>
      <c r="CV12" s="619"/>
      <c r="CW12" s="619"/>
      <c r="CX12" s="619"/>
      <c r="CY12" s="620"/>
      <c r="CZ12" s="671">
        <v>4.5</v>
      </c>
      <c r="DA12" s="671"/>
      <c r="DB12" s="671"/>
      <c r="DC12" s="671"/>
      <c r="DD12" s="624">
        <v>91811</v>
      </c>
      <c r="DE12" s="619"/>
      <c r="DF12" s="619"/>
      <c r="DG12" s="619"/>
      <c r="DH12" s="619"/>
      <c r="DI12" s="619"/>
      <c r="DJ12" s="619"/>
      <c r="DK12" s="619"/>
      <c r="DL12" s="619"/>
      <c r="DM12" s="619"/>
      <c r="DN12" s="619"/>
      <c r="DO12" s="619"/>
      <c r="DP12" s="620"/>
      <c r="DQ12" s="624">
        <v>450149</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30380</v>
      </c>
      <c r="S13" s="619"/>
      <c r="T13" s="619"/>
      <c r="U13" s="619"/>
      <c r="V13" s="619"/>
      <c r="W13" s="619"/>
      <c r="X13" s="619"/>
      <c r="Y13" s="620"/>
      <c r="Z13" s="671">
        <v>0.2</v>
      </c>
      <c r="AA13" s="671"/>
      <c r="AB13" s="671"/>
      <c r="AC13" s="671"/>
      <c r="AD13" s="672">
        <v>30380</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1531293</v>
      </c>
      <c r="BH13" s="619"/>
      <c r="BI13" s="619"/>
      <c r="BJ13" s="619"/>
      <c r="BK13" s="619"/>
      <c r="BL13" s="619"/>
      <c r="BM13" s="619"/>
      <c r="BN13" s="620"/>
      <c r="BO13" s="671">
        <v>42.3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1747696</v>
      </c>
      <c r="CS13" s="619"/>
      <c r="CT13" s="619"/>
      <c r="CU13" s="619"/>
      <c r="CV13" s="619"/>
      <c r="CW13" s="619"/>
      <c r="CX13" s="619"/>
      <c r="CY13" s="620"/>
      <c r="CZ13" s="671">
        <v>10.4</v>
      </c>
      <c r="DA13" s="671"/>
      <c r="DB13" s="671"/>
      <c r="DC13" s="671"/>
      <c r="DD13" s="624">
        <v>788554</v>
      </c>
      <c r="DE13" s="619"/>
      <c r="DF13" s="619"/>
      <c r="DG13" s="619"/>
      <c r="DH13" s="619"/>
      <c r="DI13" s="619"/>
      <c r="DJ13" s="619"/>
      <c r="DK13" s="619"/>
      <c r="DL13" s="619"/>
      <c r="DM13" s="619"/>
      <c r="DN13" s="619"/>
      <c r="DO13" s="619"/>
      <c r="DP13" s="620"/>
      <c r="DQ13" s="624">
        <v>933422</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75738</v>
      </c>
      <c r="BH14" s="619"/>
      <c r="BI14" s="619"/>
      <c r="BJ14" s="619"/>
      <c r="BK14" s="619"/>
      <c r="BL14" s="619"/>
      <c r="BM14" s="619"/>
      <c r="BN14" s="620"/>
      <c r="BO14" s="671">
        <v>2.1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517650</v>
      </c>
      <c r="CS14" s="619"/>
      <c r="CT14" s="619"/>
      <c r="CU14" s="619"/>
      <c r="CV14" s="619"/>
      <c r="CW14" s="619"/>
      <c r="CX14" s="619"/>
      <c r="CY14" s="620"/>
      <c r="CZ14" s="671">
        <v>3.1</v>
      </c>
      <c r="DA14" s="671"/>
      <c r="DB14" s="671"/>
      <c r="DC14" s="671"/>
      <c r="DD14" s="624" t="s">
        <v>108</v>
      </c>
      <c r="DE14" s="619"/>
      <c r="DF14" s="619"/>
      <c r="DG14" s="619"/>
      <c r="DH14" s="619"/>
      <c r="DI14" s="619"/>
      <c r="DJ14" s="619"/>
      <c r="DK14" s="619"/>
      <c r="DL14" s="619"/>
      <c r="DM14" s="619"/>
      <c r="DN14" s="619"/>
      <c r="DO14" s="619"/>
      <c r="DP14" s="620"/>
      <c r="DQ14" s="624">
        <v>517650</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12333</v>
      </c>
      <c r="S15" s="619"/>
      <c r="T15" s="619"/>
      <c r="U15" s="619"/>
      <c r="V15" s="619"/>
      <c r="W15" s="619"/>
      <c r="X15" s="619"/>
      <c r="Y15" s="620"/>
      <c r="Z15" s="671">
        <v>0.1</v>
      </c>
      <c r="AA15" s="671"/>
      <c r="AB15" s="671"/>
      <c r="AC15" s="671"/>
      <c r="AD15" s="672">
        <v>12333</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217807</v>
      </c>
      <c r="BH15" s="619"/>
      <c r="BI15" s="619"/>
      <c r="BJ15" s="619"/>
      <c r="BK15" s="619"/>
      <c r="BL15" s="619"/>
      <c r="BM15" s="619"/>
      <c r="BN15" s="620"/>
      <c r="BO15" s="671">
        <v>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1613651</v>
      </c>
      <c r="CS15" s="619"/>
      <c r="CT15" s="619"/>
      <c r="CU15" s="619"/>
      <c r="CV15" s="619"/>
      <c r="CW15" s="619"/>
      <c r="CX15" s="619"/>
      <c r="CY15" s="620"/>
      <c r="CZ15" s="671">
        <v>9.6</v>
      </c>
      <c r="DA15" s="671"/>
      <c r="DB15" s="671"/>
      <c r="DC15" s="671"/>
      <c r="DD15" s="624">
        <v>712465</v>
      </c>
      <c r="DE15" s="619"/>
      <c r="DF15" s="619"/>
      <c r="DG15" s="619"/>
      <c r="DH15" s="619"/>
      <c r="DI15" s="619"/>
      <c r="DJ15" s="619"/>
      <c r="DK15" s="619"/>
      <c r="DL15" s="619"/>
      <c r="DM15" s="619"/>
      <c r="DN15" s="619"/>
      <c r="DO15" s="619"/>
      <c r="DP15" s="620"/>
      <c r="DQ15" s="624">
        <v>926759</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5091538</v>
      </c>
      <c r="S16" s="619"/>
      <c r="T16" s="619"/>
      <c r="U16" s="619"/>
      <c r="V16" s="619"/>
      <c r="W16" s="619"/>
      <c r="X16" s="619"/>
      <c r="Y16" s="620"/>
      <c r="Z16" s="671">
        <v>29.3</v>
      </c>
      <c r="AA16" s="671"/>
      <c r="AB16" s="671"/>
      <c r="AC16" s="671"/>
      <c r="AD16" s="672">
        <v>4314920</v>
      </c>
      <c r="AE16" s="672"/>
      <c r="AF16" s="672"/>
      <c r="AG16" s="672"/>
      <c r="AH16" s="672"/>
      <c r="AI16" s="672"/>
      <c r="AJ16" s="672"/>
      <c r="AK16" s="672"/>
      <c r="AL16" s="641">
        <v>50.1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69085</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4314920</v>
      </c>
      <c r="S17" s="619"/>
      <c r="T17" s="619"/>
      <c r="U17" s="619"/>
      <c r="V17" s="619"/>
      <c r="W17" s="619"/>
      <c r="X17" s="619"/>
      <c r="Y17" s="620"/>
      <c r="Z17" s="671">
        <v>24.9</v>
      </c>
      <c r="AA17" s="671"/>
      <c r="AB17" s="671"/>
      <c r="AC17" s="671"/>
      <c r="AD17" s="672">
        <v>4314920</v>
      </c>
      <c r="AE17" s="672"/>
      <c r="AF17" s="672"/>
      <c r="AG17" s="672"/>
      <c r="AH17" s="672"/>
      <c r="AI17" s="672"/>
      <c r="AJ17" s="672"/>
      <c r="AK17" s="672"/>
      <c r="AL17" s="641">
        <v>50.1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1615814</v>
      </c>
      <c r="CS17" s="619"/>
      <c r="CT17" s="619"/>
      <c r="CU17" s="619"/>
      <c r="CV17" s="619"/>
      <c r="CW17" s="619"/>
      <c r="CX17" s="619"/>
      <c r="CY17" s="620"/>
      <c r="CZ17" s="671">
        <v>9.6</v>
      </c>
      <c r="DA17" s="671"/>
      <c r="DB17" s="671"/>
      <c r="DC17" s="671"/>
      <c r="DD17" s="624" t="s">
        <v>108</v>
      </c>
      <c r="DE17" s="619"/>
      <c r="DF17" s="619"/>
      <c r="DG17" s="619"/>
      <c r="DH17" s="619"/>
      <c r="DI17" s="619"/>
      <c r="DJ17" s="619"/>
      <c r="DK17" s="619"/>
      <c r="DL17" s="619"/>
      <c r="DM17" s="619"/>
      <c r="DN17" s="619"/>
      <c r="DO17" s="619"/>
      <c r="DP17" s="620"/>
      <c r="DQ17" s="624">
        <v>1560978</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776617</v>
      </c>
      <c r="S18" s="619"/>
      <c r="T18" s="619"/>
      <c r="U18" s="619"/>
      <c r="V18" s="619"/>
      <c r="W18" s="619"/>
      <c r="X18" s="619"/>
      <c r="Y18" s="620"/>
      <c r="Z18" s="671">
        <v>4.5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220016</v>
      </c>
      <c r="BH19" s="619"/>
      <c r="BI19" s="619"/>
      <c r="BJ19" s="619"/>
      <c r="BK19" s="619"/>
      <c r="BL19" s="619"/>
      <c r="BM19" s="619"/>
      <c r="BN19" s="620"/>
      <c r="BO19" s="671">
        <v>6.1</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9566366</v>
      </c>
      <c r="S20" s="619"/>
      <c r="T20" s="619"/>
      <c r="U20" s="619"/>
      <c r="V20" s="619"/>
      <c r="W20" s="619"/>
      <c r="X20" s="619"/>
      <c r="Y20" s="620"/>
      <c r="Z20" s="671">
        <v>55.1</v>
      </c>
      <c r="AA20" s="671"/>
      <c r="AB20" s="671"/>
      <c r="AC20" s="671"/>
      <c r="AD20" s="672">
        <v>8569732</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220016</v>
      </c>
      <c r="BH20" s="619"/>
      <c r="BI20" s="619"/>
      <c r="BJ20" s="619"/>
      <c r="BK20" s="619"/>
      <c r="BL20" s="619"/>
      <c r="BM20" s="619"/>
      <c r="BN20" s="620"/>
      <c r="BO20" s="671">
        <v>6.1</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16801651</v>
      </c>
      <c r="CS20" s="619"/>
      <c r="CT20" s="619"/>
      <c r="CU20" s="619"/>
      <c r="CV20" s="619"/>
      <c r="CW20" s="619"/>
      <c r="CX20" s="619"/>
      <c r="CY20" s="620"/>
      <c r="CZ20" s="671">
        <v>100</v>
      </c>
      <c r="DA20" s="671"/>
      <c r="DB20" s="671"/>
      <c r="DC20" s="671"/>
      <c r="DD20" s="624">
        <v>2134279</v>
      </c>
      <c r="DE20" s="619"/>
      <c r="DF20" s="619"/>
      <c r="DG20" s="619"/>
      <c r="DH20" s="619"/>
      <c r="DI20" s="619"/>
      <c r="DJ20" s="619"/>
      <c r="DK20" s="619"/>
      <c r="DL20" s="619"/>
      <c r="DM20" s="619"/>
      <c r="DN20" s="619"/>
      <c r="DO20" s="619"/>
      <c r="DP20" s="620"/>
      <c r="DQ20" s="624">
        <v>10698398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3682</v>
      </c>
      <c r="S21" s="619"/>
      <c r="T21" s="619"/>
      <c r="U21" s="619"/>
      <c r="V21" s="619"/>
      <c r="W21" s="619"/>
      <c r="X21" s="619"/>
      <c r="Y21" s="620"/>
      <c r="Z21" s="671">
        <v>0</v>
      </c>
      <c r="AA21" s="671"/>
      <c r="AB21" s="671"/>
      <c r="AC21" s="671"/>
      <c r="AD21" s="672">
        <v>3682</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264209</v>
      </c>
      <c r="S22" s="619"/>
      <c r="T22" s="619"/>
      <c r="U22" s="619"/>
      <c r="V22" s="619"/>
      <c r="W22" s="619"/>
      <c r="X22" s="619"/>
      <c r="Y22" s="620"/>
      <c r="Z22" s="671">
        <v>1.5</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239325</v>
      </c>
      <c r="S23" s="619"/>
      <c r="T23" s="619"/>
      <c r="U23" s="619"/>
      <c r="V23" s="619"/>
      <c r="W23" s="619"/>
      <c r="X23" s="619"/>
      <c r="Y23" s="620"/>
      <c r="Z23" s="671">
        <v>1.4</v>
      </c>
      <c r="AA23" s="671"/>
      <c r="AB23" s="671"/>
      <c r="AC23" s="671"/>
      <c r="AD23" s="672">
        <v>14608</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220016</v>
      </c>
      <c r="BH23" s="619"/>
      <c r="BI23" s="619"/>
      <c r="BJ23" s="619"/>
      <c r="BK23" s="619"/>
      <c r="BL23" s="619"/>
      <c r="BM23" s="619"/>
      <c r="BN23" s="620"/>
      <c r="BO23" s="671">
        <v>6.1</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67244</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6690043</v>
      </c>
      <c r="CS24" s="669"/>
      <c r="CT24" s="669"/>
      <c r="CU24" s="669"/>
      <c r="CV24" s="669"/>
      <c r="CW24" s="669"/>
      <c r="CX24" s="669"/>
      <c r="CY24" s="716"/>
      <c r="CZ24" s="720">
        <v>39.799999999999997</v>
      </c>
      <c r="DA24" s="721"/>
      <c r="DB24" s="721"/>
      <c r="DC24" s="722"/>
      <c r="DD24" s="715">
        <v>4643971</v>
      </c>
      <c r="DE24" s="669"/>
      <c r="DF24" s="669"/>
      <c r="DG24" s="669"/>
      <c r="DH24" s="669"/>
      <c r="DI24" s="669"/>
      <c r="DJ24" s="669"/>
      <c r="DK24" s="716"/>
      <c r="DL24" s="715">
        <v>4489584</v>
      </c>
      <c r="DM24" s="669"/>
      <c r="DN24" s="669"/>
      <c r="DO24" s="669"/>
      <c r="DP24" s="669"/>
      <c r="DQ24" s="669"/>
      <c r="DR24" s="669"/>
      <c r="DS24" s="669"/>
      <c r="DT24" s="669"/>
      <c r="DU24" s="669"/>
      <c r="DV24" s="716"/>
      <c r="DW24" s="717">
        <v>48.9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1940168</v>
      </c>
      <c r="S25" s="619"/>
      <c r="T25" s="619"/>
      <c r="U25" s="619"/>
      <c r="V25" s="619"/>
      <c r="W25" s="619"/>
      <c r="X25" s="619"/>
      <c r="Y25" s="620"/>
      <c r="Z25" s="671">
        <v>11.2</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2589830</v>
      </c>
      <c r="CS25" s="637"/>
      <c r="CT25" s="637"/>
      <c r="CU25" s="637"/>
      <c r="CV25" s="637"/>
      <c r="CW25" s="637"/>
      <c r="CX25" s="637"/>
      <c r="CY25" s="638"/>
      <c r="CZ25" s="621">
        <v>15.4</v>
      </c>
      <c r="DA25" s="639"/>
      <c r="DB25" s="639"/>
      <c r="DC25" s="640"/>
      <c r="DD25" s="624">
        <v>2320737</v>
      </c>
      <c r="DE25" s="637"/>
      <c r="DF25" s="637"/>
      <c r="DG25" s="637"/>
      <c r="DH25" s="637"/>
      <c r="DI25" s="637"/>
      <c r="DJ25" s="637"/>
      <c r="DK25" s="638"/>
      <c r="DL25" s="624">
        <v>2170761</v>
      </c>
      <c r="DM25" s="637"/>
      <c r="DN25" s="637"/>
      <c r="DO25" s="637"/>
      <c r="DP25" s="637"/>
      <c r="DQ25" s="637"/>
      <c r="DR25" s="637"/>
      <c r="DS25" s="637"/>
      <c r="DT25" s="637"/>
      <c r="DU25" s="637"/>
      <c r="DV25" s="638"/>
      <c r="DW25" s="641">
        <v>23.7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1394776</v>
      </c>
      <c r="CS26" s="619"/>
      <c r="CT26" s="619"/>
      <c r="CU26" s="619"/>
      <c r="CV26" s="619"/>
      <c r="CW26" s="619"/>
      <c r="CX26" s="619"/>
      <c r="CY26" s="620"/>
      <c r="CZ26" s="621">
        <v>8.3000000000000007</v>
      </c>
      <c r="DA26" s="639"/>
      <c r="DB26" s="639"/>
      <c r="DC26" s="640"/>
      <c r="DD26" s="624">
        <v>1247641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1610658</v>
      </c>
      <c r="S27" s="619"/>
      <c r="T27" s="619"/>
      <c r="U27" s="619"/>
      <c r="V27" s="619"/>
      <c r="W27" s="619"/>
      <c r="X27" s="619"/>
      <c r="Y27" s="620"/>
      <c r="Z27" s="671">
        <v>9.3000000000000007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3618870</v>
      </c>
      <c r="BH27" s="619"/>
      <c r="BI27" s="619"/>
      <c r="BJ27" s="619"/>
      <c r="BK27" s="619"/>
      <c r="BL27" s="619"/>
      <c r="BM27" s="619"/>
      <c r="BN27" s="620"/>
      <c r="BO27" s="671">
        <v>100</v>
      </c>
      <c r="BP27" s="671"/>
      <c r="BQ27" s="671"/>
      <c r="BR27" s="671"/>
      <c r="BS27" s="624">
        <v>41966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2484399</v>
      </c>
      <c r="CS27" s="637"/>
      <c r="CT27" s="637"/>
      <c r="CU27" s="637"/>
      <c r="CV27" s="637"/>
      <c r="CW27" s="637"/>
      <c r="CX27" s="637"/>
      <c r="CY27" s="638"/>
      <c r="CZ27" s="621">
        <v>14.8</v>
      </c>
      <c r="DA27" s="639"/>
      <c r="DB27" s="639"/>
      <c r="DC27" s="640"/>
      <c r="DD27" s="624">
        <v>762256</v>
      </c>
      <c r="DE27" s="637"/>
      <c r="DF27" s="637"/>
      <c r="DG27" s="637"/>
      <c r="DH27" s="637"/>
      <c r="DI27" s="637"/>
      <c r="DJ27" s="637"/>
      <c r="DK27" s="638"/>
      <c r="DL27" s="624">
        <v>757845</v>
      </c>
      <c r="DM27" s="637"/>
      <c r="DN27" s="637"/>
      <c r="DO27" s="637"/>
      <c r="DP27" s="637"/>
      <c r="DQ27" s="637"/>
      <c r="DR27" s="637"/>
      <c r="DS27" s="637"/>
      <c r="DT27" s="637"/>
      <c r="DU27" s="637"/>
      <c r="DV27" s="638"/>
      <c r="DW27" s="641">
        <v>8.3000000000000007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28836</v>
      </c>
      <c r="S28" s="619"/>
      <c r="T28" s="619"/>
      <c r="U28" s="619"/>
      <c r="V28" s="619"/>
      <c r="W28" s="619"/>
      <c r="X28" s="619"/>
      <c r="Y28" s="620"/>
      <c r="Z28" s="671">
        <v>0.2</v>
      </c>
      <c r="AA28" s="671"/>
      <c r="AB28" s="671"/>
      <c r="AC28" s="671"/>
      <c r="AD28" s="672">
        <v>23102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1615814</v>
      </c>
      <c r="CS28" s="619"/>
      <c r="CT28" s="619"/>
      <c r="CU28" s="619"/>
      <c r="CV28" s="619"/>
      <c r="CW28" s="619"/>
      <c r="CX28" s="619"/>
      <c r="CY28" s="620"/>
      <c r="CZ28" s="621">
        <v>9.6</v>
      </c>
      <c r="DA28" s="639"/>
      <c r="DB28" s="639"/>
      <c r="DC28" s="640"/>
      <c r="DD28" s="624">
        <v>1560978</v>
      </c>
      <c r="DE28" s="619"/>
      <c r="DF28" s="619"/>
      <c r="DG28" s="619"/>
      <c r="DH28" s="619"/>
      <c r="DI28" s="619"/>
      <c r="DJ28" s="619"/>
      <c r="DK28" s="620"/>
      <c r="DL28" s="624">
        <v>1560978</v>
      </c>
      <c r="DM28" s="619"/>
      <c r="DN28" s="619"/>
      <c r="DO28" s="619"/>
      <c r="DP28" s="619"/>
      <c r="DQ28" s="619"/>
      <c r="DR28" s="619"/>
      <c r="DS28" s="619"/>
      <c r="DT28" s="619"/>
      <c r="DU28" s="619"/>
      <c r="DV28" s="620"/>
      <c r="DW28" s="641">
        <v>17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155898</v>
      </c>
      <c r="S29" s="619"/>
      <c r="T29" s="619"/>
      <c r="U29" s="619"/>
      <c r="V29" s="619"/>
      <c r="W29" s="619"/>
      <c r="X29" s="619"/>
      <c r="Y29" s="620"/>
      <c r="Z29" s="671">
        <v>0.9</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1615814</v>
      </c>
      <c r="CS29" s="637"/>
      <c r="CT29" s="637"/>
      <c r="CU29" s="637"/>
      <c r="CV29" s="637"/>
      <c r="CW29" s="637"/>
      <c r="CX29" s="637"/>
      <c r="CY29" s="638"/>
      <c r="CZ29" s="621">
        <v>9.6</v>
      </c>
      <c r="DA29" s="639"/>
      <c r="DB29" s="639"/>
      <c r="DC29" s="640"/>
      <c r="DD29" s="624">
        <v>1560978</v>
      </c>
      <c r="DE29" s="637"/>
      <c r="DF29" s="637"/>
      <c r="DG29" s="637"/>
      <c r="DH29" s="637"/>
      <c r="DI29" s="637"/>
      <c r="DJ29" s="637"/>
      <c r="DK29" s="638"/>
      <c r="DL29" s="624">
        <v>1560978</v>
      </c>
      <c r="DM29" s="637"/>
      <c r="DN29" s="637"/>
      <c r="DO29" s="637"/>
      <c r="DP29" s="637"/>
      <c r="DQ29" s="637"/>
      <c r="DR29" s="637"/>
      <c r="DS29" s="637"/>
      <c r="DT29" s="637"/>
      <c r="DU29" s="637"/>
      <c r="DV29" s="638"/>
      <c r="DW29" s="641">
        <v>17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85985</v>
      </c>
      <c r="S30" s="619"/>
      <c r="T30" s="619"/>
      <c r="U30" s="619"/>
      <c r="V30" s="619"/>
      <c r="W30" s="619"/>
      <c r="X30" s="619"/>
      <c r="Y30" s="620"/>
      <c r="Z30" s="671">
        <v>0.5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92.9</v>
      </c>
      <c r="BN30" s="685"/>
      <c r="BO30" s="685"/>
      <c r="BP30" s="685"/>
      <c r="BQ30" s="687"/>
      <c r="BR30" s="684">
        <v>98.1</v>
      </c>
      <c r="BS30" s="685"/>
      <c r="BT30" s="685"/>
      <c r="BU30" s="685"/>
      <c r="BV30" s="685"/>
      <c r="BW30" s="685"/>
      <c r="BX30" s="686">
        <v>92.9</v>
      </c>
      <c r="BY30" s="685"/>
      <c r="BZ30" s="685"/>
      <c r="CA30" s="685"/>
      <c r="CB30" s="687"/>
      <c r="CD30" s="690"/>
      <c r="CE30" s="691"/>
      <c r="CF30" s="655" t="s">
        <v>290</v>
      </c>
      <c r="CG30" s="652"/>
      <c r="CH30" s="652"/>
      <c r="CI30" s="652"/>
      <c r="CJ30" s="652"/>
      <c r="CK30" s="652"/>
      <c r="CL30" s="652"/>
      <c r="CM30" s="652"/>
      <c r="CN30" s="652"/>
      <c r="CO30" s="652"/>
      <c r="CP30" s="652"/>
      <c r="CQ30" s="653"/>
      <c r="CR30" s="618">
        <v>1432440</v>
      </c>
      <c r="CS30" s="619"/>
      <c r="CT30" s="619"/>
      <c r="CU30" s="619"/>
      <c r="CV30" s="619"/>
      <c r="CW30" s="619"/>
      <c r="CX30" s="619"/>
      <c r="CY30" s="620"/>
      <c r="CZ30" s="621">
        <v>8.5</v>
      </c>
      <c r="DA30" s="639"/>
      <c r="DB30" s="639"/>
      <c r="DC30" s="640"/>
      <c r="DD30" s="624">
        <v>1387908</v>
      </c>
      <c r="DE30" s="619"/>
      <c r="DF30" s="619"/>
      <c r="DG30" s="619"/>
      <c r="DH30" s="619"/>
      <c r="DI30" s="619"/>
      <c r="DJ30" s="619"/>
      <c r="DK30" s="620"/>
      <c r="DL30" s="624">
        <v>1387908</v>
      </c>
      <c r="DM30" s="619"/>
      <c r="DN30" s="619"/>
      <c r="DO30" s="619"/>
      <c r="DP30" s="619"/>
      <c r="DQ30" s="619"/>
      <c r="DR30" s="619"/>
      <c r="DS30" s="619"/>
      <c r="DT30" s="619"/>
      <c r="DU30" s="619"/>
      <c r="DV30" s="620"/>
      <c r="DW30" s="641">
        <v>15.1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495338</v>
      </c>
      <c r="S31" s="619"/>
      <c r="T31" s="619"/>
      <c r="U31" s="619"/>
      <c r="V31" s="619"/>
      <c r="W31" s="619"/>
      <c r="X31" s="619"/>
      <c r="Y31" s="620"/>
      <c r="Z31" s="671">
        <v>2.9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95.4</v>
      </c>
      <c r="BN31" s="683"/>
      <c r="BO31" s="683"/>
      <c r="BP31" s="683"/>
      <c r="BQ31" s="647"/>
      <c r="BR31" s="682">
        <v>98.7</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183374</v>
      </c>
      <c r="CS31" s="637"/>
      <c r="CT31" s="637"/>
      <c r="CU31" s="637"/>
      <c r="CV31" s="637"/>
      <c r="CW31" s="637"/>
      <c r="CX31" s="637"/>
      <c r="CY31" s="638"/>
      <c r="CZ31" s="621">
        <v>1.1000000000000001</v>
      </c>
      <c r="DA31" s="639"/>
      <c r="DB31" s="639"/>
      <c r="DC31" s="640"/>
      <c r="DD31" s="624">
        <v>173070</v>
      </c>
      <c r="DE31" s="637"/>
      <c r="DF31" s="637"/>
      <c r="DG31" s="637"/>
      <c r="DH31" s="637"/>
      <c r="DI31" s="637"/>
      <c r="DJ31" s="637"/>
      <c r="DK31" s="638"/>
      <c r="DL31" s="624">
        <v>173070</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579033</v>
      </c>
      <c r="S32" s="619"/>
      <c r="T32" s="619"/>
      <c r="U32" s="619"/>
      <c r="V32" s="619"/>
      <c r="W32" s="619"/>
      <c r="X32" s="619"/>
      <c r="Y32" s="620"/>
      <c r="Z32" s="671">
        <v>3.3</v>
      </c>
      <c r="AA32" s="671"/>
      <c r="AB32" s="671"/>
      <c r="AC32" s="671"/>
      <c r="AD32" s="672">
        <v>1079</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v>
      </c>
      <c r="BH32" s="603"/>
      <c r="BI32" s="603"/>
      <c r="BJ32" s="603"/>
      <c r="BK32" s="603"/>
      <c r="BL32" s="603"/>
      <c r="BM32" s="666">
        <v>90</v>
      </c>
      <c r="BN32" s="603"/>
      <c r="BO32" s="603"/>
      <c r="BP32" s="603"/>
      <c r="BQ32" s="660"/>
      <c r="BR32" s="681">
        <v>97.3</v>
      </c>
      <c r="BS32" s="603"/>
      <c r="BT32" s="603"/>
      <c r="BU32" s="603"/>
      <c r="BV32" s="603"/>
      <c r="BW32" s="603"/>
      <c r="BX32" s="666">
        <v>90.1</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2325514</v>
      </c>
      <c r="S33" s="619"/>
      <c r="T33" s="619"/>
      <c r="U33" s="619"/>
      <c r="V33" s="619"/>
      <c r="W33" s="619"/>
      <c r="X33" s="619"/>
      <c r="Y33" s="620"/>
      <c r="Z33" s="671">
        <v>13.4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7908244</v>
      </c>
      <c r="CS33" s="637"/>
      <c r="CT33" s="637"/>
      <c r="CU33" s="637"/>
      <c r="CV33" s="637"/>
      <c r="CW33" s="637"/>
      <c r="CX33" s="637"/>
      <c r="CY33" s="638"/>
      <c r="CZ33" s="621">
        <v>47.1</v>
      </c>
      <c r="DA33" s="639"/>
      <c r="DB33" s="639"/>
      <c r="DC33" s="640"/>
      <c r="DD33" s="624">
        <v>5764791</v>
      </c>
      <c r="DE33" s="637"/>
      <c r="DF33" s="637"/>
      <c r="DG33" s="637"/>
      <c r="DH33" s="637"/>
      <c r="DI33" s="637"/>
      <c r="DJ33" s="637"/>
      <c r="DK33" s="638"/>
      <c r="DL33" s="624">
        <v>4393762</v>
      </c>
      <c r="DM33" s="637"/>
      <c r="DN33" s="637"/>
      <c r="DO33" s="637"/>
      <c r="DP33" s="637"/>
      <c r="DQ33" s="637"/>
      <c r="DR33" s="637"/>
      <c r="DS33" s="637"/>
      <c r="DT33" s="637"/>
      <c r="DU33" s="637"/>
      <c r="DV33" s="638"/>
      <c r="DW33" s="641">
        <v>47.9</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2044011</v>
      </c>
      <c r="CS34" s="619"/>
      <c r="CT34" s="619"/>
      <c r="CU34" s="619"/>
      <c r="CV34" s="619"/>
      <c r="CW34" s="619"/>
      <c r="CX34" s="619"/>
      <c r="CY34" s="620"/>
      <c r="CZ34" s="621">
        <v>12.2</v>
      </c>
      <c r="DA34" s="639"/>
      <c r="DB34" s="639"/>
      <c r="DC34" s="640"/>
      <c r="DD34" s="624">
        <v>1604364</v>
      </c>
      <c r="DE34" s="619"/>
      <c r="DF34" s="619"/>
      <c r="DG34" s="619"/>
      <c r="DH34" s="619"/>
      <c r="DI34" s="619"/>
      <c r="DJ34" s="619"/>
      <c r="DK34" s="620"/>
      <c r="DL34" s="624">
        <v>1305957</v>
      </c>
      <c r="DM34" s="619"/>
      <c r="DN34" s="619"/>
      <c r="DO34" s="619"/>
      <c r="DP34" s="619"/>
      <c r="DQ34" s="619"/>
      <c r="DR34" s="619"/>
      <c r="DS34" s="619"/>
      <c r="DT34" s="619"/>
      <c r="DU34" s="619"/>
      <c r="DV34" s="620"/>
      <c r="DW34" s="641">
        <v>14.2</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564514</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2688869</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25025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180182</v>
      </c>
      <c r="CS35" s="637"/>
      <c r="CT35" s="637"/>
      <c r="CU35" s="637"/>
      <c r="CV35" s="637"/>
      <c r="CW35" s="637"/>
      <c r="CX35" s="637"/>
      <c r="CY35" s="638"/>
      <c r="CZ35" s="621">
        <v>1.1000000000000001</v>
      </c>
      <c r="DA35" s="639"/>
      <c r="DB35" s="639"/>
      <c r="DC35" s="640"/>
      <c r="DD35" s="624">
        <v>151942</v>
      </c>
      <c r="DE35" s="637"/>
      <c r="DF35" s="637"/>
      <c r="DG35" s="637"/>
      <c r="DH35" s="637"/>
      <c r="DI35" s="637"/>
      <c r="DJ35" s="637"/>
      <c r="DK35" s="638"/>
      <c r="DL35" s="624">
        <v>151942</v>
      </c>
      <c r="DM35" s="637"/>
      <c r="DN35" s="637"/>
      <c r="DO35" s="637"/>
      <c r="DP35" s="637"/>
      <c r="DQ35" s="637"/>
      <c r="DR35" s="637"/>
      <c r="DS35" s="637"/>
      <c r="DT35" s="637"/>
      <c r="DU35" s="637"/>
      <c r="DV35" s="638"/>
      <c r="DW35" s="641">
        <v>1.7</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17362256</v>
      </c>
      <c r="S36" s="659"/>
      <c r="T36" s="659"/>
      <c r="U36" s="659"/>
      <c r="V36" s="659"/>
      <c r="W36" s="659"/>
      <c r="X36" s="659"/>
      <c r="Y36" s="662"/>
      <c r="Z36" s="663">
        <v>100</v>
      </c>
      <c r="AA36" s="663"/>
      <c r="AB36" s="663"/>
      <c r="AC36" s="663"/>
      <c r="AD36" s="664">
        <v>8612203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840061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3061460</v>
      </c>
      <c r="CS36" s="619"/>
      <c r="CT36" s="619"/>
      <c r="CU36" s="619"/>
      <c r="CV36" s="619"/>
      <c r="CW36" s="619"/>
      <c r="CX36" s="619"/>
      <c r="CY36" s="620"/>
      <c r="CZ36" s="621">
        <v>18.2</v>
      </c>
      <c r="DA36" s="639"/>
      <c r="DB36" s="639"/>
      <c r="DC36" s="640"/>
      <c r="DD36" s="624">
        <v>1905710</v>
      </c>
      <c r="DE36" s="619"/>
      <c r="DF36" s="619"/>
      <c r="DG36" s="619"/>
      <c r="DH36" s="619"/>
      <c r="DI36" s="619"/>
      <c r="DJ36" s="619"/>
      <c r="DK36" s="620"/>
      <c r="DL36" s="624">
        <v>1227655</v>
      </c>
      <c r="DM36" s="619"/>
      <c r="DN36" s="619"/>
      <c r="DO36" s="619"/>
      <c r="DP36" s="619"/>
      <c r="DQ36" s="619"/>
      <c r="DR36" s="619"/>
      <c r="DS36" s="619"/>
      <c r="DT36" s="619"/>
      <c r="DU36" s="619"/>
      <c r="DV36" s="620"/>
      <c r="DW36" s="641">
        <v>13.4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634884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4295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621411</v>
      </c>
      <c r="CS37" s="637"/>
      <c r="CT37" s="637"/>
      <c r="CU37" s="637"/>
      <c r="CV37" s="637"/>
      <c r="CW37" s="637"/>
      <c r="CX37" s="637"/>
      <c r="CY37" s="638"/>
      <c r="CZ37" s="621">
        <v>3.7</v>
      </c>
      <c r="DA37" s="639"/>
      <c r="DB37" s="639"/>
      <c r="DC37" s="640"/>
      <c r="DD37" s="624">
        <v>621411</v>
      </c>
      <c r="DE37" s="637"/>
      <c r="DF37" s="637"/>
      <c r="DG37" s="637"/>
      <c r="DH37" s="637"/>
      <c r="DI37" s="637"/>
      <c r="DJ37" s="637"/>
      <c r="DK37" s="638"/>
      <c r="DL37" s="624">
        <v>522619</v>
      </c>
      <c r="DM37" s="637"/>
      <c r="DN37" s="637"/>
      <c r="DO37" s="637"/>
      <c r="DP37" s="637"/>
      <c r="DQ37" s="637"/>
      <c r="DR37" s="637"/>
      <c r="DS37" s="637"/>
      <c r="DT37" s="637"/>
      <c r="DU37" s="637"/>
      <c r="DV37" s="638"/>
      <c r="DW37" s="641">
        <v>5.7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45185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7116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2008800</v>
      </c>
      <c r="CS38" s="619"/>
      <c r="CT38" s="619"/>
      <c r="CU38" s="619"/>
      <c r="CV38" s="619"/>
      <c r="CW38" s="619"/>
      <c r="CX38" s="619"/>
      <c r="CY38" s="620"/>
      <c r="CZ38" s="621">
        <v>12</v>
      </c>
      <c r="DA38" s="639"/>
      <c r="DB38" s="639"/>
      <c r="DC38" s="640"/>
      <c r="DD38" s="624">
        <v>1813188</v>
      </c>
      <c r="DE38" s="619"/>
      <c r="DF38" s="619"/>
      <c r="DG38" s="619"/>
      <c r="DH38" s="619"/>
      <c r="DI38" s="619"/>
      <c r="DJ38" s="619"/>
      <c r="DK38" s="620"/>
      <c r="DL38" s="624">
        <v>1700179</v>
      </c>
      <c r="DM38" s="619"/>
      <c r="DN38" s="619"/>
      <c r="DO38" s="619"/>
      <c r="DP38" s="619"/>
      <c r="DQ38" s="619"/>
      <c r="DR38" s="619"/>
      <c r="DS38" s="619"/>
      <c r="DT38" s="619"/>
      <c r="DU38" s="619"/>
      <c r="DV38" s="620"/>
      <c r="DW38" s="641">
        <v>18.5</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15703</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302521</v>
      </c>
      <c r="CS39" s="637"/>
      <c r="CT39" s="637"/>
      <c r="CU39" s="637"/>
      <c r="CV39" s="637"/>
      <c r="CW39" s="637"/>
      <c r="CX39" s="637"/>
      <c r="CY39" s="638"/>
      <c r="CZ39" s="621">
        <v>1.8</v>
      </c>
      <c r="DA39" s="639"/>
      <c r="DB39" s="639"/>
      <c r="DC39" s="640"/>
      <c r="DD39" s="624">
        <v>281557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244951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311270</v>
      </c>
      <c r="CS40" s="619"/>
      <c r="CT40" s="619"/>
      <c r="CU40" s="619"/>
      <c r="CV40" s="619"/>
      <c r="CW40" s="619"/>
      <c r="CX40" s="619"/>
      <c r="CY40" s="620"/>
      <c r="CZ40" s="621">
        <v>1.9</v>
      </c>
      <c r="DA40" s="639"/>
      <c r="DB40" s="639"/>
      <c r="DC40" s="640"/>
      <c r="DD40" s="624">
        <v>8030</v>
      </c>
      <c r="DE40" s="619"/>
      <c r="DF40" s="619"/>
      <c r="DG40" s="619"/>
      <c r="DH40" s="619"/>
      <c r="DI40" s="619"/>
      <c r="DJ40" s="619"/>
      <c r="DK40" s="620"/>
      <c r="DL40" s="624">
        <v>8029</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908085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2203364</v>
      </c>
      <c r="CS42" s="619"/>
      <c r="CT42" s="619"/>
      <c r="CU42" s="619"/>
      <c r="CV42" s="619"/>
      <c r="CW42" s="619"/>
      <c r="CX42" s="619"/>
      <c r="CY42" s="620"/>
      <c r="CZ42" s="621">
        <v>13.1</v>
      </c>
      <c r="DA42" s="622"/>
      <c r="DB42" s="622"/>
      <c r="DC42" s="623"/>
      <c r="DD42" s="624">
        <v>289636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27999</v>
      </c>
      <c r="CS43" s="637"/>
      <c r="CT43" s="637"/>
      <c r="CU43" s="637"/>
      <c r="CV43" s="637"/>
      <c r="CW43" s="637"/>
      <c r="CX43" s="637"/>
      <c r="CY43" s="638"/>
      <c r="CZ43" s="621">
        <v>0.2</v>
      </c>
      <c r="DA43" s="639"/>
      <c r="DB43" s="639"/>
      <c r="DC43" s="640"/>
      <c r="DD43" s="624">
        <v>27955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2134279</v>
      </c>
      <c r="CS44" s="619"/>
      <c r="CT44" s="619"/>
      <c r="CU44" s="619"/>
      <c r="CV44" s="619"/>
      <c r="CW44" s="619"/>
      <c r="CX44" s="619"/>
      <c r="CY44" s="620"/>
      <c r="CZ44" s="621">
        <v>12.7</v>
      </c>
      <c r="DA44" s="622"/>
      <c r="DB44" s="622"/>
      <c r="DC44" s="623"/>
      <c r="DD44" s="624">
        <v>289636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1243256</v>
      </c>
      <c r="CS45" s="637"/>
      <c r="CT45" s="637"/>
      <c r="CU45" s="637"/>
      <c r="CV45" s="637"/>
      <c r="CW45" s="637"/>
      <c r="CX45" s="637"/>
      <c r="CY45" s="638"/>
      <c r="CZ45" s="621">
        <v>7.4</v>
      </c>
      <c r="DA45" s="639"/>
      <c r="DB45" s="639"/>
      <c r="DC45" s="640"/>
      <c r="DD45" s="624">
        <v>70498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847395</v>
      </c>
      <c r="CS46" s="619"/>
      <c r="CT46" s="619"/>
      <c r="CU46" s="619"/>
      <c r="CV46" s="619"/>
      <c r="CW46" s="619"/>
      <c r="CX46" s="619"/>
      <c r="CY46" s="620"/>
      <c r="CZ46" s="621">
        <v>5</v>
      </c>
      <c r="DA46" s="622"/>
      <c r="DB46" s="622"/>
      <c r="DC46" s="623"/>
      <c r="DD46" s="624">
        <v>216630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69085</v>
      </c>
      <c r="CS47" s="637"/>
      <c r="CT47" s="637"/>
      <c r="CU47" s="637"/>
      <c r="CV47" s="637"/>
      <c r="CW47" s="637"/>
      <c r="CX47" s="637"/>
      <c r="CY47" s="638"/>
      <c r="CZ47" s="621">
        <v>0.4</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16801651</v>
      </c>
      <c r="CS49" s="603"/>
      <c r="CT49" s="603"/>
      <c r="CU49" s="603"/>
      <c r="CV49" s="603"/>
      <c r="CW49" s="603"/>
      <c r="CX49" s="603"/>
      <c r="CY49" s="604"/>
      <c r="CZ49" s="605">
        <v>100</v>
      </c>
      <c r="DA49" s="606"/>
      <c r="DB49" s="606"/>
      <c r="DC49" s="607"/>
      <c r="DD49" s="608">
        <v>10698398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17372</v>
      </c>
      <c r="R7" s="1131"/>
      <c r="S7" s="1131"/>
      <c r="T7" s="1131"/>
      <c r="U7" s="1131"/>
      <c r="V7" s="1131">
        <v>16811</v>
      </c>
      <c r="W7" s="1131"/>
      <c r="X7" s="1131"/>
      <c r="Y7" s="1131"/>
      <c r="Z7" s="1131"/>
      <c r="AA7" s="1131">
        <v>561</v>
      </c>
      <c r="AB7" s="1131"/>
      <c r="AC7" s="1131"/>
      <c r="AD7" s="1131"/>
      <c r="AE7" s="1132"/>
      <c r="AF7" s="1133">
        <v>378</v>
      </c>
      <c r="AG7" s="1134"/>
      <c r="AH7" s="1134"/>
      <c r="AI7" s="1134"/>
      <c r="AJ7" s="1135"/>
      <c r="AK7" s="1117">
        <v>86</v>
      </c>
      <c r="AL7" s="1118"/>
      <c r="AM7" s="1118"/>
      <c r="AN7" s="1118"/>
      <c r="AO7" s="1118"/>
      <c r="AP7" s="1118">
        <v>16293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-33</v>
      </c>
      <c r="CI7" s="1115"/>
      <c r="CJ7" s="1115"/>
      <c r="CK7" s="1115"/>
      <c r="CL7" s="1116"/>
      <c r="CM7" s="1114">
        <v>10</v>
      </c>
      <c r="CN7" s="1115"/>
      <c r="CO7" s="1115"/>
      <c r="CP7" s="1115"/>
      <c r="CQ7" s="1116"/>
      <c r="CR7" s="1114">
        <v>4</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545</v>
      </c>
      <c r="BS8" s="1040" t="s">
        <v>546</v>
      </c>
      <c r="BT8" s="1041"/>
      <c r="BU8" s="1041"/>
      <c r="BV8" s="1041"/>
      <c r="BW8" s="1041"/>
      <c r="BX8" s="1041"/>
      <c r="BY8" s="1041"/>
      <c r="BZ8" s="1041"/>
      <c r="CA8" s="1041"/>
      <c r="CB8" s="1041"/>
      <c r="CC8" s="1041"/>
      <c r="CD8" s="1041"/>
      <c r="CE8" s="1041"/>
      <c r="CF8" s="1041"/>
      <c r="CG8" s="1042"/>
      <c r="CH8" s="1015">
        <v>79</v>
      </c>
      <c r="CI8" s="1016"/>
      <c r="CJ8" s="1016"/>
      <c r="CK8" s="1016"/>
      <c r="CL8" s="1017"/>
      <c r="CM8" s="1015">
        <v>476</v>
      </c>
      <c r="CN8" s="1016"/>
      <c r="CO8" s="1016"/>
      <c r="CP8" s="1016"/>
      <c r="CQ8" s="1017"/>
      <c r="CR8" s="1015">
        <v>20</v>
      </c>
      <c r="CS8" s="1016"/>
      <c r="CT8" s="1016"/>
      <c r="CU8" s="1016"/>
      <c r="CV8" s="1017"/>
      <c r="CW8" s="1015">
        <v>1</v>
      </c>
      <c r="CX8" s="1016"/>
      <c r="CY8" s="1016"/>
      <c r="CZ8" s="1016"/>
      <c r="DA8" s="1017"/>
      <c r="DB8" s="1015" t="s">
        <v>536</v>
      </c>
      <c r="DC8" s="1016"/>
      <c r="DD8" s="1016"/>
      <c r="DE8" s="1016"/>
      <c r="DF8" s="1017"/>
      <c r="DG8" s="1015" t="s">
        <v>536</v>
      </c>
      <c r="DH8" s="1016"/>
      <c r="DI8" s="1016"/>
      <c r="DJ8" s="1016"/>
      <c r="DK8" s="1017"/>
      <c r="DL8" s="1015">
        <v>262</v>
      </c>
      <c r="DM8" s="1016"/>
      <c r="DN8" s="1016"/>
      <c r="DO8" s="1016"/>
      <c r="DP8" s="1017"/>
      <c r="DQ8" s="1015">
        <v>26</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1</v>
      </c>
      <c r="CI9" s="1016"/>
      <c r="CJ9" s="1016"/>
      <c r="CK9" s="1016"/>
      <c r="CL9" s="1017"/>
      <c r="CM9" s="1015">
        <v>150</v>
      </c>
      <c r="CN9" s="1016"/>
      <c r="CO9" s="1016"/>
      <c r="CP9" s="1016"/>
      <c r="CQ9" s="1017"/>
      <c r="CR9" s="1015">
        <v>50</v>
      </c>
      <c r="CS9" s="1016"/>
      <c r="CT9" s="1016"/>
      <c r="CU9" s="1016"/>
      <c r="CV9" s="1017"/>
      <c r="CW9" s="1015">
        <v>0</v>
      </c>
      <c r="CX9" s="1016"/>
      <c r="CY9" s="1016"/>
      <c r="CZ9" s="1016"/>
      <c r="DA9" s="1017"/>
      <c r="DB9" s="1015" t="s">
        <v>536</v>
      </c>
      <c r="DC9" s="1016"/>
      <c r="DD9" s="1016"/>
      <c r="DE9" s="1016"/>
      <c r="DF9" s="1017"/>
      <c r="DG9" s="1015" t="s">
        <v>536</v>
      </c>
      <c r="DH9" s="1016"/>
      <c r="DI9" s="1016"/>
      <c r="DJ9" s="1016"/>
      <c r="DK9" s="1017"/>
      <c r="DL9" s="1015" t="s">
        <v>536</v>
      </c>
      <c r="DM9" s="1016"/>
      <c r="DN9" s="1016"/>
      <c r="DO9" s="1016"/>
      <c r="DP9" s="1017"/>
      <c r="DQ9" s="1015" t="s">
        <v>536</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548</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33</v>
      </c>
      <c r="CN10" s="1016"/>
      <c r="CO10" s="1016"/>
      <c r="CP10" s="1016"/>
      <c r="CQ10" s="1017"/>
      <c r="CR10" s="1015">
        <v>13</v>
      </c>
      <c r="CS10" s="1016"/>
      <c r="CT10" s="1016"/>
      <c r="CU10" s="1016"/>
      <c r="CV10" s="1017"/>
      <c r="CW10" s="1015">
        <v>1</v>
      </c>
      <c r="CX10" s="1016"/>
      <c r="CY10" s="1016"/>
      <c r="CZ10" s="1016"/>
      <c r="DA10" s="1017"/>
      <c r="DB10" s="1015" t="s">
        <v>536</v>
      </c>
      <c r="DC10" s="1016"/>
      <c r="DD10" s="1016"/>
      <c r="DE10" s="1016"/>
      <c r="DF10" s="1017"/>
      <c r="DG10" s="1015" t="s">
        <v>536</v>
      </c>
      <c r="DH10" s="1016"/>
      <c r="DI10" s="1016"/>
      <c r="DJ10" s="1016"/>
      <c r="DK10" s="1017"/>
      <c r="DL10" s="1015" t="s">
        <v>536</v>
      </c>
      <c r="DM10" s="1016"/>
      <c r="DN10" s="1016"/>
      <c r="DO10" s="1016"/>
      <c r="DP10" s="1017"/>
      <c r="DQ10" s="1015" t="s">
        <v>536</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17362</v>
      </c>
      <c r="R23" s="1095"/>
      <c r="S23" s="1095"/>
      <c r="T23" s="1095"/>
      <c r="U23" s="1095"/>
      <c r="V23" s="1095">
        <v>16802</v>
      </c>
      <c r="W23" s="1095"/>
      <c r="X23" s="1095"/>
      <c r="Y23" s="1095"/>
      <c r="Z23" s="1095"/>
      <c r="AA23" s="1095">
        <v>561</v>
      </c>
      <c r="AB23" s="1095"/>
      <c r="AC23" s="1095"/>
      <c r="AD23" s="1095"/>
      <c r="AE23" s="1096"/>
      <c r="AF23" s="1097">
        <v>378</v>
      </c>
      <c r="AG23" s="1095"/>
      <c r="AH23" s="1095"/>
      <c r="AI23" s="1095"/>
      <c r="AJ23" s="1098"/>
      <c r="AK23" s="1099"/>
      <c r="AL23" s="1100"/>
      <c r="AM23" s="1100"/>
      <c r="AN23" s="1100"/>
      <c r="AO23" s="1100"/>
      <c r="AP23" s="1095">
        <v>16293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3642</v>
      </c>
      <c r="R28" s="1080"/>
      <c r="S28" s="1080"/>
      <c r="T28" s="1080"/>
      <c r="U28" s="1080"/>
      <c r="V28" s="1080">
        <v>3617</v>
      </c>
      <c r="W28" s="1080"/>
      <c r="X28" s="1080"/>
      <c r="Y28" s="1080"/>
      <c r="Z28" s="1080"/>
      <c r="AA28" s="1080">
        <v>25</v>
      </c>
      <c r="AB28" s="1080"/>
      <c r="AC28" s="1080"/>
      <c r="AD28" s="1080"/>
      <c r="AE28" s="1081"/>
      <c r="AF28" s="1082">
        <v>25</v>
      </c>
      <c r="AG28" s="1080"/>
      <c r="AH28" s="1080"/>
      <c r="AI28" s="1080"/>
      <c r="AJ28" s="1083"/>
      <c r="AK28" s="1084">
        <v>227</v>
      </c>
      <c r="AL28" s="1072"/>
      <c r="AM28" s="1072"/>
      <c r="AN28" s="1072"/>
      <c r="AO28" s="1072"/>
      <c r="AP28" s="1072" t="s">
        <v>479</v>
      </c>
      <c r="AQ28" s="1072"/>
      <c r="AR28" s="1072"/>
      <c r="AS28" s="1072"/>
      <c r="AT28" s="1072"/>
      <c r="AU28" s="1072" t="s">
        <v>479</v>
      </c>
      <c r="AV28" s="1072"/>
      <c r="AW28" s="1072"/>
      <c r="AX28" s="1072"/>
      <c r="AY28" s="1072"/>
      <c r="AZ28" s="1073" t="s">
        <v>479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3207</v>
      </c>
      <c r="R29" s="1070"/>
      <c r="S29" s="1070"/>
      <c r="T29" s="1070"/>
      <c r="U29" s="1070"/>
      <c r="V29" s="1070">
        <v>3157</v>
      </c>
      <c r="W29" s="1070"/>
      <c r="X29" s="1070"/>
      <c r="Y29" s="1070"/>
      <c r="Z29" s="1070"/>
      <c r="AA29" s="1070">
        <v>50</v>
      </c>
      <c r="AB29" s="1070"/>
      <c r="AC29" s="1070"/>
      <c r="AD29" s="1070"/>
      <c r="AE29" s="1071"/>
      <c r="AF29" s="1045">
        <v>50</v>
      </c>
      <c r="AG29" s="1046"/>
      <c r="AH29" s="1046"/>
      <c r="AI29" s="1046"/>
      <c r="AJ29" s="1047"/>
      <c r="AK29" s="1006">
        <v>453</v>
      </c>
      <c r="AL29" s="997"/>
      <c r="AM29" s="997"/>
      <c r="AN29" s="997"/>
      <c r="AO29" s="997"/>
      <c r="AP29" s="997" t="s">
        <v>479</v>
      </c>
      <c r="AQ29" s="997"/>
      <c r="AR29" s="997"/>
      <c r="AS29" s="997"/>
      <c r="AT29" s="997"/>
      <c r="AU29" s="997" t="s">
        <v>479</v>
      </c>
      <c r="AV29" s="997"/>
      <c r="AW29" s="997"/>
      <c r="AX29" s="997"/>
      <c r="AY29" s="997"/>
      <c r="AZ29" s="1068" t="s">
        <v>479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337</v>
      </c>
      <c r="R30" s="1070"/>
      <c r="S30" s="1070"/>
      <c r="T30" s="1070"/>
      <c r="U30" s="1070"/>
      <c r="V30" s="1070">
        <v>337</v>
      </c>
      <c r="W30" s="1070"/>
      <c r="X30" s="1070"/>
      <c r="Y30" s="1070"/>
      <c r="Z30" s="1070"/>
      <c r="AA30" s="1070">
        <v>0</v>
      </c>
      <c r="AB30" s="1070"/>
      <c r="AC30" s="1070"/>
      <c r="AD30" s="1070"/>
      <c r="AE30" s="1071"/>
      <c r="AF30" s="1045">
        <v>0</v>
      </c>
      <c r="AG30" s="1046"/>
      <c r="AH30" s="1046"/>
      <c r="AI30" s="1046"/>
      <c r="AJ30" s="1047"/>
      <c r="AK30" s="1006">
        <v>105</v>
      </c>
      <c r="AL30" s="997"/>
      <c r="AM30" s="997"/>
      <c r="AN30" s="997"/>
      <c r="AO30" s="997"/>
      <c r="AP30" s="997" t="s">
        <v>479</v>
      </c>
      <c r="AQ30" s="997"/>
      <c r="AR30" s="997"/>
      <c r="AS30" s="997"/>
      <c r="AT30" s="997"/>
      <c r="AU30" s="997" t="s">
        <v>479</v>
      </c>
      <c r="AV30" s="997"/>
      <c r="AW30" s="997"/>
      <c r="AX30" s="997"/>
      <c r="AY30" s="997"/>
      <c r="AZ30" s="1068" t="s">
        <v>479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479</v>
      </c>
      <c r="R31" s="1070"/>
      <c r="S31" s="1070"/>
      <c r="T31" s="1070"/>
      <c r="U31" s="1070"/>
      <c r="V31" s="1070">
        <v>404</v>
      </c>
      <c r="W31" s="1070"/>
      <c r="X31" s="1070"/>
      <c r="Y31" s="1070"/>
      <c r="Z31" s="1070"/>
      <c r="AA31" s="1070">
        <v>75</v>
      </c>
      <c r="AB31" s="1070"/>
      <c r="AC31" s="1070"/>
      <c r="AD31" s="1070"/>
      <c r="AE31" s="1071"/>
      <c r="AF31" s="1045">
        <v>490</v>
      </c>
      <c r="AG31" s="1046"/>
      <c r="AH31" s="1046"/>
      <c r="AI31" s="1046"/>
      <c r="AJ31" s="1047"/>
      <c r="AK31" s="1006">
        <v>10</v>
      </c>
      <c r="AL31" s="997"/>
      <c r="AM31" s="997"/>
      <c r="AN31" s="997"/>
      <c r="AO31" s="997"/>
      <c r="AP31" s="997">
        <v>1873</v>
      </c>
      <c r="AQ31" s="997"/>
      <c r="AR31" s="997"/>
      <c r="AS31" s="997"/>
      <c r="AT31" s="997"/>
      <c r="AU31" s="997">
        <v>77</v>
      </c>
      <c r="AV31" s="997"/>
      <c r="AW31" s="997"/>
      <c r="AX31" s="997"/>
      <c r="AY31" s="997"/>
      <c r="AZ31" s="1068" t="s">
        <v>479</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86</v>
      </c>
      <c r="R32" s="1070"/>
      <c r="S32" s="1070"/>
      <c r="T32" s="1070"/>
      <c r="U32" s="1070"/>
      <c r="V32" s="1070">
        <v>81</v>
      </c>
      <c r="W32" s="1070"/>
      <c r="X32" s="1070"/>
      <c r="Y32" s="1070"/>
      <c r="Z32" s="1070"/>
      <c r="AA32" s="1070">
        <v>5</v>
      </c>
      <c r="AB32" s="1070"/>
      <c r="AC32" s="1070"/>
      <c r="AD32" s="1070"/>
      <c r="AE32" s="1071"/>
      <c r="AF32" s="1045">
        <v>5</v>
      </c>
      <c r="AG32" s="1046"/>
      <c r="AH32" s="1046"/>
      <c r="AI32" s="1046"/>
      <c r="AJ32" s="1047"/>
      <c r="AK32" s="1006">
        <v>25</v>
      </c>
      <c r="AL32" s="997"/>
      <c r="AM32" s="997"/>
      <c r="AN32" s="997"/>
      <c r="AO32" s="997"/>
      <c r="AP32" s="997">
        <v>290</v>
      </c>
      <c r="AQ32" s="997"/>
      <c r="AR32" s="997"/>
      <c r="AS32" s="997"/>
      <c r="AT32" s="997"/>
      <c r="AU32" s="997">
        <v>149</v>
      </c>
      <c r="AV32" s="997"/>
      <c r="AW32" s="997"/>
      <c r="AX32" s="997"/>
      <c r="AY32" s="997"/>
      <c r="AZ32" s="1068" t="s">
        <v>479</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1744</v>
      </c>
      <c r="R33" s="1070"/>
      <c r="S33" s="1070"/>
      <c r="T33" s="1070"/>
      <c r="U33" s="1070"/>
      <c r="V33" s="1070">
        <v>1687</v>
      </c>
      <c r="W33" s="1070"/>
      <c r="X33" s="1070"/>
      <c r="Y33" s="1070"/>
      <c r="Z33" s="1070"/>
      <c r="AA33" s="1070">
        <v>57</v>
      </c>
      <c r="AB33" s="1070"/>
      <c r="AC33" s="1070"/>
      <c r="AD33" s="1070"/>
      <c r="AE33" s="1071"/>
      <c r="AF33" s="1045">
        <v>56</v>
      </c>
      <c r="AG33" s="1046"/>
      <c r="AH33" s="1046"/>
      <c r="AI33" s="1046"/>
      <c r="AJ33" s="1047"/>
      <c r="AK33" s="1006">
        <v>622</v>
      </c>
      <c r="AL33" s="997"/>
      <c r="AM33" s="997"/>
      <c r="AN33" s="997"/>
      <c r="AO33" s="997"/>
      <c r="AP33" s="997">
        <v>14116</v>
      </c>
      <c r="AQ33" s="997"/>
      <c r="AR33" s="997"/>
      <c r="AS33" s="997"/>
      <c r="AT33" s="997"/>
      <c r="AU33" s="997">
        <v>8964</v>
      </c>
      <c r="AV33" s="997"/>
      <c r="AW33" s="997"/>
      <c r="AX33" s="997"/>
      <c r="AY33" s="997"/>
      <c r="AZ33" s="1068" t="s">
        <v>479</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461</v>
      </c>
      <c r="R34" s="1070"/>
      <c r="S34" s="1070"/>
      <c r="T34" s="1070"/>
      <c r="U34" s="1070"/>
      <c r="V34" s="1070">
        <v>454</v>
      </c>
      <c r="W34" s="1070"/>
      <c r="X34" s="1070"/>
      <c r="Y34" s="1070"/>
      <c r="Z34" s="1070"/>
      <c r="AA34" s="1070">
        <v>6</v>
      </c>
      <c r="AB34" s="1070"/>
      <c r="AC34" s="1070"/>
      <c r="AD34" s="1070"/>
      <c r="AE34" s="1071"/>
      <c r="AF34" s="1045">
        <v>6</v>
      </c>
      <c r="AG34" s="1046"/>
      <c r="AH34" s="1046"/>
      <c r="AI34" s="1046"/>
      <c r="AJ34" s="1047"/>
      <c r="AK34" s="1006">
        <v>227</v>
      </c>
      <c r="AL34" s="997"/>
      <c r="AM34" s="997"/>
      <c r="AN34" s="997"/>
      <c r="AO34" s="997"/>
      <c r="AP34" s="997">
        <v>3586</v>
      </c>
      <c r="AQ34" s="997"/>
      <c r="AR34" s="997"/>
      <c r="AS34" s="997"/>
      <c r="AT34" s="997"/>
      <c r="AU34" s="997">
        <v>2292</v>
      </c>
      <c r="AV34" s="997"/>
      <c r="AW34" s="997"/>
      <c r="AX34" s="997"/>
      <c r="AY34" s="997"/>
      <c r="AZ34" s="1068" t="s">
        <v>479</v>
      </c>
      <c r="BA34" s="1068"/>
      <c r="BB34" s="1068"/>
      <c r="BC34" s="1068"/>
      <c r="BD34" s="1068"/>
      <c r="BE34" s="1058" t="s">
        <v>381</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51</v>
      </c>
      <c r="R35" s="1070"/>
      <c r="S35" s="1070"/>
      <c r="T35" s="1070"/>
      <c r="U35" s="1070"/>
      <c r="V35" s="1070">
        <v>50</v>
      </c>
      <c r="W35" s="1070"/>
      <c r="X35" s="1070"/>
      <c r="Y35" s="1070"/>
      <c r="Z35" s="1070"/>
      <c r="AA35" s="1070">
        <v>1</v>
      </c>
      <c r="AB35" s="1070"/>
      <c r="AC35" s="1070"/>
      <c r="AD35" s="1070"/>
      <c r="AE35" s="1071"/>
      <c r="AF35" s="1045">
        <v>1</v>
      </c>
      <c r="AG35" s="1046"/>
      <c r="AH35" s="1046"/>
      <c r="AI35" s="1046"/>
      <c r="AJ35" s="1047"/>
      <c r="AK35" s="1006">
        <v>16</v>
      </c>
      <c r="AL35" s="997"/>
      <c r="AM35" s="997"/>
      <c r="AN35" s="997"/>
      <c r="AO35" s="997"/>
      <c r="AP35" s="997">
        <v>119</v>
      </c>
      <c r="AQ35" s="997"/>
      <c r="AR35" s="997"/>
      <c r="AS35" s="997"/>
      <c r="AT35" s="997"/>
      <c r="AU35" s="997">
        <v>78</v>
      </c>
      <c r="AV35" s="997"/>
      <c r="AW35" s="997"/>
      <c r="AX35" s="997"/>
      <c r="AY35" s="997"/>
      <c r="AZ35" s="1068" t="s">
        <v>479</v>
      </c>
      <c r="BA35" s="1068"/>
      <c r="BB35" s="1068"/>
      <c r="BC35" s="1068"/>
      <c r="BD35" s="1068"/>
      <c r="BE35" s="1058" t="s">
        <v>381</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634</v>
      </c>
      <c r="AG63" s="985"/>
      <c r="AH63" s="985"/>
      <c r="AI63" s="985"/>
      <c r="AJ63" s="1056"/>
      <c r="AK63" s="1057"/>
      <c r="AL63" s="989"/>
      <c r="AM63" s="989"/>
      <c r="AN63" s="989"/>
      <c r="AO63" s="989"/>
      <c r="AP63" s="985">
        <v>19984</v>
      </c>
      <c r="AQ63" s="985"/>
      <c r="AR63" s="985"/>
      <c r="AS63" s="985"/>
      <c r="AT63" s="985"/>
      <c r="AU63" s="985">
        <v>11560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9022</v>
      </c>
      <c r="R68" s="1008"/>
      <c r="S68" s="1008"/>
      <c r="T68" s="1008"/>
      <c r="U68" s="1008"/>
      <c r="V68" s="1008">
        <v>9164</v>
      </c>
      <c r="W68" s="1008"/>
      <c r="X68" s="1008"/>
      <c r="Y68" s="1008"/>
      <c r="Z68" s="1008"/>
      <c r="AA68" s="1008">
        <v>-178</v>
      </c>
      <c r="AB68" s="1008"/>
      <c r="AC68" s="1008"/>
      <c r="AD68" s="1008"/>
      <c r="AE68" s="1008"/>
      <c r="AF68" s="1008">
        <v>549</v>
      </c>
      <c r="AG68" s="1008"/>
      <c r="AH68" s="1008"/>
      <c r="AI68" s="1008"/>
      <c r="AJ68" s="1008"/>
      <c r="AK68" s="1008" t="s">
        <v>536</v>
      </c>
      <c r="AL68" s="1008"/>
      <c r="AM68" s="1008"/>
      <c r="AN68" s="1008"/>
      <c r="AO68" s="1008"/>
      <c r="AP68" s="1008">
        <v>10798</v>
      </c>
      <c r="AQ68" s="1008"/>
      <c r="AR68" s="1008"/>
      <c r="AS68" s="1008"/>
      <c r="AT68" s="1008"/>
      <c r="AU68" s="1008">
        <v>3046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1513</v>
      </c>
      <c r="R69" s="997"/>
      <c r="S69" s="997"/>
      <c r="T69" s="997"/>
      <c r="U69" s="997"/>
      <c r="V69" s="997">
        <v>1485</v>
      </c>
      <c r="W69" s="997"/>
      <c r="X69" s="997"/>
      <c r="Y69" s="997"/>
      <c r="Z69" s="997"/>
      <c r="AA69" s="997">
        <v>27</v>
      </c>
      <c r="AB69" s="997"/>
      <c r="AC69" s="997"/>
      <c r="AD69" s="997"/>
      <c r="AE69" s="997"/>
      <c r="AF69" s="997">
        <v>27</v>
      </c>
      <c r="AG69" s="997"/>
      <c r="AH69" s="997"/>
      <c r="AI69" s="997"/>
      <c r="AJ69" s="997"/>
      <c r="AK69" s="997">
        <v>10</v>
      </c>
      <c r="AL69" s="997"/>
      <c r="AM69" s="997"/>
      <c r="AN69" s="997"/>
      <c r="AO69" s="997"/>
      <c r="AP69" s="997">
        <v>602</v>
      </c>
      <c r="AQ69" s="997"/>
      <c r="AR69" s="997"/>
      <c r="AS69" s="997"/>
      <c r="AT69" s="997"/>
      <c r="AU69" s="997">
        <v>301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538</v>
      </c>
      <c r="C70" s="1001"/>
      <c r="D70" s="1001"/>
      <c r="E70" s="1001"/>
      <c r="F70" s="1001"/>
      <c r="G70" s="1001"/>
      <c r="H70" s="1001"/>
      <c r="I70" s="1001"/>
      <c r="J70" s="1001"/>
      <c r="K70" s="1001"/>
      <c r="L70" s="1001"/>
      <c r="M70" s="1001"/>
      <c r="N70" s="1001"/>
      <c r="O70" s="1001"/>
      <c r="P70" s="1002"/>
      <c r="Q70" s="1003">
        <v>456</v>
      </c>
      <c r="R70" s="997"/>
      <c r="S70" s="997"/>
      <c r="T70" s="997"/>
      <c r="U70" s="997"/>
      <c r="V70" s="997">
        <v>442</v>
      </c>
      <c r="W70" s="997"/>
      <c r="X70" s="997"/>
      <c r="Y70" s="997"/>
      <c r="Z70" s="997"/>
      <c r="AA70" s="997">
        <v>15</v>
      </c>
      <c r="AB70" s="997"/>
      <c r="AC70" s="997"/>
      <c r="AD70" s="997"/>
      <c r="AE70" s="997"/>
      <c r="AF70" s="997">
        <v>15</v>
      </c>
      <c r="AG70" s="997"/>
      <c r="AH70" s="997"/>
      <c r="AI70" s="997"/>
      <c r="AJ70" s="997"/>
      <c r="AK70" s="997" t="s">
        <v>536</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539</v>
      </c>
      <c r="C71" s="1001"/>
      <c r="D71" s="1001"/>
      <c r="E71" s="1001"/>
      <c r="F71" s="1001"/>
      <c r="G71" s="1001"/>
      <c r="H71" s="1001"/>
      <c r="I71" s="1001"/>
      <c r="J71" s="1001"/>
      <c r="K71" s="1001"/>
      <c r="L71" s="1001"/>
      <c r="M71" s="1001"/>
      <c r="N71" s="1001"/>
      <c r="O71" s="1001"/>
      <c r="P71" s="1002"/>
      <c r="Q71" s="1003">
        <v>103988</v>
      </c>
      <c r="R71" s="997"/>
      <c r="S71" s="997"/>
      <c r="T71" s="997"/>
      <c r="U71" s="997"/>
      <c r="V71" s="997">
        <v>101588</v>
      </c>
      <c r="W71" s="997"/>
      <c r="X71" s="997"/>
      <c r="Y71" s="997"/>
      <c r="Z71" s="997"/>
      <c r="AA71" s="997">
        <v>2400</v>
      </c>
      <c r="AB71" s="997"/>
      <c r="AC71" s="997"/>
      <c r="AD71" s="997"/>
      <c r="AE71" s="997"/>
      <c r="AF71" s="997">
        <v>2400</v>
      </c>
      <c r="AG71" s="997"/>
      <c r="AH71" s="997"/>
      <c r="AI71" s="997"/>
      <c r="AJ71" s="997"/>
      <c r="AK71" s="997" t="s">
        <v>536</v>
      </c>
      <c r="AL71" s="997"/>
      <c r="AM71" s="997"/>
      <c r="AN71" s="997"/>
      <c r="AO71" s="997"/>
      <c r="AP71" s="997" t="s">
        <v>536</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540</v>
      </c>
      <c r="C72" s="1001"/>
      <c r="D72" s="1001"/>
      <c r="E72" s="1001"/>
      <c r="F72" s="1001"/>
      <c r="G72" s="1001"/>
      <c r="H72" s="1001"/>
      <c r="I72" s="1001"/>
      <c r="J72" s="1001"/>
      <c r="K72" s="1001"/>
      <c r="L72" s="1001"/>
      <c r="M72" s="1001"/>
      <c r="N72" s="1001"/>
      <c r="O72" s="1001"/>
      <c r="P72" s="1002"/>
      <c r="Q72" s="1003">
        <v>4629</v>
      </c>
      <c r="R72" s="997"/>
      <c r="S72" s="997"/>
      <c r="T72" s="997"/>
      <c r="U72" s="997"/>
      <c r="V72" s="997">
        <v>4611</v>
      </c>
      <c r="W72" s="997"/>
      <c r="X72" s="997"/>
      <c r="Y72" s="997"/>
      <c r="Z72" s="997"/>
      <c r="AA72" s="997">
        <v>18</v>
      </c>
      <c r="AB72" s="997"/>
      <c r="AC72" s="997"/>
      <c r="AD72" s="997"/>
      <c r="AE72" s="997"/>
      <c r="AF72" s="997">
        <v>18</v>
      </c>
      <c r="AG72" s="997"/>
      <c r="AH72" s="997"/>
      <c r="AI72" s="997"/>
      <c r="AJ72" s="997"/>
      <c r="AK72" s="997" t="s">
        <v>536</v>
      </c>
      <c r="AL72" s="997"/>
      <c r="AM72" s="997"/>
      <c r="AN72" s="997"/>
      <c r="AO72" s="997"/>
      <c r="AP72" s="997" t="s">
        <v>536</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541</v>
      </c>
      <c r="C73" s="1001"/>
      <c r="D73" s="1001"/>
      <c r="E73" s="1001"/>
      <c r="F73" s="1001"/>
      <c r="G73" s="1001"/>
      <c r="H73" s="1001"/>
      <c r="I73" s="1001"/>
      <c r="J73" s="1001"/>
      <c r="K73" s="1001"/>
      <c r="L73" s="1001"/>
      <c r="M73" s="1001"/>
      <c r="N73" s="1001"/>
      <c r="O73" s="1001"/>
      <c r="P73" s="1002"/>
      <c r="Q73" s="1003">
        <v>122</v>
      </c>
      <c r="R73" s="997"/>
      <c r="S73" s="997"/>
      <c r="T73" s="997"/>
      <c r="U73" s="997"/>
      <c r="V73" s="997">
        <v>113</v>
      </c>
      <c r="W73" s="997"/>
      <c r="X73" s="997"/>
      <c r="Y73" s="997"/>
      <c r="Z73" s="997"/>
      <c r="AA73" s="997">
        <v>9</v>
      </c>
      <c r="AB73" s="997"/>
      <c r="AC73" s="997"/>
      <c r="AD73" s="997"/>
      <c r="AE73" s="997"/>
      <c r="AF73" s="997">
        <v>9</v>
      </c>
      <c r="AG73" s="997"/>
      <c r="AH73" s="997"/>
      <c r="AI73" s="997"/>
      <c r="AJ73" s="997"/>
      <c r="AK73" s="997" t="s">
        <v>536</v>
      </c>
      <c r="AL73" s="997"/>
      <c r="AM73" s="997"/>
      <c r="AN73" s="997"/>
      <c r="AO73" s="997"/>
      <c r="AP73" s="997" t="s">
        <v>536</v>
      </c>
      <c r="AQ73" s="997"/>
      <c r="AR73" s="997"/>
      <c r="AS73" s="997"/>
      <c r="AT73" s="997"/>
      <c r="AU73" s="997" t="s">
        <v>536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542</v>
      </c>
      <c r="C74" s="1001"/>
      <c r="D74" s="1001"/>
      <c r="E74" s="1001"/>
      <c r="F74" s="1001"/>
      <c r="G74" s="1001"/>
      <c r="H74" s="1001"/>
      <c r="I74" s="1001"/>
      <c r="J74" s="1001"/>
      <c r="K74" s="1001"/>
      <c r="L74" s="1001"/>
      <c r="M74" s="1001"/>
      <c r="N74" s="1001"/>
      <c r="O74" s="1001"/>
      <c r="P74" s="1002"/>
      <c r="Q74" s="1003">
        <v>133</v>
      </c>
      <c r="R74" s="997"/>
      <c r="S74" s="997"/>
      <c r="T74" s="997"/>
      <c r="U74" s="997"/>
      <c r="V74" s="997">
        <v>123</v>
      </c>
      <c r="W74" s="997"/>
      <c r="X74" s="997"/>
      <c r="Y74" s="997"/>
      <c r="Z74" s="997"/>
      <c r="AA74" s="997">
        <v>10</v>
      </c>
      <c r="AB74" s="997"/>
      <c r="AC74" s="997"/>
      <c r="AD74" s="997"/>
      <c r="AE74" s="997"/>
      <c r="AF74" s="997">
        <v>10</v>
      </c>
      <c r="AG74" s="997"/>
      <c r="AH74" s="997"/>
      <c r="AI74" s="997"/>
      <c r="AJ74" s="997"/>
      <c r="AK74" s="997" t="s">
        <v>536</v>
      </c>
      <c r="AL74" s="997"/>
      <c r="AM74" s="997"/>
      <c r="AN74" s="997"/>
      <c r="AO74" s="997"/>
      <c r="AP74" s="997" t="s">
        <v>536</v>
      </c>
      <c r="AQ74" s="997"/>
      <c r="AR74" s="997"/>
      <c r="AS74" s="997"/>
      <c r="AT74" s="997"/>
      <c r="AU74" s="997" t="s">
        <v>536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543</v>
      </c>
      <c r="C75" s="1001"/>
      <c r="D75" s="1001"/>
      <c r="E75" s="1001"/>
      <c r="F75" s="1001"/>
      <c r="G75" s="1001"/>
      <c r="H75" s="1001"/>
      <c r="I75" s="1001"/>
      <c r="J75" s="1001"/>
      <c r="K75" s="1001"/>
      <c r="L75" s="1001"/>
      <c r="M75" s="1001"/>
      <c r="N75" s="1001"/>
      <c r="O75" s="1001"/>
      <c r="P75" s="1002"/>
      <c r="Q75" s="1004">
        <v>972</v>
      </c>
      <c r="R75" s="1005"/>
      <c r="S75" s="1005"/>
      <c r="T75" s="1005"/>
      <c r="U75" s="1006"/>
      <c r="V75" s="1007">
        <v>970</v>
      </c>
      <c r="W75" s="1005"/>
      <c r="X75" s="1005"/>
      <c r="Y75" s="1005"/>
      <c r="Z75" s="1006"/>
      <c r="AA75" s="1007">
        <v>2</v>
      </c>
      <c r="AB75" s="1005"/>
      <c r="AC75" s="1005"/>
      <c r="AD75" s="1005"/>
      <c r="AE75" s="1006"/>
      <c r="AF75" s="1007">
        <v>2</v>
      </c>
      <c r="AG75" s="1005"/>
      <c r="AH75" s="1005"/>
      <c r="AI75" s="1005"/>
      <c r="AJ75" s="1006"/>
      <c r="AK75" s="1007">
        <v>364</v>
      </c>
      <c r="AL75" s="1005"/>
      <c r="AM75" s="1005"/>
      <c r="AN75" s="1005"/>
      <c r="AO75" s="1006"/>
      <c r="AP75" s="1007" t="s">
        <v>536</v>
      </c>
      <c r="AQ75" s="1005"/>
      <c r="AR75" s="1005"/>
      <c r="AS75" s="1005"/>
      <c r="AT75" s="1006"/>
      <c r="AU75" s="1007" t="s">
        <v>536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AF68+AF69+AF70+AF71+AF72+AF73+AF74+AF75</f>
        <v>3030</v>
      </c>
      <c r="AG88" s="985"/>
      <c r="AH88" s="985"/>
      <c r="AI88" s="985"/>
      <c r="AJ88" s="985"/>
      <c r="AK88" s="989"/>
      <c r="AL88" s="989"/>
      <c r="AM88" s="989"/>
      <c r="AN88" s="989"/>
      <c r="AO88" s="989"/>
      <c r="AP88" s="985">
        <f>AP68+AP69</f>
        <v>11400</v>
      </c>
      <c r="AQ88" s="985"/>
      <c r="AR88" s="985"/>
      <c r="AS88" s="985"/>
      <c r="AT88" s="985"/>
      <c r="AU88" s="985">
        <f>AU68+AU69</f>
        <v>3347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87</v>
      </c>
      <c r="CS102" s="977"/>
      <c r="CT102" s="977"/>
      <c r="CU102" s="977"/>
      <c r="CV102" s="978"/>
      <c r="CW102" s="976">
        <v>2</v>
      </c>
      <c r="CX102" s="977"/>
      <c r="CY102" s="977"/>
      <c r="CZ102" s="977"/>
      <c r="DA102" s="978"/>
      <c r="DB102" s="976"/>
      <c r="DC102" s="977"/>
      <c r="DD102" s="977"/>
      <c r="DE102" s="977"/>
      <c r="DF102" s="978"/>
      <c r="DG102" s="976"/>
      <c r="DH102" s="977"/>
      <c r="DI102" s="977"/>
      <c r="DJ102" s="977"/>
      <c r="DK102" s="978"/>
      <c r="DL102" s="976">
        <v>262</v>
      </c>
      <c r="DM102" s="977"/>
      <c r="DN102" s="977"/>
      <c r="DO102" s="977"/>
      <c r="DP102" s="978"/>
      <c r="DQ102" s="976">
        <v>26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1681120</v>
      </c>
      <c r="AB110" s="903"/>
      <c r="AC110" s="903"/>
      <c r="AD110" s="903"/>
      <c r="AE110" s="904"/>
      <c r="AF110" s="905">
        <v>1675446</v>
      </c>
      <c r="AG110" s="903"/>
      <c r="AH110" s="903"/>
      <c r="AI110" s="903"/>
      <c r="AJ110" s="904"/>
      <c r="AK110" s="905">
        <v>1615814</v>
      </c>
      <c r="AL110" s="903"/>
      <c r="AM110" s="903"/>
      <c r="AN110" s="903"/>
      <c r="AO110" s="904"/>
      <c r="AP110" s="906">
        <v>22.7</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15347599</v>
      </c>
      <c r="BR110" s="830"/>
      <c r="BS110" s="830"/>
      <c r="BT110" s="830"/>
      <c r="BU110" s="830"/>
      <c r="BV110" s="830">
        <v>15399825</v>
      </c>
      <c r="BW110" s="830"/>
      <c r="BX110" s="830"/>
      <c r="BY110" s="830"/>
      <c r="BZ110" s="830"/>
      <c r="CA110" s="830">
        <v>16292899</v>
      </c>
      <c r="CB110" s="830"/>
      <c r="CC110" s="830"/>
      <c r="CD110" s="830"/>
      <c r="CE110" s="830"/>
      <c r="CF110" s="891">
        <v>228.9</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11787719</v>
      </c>
      <c r="BR112" s="801"/>
      <c r="BS112" s="801"/>
      <c r="BT112" s="801"/>
      <c r="BU112" s="801"/>
      <c r="BV112" s="801">
        <v>11591948</v>
      </c>
      <c r="BW112" s="801"/>
      <c r="BX112" s="801"/>
      <c r="BY112" s="801"/>
      <c r="BZ112" s="801"/>
      <c r="CA112" s="801">
        <v>11558855</v>
      </c>
      <c r="CB112" s="801"/>
      <c r="CC112" s="801"/>
      <c r="CD112" s="801"/>
      <c r="CE112" s="801"/>
      <c r="CF112" s="878">
        <v>162.4</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788524</v>
      </c>
      <c r="AB113" s="939"/>
      <c r="AC113" s="939"/>
      <c r="AD113" s="939"/>
      <c r="AE113" s="940"/>
      <c r="AF113" s="941">
        <v>782115</v>
      </c>
      <c r="AG113" s="939"/>
      <c r="AH113" s="939"/>
      <c r="AI113" s="939"/>
      <c r="AJ113" s="940"/>
      <c r="AK113" s="941">
        <v>774370</v>
      </c>
      <c r="AL113" s="939"/>
      <c r="AM113" s="939"/>
      <c r="AN113" s="939"/>
      <c r="AO113" s="940"/>
      <c r="AP113" s="942">
        <v>10.9</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3542087</v>
      </c>
      <c r="BR113" s="801"/>
      <c r="BS113" s="801"/>
      <c r="BT113" s="801"/>
      <c r="BU113" s="801"/>
      <c r="BV113" s="801">
        <v>3505718</v>
      </c>
      <c r="BW113" s="801"/>
      <c r="BX113" s="801"/>
      <c r="BY113" s="801"/>
      <c r="BZ113" s="801"/>
      <c r="CA113" s="801">
        <v>3346633</v>
      </c>
      <c r="CB113" s="801"/>
      <c r="CC113" s="801"/>
      <c r="CD113" s="801"/>
      <c r="CE113" s="801"/>
      <c r="CF113" s="878">
        <v>47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380797</v>
      </c>
      <c r="AB114" s="814"/>
      <c r="AC114" s="814"/>
      <c r="AD114" s="814"/>
      <c r="AE114" s="815"/>
      <c r="AF114" s="816">
        <v>383990</v>
      </c>
      <c r="AG114" s="814"/>
      <c r="AH114" s="814"/>
      <c r="AI114" s="814"/>
      <c r="AJ114" s="815"/>
      <c r="AK114" s="816">
        <v>415102</v>
      </c>
      <c r="AL114" s="814"/>
      <c r="AM114" s="814"/>
      <c r="AN114" s="814"/>
      <c r="AO114" s="815"/>
      <c r="AP114" s="784">
        <v>5.8</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3368495</v>
      </c>
      <c r="BR114" s="801"/>
      <c r="BS114" s="801"/>
      <c r="BT114" s="801"/>
      <c r="BU114" s="801"/>
      <c r="BV114" s="801">
        <v>3278260</v>
      </c>
      <c r="BW114" s="801"/>
      <c r="BX114" s="801"/>
      <c r="BY114" s="801"/>
      <c r="BZ114" s="801"/>
      <c r="CA114" s="801">
        <v>3181752</v>
      </c>
      <c r="CB114" s="801"/>
      <c r="CC114" s="801"/>
      <c r="CD114" s="801"/>
      <c r="CE114" s="801"/>
      <c r="CF114" s="878">
        <v>44.7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544915</v>
      </c>
      <c r="BR115" s="801"/>
      <c r="BS115" s="801"/>
      <c r="BT115" s="801"/>
      <c r="BU115" s="801"/>
      <c r="BV115" s="801">
        <v>561161</v>
      </c>
      <c r="BW115" s="801"/>
      <c r="BX115" s="801"/>
      <c r="BY115" s="801"/>
      <c r="BZ115" s="801"/>
      <c r="CA115" s="801">
        <v>26245</v>
      </c>
      <c r="CB115" s="801"/>
      <c r="CC115" s="801"/>
      <c r="CD115" s="801"/>
      <c r="CE115" s="801"/>
      <c r="CF115" s="878">
        <v>0.4</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2850441</v>
      </c>
      <c r="AB117" s="925"/>
      <c r="AC117" s="925"/>
      <c r="AD117" s="925"/>
      <c r="AE117" s="926"/>
      <c r="AF117" s="928">
        <v>2841551</v>
      </c>
      <c r="AG117" s="925"/>
      <c r="AH117" s="925"/>
      <c r="AI117" s="925"/>
      <c r="AJ117" s="926"/>
      <c r="AK117" s="928">
        <v>2805286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34590815</v>
      </c>
      <c r="BR118" s="888"/>
      <c r="BS118" s="888"/>
      <c r="BT118" s="888"/>
      <c r="BU118" s="888"/>
      <c r="BV118" s="888">
        <v>34336912</v>
      </c>
      <c r="BW118" s="888"/>
      <c r="BX118" s="888"/>
      <c r="BY118" s="888"/>
      <c r="BZ118" s="888"/>
      <c r="CA118" s="888">
        <v>34406384</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2533549</v>
      </c>
      <c r="BR119" s="830"/>
      <c r="BS119" s="830"/>
      <c r="BT119" s="830"/>
      <c r="BU119" s="830"/>
      <c r="BV119" s="830">
        <v>2644244</v>
      </c>
      <c r="BW119" s="830"/>
      <c r="BX119" s="830"/>
      <c r="BY119" s="830"/>
      <c r="BZ119" s="830"/>
      <c r="CA119" s="830">
        <v>2905660</v>
      </c>
      <c r="CB119" s="830"/>
      <c r="CC119" s="830"/>
      <c r="CD119" s="830"/>
      <c r="CE119" s="830"/>
      <c r="CF119" s="891">
        <v>40.799999999999997</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2773623</v>
      </c>
      <c r="BR120" s="801"/>
      <c r="BS120" s="801"/>
      <c r="BT120" s="801"/>
      <c r="BU120" s="801"/>
      <c r="BV120" s="801">
        <v>2577861</v>
      </c>
      <c r="BW120" s="801"/>
      <c r="BX120" s="801"/>
      <c r="BY120" s="801"/>
      <c r="BZ120" s="801"/>
      <c r="CA120" s="801">
        <v>2463937</v>
      </c>
      <c r="CB120" s="801"/>
      <c r="CC120" s="801"/>
      <c r="CD120" s="801"/>
      <c r="CE120" s="801"/>
      <c r="CF120" s="878">
        <v>34.6</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8728604</v>
      </c>
      <c r="DH120" s="830"/>
      <c r="DI120" s="830"/>
      <c r="DJ120" s="830"/>
      <c r="DK120" s="830"/>
      <c r="DL120" s="830">
        <v>8775774</v>
      </c>
      <c r="DM120" s="830"/>
      <c r="DN120" s="830"/>
      <c r="DO120" s="830"/>
      <c r="DP120" s="830"/>
      <c r="DQ120" s="830">
        <v>8963702</v>
      </c>
      <c r="DR120" s="830"/>
      <c r="DS120" s="830"/>
      <c r="DT120" s="830"/>
      <c r="DU120" s="830"/>
      <c r="DV120" s="831">
        <v>125.9</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22579700</v>
      </c>
      <c r="BR121" s="888"/>
      <c r="BS121" s="888"/>
      <c r="BT121" s="888"/>
      <c r="BU121" s="888"/>
      <c r="BV121" s="888">
        <v>22067042</v>
      </c>
      <c r="BW121" s="888"/>
      <c r="BX121" s="888"/>
      <c r="BY121" s="888"/>
      <c r="BZ121" s="888"/>
      <c r="CA121" s="888">
        <v>21440289</v>
      </c>
      <c r="CB121" s="888"/>
      <c r="CC121" s="888"/>
      <c r="CD121" s="888"/>
      <c r="CE121" s="888"/>
      <c r="CF121" s="889">
        <v>301.2</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2642849</v>
      </c>
      <c r="DH121" s="801"/>
      <c r="DI121" s="801"/>
      <c r="DJ121" s="801"/>
      <c r="DK121" s="801"/>
      <c r="DL121" s="801">
        <v>2460041</v>
      </c>
      <c r="DM121" s="801"/>
      <c r="DN121" s="801"/>
      <c r="DO121" s="801"/>
      <c r="DP121" s="801"/>
      <c r="DQ121" s="801">
        <v>2291655</v>
      </c>
      <c r="DR121" s="801"/>
      <c r="DS121" s="801"/>
      <c r="DT121" s="801"/>
      <c r="DU121" s="801"/>
      <c r="DV121" s="853">
        <v>32.200000000000003</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27886872</v>
      </c>
      <c r="BR122" s="870"/>
      <c r="BS122" s="870"/>
      <c r="BT122" s="870"/>
      <c r="BU122" s="870"/>
      <c r="BV122" s="870">
        <v>27289147</v>
      </c>
      <c r="BW122" s="870"/>
      <c r="BX122" s="870"/>
      <c r="BY122" s="870"/>
      <c r="BZ122" s="870"/>
      <c r="CA122" s="870">
        <v>26809886</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182134</v>
      </c>
      <c r="DH122" s="801"/>
      <c r="DI122" s="801"/>
      <c r="DJ122" s="801"/>
      <c r="DK122" s="801"/>
      <c r="DL122" s="801">
        <v>164214</v>
      </c>
      <c r="DM122" s="801"/>
      <c r="DN122" s="801"/>
      <c r="DO122" s="801"/>
      <c r="DP122" s="801"/>
      <c r="DQ122" s="801">
        <v>148994</v>
      </c>
      <c r="DR122" s="801"/>
      <c r="DS122" s="801"/>
      <c r="DT122" s="801"/>
      <c r="DU122" s="801"/>
      <c r="DV122" s="853">
        <v>2.1</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93.7</v>
      </c>
      <c r="BR123" s="862"/>
      <c r="BS123" s="862"/>
      <c r="BT123" s="862"/>
      <c r="BU123" s="862"/>
      <c r="BV123" s="862">
        <v>99.5</v>
      </c>
      <c r="BW123" s="862"/>
      <c r="BX123" s="862"/>
      <c r="BY123" s="862"/>
      <c r="BZ123" s="862"/>
      <c r="CA123" s="862">
        <v>106.7</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92952</v>
      </c>
      <c r="DH123" s="814"/>
      <c r="DI123" s="814"/>
      <c r="DJ123" s="814"/>
      <c r="DK123" s="815"/>
      <c r="DL123" s="816">
        <v>84961</v>
      </c>
      <c r="DM123" s="814"/>
      <c r="DN123" s="814"/>
      <c r="DO123" s="814"/>
      <c r="DP123" s="815"/>
      <c r="DQ123" s="816">
        <v>77712</v>
      </c>
      <c r="DR123" s="814"/>
      <c r="DS123" s="814"/>
      <c r="DT123" s="814"/>
      <c r="DU123" s="815"/>
      <c r="DV123" s="784">
        <v>1.1000000000000001</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141180</v>
      </c>
      <c r="DH124" s="747"/>
      <c r="DI124" s="747"/>
      <c r="DJ124" s="747"/>
      <c r="DK124" s="748"/>
      <c r="DL124" s="749">
        <v>106958</v>
      </c>
      <c r="DM124" s="747"/>
      <c r="DN124" s="747"/>
      <c r="DO124" s="747"/>
      <c r="DP124" s="748"/>
      <c r="DQ124" s="749">
        <v>76792</v>
      </c>
      <c r="DR124" s="747"/>
      <c r="DS124" s="747"/>
      <c r="DT124" s="747"/>
      <c r="DU124" s="748"/>
      <c r="DV124" s="837">
        <v>1.1000000000000001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504856</v>
      </c>
      <c r="DH126" s="801"/>
      <c r="DI126" s="801"/>
      <c r="DJ126" s="801"/>
      <c r="DK126" s="801"/>
      <c r="DL126" s="801">
        <v>529804</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13.53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40059</v>
      </c>
      <c r="DH127" s="850"/>
      <c r="DI127" s="850"/>
      <c r="DJ127" s="850"/>
      <c r="DK127" s="850"/>
      <c r="DL127" s="850">
        <v>31357</v>
      </c>
      <c r="DM127" s="850"/>
      <c r="DN127" s="850"/>
      <c r="DO127" s="850"/>
      <c r="DP127" s="850"/>
      <c r="DQ127" s="850">
        <v>26245</v>
      </c>
      <c r="DR127" s="850"/>
      <c r="DS127" s="850"/>
      <c r="DT127" s="850"/>
      <c r="DU127" s="850"/>
      <c r="DV127" s="851">
        <v>0.4</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247106</v>
      </c>
      <c r="AB128" s="754"/>
      <c r="AC128" s="754"/>
      <c r="AD128" s="754"/>
      <c r="AE128" s="755"/>
      <c r="AF128" s="756">
        <v>254239</v>
      </c>
      <c r="AG128" s="754"/>
      <c r="AH128" s="754"/>
      <c r="AI128" s="754"/>
      <c r="AJ128" s="755"/>
      <c r="AK128" s="756">
        <v>249493</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18.53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8923466</v>
      </c>
      <c r="AB129" s="814"/>
      <c r="AC129" s="814"/>
      <c r="AD129" s="814"/>
      <c r="AE129" s="815"/>
      <c r="AF129" s="816">
        <v>8905238</v>
      </c>
      <c r="AG129" s="814"/>
      <c r="AH129" s="814"/>
      <c r="AI129" s="814"/>
      <c r="AJ129" s="815"/>
      <c r="AK129" s="816">
        <v>8944396</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10.8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1775427</v>
      </c>
      <c r="AB130" s="814"/>
      <c r="AC130" s="814"/>
      <c r="AD130" s="814"/>
      <c r="AE130" s="815"/>
      <c r="AF130" s="816">
        <v>1828011</v>
      </c>
      <c r="AG130" s="814"/>
      <c r="AH130" s="814"/>
      <c r="AI130" s="814"/>
      <c r="AJ130" s="815"/>
      <c r="AK130" s="816">
        <v>1825003</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106.7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7148039</v>
      </c>
      <c r="AB131" s="747"/>
      <c r="AC131" s="747"/>
      <c r="AD131" s="747"/>
      <c r="AE131" s="748"/>
      <c r="AF131" s="749">
        <v>7077227</v>
      </c>
      <c r="AG131" s="747"/>
      <c r="AH131" s="747"/>
      <c r="AI131" s="747"/>
      <c r="AJ131" s="748"/>
      <c r="AK131" s="749">
        <v>7119393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11.582309499999999</v>
      </c>
      <c r="AB132" s="770"/>
      <c r="AC132" s="770"/>
      <c r="AD132" s="770"/>
      <c r="AE132" s="771"/>
      <c r="AF132" s="772">
        <v>10.72879251</v>
      </c>
      <c r="AG132" s="770"/>
      <c r="AH132" s="770"/>
      <c r="AI132" s="770"/>
      <c r="AJ132" s="771"/>
      <c r="AK132" s="772">
        <v>10.264779600000001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12.2</v>
      </c>
      <c r="AB133" s="779"/>
      <c r="AC133" s="779"/>
      <c r="AD133" s="779"/>
      <c r="AE133" s="780"/>
      <c r="AF133" s="778">
        <v>11.2</v>
      </c>
      <c r="AG133" s="779"/>
      <c r="AH133" s="779"/>
      <c r="AI133" s="779"/>
      <c r="AJ133" s="780"/>
      <c r="AK133" s="778">
        <v>10.8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2589830</v>
      </c>
      <c r="L9" s="264">
        <v>85293</v>
      </c>
      <c r="M9" s="265">
        <v>78171</v>
      </c>
      <c r="N9" s="266">
        <v>9.1</v>
      </c>
    </row>
    <row r="10" spans="1:16" x14ac:dyDescent="0.15">
      <c r="A10" s="248"/>
      <c r="B10" s="244"/>
      <c r="C10" s="244"/>
      <c r="D10" s="244"/>
      <c r="E10" s="244"/>
      <c r="F10" s="244"/>
      <c r="G10" s="1163" t="s">
        <v>476</v>
      </c>
      <c r="H10" s="1164"/>
      <c r="I10" s="1164"/>
      <c r="J10" s="1165"/>
      <c r="K10" s="267">
        <v>20644</v>
      </c>
      <c r="L10" s="268">
        <v>680</v>
      </c>
      <c r="M10" s="269">
        <v>7086</v>
      </c>
      <c r="N10" s="270">
        <v>-90.4</v>
      </c>
    </row>
    <row r="11" spans="1:16" ht="13.5" customHeight="1" x14ac:dyDescent="0.15">
      <c r="A11" s="248"/>
      <c r="B11" s="244"/>
      <c r="C11" s="244"/>
      <c r="D11" s="244"/>
      <c r="E11" s="244"/>
      <c r="F11" s="244"/>
      <c r="G11" s="1163" t="s">
        <v>477</v>
      </c>
      <c r="H11" s="1164"/>
      <c r="I11" s="1164"/>
      <c r="J11" s="1165"/>
      <c r="K11" s="267">
        <v>408658</v>
      </c>
      <c r="L11" s="268">
        <v>13459</v>
      </c>
      <c r="M11" s="269">
        <v>8305</v>
      </c>
      <c r="N11" s="270">
        <v>62.1</v>
      </c>
    </row>
    <row r="12" spans="1:16" ht="13.5" customHeight="1" x14ac:dyDescent="0.15">
      <c r="A12" s="248"/>
      <c r="B12" s="244"/>
      <c r="C12" s="244"/>
      <c r="D12" s="244"/>
      <c r="E12" s="244"/>
      <c r="F12" s="244"/>
      <c r="G12" s="1163" t="s">
        <v>478</v>
      </c>
      <c r="H12" s="1164"/>
      <c r="I12" s="1164"/>
      <c r="J12" s="1165"/>
      <c r="K12" s="267" t="s">
        <v>479</v>
      </c>
      <c r="L12" s="268" t="s">
        <v>479</v>
      </c>
      <c r="M12" s="269">
        <v>1019</v>
      </c>
      <c r="N12" s="270" t="s">
        <v>479</v>
      </c>
    </row>
    <row r="13" spans="1:16" ht="13.5" customHeight="1" x14ac:dyDescent="0.15">
      <c r="A13" s="248"/>
      <c r="B13" s="244"/>
      <c r="C13" s="244"/>
      <c r="D13" s="244"/>
      <c r="E13" s="244"/>
      <c r="F13" s="244"/>
      <c r="G13" s="1163" t="s">
        <v>480</v>
      </c>
      <c r="H13" s="1164"/>
      <c r="I13" s="1164"/>
      <c r="J13" s="1165"/>
      <c r="K13" s="267" t="s">
        <v>479</v>
      </c>
      <c r="L13" s="268" t="s">
        <v>479</v>
      </c>
      <c r="M13" s="269" t="s">
        <v>479</v>
      </c>
      <c r="N13" s="270" t="s">
        <v>479</v>
      </c>
    </row>
    <row r="14" spans="1:16" ht="13.5" customHeight="1" x14ac:dyDescent="0.15">
      <c r="A14" s="248"/>
      <c r="B14" s="244"/>
      <c r="C14" s="244"/>
      <c r="D14" s="244"/>
      <c r="E14" s="244"/>
      <c r="F14" s="244"/>
      <c r="G14" s="1163" t="s">
        <v>481</v>
      </c>
      <c r="H14" s="1164"/>
      <c r="I14" s="1164"/>
      <c r="J14" s="1165"/>
      <c r="K14" s="267">
        <v>133718</v>
      </c>
      <c r="L14" s="268">
        <v>4404</v>
      </c>
      <c r="M14" s="269">
        <v>3571</v>
      </c>
      <c r="N14" s="270">
        <v>23.3</v>
      </c>
    </row>
    <row r="15" spans="1:16" ht="13.5" customHeight="1" x14ac:dyDescent="0.15">
      <c r="A15" s="248"/>
      <c r="B15" s="244"/>
      <c r="C15" s="244"/>
      <c r="D15" s="244"/>
      <c r="E15" s="244"/>
      <c r="F15" s="244"/>
      <c r="G15" s="1163" t="s">
        <v>482</v>
      </c>
      <c r="H15" s="1164"/>
      <c r="I15" s="1164"/>
      <c r="J15" s="1165"/>
      <c r="K15" s="267">
        <v>27999</v>
      </c>
      <c r="L15" s="268">
        <v>922</v>
      </c>
      <c r="M15" s="269">
        <v>1563</v>
      </c>
      <c r="N15" s="270">
        <v>-41</v>
      </c>
    </row>
    <row r="16" spans="1:16" x14ac:dyDescent="0.15">
      <c r="A16" s="248"/>
      <c r="B16" s="244"/>
      <c r="C16" s="244"/>
      <c r="D16" s="244"/>
      <c r="E16" s="244"/>
      <c r="F16" s="244"/>
      <c r="G16" s="1166" t="s">
        <v>483</v>
      </c>
      <c r="H16" s="1167"/>
      <c r="I16" s="1167"/>
      <c r="J16" s="1168"/>
      <c r="K16" s="268">
        <v>-221522</v>
      </c>
      <c r="L16" s="268">
        <v>-7296</v>
      </c>
      <c r="M16" s="269">
        <v>-7459</v>
      </c>
      <c r="N16" s="270">
        <v>-2.2000000000000002</v>
      </c>
    </row>
    <row r="17" spans="1:16" x14ac:dyDescent="0.15">
      <c r="A17" s="248"/>
      <c r="B17" s="244"/>
      <c r="C17" s="244"/>
      <c r="D17" s="244"/>
      <c r="E17" s="244"/>
      <c r="F17" s="244"/>
      <c r="G17" s="1166" t="s">
        <v>167</v>
      </c>
      <c r="H17" s="1167"/>
      <c r="I17" s="1167"/>
      <c r="J17" s="1168"/>
      <c r="K17" s="268">
        <v>2959327</v>
      </c>
      <c r="L17" s="268">
        <v>97462</v>
      </c>
      <c r="M17" s="269">
        <v>92257</v>
      </c>
      <c r="N17" s="270">
        <v>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8.6</v>
      </c>
      <c r="L21" s="281">
        <v>8.7899999999999991</v>
      </c>
      <c r="M21" s="282">
        <v>-0.19</v>
      </c>
      <c r="N21" s="249"/>
      <c r="O21" s="283"/>
      <c r="P21" s="279"/>
    </row>
    <row r="22" spans="1:16" s="284" customFormat="1" x14ac:dyDescent="0.15">
      <c r="A22" s="279"/>
      <c r="B22" s="249"/>
      <c r="C22" s="249"/>
      <c r="D22" s="249"/>
      <c r="E22" s="249"/>
      <c r="F22" s="249"/>
      <c r="G22" s="1160" t="s">
        <v>489</v>
      </c>
      <c r="H22" s="1161"/>
      <c r="I22" s="1161"/>
      <c r="J22" s="1162"/>
      <c r="K22" s="285">
        <v>94.9</v>
      </c>
      <c r="L22" s="286">
        <v>97.6</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1615814</v>
      </c>
      <c r="L32" s="294">
        <v>53215</v>
      </c>
      <c r="M32" s="295">
        <v>53720</v>
      </c>
      <c r="N32" s="296">
        <v>-0.9</v>
      </c>
    </row>
    <row r="33" spans="1:16" ht="13.5" customHeight="1" x14ac:dyDescent="0.15">
      <c r="A33" s="248"/>
      <c r="B33" s="244"/>
      <c r="C33" s="244"/>
      <c r="D33" s="244"/>
      <c r="E33" s="244"/>
      <c r="F33" s="244"/>
      <c r="G33" s="1151" t="s">
        <v>494</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495</v>
      </c>
      <c r="H34" s="1152"/>
      <c r="I34" s="1152"/>
      <c r="J34" s="1153"/>
      <c r="K34" s="294" t="s">
        <v>479</v>
      </c>
      <c r="L34" s="294" t="s">
        <v>479</v>
      </c>
      <c r="M34" s="295">
        <v>10</v>
      </c>
      <c r="N34" s="296" t="s">
        <v>479</v>
      </c>
    </row>
    <row r="35" spans="1:16" ht="27" customHeight="1" x14ac:dyDescent="0.15">
      <c r="A35" s="248"/>
      <c r="B35" s="244"/>
      <c r="C35" s="244"/>
      <c r="D35" s="244"/>
      <c r="E35" s="244"/>
      <c r="F35" s="244"/>
      <c r="G35" s="1151" t="s">
        <v>496</v>
      </c>
      <c r="H35" s="1152"/>
      <c r="I35" s="1152"/>
      <c r="J35" s="1153"/>
      <c r="K35" s="294">
        <v>774370</v>
      </c>
      <c r="L35" s="294">
        <v>25503</v>
      </c>
      <c r="M35" s="295">
        <v>17157</v>
      </c>
      <c r="N35" s="296">
        <v>48.6</v>
      </c>
    </row>
    <row r="36" spans="1:16" ht="27" customHeight="1" x14ac:dyDescent="0.15">
      <c r="A36" s="248"/>
      <c r="B36" s="244"/>
      <c r="C36" s="244"/>
      <c r="D36" s="244"/>
      <c r="E36" s="244"/>
      <c r="F36" s="244"/>
      <c r="G36" s="1151" t="s">
        <v>497</v>
      </c>
      <c r="H36" s="1152"/>
      <c r="I36" s="1152"/>
      <c r="J36" s="1153"/>
      <c r="K36" s="294">
        <v>415102</v>
      </c>
      <c r="L36" s="294">
        <v>13671</v>
      </c>
      <c r="M36" s="295">
        <v>2855</v>
      </c>
      <c r="N36" s="296">
        <v>378.8</v>
      </c>
    </row>
    <row r="37" spans="1:16" ht="13.5" customHeight="1" x14ac:dyDescent="0.15">
      <c r="A37" s="248"/>
      <c r="B37" s="244"/>
      <c r="C37" s="244"/>
      <c r="D37" s="244"/>
      <c r="E37" s="244"/>
      <c r="F37" s="244"/>
      <c r="G37" s="1151" t="s">
        <v>498</v>
      </c>
      <c r="H37" s="1152"/>
      <c r="I37" s="1152"/>
      <c r="J37" s="1153"/>
      <c r="K37" s="294" t="s">
        <v>479</v>
      </c>
      <c r="L37" s="294" t="s">
        <v>479</v>
      </c>
      <c r="M37" s="295">
        <v>650</v>
      </c>
      <c r="N37" s="296" t="s">
        <v>479</v>
      </c>
    </row>
    <row r="38" spans="1:16" ht="27" customHeight="1" x14ac:dyDescent="0.15">
      <c r="A38" s="248"/>
      <c r="B38" s="244"/>
      <c r="C38" s="244"/>
      <c r="D38" s="244"/>
      <c r="E38" s="244"/>
      <c r="F38" s="244"/>
      <c r="G38" s="1154" t="s">
        <v>499</v>
      </c>
      <c r="H38" s="1155"/>
      <c r="I38" s="1155"/>
      <c r="J38" s="1156"/>
      <c r="K38" s="297" t="s">
        <v>479</v>
      </c>
      <c r="L38" s="297" t="s">
        <v>479</v>
      </c>
      <c r="M38" s="298">
        <v>6</v>
      </c>
      <c r="N38" s="299" t="s">
        <v>479</v>
      </c>
      <c r="O38" s="293"/>
    </row>
    <row r="39" spans="1:16" x14ac:dyDescent="0.15">
      <c r="A39" s="248"/>
      <c r="B39" s="244"/>
      <c r="C39" s="244"/>
      <c r="D39" s="244"/>
      <c r="E39" s="244"/>
      <c r="F39" s="244"/>
      <c r="G39" s="1154" t="s">
        <v>500</v>
      </c>
      <c r="H39" s="1155"/>
      <c r="I39" s="1155"/>
      <c r="J39" s="1156"/>
      <c r="K39" s="300">
        <v>-249493</v>
      </c>
      <c r="L39" s="300">
        <v>-8217</v>
      </c>
      <c r="M39" s="301">
        <v>-6166</v>
      </c>
      <c r="N39" s="302">
        <v>33.299999999999997</v>
      </c>
      <c r="O39" s="293"/>
    </row>
    <row r="40" spans="1:16" ht="27" customHeight="1" x14ac:dyDescent="0.15">
      <c r="A40" s="248"/>
      <c r="B40" s="244"/>
      <c r="C40" s="244"/>
      <c r="D40" s="244"/>
      <c r="E40" s="244"/>
      <c r="F40" s="244"/>
      <c r="G40" s="1151" t="s">
        <v>501</v>
      </c>
      <c r="H40" s="1152"/>
      <c r="I40" s="1152"/>
      <c r="J40" s="1153"/>
      <c r="K40" s="300">
        <v>-1825003</v>
      </c>
      <c r="L40" s="300">
        <v>-60104</v>
      </c>
      <c r="M40" s="301">
        <v>-46160</v>
      </c>
      <c r="N40" s="302">
        <v>30.2</v>
      </c>
      <c r="O40" s="293"/>
    </row>
    <row r="41" spans="1:16" x14ac:dyDescent="0.15">
      <c r="A41" s="248"/>
      <c r="B41" s="244"/>
      <c r="C41" s="244"/>
      <c r="D41" s="244"/>
      <c r="E41" s="244"/>
      <c r="F41" s="244"/>
      <c r="G41" s="1157" t="s">
        <v>278</v>
      </c>
      <c r="H41" s="1158"/>
      <c r="I41" s="1158"/>
      <c r="J41" s="1159"/>
      <c r="K41" s="294">
        <v>730790</v>
      </c>
      <c r="L41" s="300">
        <v>24068</v>
      </c>
      <c r="M41" s="301">
        <v>22072</v>
      </c>
      <c r="N41" s="302">
        <v>9</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1734862</v>
      </c>
      <c r="J51" s="320">
        <v>55660</v>
      </c>
      <c r="K51" s="321">
        <v>-22.2</v>
      </c>
      <c r="L51" s="322">
        <v>67201</v>
      </c>
      <c r="M51" s="323">
        <v>-14.6</v>
      </c>
      <c r="N51" s="324">
        <v>-7.6</v>
      </c>
    </row>
    <row r="52" spans="1:14" x14ac:dyDescent="0.15">
      <c r="A52" s="248"/>
      <c r="B52" s="244"/>
      <c r="C52" s="244"/>
      <c r="D52" s="244"/>
      <c r="E52" s="244"/>
      <c r="F52" s="244"/>
      <c r="G52" s="325"/>
      <c r="H52" s="326" t="s">
        <v>512</v>
      </c>
      <c r="I52" s="327">
        <v>776273</v>
      </c>
      <c r="J52" s="328">
        <v>24905</v>
      </c>
      <c r="K52" s="329">
        <v>-28.1</v>
      </c>
      <c r="L52" s="330">
        <v>35210</v>
      </c>
      <c r="M52" s="331">
        <v>-7.6</v>
      </c>
      <c r="N52" s="332">
        <v>-20.5</v>
      </c>
    </row>
    <row r="53" spans="1:14" x14ac:dyDescent="0.15">
      <c r="A53" s="248"/>
      <c r="B53" s="244"/>
      <c r="C53" s="244"/>
      <c r="D53" s="244"/>
      <c r="E53" s="244"/>
      <c r="F53" s="244"/>
      <c r="G53" s="310" t="s">
        <v>513</v>
      </c>
      <c r="H53" s="311"/>
      <c r="I53" s="319">
        <v>2020715</v>
      </c>
      <c r="J53" s="320">
        <v>64910</v>
      </c>
      <c r="K53" s="321">
        <v>16.600000000000001</v>
      </c>
      <c r="L53" s="322">
        <v>75709</v>
      </c>
      <c r="M53" s="323">
        <v>12.7</v>
      </c>
      <c r="N53" s="324">
        <v>3.9</v>
      </c>
    </row>
    <row r="54" spans="1:14" x14ac:dyDescent="0.15">
      <c r="A54" s="248"/>
      <c r="B54" s="244"/>
      <c r="C54" s="244"/>
      <c r="D54" s="244"/>
      <c r="E54" s="244"/>
      <c r="F54" s="244"/>
      <c r="G54" s="325"/>
      <c r="H54" s="326" t="s">
        <v>512</v>
      </c>
      <c r="I54" s="327">
        <v>1223335</v>
      </c>
      <c r="J54" s="328">
        <v>39296</v>
      </c>
      <c r="K54" s="329">
        <v>57.8</v>
      </c>
      <c r="L54" s="330">
        <v>35212</v>
      </c>
      <c r="M54" s="331">
        <v>0</v>
      </c>
      <c r="N54" s="332">
        <v>57.8</v>
      </c>
    </row>
    <row r="55" spans="1:14" x14ac:dyDescent="0.15">
      <c r="A55" s="248"/>
      <c r="B55" s="244"/>
      <c r="C55" s="244"/>
      <c r="D55" s="244"/>
      <c r="E55" s="244"/>
      <c r="F55" s="244"/>
      <c r="G55" s="310" t="s">
        <v>514</v>
      </c>
      <c r="H55" s="311"/>
      <c r="I55" s="319">
        <v>2266263</v>
      </c>
      <c r="J55" s="320">
        <v>73169</v>
      </c>
      <c r="K55" s="321">
        <v>12.7</v>
      </c>
      <c r="L55" s="322">
        <v>90961</v>
      </c>
      <c r="M55" s="323">
        <v>20.100000000000001</v>
      </c>
      <c r="N55" s="324">
        <v>-7.4</v>
      </c>
    </row>
    <row r="56" spans="1:14" x14ac:dyDescent="0.15">
      <c r="A56" s="248"/>
      <c r="B56" s="244"/>
      <c r="C56" s="244"/>
      <c r="D56" s="244"/>
      <c r="E56" s="244"/>
      <c r="F56" s="244"/>
      <c r="G56" s="325"/>
      <c r="H56" s="326" t="s">
        <v>512</v>
      </c>
      <c r="I56" s="327">
        <v>1294970</v>
      </c>
      <c r="J56" s="328">
        <v>41810</v>
      </c>
      <c r="K56" s="329">
        <v>6.4</v>
      </c>
      <c r="L56" s="330">
        <v>37720</v>
      </c>
      <c r="M56" s="331">
        <v>7.1</v>
      </c>
      <c r="N56" s="332">
        <v>-0.7</v>
      </c>
    </row>
    <row r="57" spans="1:14" x14ac:dyDescent="0.15">
      <c r="A57" s="248"/>
      <c r="B57" s="244"/>
      <c r="C57" s="244"/>
      <c r="D57" s="244"/>
      <c r="E57" s="244"/>
      <c r="F57" s="244"/>
      <c r="G57" s="310" t="s">
        <v>515</v>
      </c>
      <c r="H57" s="311"/>
      <c r="I57" s="319">
        <v>2535852</v>
      </c>
      <c r="J57" s="320">
        <v>82898</v>
      </c>
      <c r="K57" s="321">
        <v>13.3</v>
      </c>
      <c r="L57" s="322">
        <v>106614</v>
      </c>
      <c r="M57" s="323">
        <v>17.2</v>
      </c>
      <c r="N57" s="324">
        <v>-3.9</v>
      </c>
    </row>
    <row r="58" spans="1:14" x14ac:dyDescent="0.15">
      <c r="A58" s="248"/>
      <c r="B58" s="244"/>
      <c r="C58" s="244"/>
      <c r="D58" s="244"/>
      <c r="E58" s="244"/>
      <c r="F58" s="244"/>
      <c r="G58" s="325"/>
      <c r="H58" s="326" t="s">
        <v>512</v>
      </c>
      <c r="I58" s="327">
        <v>1269163</v>
      </c>
      <c r="J58" s="328">
        <v>41489</v>
      </c>
      <c r="K58" s="329">
        <v>-0.8</v>
      </c>
      <c r="L58" s="330">
        <v>45545</v>
      </c>
      <c r="M58" s="331">
        <v>20.7</v>
      </c>
      <c r="N58" s="332">
        <v>-21.5</v>
      </c>
    </row>
    <row r="59" spans="1:14" x14ac:dyDescent="0.15">
      <c r="A59" s="248"/>
      <c r="B59" s="244"/>
      <c r="C59" s="244"/>
      <c r="D59" s="244"/>
      <c r="E59" s="244"/>
      <c r="F59" s="244"/>
      <c r="G59" s="310" t="s">
        <v>516</v>
      </c>
      <c r="H59" s="311"/>
      <c r="I59" s="319">
        <v>2134279</v>
      </c>
      <c r="J59" s="320">
        <v>70290</v>
      </c>
      <c r="K59" s="321">
        <v>-15.2</v>
      </c>
      <c r="L59" s="322">
        <v>63727</v>
      </c>
      <c r="M59" s="323">
        <v>-40.200000000000003</v>
      </c>
      <c r="N59" s="324">
        <v>25</v>
      </c>
    </row>
    <row r="60" spans="1:14" x14ac:dyDescent="0.15">
      <c r="A60" s="248"/>
      <c r="B60" s="244"/>
      <c r="C60" s="244"/>
      <c r="D60" s="244"/>
      <c r="E60" s="244"/>
      <c r="F60" s="244"/>
      <c r="G60" s="325"/>
      <c r="H60" s="326" t="s">
        <v>512</v>
      </c>
      <c r="I60" s="333">
        <v>847395</v>
      </c>
      <c r="J60" s="328">
        <v>27908</v>
      </c>
      <c r="K60" s="329">
        <v>-32.700000000000003</v>
      </c>
      <c r="L60" s="330">
        <v>34577</v>
      </c>
      <c r="M60" s="331">
        <v>-24.1</v>
      </c>
      <c r="N60" s="332">
        <v>-8.6</v>
      </c>
    </row>
    <row r="61" spans="1:14" x14ac:dyDescent="0.15">
      <c r="A61" s="248"/>
      <c r="B61" s="244"/>
      <c r="C61" s="244"/>
      <c r="D61" s="244"/>
      <c r="E61" s="244"/>
      <c r="F61" s="244"/>
      <c r="G61" s="310" t="s">
        <v>517</v>
      </c>
      <c r="H61" s="334"/>
      <c r="I61" s="335">
        <v>2138394</v>
      </c>
      <c r="J61" s="336">
        <v>69385</v>
      </c>
      <c r="K61" s="337">
        <v>1</v>
      </c>
      <c r="L61" s="338">
        <v>80842</v>
      </c>
      <c r="M61" s="339">
        <v>-1</v>
      </c>
      <c r="N61" s="324">
        <v>2</v>
      </c>
    </row>
    <row r="62" spans="1:14" x14ac:dyDescent="0.15">
      <c r="A62" s="248"/>
      <c r="B62" s="244"/>
      <c r="C62" s="244"/>
      <c r="D62" s="244"/>
      <c r="E62" s="244"/>
      <c r="F62" s="244"/>
      <c r="G62" s="325"/>
      <c r="H62" s="326" t="s">
        <v>512</v>
      </c>
      <c r="I62" s="327">
        <v>1082227</v>
      </c>
      <c r="J62" s="328">
        <v>35082</v>
      </c>
      <c r="K62" s="329">
        <v>0.5</v>
      </c>
      <c r="L62" s="330">
        <v>37653</v>
      </c>
      <c r="M62" s="331">
        <v>-0.8</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15.69</v>
      </c>
      <c r="G47" s="12">
        <v>17.190000000000001</v>
      </c>
      <c r="H47" s="12">
        <v>15.08</v>
      </c>
      <c r="I47" s="12">
        <v>16.72</v>
      </c>
      <c r="J47" s="13">
        <v>19.670000000000002</v>
      </c>
    </row>
    <row r="48" spans="2:10" ht="57.75" customHeight="1" x14ac:dyDescent="0.15">
      <c r="B48" s="14"/>
      <c r="C48" s="1171" t="s">
        <v>4</v>
      </c>
      <c r="D48" s="1171"/>
      <c r="E48" s="1172"/>
      <c r="F48" s="15">
        <v>3.93</v>
      </c>
      <c r="G48" s="16">
        <v>3.46</v>
      </c>
      <c r="H48" s="16">
        <v>4.88</v>
      </c>
      <c r="I48" s="16">
        <v>4.6900000000000004</v>
      </c>
      <c r="J48" s="17">
        <v>4.2300000000000004</v>
      </c>
    </row>
    <row r="49" spans="2:10" ht="57.75" customHeight="1" thickBot="1" x14ac:dyDescent="0.2">
      <c r="B49" s="18"/>
      <c r="C49" s="1173" t="s">
        <v>5</v>
      </c>
      <c r="D49" s="1173"/>
      <c r="E49" s="1174"/>
      <c r="F49" s="19">
        <v>2.56</v>
      </c>
      <c r="G49" s="20">
        <v>1.02</v>
      </c>
      <c r="H49" s="20" t="s">
        <v>524</v>
      </c>
      <c r="I49" s="20">
        <v>1.4</v>
      </c>
      <c r="J49" s="21">
        <v>2.58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芳樹</cp:lastModifiedBy>
  <cp:lastPrinted>2017-04-17T03:03:06Z</cp:lastPrinted>
  <dcterms:created xsi:type="dcterms:W3CDTF">2017-02-15T18:33:03Z</dcterms:created>
  <dcterms:modified xsi:type="dcterms:W3CDTF">2017-04-18T04:08:32Z</dcterms:modified>
</cp:coreProperties>
</file>