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018001023\新永平寺町\財政課\085 市町振興課関連事務\15 財政比較分析\財政分析H27\"/>
    </mc:Choice>
  </mc:AlternateContent>
  <bookViews>
    <workbookView xWindow="240" yWindow="60" windowWidth="14940" windowHeight="7875" tabRatio="7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<sst xmlns="http://schemas.openxmlformats.org/spreadsheetml/2006/main" count="1074" uniqueCount="561">
  <si>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</si>
  <si>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</si>
  <si>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</si>
  <si>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</si>
  <si>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</si>
  <si>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</si>
  <si>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</si>
  <si>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</si>
  <si>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</si>
  <si>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</si>
  <si>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</si>
  <si>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</si>
  <si>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</si>
  <si>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</si>
  <si>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</si>
  <si>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</si>
  <si>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</si>
  <si>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</si>
  <si>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</si>
  <si>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</si>
  <si>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</si>
  <si>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</si>
  <si>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</si>
  <si>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</si>
  <si>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</si>
  <si>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</si>
  <si>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</si>
  <si>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</si>
  <si>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</si>
  <si>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</si>
  <si>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</si>
  <si>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</si>
  <si>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</si>
  <si>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</si>
  <si>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</si>
  <si>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</si>
  <si>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</si>
  <si>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</si>
  <si>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</si>
  <si>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</si>
  <si>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</si>
  <si>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</si>
  <si>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</si>
  <si>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</si>
  <si>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</si>
  <si>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</si>
  <si>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</si>
  <si>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</si>
  <si>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</si>
  <si>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</si>
  <si>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</si>
  <si>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</si>
  <si>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</si>
  <si>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</si>
  <si>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</si>
  <si>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</si>
  <si>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</si>
  <si>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</si>
  <si>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</si>
  <si>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</si>
  <si>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</si>
  <si>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</si>
  <si>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</si>
  <si>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</si>
  <si>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</si>
  <si>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</si>
  <si>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</si>
  <si>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</si>
  <si>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</si>
  <si>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</si>
  <si>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</si>
  <si>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</si>
  <si>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</si>
  <si>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</si>
  <si>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</si>
  <si>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</si>
  <si>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</si>
  <si>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</si>
  <si>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</si>
  <si>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</si>
  <si>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永平寺町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</si>
  <si>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</si>
  <si>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</si>
  <si>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</si>
  <si>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</si>
  <si>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</si>
  <si>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</si>
  <si>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</si>
  <si>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</si>
  <si>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</si>
  <si>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</si>
  <si>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</si>
  <si>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</si>
  <si>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</si>
  <si>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</si>
  <si>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</si>
  <si>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</si>
  <si>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</si>
  <si>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</si>
  <si>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</si>
  <si>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</si>
  <si>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</si>
  <si>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</si>
  <si>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</si>
  <si>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</si>
  <si>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</si>
  <si>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</si>
  <si>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</si>
  <si>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</si>
  <si>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</si>
  <si>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</si>
  <si>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</si>
  <si>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</si>
  <si>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</si>
  <si>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</si>
  <si>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</si>
  <si>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</si>
  <si>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</si>
  <si>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</si>
  <si>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</si>
  <si>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</si>
  <si>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</si>
  <si>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</si>
  <si>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</si>
  <si>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</si>
  <si>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</si>
  <si>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</si>
  <si>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</si>
  <si>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</si>
  <si>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</si>
  <si>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</si>
  <si>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</si>
  <si>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</si>
  <si>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</si>
  <si>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</si>
  <si>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</si>
  <si>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</si>
  <si>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</si>
  <si>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</si>
  <si>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</si>
  <si>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</si>
  <si>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</si>
  <si>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</si>
  <si>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</si>
  <si>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</si>
  <si>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</si>
  <si>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</si>
  <si>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</si>
  <si>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</si>
  <si>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</si>
  <si>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</si>
  <si>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</si>
  <si>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</si>
  <si>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</si>
  <si>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</si>
  <si>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</si>
  <si>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</si>
  <si>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</si>
  <si>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</si>
  <si>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</si>
  <si>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</si>
  <si>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</si>
  <si>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</si>
  <si>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</si>
  <si>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</si>
  <si>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</si>
  <si>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</si>
  <si>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</si>
  <si>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</si>
  <si>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</si>
  <si>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</si>
  <si>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</si>
  <si>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</si>
  <si>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</si>
  <si>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</si>
  <si>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</si>
  <si>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</si>
  <si>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</si>
  <si>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</si>
  <si>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</si>
  <si>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</si>
  <si>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</si>
  <si>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</si>
  <si>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</si>
  <si>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</si>
  <si>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</si>
  <si>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</si>
  <si>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</si>
  <si>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</si>
  <si>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</si>
  <si>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</si>
  <si>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福井県永平寺町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</si>
  <si>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</si>
  <si>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</si>
  <si>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</si>
  <si>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</si>
  <si>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</si>
  <si>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</si>
  <si>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</si>
  <si>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</si>
  <si>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</si>
  <si>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</si>
  <si>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</si>
  <si>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</si>
  <si>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</si>
  <si>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</si>
  <si>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</si>
  <si>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</si>
  <si>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</si>
  <si>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</si>
  <si>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</si>
  <si>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</si>
  <si>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</si>
  <si>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</si>
  <si>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</si>
  <si>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</si>
  <si>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</si>
  <si>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</si>
  <si>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</si>
  <si>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</si>
  <si>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</si>
  <si>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</si>
  <si>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</si>
  <si>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</si>
  <si>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</si>
  <si>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</si>
  <si>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</si>
  <si>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</si>
  <si>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</si>
  <si>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</si>
  <si>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</si>
  <si>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</si>
  <si>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</si>
  <si>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</si>
  <si>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</si>
  <si>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</si>
  <si>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</si>
  <si>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</si>
  <si>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</si>
  <si>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</si>
  <si>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</si>
  <si>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</si>
  <si>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</si>
  <si>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</si>
  <si>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</si>
  <si>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</si>
  <si>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</si>
  <si>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</si>
  <si>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</si>
  <si>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</si>
  <si>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</si>
  <si>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</si>
  <si>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</si>
  <si>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</si>
  <si>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</si>
  <si>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</si>
  <si>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</si>
  <si>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</si>
  <si>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</si>
  <si>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</si>
  <si>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</si>
  <si>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</si>
  <si>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</si>
  <si>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</si>
  <si>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</si>
  <si>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</si>
  <si>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</si>
  <si>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</si>
  <si>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</si>
  <si>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</si>
  <si>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</si>
  <si>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</si>
  <si>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</si>
  <si>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</si>
  <si>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</si>
  <si>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</si>
  <si>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</si>
  <si>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</si>
  <si>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</si>
  <si>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</si>
  <si>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</si>
  <si>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</si>
  <si>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</si>
  <si>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</si>
  <si>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</si>
  <si>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</si>
  <si>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</si>
  <si>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</si>
  <si>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</si>
  <si>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</si>
  <si>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</si>
  <si>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</si>
  <si>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</si>
  <si>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</si>
  <si>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</si>
  <si>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</si>
  <si>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</si>
  <si>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</si>
  <si>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</si>
  <si>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</si>
  <si>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</si>
  <si>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</si>
  <si>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</si>
  <si>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</si>
  <si>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</si>
  <si>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</si>
  <si>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</si>
  <si>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</si>
  <si>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</si>
  <si>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</si>
  <si>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</si>
  <si>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</si>
  <si>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</si>
  <si>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</si>
  <si>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</si>
  <si>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</si>
  <si>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</si>
  <si>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</si>
  <si>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</si>
  <si>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</si>
  <si>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</si>
  <si>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</si>
  <si>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</si>
  <si>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</si>
  <si>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</si>
  <si>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</si>
  <si>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</si>
  <si>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</si>
  <si>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</si>
  <si>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</si>
  <si>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</si>
  <si>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</si>
  <si>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</si>
  <si>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</si>
  <si>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</si>
  <si>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</si>
  <si>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</si>
  <si>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</si>
  <si>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福井県永平寺町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</si>
  <si>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</si>
  <si>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</si>
  <si>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</si>
  <si>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</si>
  <si>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</si>
  <si>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</si>
  <si>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</si>
  <si>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</si>
  <si>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</si>
  <si>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</si>
  <si>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</si>
  <si>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</si>
  <si>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</si>
  <si>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</si>
  <si>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</si>
  <si>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</si>
  <si>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</si>
  <si>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</si>
  <si>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</si>
  <si>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</si>
  <si>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</si>
  <si>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</si>
  <si>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</si>
  <si>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</si>
  <si>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</si>
  <si>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</si>
  <si>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</si>
  <si>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</si>
  <si>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</si>
  <si>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</si>
  <si>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</si>
  <si>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</si>
  <si>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</si>
  <si>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</si>
  <si>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</si>
  <si>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</si>
  <si>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</si>
  <si>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</si>
  <si>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</si>
  <si>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</si>
  <si>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</si>
  <si>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</si>
  <si>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</si>
  <si>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</si>
  <si>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</si>
  <si>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</si>
  <si>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</si>
  <si>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</si>
  <si>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</si>
  <si>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</si>
  <si>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</si>
  <si>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</si>
  <si>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</si>
  <si>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</si>
  <si>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</si>
  <si>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</si>
  <si>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</si>
  <si>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</si>
  <si>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</si>
  <si>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</si>
  <si>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</si>
  <si>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</si>
  <si>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</si>
  <si>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</si>
  <si>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</si>
  <si>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</si>
  <si>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</si>
  <si>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</si>
  <si>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</si>
  <si>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</si>
  <si>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</si>
  <si>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</si>
  <si>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</si>
  <si>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</si>
  <si>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</si>
  <si>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</si>
  <si>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</si>
  <si>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</si>
  <si>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</si>
  <si>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</si>
  <si>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</si>
  <si>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</si>
  <si>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</si>
  <si>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</si>
  <si>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</si>
  <si>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</si>
  <si>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</si>
  <si>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</si>
  <si>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</si>
  <si>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</si>
  <si>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</si>
  <si>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</si>
  <si>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</si>
  <si>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</si>
  <si>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</si>
  <si>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</si>
  <si>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</si>
  <si>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</si>
  <si>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</si>
  <si>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</si>
  <si>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</si>
  <si>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</si>
  <si>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</si>
  <si>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</si>
  <si>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</si>
  <si>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上水道事業</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</si>
  <si>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</si>
  <si>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</si>
  <si>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</si>
  <si>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</si>
  <si>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</si>
  <si>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</si>
  <si>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</si>
  <si>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</si>
  <si>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</si>
  <si>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</si>
  <si>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</si>
  <si>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</si>
  <si>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</si>
  <si>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</si>
  <si>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</si>
  <si>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</si>
  <si>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</si>
  <si>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</si>
  <si>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</si>
  <si>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</si>
  <si>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</si>
  <si>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</si>
  <si>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</si>
  <si>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</si>
  <si>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</si>
  <si>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</si>
  <si>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</si>
  <si>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</si>
  <si>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</si>
  <si>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</si>
  <si>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</si>
  <si>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</si>
  <si>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</si>
  <si>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</si>
  <si>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</si>
  <si>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</si>
  <si>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</si>
  <si>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</si>
  <si>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</si>
  <si>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</si>
  <si>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</si>
  <si>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</si>
  <si>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</si>
  <si>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</si>
  <si>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</si>
  <si>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</si>
  <si>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</si>
  <si>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</si>
  <si>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</si>
  <si>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</si>
  <si>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</si>
  <si>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</si>
  <si>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</si>
  <si>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</si>
  <si>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</si>
  <si>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</si>
  <si>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</si>
  <si>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</si>
  <si>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</si>
  <si>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</si>
  <si>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</si>
  <si>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</si>
  <si>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</si>
  <si>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</si>
  <si>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</si>
  <si>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</si>
  <si>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</si>
  <si>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</si>
  <si>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</si>
  <si>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</si>
  <si>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</si>
  <si>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</si>
  <si>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</si>
  <si>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</si>
  <si>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</si>
  <si>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</si>
  <si>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</si>
  <si>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</si>
  <si>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</si>
  <si>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</si>
  <si>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</si>
  <si>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</si>
  <si>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</si>
  <si>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</si>
  <si>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上水道事業</t>
  </si>
  <si>
    <t>一般会計</t>
  </si>
  <si>
    <t>国民健康保険事業特別会計</t>
  </si>
  <si>
    <t>介護保険特別会計</t>
  </si>
  <si>
    <t>下水道事業特別会計</t>
  </si>
  <si>
    <t>農業集落排水事業特別会計</t>
  </si>
  <si>
    <t>後期高齢者医療特別会計</t>
  </si>
  <si>
    <t>▲ 0.00</t>
  </si>
  <si>
    <t>その他会計（赤字）</t>
  </si>
  <si>
    <t>その他会計（黒字）</t>
  </si>
  <si>
    <t>-</t>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</si>
  <si>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5"/>
  </si>
  <si>
    <t>五領川公共下水道事務組合</t>
    <rPh sb="0" eb="1">
      <t>ゴ</t>
    </rPh>
    <rPh sb="1" eb="2">
      <t>リョウ</t>
    </rPh>
    <rPh sb="2" eb="3">
      <t>カワ</t>
    </rPh>
    <rPh sb="3" eb="5">
      <t>コウキョウ</t>
    </rPh>
    <rPh sb="5" eb="8">
      <t>ゲスイドウ</t>
    </rPh>
    <rPh sb="8" eb="10">
      <t>ジム</t>
    </rPh>
    <rPh sb="10" eb="12">
      <t>クミアイ</t>
    </rPh>
    <phoneticPr fontId="5"/>
  </si>
  <si>
    <t>こしの国広域事務組合</t>
    <rPh sb="3" eb="4">
      <t>クニ</t>
    </rPh>
    <rPh sb="4" eb="6">
      <t>コウイキ</t>
    </rPh>
    <rPh sb="6" eb="8">
      <t>ジム</t>
    </rPh>
    <rPh sb="8" eb="10">
      <t>クミアイ</t>
    </rPh>
    <phoneticPr fontId="5"/>
  </si>
  <si>
    <t>福井県後期高齢者医療広域連合（一般）</t>
    <rPh sb="0" eb="2">
      <t>フクイ</t>
    </rPh>
    <rPh sb="2" eb="3">
      <t>ケン</t>
    </rPh>
    <rPh sb="3" eb="5">
      <t>コウキ</t>
    </rPh>
    <rPh sb="5" eb="8">
      <t>コウレイシャ</t>
    </rPh>
    <rPh sb="8" eb="10">
      <t>イリョウ</t>
    </rPh>
    <rPh sb="10" eb="12">
      <t>コウイキ</t>
    </rPh>
    <rPh sb="12" eb="14">
      <t>レンゴウ</t>
    </rPh>
    <rPh sb="15" eb="17">
      <t>イッパン</t>
    </rPh>
    <phoneticPr fontId="5"/>
  </si>
  <si>
    <t>福井県後期高齢者医療広域連合（特会）</t>
    <rPh sb="0" eb="2">
      <t>フクイ</t>
    </rPh>
    <rPh sb="2" eb="3">
      <t>ケン</t>
    </rPh>
    <rPh sb="3" eb="5">
      <t>コウキ</t>
    </rPh>
    <rPh sb="5" eb="8">
      <t>コウレイシャ</t>
    </rPh>
    <rPh sb="8" eb="10">
      <t>イリョウ</t>
    </rPh>
    <rPh sb="10" eb="12">
      <t>コウイキ</t>
    </rPh>
    <rPh sb="12" eb="14">
      <t>レンゴウ</t>
    </rPh>
    <rPh sb="15" eb="16">
      <t>トク</t>
    </rPh>
    <rPh sb="16" eb="17">
      <t>カイ</t>
    </rPh>
    <phoneticPr fontId="5"/>
  </si>
  <si>
    <t>勝山・永平寺衛生管理組合</t>
    <rPh sb="0" eb="2">
      <t>カツヤマ</t>
    </rPh>
    <rPh sb="3" eb="6">
      <t>エイヘイジ</t>
    </rPh>
    <rPh sb="6" eb="8">
      <t>エイセイ</t>
    </rPh>
    <rPh sb="8" eb="10">
      <t>カンリ</t>
    </rPh>
    <rPh sb="10" eb="12">
      <t>クミアイ</t>
    </rPh>
    <phoneticPr fontId="5"/>
  </si>
  <si>
    <t>福井県市町総合事務組合（一般）</t>
    <rPh sb="0" eb="3">
      <t>フクイケン</t>
    </rPh>
    <rPh sb="3" eb="4">
      <t>シ</t>
    </rPh>
    <rPh sb="4" eb="5">
      <t>マチ</t>
    </rPh>
    <rPh sb="5" eb="7">
      <t>ソウゴウ</t>
    </rPh>
    <rPh sb="7" eb="9">
      <t>ジム</t>
    </rPh>
    <rPh sb="9" eb="11">
      <t>クミアイ</t>
    </rPh>
    <rPh sb="12" eb="14">
      <t>イッパン</t>
    </rPh>
    <phoneticPr fontId="5"/>
  </si>
  <si>
    <t>福井県市町総合事務組合（特会）</t>
    <rPh sb="0" eb="3">
      <t>フクイケン</t>
    </rPh>
    <rPh sb="3" eb="4">
      <t>シ</t>
    </rPh>
    <rPh sb="4" eb="5">
      <t>マチ</t>
    </rPh>
    <rPh sb="5" eb="7">
      <t>ソウゴウ</t>
    </rPh>
    <rPh sb="7" eb="9">
      <t>ジム</t>
    </rPh>
    <rPh sb="9" eb="11">
      <t>クミアイ</t>
    </rPh>
    <rPh sb="12" eb="13">
      <t>トク</t>
    </rPh>
    <rPh sb="13" eb="14">
      <t>カイ</t>
    </rPh>
    <phoneticPr fontId="5"/>
  </si>
  <si>
    <t>福井県自治会館組合</t>
    <rPh sb="0" eb="3">
      <t>フクイケン</t>
    </rPh>
    <rPh sb="3" eb="5">
      <t>ジチ</t>
    </rPh>
    <rPh sb="5" eb="7">
      <t>カイカン</t>
    </rPh>
    <rPh sb="7" eb="9">
      <t>クミアイ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</si>
  <si>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</si>
  <si>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</si>
  <si>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</si>
  <si>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</si>
  <si>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</si>
  <si>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</si>
  <si>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</si>
  <si>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</si>
  <si>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</si>
  <si>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主要な財政指標である実質公債費比率及び将来負担率は、今年度も改善し前年度と比較して、実質公債費比率で1.4ポイント改善の11.2％、将来負担率で14.5ポイント改善の25.4％となった。
両指標共通の分母である標準財政規模は、消費税率改正に伴う地方消費税交付金の伸びによる基準財政収入額の増加、今年度創設された人口減少特別対策事業費等による影響から2年ぶりに増加に転じた。実質公債費比率における分子である普通会計の起債元利償還金等（公営企業等分含む）は、既往債の償還が進み順調に減少している。将来負担比率の分子である地方債の残高は、平成27年度実施の大型建設事業の補てん財源として合併特例債を借入れたことから増加したが、充当可能財源である基金総額の増加や基準財政需要額算入見込額の増加もあり相殺されている。今後の財政推計上では、両指標とも悪化の見込みであることから、事業の抜本的な見直しによる事業費節減によって適正な起債を行い、現状の指標を維持できるよう努めていく。</t>
    <rPh sb="0" eb="2">
      <t>シュヨウ</t>
    </rPh>
    <rPh sb="3" eb="5">
      <t>ザイセイ</t>
    </rPh>
    <rPh sb="5" eb="7">
      <t>シヒョウ</t>
    </rPh>
    <rPh sb="10" eb="12">
      <t>ジッシツ</t>
    </rPh>
    <rPh sb="12" eb="15">
      <t>コウサイヒ</t>
    </rPh>
    <rPh sb="15" eb="17">
      <t>ヒリツ</t>
    </rPh>
    <rPh sb="17" eb="18">
      <t>オヨ</t>
    </rPh>
    <rPh sb="19" eb="21">
      <t>ショウライ</t>
    </rPh>
    <rPh sb="21" eb="23">
      <t>フタン</t>
    </rPh>
    <rPh sb="23" eb="24">
      <t>リツ</t>
    </rPh>
    <rPh sb="26" eb="29">
      <t>コンネンド</t>
    </rPh>
    <rPh sb="30" eb="32">
      <t>カイゼン</t>
    </rPh>
    <rPh sb="33" eb="36">
      <t>ゼンネンド</t>
    </rPh>
    <rPh sb="37" eb="39">
      <t>ヒカク</t>
    </rPh>
    <rPh sb="42" eb="44">
      <t>ジッシツ</t>
    </rPh>
    <rPh sb="44" eb="47">
      <t>コウサイヒ</t>
    </rPh>
    <rPh sb="47" eb="49">
      <t>ヒリツ</t>
    </rPh>
    <rPh sb="57" eb="59">
      <t>カイゼン</t>
    </rPh>
    <rPh sb="66" eb="68">
      <t>ショウライ</t>
    </rPh>
    <rPh sb="68" eb="70">
      <t>フタン</t>
    </rPh>
    <rPh sb="70" eb="71">
      <t>リツ</t>
    </rPh>
    <rPh sb="80" eb="82">
      <t>カイゼン</t>
    </rPh>
    <rPh sb="94" eb="95">
      <t>リョウ</t>
    </rPh>
    <rPh sb="97" eb="99">
      <t>キョウツウ</t>
    </rPh>
    <rPh sb="100" eb="102">
      <t>ブンボ</t>
    </rPh>
    <rPh sb="105" eb="107">
      <t>ヒョウジュン</t>
    </rPh>
    <rPh sb="107" eb="109">
      <t>ザイセイ</t>
    </rPh>
    <rPh sb="109" eb="111">
      <t>キボ</t>
    </rPh>
    <rPh sb="113" eb="116">
      <t>ショウヒゼイ</t>
    </rPh>
    <rPh sb="116" eb="117">
      <t>リツ</t>
    </rPh>
    <rPh sb="117" eb="119">
      <t>カイセイ</t>
    </rPh>
    <rPh sb="120" eb="121">
      <t>トモナ</t>
    </rPh>
    <rPh sb="122" eb="124">
      <t>チホウ</t>
    </rPh>
    <rPh sb="124" eb="127">
      <t>ショウヒゼイ</t>
    </rPh>
    <rPh sb="127" eb="130">
      <t>コウフキン</t>
    </rPh>
    <rPh sb="131" eb="132">
      <t>ノ</t>
    </rPh>
    <rPh sb="136" eb="138">
      <t>キジュン</t>
    </rPh>
    <rPh sb="138" eb="140">
      <t>ザイセイ</t>
    </rPh>
    <rPh sb="140" eb="142">
      <t>シュウニュウ</t>
    </rPh>
    <rPh sb="142" eb="143">
      <t>ガク</t>
    </rPh>
    <rPh sb="144" eb="146">
      <t>ゾウカ</t>
    </rPh>
    <rPh sb="147" eb="150">
      <t>コンネンド</t>
    </rPh>
    <rPh sb="150" eb="152">
      <t>ソウセツ</t>
    </rPh>
    <rPh sb="155" eb="157">
      <t>ジンコウ</t>
    </rPh>
    <rPh sb="157" eb="159">
      <t>ゲンショウ</t>
    </rPh>
    <rPh sb="159" eb="161">
      <t>トクベツ</t>
    </rPh>
    <rPh sb="161" eb="162">
      <t>タイ</t>
    </rPh>
    <rPh sb="162" eb="163">
      <t>サク</t>
    </rPh>
    <rPh sb="163" eb="166">
      <t>ジギョウヒ</t>
    </rPh>
    <rPh sb="166" eb="167">
      <t>トウ</t>
    </rPh>
    <rPh sb="170" eb="172">
      <t>エイキョウ</t>
    </rPh>
    <rPh sb="175" eb="176">
      <t>ネン</t>
    </rPh>
    <rPh sb="179" eb="181">
      <t>ゾウカ</t>
    </rPh>
    <rPh sb="182" eb="183">
      <t>テン</t>
    </rPh>
    <rPh sb="186" eb="188">
      <t>ジッシツ</t>
    </rPh>
    <rPh sb="188" eb="191">
      <t>コウサイヒ</t>
    </rPh>
    <rPh sb="191" eb="193">
      <t>ヒリツ</t>
    </rPh>
    <rPh sb="197" eb="199">
      <t>ブンシ</t>
    </rPh>
    <rPh sb="202" eb="204">
      <t>フツウ</t>
    </rPh>
    <rPh sb="204" eb="206">
      <t>カイケイ</t>
    </rPh>
    <rPh sb="207" eb="209">
      <t>キサイ</t>
    </rPh>
    <rPh sb="209" eb="211">
      <t>ガンリ</t>
    </rPh>
    <rPh sb="211" eb="214">
      <t>ショウカンキン</t>
    </rPh>
    <rPh sb="214" eb="215">
      <t>トウ</t>
    </rPh>
    <rPh sb="216" eb="218">
      <t>コウエイ</t>
    </rPh>
    <rPh sb="218" eb="220">
      <t>キギョウ</t>
    </rPh>
    <rPh sb="220" eb="221">
      <t>トウ</t>
    </rPh>
    <rPh sb="221" eb="222">
      <t>ブン</t>
    </rPh>
    <rPh sb="222" eb="223">
      <t>フク</t>
    </rPh>
    <rPh sb="227" eb="229">
      <t>キオウ</t>
    </rPh>
    <rPh sb="229" eb="230">
      <t>サイ</t>
    </rPh>
    <rPh sb="231" eb="233">
      <t>ショウカン</t>
    </rPh>
    <rPh sb="234" eb="235">
      <t>スス</t>
    </rPh>
    <rPh sb="236" eb="238">
      <t>ジュンチョウ</t>
    </rPh>
    <rPh sb="239" eb="241">
      <t>ゲンショウ</t>
    </rPh>
    <rPh sb="246" eb="248">
      <t>ショウライ</t>
    </rPh>
    <rPh sb="248" eb="250">
      <t>フタン</t>
    </rPh>
    <rPh sb="250" eb="252">
      <t>ヒリツ</t>
    </rPh>
    <rPh sb="253" eb="255">
      <t>ブンシ</t>
    </rPh>
    <rPh sb="258" eb="261">
      <t>チホウサイ</t>
    </rPh>
    <rPh sb="262" eb="264">
      <t>ザンダカ</t>
    </rPh>
    <rPh sb="266" eb="268">
      <t>ヘイセイ</t>
    </rPh>
    <rPh sb="270" eb="272">
      <t>ネンド</t>
    </rPh>
    <rPh sb="272" eb="274">
      <t>ジッシ</t>
    </rPh>
    <rPh sb="275" eb="277">
      <t>オオガタ</t>
    </rPh>
    <rPh sb="277" eb="279">
      <t>ケンセツ</t>
    </rPh>
    <rPh sb="279" eb="281">
      <t>ジギョウ</t>
    </rPh>
    <rPh sb="282" eb="283">
      <t>ホ</t>
    </rPh>
    <rPh sb="285" eb="287">
      <t>ザイゲン</t>
    </rPh>
    <rPh sb="290" eb="292">
      <t>ガッペイ</t>
    </rPh>
    <rPh sb="292" eb="294">
      <t>トクレイ</t>
    </rPh>
    <rPh sb="294" eb="295">
      <t>サイ</t>
    </rPh>
    <rPh sb="296" eb="298">
      <t>カリイ</t>
    </rPh>
    <rPh sb="304" eb="306">
      <t>ゾウカ</t>
    </rPh>
    <rPh sb="310" eb="312">
      <t>ジュウトウ</t>
    </rPh>
    <rPh sb="312" eb="314">
      <t>カノウ</t>
    </rPh>
    <rPh sb="314" eb="316">
      <t>ザイゲン</t>
    </rPh>
    <rPh sb="319" eb="321">
      <t>キキン</t>
    </rPh>
    <rPh sb="321" eb="323">
      <t>ソウガク</t>
    </rPh>
    <rPh sb="324" eb="326">
      <t>ゾウカ</t>
    </rPh>
    <rPh sb="327" eb="329">
      <t>キジュン</t>
    </rPh>
    <rPh sb="329" eb="331">
      <t>ザイセイ</t>
    </rPh>
    <rPh sb="331" eb="333">
      <t>ジュヨウ</t>
    </rPh>
    <rPh sb="333" eb="334">
      <t>ガク</t>
    </rPh>
    <rPh sb="334" eb="336">
      <t>サンニュウ</t>
    </rPh>
    <rPh sb="336" eb="338">
      <t>ミコ</t>
    </rPh>
    <rPh sb="338" eb="339">
      <t>ガク</t>
    </rPh>
    <rPh sb="340" eb="342">
      <t>ゾウカ</t>
    </rPh>
    <rPh sb="353" eb="355">
      <t>コンゴ</t>
    </rPh>
    <rPh sb="356" eb="358">
      <t>ザイセイ</t>
    </rPh>
    <rPh sb="358" eb="360">
      <t>スイケイ</t>
    </rPh>
    <rPh sb="360" eb="361">
      <t>ジョウ</t>
    </rPh>
    <rPh sb="364" eb="365">
      <t>リョウ</t>
    </rPh>
    <rPh sb="365" eb="367">
      <t>シヒョウ</t>
    </rPh>
    <rPh sb="369" eb="371">
      <t>アッカ</t>
    </rPh>
    <rPh sb="372" eb="374">
      <t>ミコ</t>
    </rPh>
    <rPh sb="383" eb="385">
      <t>ジギョウ</t>
    </rPh>
    <rPh sb="386" eb="389">
      <t>バッポンテキ</t>
    </rPh>
    <rPh sb="390" eb="392">
      <t>ミナオ</t>
    </rPh>
    <rPh sb="396" eb="399">
      <t>ジギョウヒ</t>
    </rPh>
    <rPh sb="399" eb="401">
      <t>セツゲン</t>
    </rPh>
    <rPh sb="405" eb="407">
      <t>テキセイ</t>
    </rPh>
    <rPh sb="408" eb="410">
      <t>キサイ</t>
    </rPh>
    <rPh sb="411" eb="412">
      <t>オコナ</t>
    </rPh>
    <rPh sb="414" eb="416">
      <t>ゲンジョウ</t>
    </rPh>
    <rPh sb="417" eb="419">
      <t>シヒョウ</t>
    </rPh>
    <rPh sb="420" eb="422">
      <t>イジ</t>
    </rPh>
    <rPh sb="427" eb="428">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</si>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</sst>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52028</c:v>
                </c:pt>
                <c:pt idx="1">
                  <c:v>66407</c:v>
                </c:pt>
                <c:pt idx="2">
                  <c:v>74937</c:v>
                </c:pt>
                <c:pt idx="3">
                  <c:v>64591</c:v>
                </c:pt>
                <c:pt idx="4">
                  <c:v>118745</c:v>
                </c:pt>
              </c:numCache>
            </c:numRef>
          </c:val>
          <c:smooth val="0"/>
        </c:ser>
        <c:dLbls>
          <c:showLegendKey val="0"/>
          <c:showVal val="0"/>
          <c:showCatName val="0"/>
          <c:showSerName val="0"/>
          <c:showPercent val="0"/>
          <c:showBubbleSize val="0"/>
        </c:dLbls>
        <c:marker val="1"/>
        <c:smooth val="0"/>
        <c:axId val="242053944"/>
        <c:axId val="312190880"/>
      </c:lineChart>
      <c:catAx>
        <c:axId val="242053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190880"/>
        <c:crosses val="autoZero"/>
        <c:auto val="1"/>
        <c:lblAlgn val="ctr"/>
        <c:lblOffset val="100"/>
        <c:tickLblSkip val="1"/>
        <c:tickMarkSkip val="1"/>
        <c:noMultiLvlLbl val="0"/>
      </c:catAx>
      <c:valAx>
        <c:axId val="3121908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053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5.31</c:v>
                </c:pt>
                <c:pt idx="1">
                  <c:v>6.23</c:v>
                </c:pt>
                <c:pt idx="2">
                  <c:v>5.64</c:v>
                </c:pt>
                <c:pt idx="3">
                  <c:v>6</c:v>
                </c:pt>
                <c:pt idx="4">
                  <c:v>5.0999999999999996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36.61</c:v>
                </c:pt>
                <c:pt idx="1">
                  <c:v>37.36</c:v>
                </c:pt>
                <c:pt idx="2">
                  <c:v>38.39</c:v>
                </c:pt>
                <c:pt idx="3">
                  <c:v>42.58</c:v>
                </c:pt>
                <c:pt idx="4">
                  <c:v>45.03</c:v>
                </c:pt>
              </c:numCache>
            </c:numRef>
          </c:val>
        </c:ser>
        <c:dLbls>
          <c:showLegendKey val="0"/>
          <c:showVal val="0"/>
          <c:showCatName val="0"/>
          <c:showSerName val="0"/>
          <c:showPercent val="0"/>
          <c:showBubbleSize val="0"/>
        </c:dLbls>
        <c:gapWidth val="250"/>
        <c:overlap val="100"/>
        <c:axId val="312192448"/>
        <c:axId val="312192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6.55</c:v>
                </c:pt>
                <c:pt idx="1">
                  <c:v>1.32</c:v>
                </c:pt>
                <c:pt idx="2">
                  <c:v>0.41</c:v>
                </c:pt>
                <c:pt idx="3">
                  <c:v>4.21</c:v>
                </c:pt>
                <c:pt idx="4">
                  <c:v>2.5099999999999998</c:v>
                </c:pt>
              </c:numCache>
            </c:numRef>
          </c:val>
          <c:smooth val="0"/>
        </c:ser>
        <c:dLbls>
          <c:showLegendKey val="0"/>
          <c:showVal val="0"/>
          <c:showCatName val="0"/>
          <c:showSerName val="0"/>
          <c:showPercent val="0"/>
          <c:showBubbleSize val="0"/>
        </c:dLbls>
        <c:marker val="1"/>
        <c:smooth val="0"/>
        <c:axId val="312192448"/>
        <c:axId val="312192840"/>
      </c:lineChart>
      <c:catAx>
        <c:axId val="31219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2192840"/>
        <c:crosses val="autoZero"/>
        <c:auto val="1"/>
        <c:lblAlgn val="ctr"/>
        <c:lblOffset val="100"/>
        <c:tickLblSkip val="1"/>
        <c:tickMarkSkip val="1"/>
        <c:noMultiLvlLbl val="0"/>
      </c:catAx>
      <c:valAx>
        <c:axId val="312192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19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0.04</c:v>
                </c:pt>
                <c:pt idx="4">
                  <c:v>#N/A</c:v>
                </c:pt>
                <c:pt idx="5">
                  <c:v>0.03</c:v>
                </c:pt>
                <c:pt idx="6">
                  <c:v>#N/A</c:v>
                </c:pt>
                <c:pt idx="7">
                  <c:v>0</c:v>
                </c:pt>
                <c:pt idx="8">
                  <c:v>#N/A</c:v>
                </c:pt>
                <c:pt idx="9">
                  <c:v>0.05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7.0000000000000007E-2</c:v>
                </c:pt>
                <c:pt idx="4">
                  <c:v>#N/A</c:v>
                </c:pt>
                <c:pt idx="5">
                  <c:v>0.12</c:v>
                </c:pt>
                <c:pt idx="6">
                  <c:v>#N/A</c:v>
                </c:pt>
                <c:pt idx="7">
                  <c:v>0.02</c:v>
                </c:pt>
                <c:pt idx="8">
                  <c:v>#N/A</c:v>
                </c:pt>
                <c:pt idx="9">
                  <c:v>0.25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0.14000000000000001</c:v>
                </c:pt>
                <c:pt idx="2">
                  <c:v>#N/A</c:v>
                </c:pt>
                <c:pt idx="3">
                  <c:v>0.93</c:v>
                </c:pt>
                <c:pt idx="4">
                  <c:v>#N/A</c:v>
                </c:pt>
                <c:pt idx="5">
                  <c:v>0.64</c:v>
                </c:pt>
                <c:pt idx="6">
                  <c:v>#N/A</c:v>
                </c:pt>
                <c:pt idx="7">
                  <c:v>0.84</c:v>
                </c:pt>
                <c:pt idx="8">
                  <c:v>#N/A</c:v>
                </c:pt>
                <c:pt idx="9">
                  <c:v>0.42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c:v>
                </c:pt>
                <c:pt idx="2">
                  <c:v>#N/A</c:v>
                </c:pt>
                <c:pt idx="3">
                  <c:v>1.77</c:v>
                </c:pt>
                <c:pt idx="4">
                  <c:v>#N/A</c:v>
                </c:pt>
                <c:pt idx="5">
                  <c:v>1.18</c:v>
                </c:pt>
                <c:pt idx="6">
                  <c:v>#N/A</c:v>
                </c:pt>
                <c:pt idx="7">
                  <c:v>0.41</c:v>
                </c:pt>
                <c:pt idx="8">
                  <c:v>#N/A</c:v>
                </c:pt>
                <c:pt idx="9">
                  <c:v>1.18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5.3</c:v>
                </c:pt>
                <c:pt idx="2">
                  <c:v>#N/A</c:v>
                </c:pt>
                <c:pt idx="3">
                  <c:v>6.23</c:v>
                </c:pt>
                <c:pt idx="4">
                  <c:v>#N/A</c:v>
                </c:pt>
                <c:pt idx="5">
                  <c:v>5.63</c:v>
                </c:pt>
                <c:pt idx="6">
                  <c:v>#N/A</c:v>
                </c:pt>
                <c:pt idx="7">
                  <c:v>5.99</c:v>
                </c:pt>
                <c:pt idx="8">
                  <c:v>#N/A</c:v>
                </c:pt>
                <c:pt idx="9">
                  <c:v>5.09</c:v>
                </c:pt>
              </c:numCache>
            </c:numRef>
          </c:val>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10.039999999999999</c:v>
                </c:pt>
                <c:pt idx="2">
                  <c:v>#N/A</c:v>
                </c:pt>
                <c:pt idx="3">
                  <c:v>11.55</c:v>
                </c:pt>
                <c:pt idx="4">
                  <c:v>#N/A</c:v>
                </c:pt>
                <c:pt idx="5">
                  <c:v>11.47</c:v>
                </c:pt>
                <c:pt idx="6">
                  <c:v>#N/A</c:v>
                </c:pt>
                <c:pt idx="7">
                  <c:v>9.89</c:v>
                </c:pt>
                <c:pt idx="8">
                  <c:v>#N/A</c:v>
                </c:pt>
                <c:pt idx="9">
                  <c:v>9.2899999999999991</c:v>
                </c:pt>
              </c:numCache>
            </c:numRef>
          </c:val>
        </c:ser>
        <c:dLbls>
          <c:showLegendKey val="0"/>
          <c:showVal val="0"/>
          <c:showCatName val="0"/>
          <c:showSerName val="0"/>
          <c:showPercent val="0"/>
          <c:showBubbleSize val="0"/>
        </c:dLbls>
        <c:gapWidth val="150"/>
        <c:overlap val="100"/>
        <c:axId val="312193624"/>
        <c:axId val="312194016"/>
      </c:barChart>
      <c:catAx>
        <c:axId val="312193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194016"/>
        <c:crosses val="autoZero"/>
        <c:auto val="1"/>
        <c:lblAlgn val="ctr"/>
        <c:lblOffset val="100"/>
        <c:tickLblSkip val="1"/>
        <c:tickMarkSkip val="1"/>
        <c:noMultiLvlLbl val="0"/>
      </c:catAx>
      <c:valAx>
        <c:axId val="31219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193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923</c:v>
                </c:pt>
                <c:pt idx="5">
                  <c:v>927</c:v>
                </c:pt>
                <c:pt idx="8">
                  <c:v>940</c:v>
                </c:pt>
                <c:pt idx="11">
                  <c:v>959</c:v>
                </c:pt>
                <c:pt idx="14">
                  <c:v>952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171</c:v>
                </c:pt>
                <c:pt idx="3">
                  <c:v>164</c:v>
                </c:pt>
                <c:pt idx="6">
                  <c:v>211</c:v>
                </c:pt>
                <c:pt idx="9">
                  <c:v>171</c:v>
                </c:pt>
                <c:pt idx="12">
                  <c:v>154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494</c:v>
                </c:pt>
                <c:pt idx="3">
                  <c:v>498</c:v>
                </c:pt>
                <c:pt idx="6">
                  <c:v>514</c:v>
                </c:pt>
                <c:pt idx="9">
                  <c:v>512</c:v>
                </c:pt>
                <c:pt idx="12">
                  <c:v>496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996</c:v>
                </c:pt>
                <c:pt idx="3">
                  <c:v>982</c:v>
                </c:pt>
                <c:pt idx="6">
                  <c:v>900</c:v>
                </c:pt>
                <c:pt idx="9">
                  <c:v>864</c:v>
                </c:pt>
                <c:pt idx="12">
                  <c:v>796</c:v>
                </c:pt>
              </c:numCache>
            </c:numRef>
          </c:val>
        </c:ser>
        <c:dLbls>
          <c:showLegendKey val="0"/>
          <c:showVal val="0"/>
          <c:showCatName val="0"/>
          <c:showSerName val="0"/>
          <c:showPercent val="0"/>
          <c:showBubbleSize val="0"/>
        </c:dLbls>
        <c:gapWidth val="100"/>
        <c:overlap val="100"/>
        <c:axId val="312235672"/>
        <c:axId val="312236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738</c:v>
                </c:pt>
                <c:pt idx="2">
                  <c:v>#N/A</c:v>
                </c:pt>
                <c:pt idx="3">
                  <c:v>#N/A</c:v>
                </c:pt>
                <c:pt idx="4">
                  <c:v>717</c:v>
                </c:pt>
                <c:pt idx="5">
                  <c:v>#N/A</c:v>
                </c:pt>
                <c:pt idx="6">
                  <c:v>#N/A</c:v>
                </c:pt>
                <c:pt idx="7">
                  <c:v>685</c:v>
                </c:pt>
                <c:pt idx="8">
                  <c:v>#N/A</c:v>
                </c:pt>
                <c:pt idx="9">
                  <c:v>#N/A</c:v>
                </c:pt>
                <c:pt idx="10">
                  <c:v>588</c:v>
                </c:pt>
                <c:pt idx="11">
                  <c:v>#N/A</c:v>
                </c:pt>
                <c:pt idx="12">
                  <c:v>#N/A</c:v>
                </c:pt>
                <c:pt idx="13">
                  <c:v>494</c:v>
                </c:pt>
                <c:pt idx="14">
                  <c:v>#N/A</c:v>
                </c:pt>
              </c:numCache>
            </c:numRef>
          </c:val>
          <c:smooth val="0"/>
        </c:ser>
        <c:dLbls>
          <c:showLegendKey val="0"/>
          <c:showVal val="0"/>
          <c:showCatName val="0"/>
          <c:showSerName val="0"/>
          <c:showPercent val="0"/>
          <c:showBubbleSize val="0"/>
        </c:dLbls>
        <c:marker val="1"/>
        <c:smooth val="0"/>
        <c:axId val="312235672"/>
        <c:axId val="312236064"/>
      </c:lineChart>
      <c:catAx>
        <c:axId val="312235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236064"/>
        <c:crosses val="autoZero"/>
        <c:auto val="1"/>
        <c:lblAlgn val="ctr"/>
        <c:lblOffset val="100"/>
        <c:tickLblSkip val="1"/>
        <c:tickMarkSkip val="1"/>
        <c:noMultiLvlLbl val="0"/>
      </c:catAx>
      <c:valAx>
        <c:axId val="31223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235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10037</c:v>
                </c:pt>
                <c:pt idx="5">
                  <c:v>9904</c:v>
                </c:pt>
                <c:pt idx="8">
                  <c:v>9830</c:v>
                </c:pt>
                <c:pt idx="11">
                  <c:v>9435</c:v>
                </c:pt>
                <c:pt idx="14">
                  <c:v>10551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377</c:v>
                </c:pt>
                <c:pt idx="5">
                  <c:v>328</c:v>
                </c:pt>
                <c:pt idx="8">
                  <c:v>277</c:v>
                </c:pt>
                <c:pt idx="11">
                  <c:v>254</c:v>
                </c:pt>
                <c:pt idx="14">
                  <c:v>231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3070</c:v>
                </c:pt>
                <c:pt idx="5">
                  <c:v>3039</c:v>
                </c:pt>
                <c:pt idx="8">
                  <c:v>3097</c:v>
                </c:pt>
                <c:pt idx="11">
                  <c:v>3307</c:v>
                </c:pt>
                <c:pt idx="14">
                  <c:v>3429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2194</c:v>
                </c:pt>
                <c:pt idx="3">
                  <c:v>2197</c:v>
                </c:pt>
                <c:pt idx="6">
                  <c:v>2169</c:v>
                </c:pt>
                <c:pt idx="9">
                  <c:v>2065</c:v>
                </c:pt>
                <c:pt idx="12">
                  <c:v>2007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2203</c:v>
                </c:pt>
                <c:pt idx="3">
                  <c:v>1972</c:v>
                </c:pt>
                <c:pt idx="6">
                  <c:v>1782</c:v>
                </c:pt>
                <c:pt idx="9">
                  <c:v>1603</c:v>
                </c:pt>
                <c:pt idx="12">
                  <c:v>1554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4690</c:v>
                </c:pt>
                <c:pt idx="3">
                  <c:v>4385</c:v>
                </c:pt>
                <c:pt idx="6">
                  <c:v>4039</c:v>
                </c:pt>
                <c:pt idx="9">
                  <c:v>3749</c:v>
                </c:pt>
                <c:pt idx="12">
                  <c:v>3385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7876</c:v>
                </c:pt>
                <c:pt idx="3">
                  <c:v>7686</c:v>
                </c:pt>
                <c:pt idx="6">
                  <c:v>7613</c:v>
                </c:pt>
                <c:pt idx="9">
                  <c:v>7656</c:v>
                </c:pt>
                <c:pt idx="12">
                  <c:v>8618</c:v>
                </c:pt>
              </c:numCache>
            </c:numRef>
          </c:val>
        </c:ser>
        <c:dLbls>
          <c:showLegendKey val="0"/>
          <c:showVal val="0"/>
          <c:showCatName val="0"/>
          <c:showSerName val="0"/>
          <c:showPercent val="0"/>
          <c:showBubbleSize val="0"/>
        </c:dLbls>
        <c:gapWidth val="100"/>
        <c:overlap val="100"/>
        <c:axId val="312236456"/>
        <c:axId val="312237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3479</c:v>
                </c:pt>
                <c:pt idx="2">
                  <c:v>#N/A</c:v>
                </c:pt>
                <c:pt idx="3">
                  <c:v>#N/A</c:v>
                </c:pt>
                <c:pt idx="4">
                  <c:v>2969</c:v>
                </c:pt>
                <c:pt idx="5">
                  <c:v>#N/A</c:v>
                </c:pt>
                <c:pt idx="6">
                  <c:v>#N/A</c:v>
                </c:pt>
                <c:pt idx="7">
                  <c:v>2400</c:v>
                </c:pt>
                <c:pt idx="8">
                  <c:v>#N/A</c:v>
                </c:pt>
                <c:pt idx="9">
                  <c:v>#N/A</c:v>
                </c:pt>
                <c:pt idx="10">
                  <c:v>2076</c:v>
                </c:pt>
                <c:pt idx="11">
                  <c:v>#N/A</c:v>
                </c:pt>
                <c:pt idx="12">
                  <c:v>#N/A</c:v>
                </c:pt>
                <c:pt idx="13">
                  <c:v>1354</c:v>
                </c:pt>
                <c:pt idx="14">
                  <c:v>#N/A</c:v>
                </c:pt>
              </c:numCache>
            </c:numRef>
          </c:val>
          <c:smooth val="0"/>
        </c:ser>
        <c:dLbls>
          <c:showLegendKey val="0"/>
          <c:showVal val="0"/>
          <c:showCatName val="0"/>
          <c:showSerName val="0"/>
          <c:showPercent val="0"/>
          <c:showBubbleSize val="0"/>
        </c:dLbls>
        <c:marker val="1"/>
        <c:smooth val="0"/>
        <c:axId val="312236456"/>
        <c:axId val="312237240"/>
      </c:lineChart>
      <c:catAx>
        <c:axId val="312236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2237240"/>
        <c:crosses val="autoZero"/>
        <c:auto val="1"/>
        <c:lblAlgn val="ctr"/>
        <c:lblOffset val="100"/>
        <c:tickLblSkip val="1"/>
        <c:tickMarkSkip val="1"/>
        <c:noMultiLvlLbl val="0"/>
      </c:catAx>
      <c:valAx>
        <c:axId val="312237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236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{5EB99F41-6D0D-4B2F-8652-382F85B4483E}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{13E68BA5-D6AE-4B49-8F43-FD0E65421B5C}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{52BD7B2D-26F8-4D2F-ACB0-90C7228171FD}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{3B9D1601-3DA6-4C08-A529-CB7A367F4A24}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{FBA4EB71-AE72-42EE-A3CF-229A7D8C3E18}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{6482B550-9B49-4B09-A90C-4FB733A76F97}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{30DAD729-7B9E-415F-A2E6-C1228F133AA0}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{EC5B5629-7596-4650-AACA-C5F952523AC9}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{64AF3332-6A6A-4446-981A-67B87D9385A4}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{9DC2EDBE-0159-4D8B-81FA-1791983D35EC}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45737960"/>
        <c:axId val="345738352"/>
      </c:scatterChart>
      <c:valAx>
        <c:axId val="3457379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5738352"/>
        <c:crosses val="autoZero"/>
        <c:crossBetween val="midCat"/>
      </c:valAx>
      <c:valAx>
        <c:axId val="3457383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5737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{B9E82FEE-A751-42E5-8545-AB7D107DAE86}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{C4578AF1-3F2A-4DC0-B9C4-25597F90E548}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{33972770-53C1-4D6B-BF72-5740F5DF1BDC}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{67F7D587-72EA-4C8A-9644-FD5827259A6D}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{3E5FAA40-A6AC-40F2-B0FB-6BB3D446E7C7}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14.1</c:v>
                </c:pt>
                <c:pt idx="1">
                  <c:v>13.8</c:v>
                </c:pt>
                <c:pt idx="2">
                  <c:v>13.4</c:v>
                </c:pt>
                <c:pt idx="3">
                  <c:v>12.6</c:v>
                </c:pt>
                <c:pt idx="4">
                  <c:v>11.2</c:v>
                </c:pt>
              </c:numCache>
            </c:numRef>
          </c:xVal>
          <c:yVal>
            <c:numRef>
              <c:f>公会計指標分析・財政指標組合せ分析表!$K$73:$O$73</c:f>
              <c:numCache>
                <c:formatCode>#,##0.0;"▲ "#,##0.0</c:formatCode>
                <c:ptCount val="5"/>
                <c:pt idx="0">
                  <c:v>65.2</c:v>
                </c:pt>
                <c:pt idx="1">
                  <c:v>56.2</c:v>
                </c:pt>
                <c:pt idx="2">
                  <c:v>45.6</c:v>
                </c:pt>
                <c:pt idx="3">
                  <c:v>39.9</c:v>
                </c:pt>
                <c:pt idx="4">
                  <c:v>25.4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{D320C41A-FA95-4DF0-9FFE-25C44B12F5BE}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{63BC55A5-03F4-4704-86B9-BA64117C0889}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{476D08D8-547F-4534-BEF2-82BA4499DBB1}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{2853EE2B-CD16-4E42-830C-2AD2E8C798D6}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{91519A97-8251-470E-A890-DCD891FA2628}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9</c:v>
                </c:pt>
              </c:numCache>
            </c:numRef>
          </c:xVal>
          <c:yVal>
            <c:numRef>
              <c:f>公会計指標分析・財政指標組合せ分析表!$K$77:$O$77</c:f>
              <c:numCache>
                <c:formatCode>#,##0.0;"▲ "#,##0.0</c:formatCode>
                <c:ptCount val="5"/>
                <c:pt idx="0">
                  <c:v>40.200000000000003</c:v>
                </c:pt>
                <c:pt idx="1">
                  <c:v>30.7</c:v>
                </c:pt>
                <c:pt idx="2">
                  <c:v>22.3</c:v>
                </c:pt>
                <c:pt idx="3">
                  <c:v>20.3</c:v>
                </c:pt>
                <c:pt idx="4">
                  <c:v>36.5</c:v>
                </c:pt>
              </c:numCache>
            </c:numRef>
          </c:yVal>
          <c:smooth val="0"/>
        </c:ser>
        <c:dLbls>
          <c:showLegendKey val="0"/>
          <c:showVal val="0"/>
          <c:showCatName val="0"/>
          <c:showSerName val="0"/>
          <c:showPercent val="0"/>
          <c:showBubbleSize val="0"/>
        </c:dLbls>
        <c:axId val="345739136"/>
        <c:axId val="345739528"/>
      </c:scatterChart>
      <c:valAx>
        <c:axId val="345739136"/>
        <c:scaling>
          <c:orientation val="minMax"/>
          <c:max val="14.7"/>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5739528"/>
        <c:crosses val="autoZero"/>
        <c:crossBetween val="midCat"/>
      </c:valAx>
      <c:valAx>
        <c:axId val="345739528"/>
        <c:scaling>
          <c:orientation val="minMax"/>
          <c:max val="7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5739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福井県永平寺町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19,220
18,963
94.43
10,683,581
10,302,070
318,598
6,247,805
8,617,622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25.4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年度単年度の財政力指数は</a:t>
          </a:r>
          <a:r>
            <a:rPr lang="en-US" altLang="ja-JP" sz="1050">
              <a:solidFill>
                <a:schemeClr val="dk1"/>
              </a:solidFill>
              <a:effectLst/>
              <a:latin typeface="+mn-lt"/>
              <a:ea typeface="+mn-ea"/>
              <a:cs typeface="+mn-cs"/>
            </a:rPr>
            <a:t>0.405</a:t>
          </a:r>
          <a:r>
            <a:rPr lang="ja-JP" altLang="ja-JP" sz="1050">
              <a:solidFill>
                <a:schemeClr val="dk1"/>
              </a:solidFill>
              <a:effectLst/>
              <a:latin typeface="+mn-lt"/>
              <a:ea typeface="+mn-ea"/>
              <a:cs typeface="+mn-cs"/>
            </a:rPr>
            <a:t>と前年単年度の</a:t>
          </a:r>
          <a:r>
            <a:rPr lang="en-US" altLang="ja-JP" sz="1050">
              <a:solidFill>
                <a:schemeClr val="dk1"/>
              </a:solidFill>
              <a:effectLst/>
              <a:latin typeface="+mn-lt"/>
              <a:ea typeface="+mn-ea"/>
              <a:cs typeface="+mn-cs"/>
            </a:rPr>
            <a:t>0.417</a:t>
          </a:r>
          <a:r>
            <a:rPr lang="ja-JP" altLang="ja-JP" sz="1050">
              <a:solidFill>
                <a:schemeClr val="dk1"/>
              </a:solidFill>
              <a:effectLst/>
              <a:latin typeface="+mn-lt"/>
              <a:ea typeface="+mn-ea"/>
              <a:cs typeface="+mn-cs"/>
            </a:rPr>
            <a:t>を</a:t>
          </a:r>
          <a:r>
            <a:rPr lang="en-US" altLang="ja-JP" sz="1050">
              <a:solidFill>
                <a:schemeClr val="dk1"/>
              </a:solidFill>
              <a:effectLst/>
              <a:latin typeface="+mn-lt"/>
              <a:ea typeface="+mn-ea"/>
              <a:cs typeface="+mn-cs"/>
            </a:rPr>
            <a:t>0.012</a:t>
          </a:r>
          <a:r>
            <a:rPr lang="ja-JP" altLang="ja-JP" sz="1050">
              <a:solidFill>
                <a:schemeClr val="dk1"/>
              </a:solidFill>
              <a:effectLst/>
              <a:latin typeface="+mn-lt"/>
              <a:ea typeface="+mn-ea"/>
              <a:cs typeface="+mn-cs"/>
            </a:rPr>
            <a:t>ポイント下回る結果となった。前年度よりマイナスになった要因としては、平成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月より消費税率が</a:t>
          </a:r>
          <a:r>
            <a:rPr lang="en-US" altLang="ja-JP" sz="1050">
              <a:solidFill>
                <a:schemeClr val="dk1"/>
              </a:solidFill>
              <a:effectLst/>
              <a:latin typeface="+mn-lt"/>
              <a:ea typeface="+mn-ea"/>
              <a:cs typeface="+mn-cs"/>
            </a:rPr>
            <a:t>8</a:t>
          </a:r>
          <a:r>
            <a:rPr lang="ja-JP" altLang="ja-JP" sz="1050">
              <a:solidFill>
                <a:schemeClr val="dk1"/>
              </a:solidFill>
              <a:effectLst/>
              <a:latin typeface="+mn-lt"/>
              <a:ea typeface="+mn-ea"/>
              <a:cs typeface="+mn-cs"/>
            </a:rPr>
            <a:t>％に引き上げられたことで基準財政収入額において地方消費税交付金が約</a:t>
          </a:r>
          <a:r>
            <a:rPr lang="en-US" altLang="ja-JP" sz="1050">
              <a:solidFill>
                <a:schemeClr val="dk1"/>
              </a:solidFill>
              <a:effectLst/>
              <a:latin typeface="+mn-lt"/>
              <a:ea typeface="+mn-ea"/>
              <a:cs typeface="+mn-cs"/>
            </a:rPr>
            <a:t>80</a:t>
          </a:r>
          <a:r>
            <a:rPr lang="ja-JP" altLang="en-US" sz="1050">
              <a:solidFill>
                <a:schemeClr val="dk1"/>
              </a:solidFill>
              <a:effectLst/>
              <a:latin typeface="+mn-lt"/>
              <a:ea typeface="+mn-ea"/>
              <a:cs typeface="+mn-cs"/>
            </a:rPr>
            <a:t>百万</a:t>
          </a:r>
          <a:r>
            <a:rPr lang="ja-JP" altLang="ja-JP" sz="1050">
              <a:solidFill>
                <a:schemeClr val="dk1"/>
              </a:solidFill>
              <a:effectLst/>
              <a:latin typeface="+mn-lt"/>
              <a:ea typeface="+mn-ea"/>
              <a:cs typeface="+mn-cs"/>
            </a:rPr>
            <a:t>円の増となった</a:t>
          </a:r>
          <a:r>
            <a:rPr lang="ja-JP" altLang="en-US" sz="1050">
              <a:solidFill>
                <a:schemeClr val="dk1"/>
              </a:solidFill>
              <a:effectLst/>
              <a:latin typeface="+mn-lt"/>
              <a:ea typeface="+mn-ea"/>
              <a:cs typeface="+mn-cs"/>
            </a:rPr>
            <a:t>ものの、基準</a:t>
          </a:r>
          <a:r>
            <a:rPr lang="ja-JP" altLang="ja-JP" sz="1050">
              <a:solidFill>
                <a:schemeClr val="dk1"/>
              </a:solidFill>
              <a:effectLst/>
              <a:latin typeface="+mn-lt"/>
              <a:ea typeface="+mn-ea"/>
              <a:cs typeface="+mn-cs"/>
            </a:rPr>
            <a:t>財政需要額において平成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a:t>
          </a:r>
          <a:r>
            <a:rPr lang="ja-JP" altLang="en-US" sz="1050">
              <a:solidFill>
                <a:schemeClr val="dk1"/>
              </a:solidFill>
              <a:effectLst/>
              <a:latin typeface="+mn-lt"/>
              <a:ea typeface="+mn-ea"/>
              <a:cs typeface="+mn-cs"/>
            </a:rPr>
            <a:t>より人口減少等特別対策事業費</a:t>
          </a:r>
          <a:r>
            <a:rPr lang="ja-JP" altLang="ja-JP" sz="1050">
              <a:solidFill>
                <a:schemeClr val="dk1"/>
              </a:solidFill>
              <a:effectLst/>
              <a:latin typeface="+mn-lt"/>
              <a:ea typeface="+mn-ea"/>
              <a:cs typeface="+mn-cs"/>
            </a:rPr>
            <a:t>が</a:t>
          </a:r>
          <a:r>
            <a:rPr lang="ja-JP" altLang="en-US" sz="1050">
              <a:solidFill>
                <a:schemeClr val="dk1"/>
              </a:solidFill>
              <a:effectLst/>
              <a:latin typeface="+mn-lt"/>
              <a:ea typeface="+mn-ea"/>
              <a:cs typeface="+mn-cs"/>
            </a:rPr>
            <a:t>創設され、需要額全体を大きく押し上げたことや、</a:t>
          </a:r>
          <a:r>
            <a:rPr lang="ja-JP" altLang="ja-JP" sz="1050">
              <a:solidFill>
                <a:schemeClr val="dk1"/>
              </a:solidFill>
              <a:effectLst/>
              <a:latin typeface="+mn-lt"/>
              <a:ea typeface="+mn-ea"/>
              <a:cs typeface="+mn-cs"/>
            </a:rPr>
            <a:t>社会福祉費において</a:t>
          </a:r>
          <a:r>
            <a:rPr lang="ja-JP" altLang="en-US" sz="1050">
              <a:solidFill>
                <a:schemeClr val="dk1"/>
              </a:solidFill>
              <a:effectLst/>
              <a:latin typeface="+mn-lt"/>
              <a:ea typeface="+mn-ea"/>
              <a:cs typeface="+mn-cs"/>
            </a:rPr>
            <a:t>児童手当児童数（被用者・特例給付分）が</a:t>
          </a:r>
          <a:r>
            <a:rPr lang="en-US" altLang="ja-JP" sz="1050">
              <a:solidFill>
                <a:schemeClr val="dk1"/>
              </a:solidFill>
              <a:effectLst/>
              <a:latin typeface="+mn-lt"/>
              <a:ea typeface="+mn-ea"/>
              <a:cs typeface="+mn-cs"/>
            </a:rPr>
            <a:t>20</a:t>
          </a:r>
          <a:r>
            <a:rPr lang="ja-JP" altLang="ja-JP" sz="1050">
              <a:solidFill>
                <a:schemeClr val="dk1"/>
              </a:solidFill>
              <a:effectLst/>
              <a:latin typeface="+mn-lt"/>
              <a:ea typeface="+mn-ea"/>
              <a:cs typeface="+mn-cs"/>
            </a:rPr>
            <a:t>名増となったことから</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密度補正係数が上昇したことによ</a:t>
          </a:r>
          <a:r>
            <a:rPr lang="ja-JP" altLang="en-US" sz="1050">
              <a:solidFill>
                <a:schemeClr val="dk1"/>
              </a:solidFill>
              <a:effectLst/>
              <a:latin typeface="+mn-lt"/>
              <a:ea typeface="+mn-ea"/>
              <a:cs typeface="+mn-cs"/>
            </a:rPr>
            <a:t>り基準財政収入額増に比して、なお大きく需要額が増加したためである</a:t>
          </a:r>
          <a:r>
            <a:rPr lang="ja-JP" altLang="ja-JP" sz="1050">
              <a:solidFill>
                <a:schemeClr val="dk1"/>
              </a:solidFill>
              <a:effectLst/>
              <a:latin typeface="+mn-lt"/>
              <a:ea typeface="+mn-ea"/>
              <a:cs typeface="+mn-cs"/>
            </a:rPr>
            <a:t>。</a:t>
          </a:r>
          <a:endParaRPr lang="en-US" altLang="ja-JP" sz="105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以上のことから、</a:t>
          </a:r>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ヵ年平均の財政力指数は横ばいとなりはしたものの、依然として基準財政収入額の伸びが見込めない脆弱な財政構造であるため、定住対策や企業誘致対策を継続し税収確保を図っていく。</a:t>
          </a:r>
          <a:endParaRPr lang="ja-JP" altLang="ja-JP" sz="10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8" name="直線コネクタ 67"/>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1" name="直線コネクタ 70"/>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4" name="直線コネクタ 73"/>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7" name="直線コネクタ 76"/>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8"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今</a:t>
          </a:r>
          <a:r>
            <a:rPr kumimoji="1" lang="ja-JP" altLang="ja-JP" sz="1050">
              <a:solidFill>
                <a:schemeClr val="dk1"/>
              </a:solidFill>
              <a:effectLst/>
              <a:latin typeface="+mn-lt"/>
              <a:ea typeface="+mn-ea"/>
              <a:cs typeface="+mn-cs"/>
            </a:rPr>
            <a:t>年度における経常一般財源等総額は、前年度を</a:t>
          </a:r>
          <a:r>
            <a:rPr kumimoji="1" lang="en-US" altLang="ja-JP" sz="1050">
              <a:solidFill>
                <a:schemeClr val="dk1"/>
              </a:solidFill>
              <a:effectLst/>
              <a:latin typeface="+mn-lt"/>
              <a:ea typeface="+mn-ea"/>
              <a:cs typeface="+mn-cs"/>
            </a:rPr>
            <a:t>4.4</a:t>
          </a:r>
          <a:r>
            <a:rPr kumimoji="1" lang="ja-JP" altLang="ja-JP" sz="1050">
              <a:solidFill>
                <a:schemeClr val="dk1"/>
              </a:solidFill>
              <a:effectLst/>
              <a:latin typeface="+mn-lt"/>
              <a:ea typeface="+mn-ea"/>
              <a:cs typeface="+mn-cs"/>
            </a:rPr>
            <a:t>ポイント上回る</a:t>
          </a:r>
          <a:r>
            <a:rPr kumimoji="1" lang="en-US" altLang="ja-JP" sz="1050">
              <a:solidFill>
                <a:schemeClr val="dk1"/>
              </a:solidFill>
              <a:effectLst/>
              <a:latin typeface="+mn-lt"/>
              <a:ea typeface="+mn-ea"/>
              <a:cs typeface="+mn-cs"/>
            </a:rPr>
            <a:t>60</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52</a:t>
          </a:r>
          <a:r>
            <a:rPr kumimoji="1" lang="ja-JP" altLang="ja-JP" sz="1050">
              <a:solidFill>
                <a:schemeClr val="dk1"/>
              </a:solidFill>
              <a:effectLst/>
              <a:latin typeface="+mn-lt"/>
              <a:ea typeface="+mn-ea"/>
              <a:cs typeface="+mn-cs"/>
            </a:rPr>
            <a:t>百万円、経常経費充当一般財源等は、前年度を</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下</a:t>
          </a:r>
          <a:r>
            <a:rPr kumimoji="1" lang="ja-JP" altLang="ja-JP" sz="1050">
              <a:solidFill>
                <a:schemeClr val="dk1"/>
              </a:solidFill>
              <a:effectLst/>
              <a:latin typeface="+mn-lt"/>
              <a:ea typeface="+mn-ea"/>
              <a:cs typeface="+mn-cs"/>
            </a:rPr>
            <a:t>回る</a:t>
          </a:r>
          <a:r>
            <a:rPr kumimoji="1" lang="en-US" altLang="ja-JP" sz="1050">
              <a:solidFill>
                <a:schemeClr val="dk1"/>
              </a:solidFill>
              <a:effectLst/>
              <a:latin typeface="+mn-lt"/>
              <a:ea typeface="+mn-ea"/>
              <a:cs typeface="+mn-cs"/>
            </a:rPr>
            <a:t>51</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60</a:t>
          </a:r>
          <a:r>
            <a:rPr kumimoji="1" lang="ja-JP" altLang="ja-JP" sz="1050">
              <a:solidFill>
                <a:schemeClr val="dk1"/>
              </a:solidFill>
              <a:effectLst/>
              <a:latin typeface="+mn-lt"/>
              <a:ea typeface="+mn-ea"/>
              <a:cs typeface="+mn-cs"/>
            </a:rPr>
            <a:t>百万円となった。</a:t>
          </a:r>
          <a:r>
            <a:rPr kumimoji="1" lang="ja-JP" altLang="en-US" sz="1050">
              <a:solidFill>
                <a:schemeClr val="dk1"/>
              </a:solidFill>
              <a:effectLst/>
              <a:latin typeface="+mn-lt"/>
              <a:ea typeface="+mn-ea"/>
              <a:cs typeface="+mn-cs"/>
            </a:rPr>
            <a:t>経常収支比率は本来なら、大きく改善する状況だったが、</a:t>
          </a:r>
          <a:r>
            <a:rPr kumimoji="1" lang="ja-JP" altLang="ja-JP" sz="1050">
              <a:solidFill>
                <a:schemeClr val="dk1"/>
              </a:solidFill>
              <a:effectLst/>
              <a:latin typeface="+mn-lt"/>
              <a:ea typeface="+mn-ea"/>
              <a:cs typeface="+mn-cs"/>
            </a:rPr>
            <a:t>臨時財政対策債</a:t>
          </a:r>
          <a:r>
            <a:rPr kumimoji="1" lang="ja-JP" altLang="en-US" sz="1050">
              <a:solidFill>
                <a:schemeClr val="dk1"/>
              </a:solidFill>
              <a:effectLst/>
              <a:latin typeface="+mn-lt"/>
              <a:ea typeface="+mn-ea"/>
              <a:cs typeface="+mn-cs"/>
            </a:rPr>
            <a:t>の借入れ</a:t>
          </a:r>
          <a:r>
            <a:rPr kumimoji="1" lang="ja-JP" altLang="ja-JP" sz="1050">
              <a:solidFill>
                <a:schemeClr val="dk1"/>
              </a:solidFill>
              <a:effectLst/>
              <a:latin typeface="+mn-lt"/>
              <a:ea typeface="+mn-ea"/>
              <a:cs typeface="+mn-cs"/>
            </a:rPr>
            <a:t>を</a:t>
          </a:r>
          <a:r>
            <a:rPr kumimoji="1" lang="ja-JP" altLang="en-US" sz="1050">
              <a:solidFill>
                <a:schemeClr val="dk1"/>
              </a:solidFill>
              <a:effectLst/>
              <a:latin typeface="+mn-lt"/>
              <a:ea typeface="+mn-ea"/>
              <a:cs typeface="+mn-cs"/>
            </a:rPr>
            <a:t>見送ったことにより</a:t>
          </a:r>
          <a:r>
            <a:rPr kumimoji="1" lang="ja-JP" altLang="ja-JP"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ポイント悪化し</a:t>
          </a:r>
          <a:r>
            <a:rPr kumimoji="1" lang="en-US" altLang="ja-JP" sz="1050">
              <a:solidFill>
                <a:schemeClr val="dk1"/>
              </a:solidFill>
              <a:effectLst/>
              <a:latin typeface="+mn-lt"/>
              <a:ea typeface="+mn-ea"/>
              <a:cs typeface="+mn-cs"/>
            </a:rPr>
            <a:t>85.3</a:t>
          </a:r>
          <a:r>
            <a:rPr kumimoji="1" lang="ja-JP" altLang="ja-JP" sz="1050">
              <a:solidFill>
                <a:schemeClr val="dk1"/>
              </a:solidFill>
              <a:effectLst/>
              <a:latin typeface="+mn-lt"/>
              <a:ea typeface="+mn-ea"/>
              <a:cs typeface="+mn-cs"/>
            </a:rPr>
            <a:t>となった。</a:t>
          </a:r>
          <a:r>
            <a:rPr kumimoji="1" lang="ja-JP" altLang="en-US" sz="1050">
              <a:solidFill>
                <a:schemeClr val="dk1"/>
              </a:solidFill>
              <a:effectLst/>
              <a:latin typeface="+mn-lt"/>
              <a:ea typeface="+mn-ea"/>
              <a:cs typeface="+mn-cs"/>
            </a:rPr>
            <a:t>臨時財政対策債見送りについて、当該起債は普通交付税算定上、その償還額を国から補償されるものの、</a:t>
          </a:r>
          <a:r>
            <a:rPr kumimoji="1" lang="ja-JP" altLang="ja-JP" sz="1050">
              <a:solidFill>
                <a:schemeClr val="dk1"/>
              </a:solidFill>
              <a:effectLst/>
              <a:latin typeface="+mn-lt"/>
              <a:ea typeface="+mn-ea"/>
              <a:cs typeface="+mn-cs"/>
            </a:rPr>
            <a:t>かねてからの懸案である起債残高</a:t>
          </a:r>
          <a:r>
            <a:rPr kumimoji="1" lang="ja-JP" altLang="en-US" sz="1050">
              <a:solidFill>
                <a:schemeClr val="dk1"/>
              </a:solidFill>
              <a:effectLst/>
              <a:latin typeface="+mn-lt"/>
              <a:ea typeface="+mn-ea"/>
              <a:cs typeface="+mn-cs"/>
            </a:rPr>
            <a:t>抑制と、今後、施設改修等で嵩む将来負担を見越して、可能な限り今後の借入れについても慎重に対応する予定である</a:t>
          </a:r>
          <a:r>
            <a:rPr kumimoji="1" lang="ja-JP" altLang="ja-JP" sz="1050">
              <a:solidFill>
                <a:schemeClr val="dk1"/>
              </a:solidFill>
              <a:effectLst/>
              <a:latin typeface="+mn-lt"/>
              <a:ea typeface="+mn-ea"/>
              <a:cs typeface="+mn-cs"/>
            </a:rPr>
            <a:t>。</a:t>
          </a:r>
          <a:endParaRPr lang="ja-JP" altLang="ja-JP" sz="1050">
            <a:effectLst/>
          </a:endParaRPr>
        </a:p>
        <a:p>
          <a:pPr rtl="0" eaLnBrk="1" fontAlgn="auto" latinLnBrk="0" hangingPunct="1"/>
          <a:r>
            <a:rPr lang="ja-JP" altLang="ja-JP" sz="1050">
              <a:solidFill>
                <a:schemeClr val="dk1"/>
              </a:solidFill>
              <a:effectLst/>
              <a:latin typeface="+mn-lt"/>
              <a:ea typeface="+mn-ea"/>
              <a:cs typeface="+mn-cs"/>
            </a:rPr>
            <a:t>　普通交付税の合併特例加算措置</a:t>
          </a:r>
          <a:r>
            <a:rPr lang="ja-JP" altLang="en-US" sz="1050">
              <a:solidFill>
                <a:schemeClr val="dk1"/>
              </a:solidFill>
              <a:effectLst/>
              <a:latin typeface="+mn-lt"/>
              <a:ea typeface="+mn-ea"/>
              <a:cs typeface="+mn-cs"/>
            </a:rPr>
            <a:t>は今年度で</a:t>
          </a:r>
          <a:r>
            <a:rPr lang="ja-JP" altLang="ja-JP" sz="1050">
              <a:solidFill>
                <a:schemeClr val="dk1"/>
              </a:solidFill>
              <a:effectLst/>
              <a:latin typeface="+mn-lt"/>
              <a:ea typeface="+mn-ea"/>
              <a:cs typeface="+mn-cs"/>
            </a:rPr>
            <a:t>終了</a:t>
          </a:r>
          <a:r>
            <a:rPr lang="ja-JP" altLang="en-US" sz="1050">
              <a:solidFill>
                <a:schemeClr val="dk1"/>
              </a:solidFill>
              <a:effectLst/>
              <a:latin typeface="+mn-lt"/>
              <a:ea typeface="+mn-ea"/>
              <a:cs typeface="+mn-cs"/>
            </a:rPr>
            <a:t>し、いよいよ縮減が始まろうかという状況のため</a:t>
          </a:r>
          <a:r>
            <a:rPr lang="ja-JP" altLang="ja-JP" sz="1050">
              <a:solidFill>
                <a:schemeClr val="dk1"/>
              </a:solidFill>
              <a:effectLst/>
              <a:latin typeface="+mn-lt"/>
              <a:ea typeface="+mn-ea"/>
              <a:cs typeface="+mn-cs"/>
            </a:rPr>
            <a:t>、今後とも、人件費の抑制や複数年契約による委託料の見直し等による事務事業の見直し、事業の優先度の精査を更に進め、更なる経常経費の抑制に努める。</a:t>
          </a:r>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17907</xdr:rowOff>
    </xdr:from>
    <xdr:to>
      <xdr:col>7</xdr:col>
      <xdr:colOff>152400</xdr:colOff>
      <xdr:row>62</xdr:row>
      <xdr:rowOff>51689</xdr:rowOff>
    </xdr:to>
    <xdr:cxnSp macro="">
      <xdr:nvCxnSpPr>
        <xdr:cNvPr id="129" name="直線コネクタ 128"/>
        <xdr:cNvCxnSpPr/>
      </xdr:nvCxnSpPr>
      <xdr:spPr>
        <a:xfrm>
          <a:off x="4114800" y="10647807"/>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9161</xdr:rowOff>
    </xdr:from>
    <xdr:ext cx="762000" cy="259045"/>
    <xdr:sp macro="" textlink="">
      <xdr:nvSpPr>
        <xdr:cNvPr id="130"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5842</xdr:rowOff>
    </xdr:from>
    <xdr:to>
      <xdr:col>6</xdr:col>
      <xdr:colOff>0</xdr:colOff>
      <xdr:row>62</xdr:row>
      <xdr:rowOff>17907</xdr:rowOff>
    </xdr:to>
    <xdr:cxnSp macro="">
      <xdr:nvCxnSpPr>
        <xdr:cNvPr id="132" name="直線コネクタ 131"/>
        <xdr:cNvCxnSpPr/>
      </xdr:nvCxnSpPr>
      <xdr:spPr>
        <a:xfrm>
          <a:off x="3225800" y="1063574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75692</xdr:rowOff>
    </xdr:from>
    <xdr:to>
      <xdr:col>6</xdr:col>
      <xdr:colOff>50800</xdr:colOff>
      <xdr:row>63</xdr:row>
      <xdr:rowOff>5842</xdr:rowOff>
    </xdr:to>
    <xdr:sp macro="" textlink="">
      <xdr:nvSpPr>
        <xdr:cNvPr id="133" name="フローチャート : 判断 132"/>
        <xdr:cNvSpPr/>
      </xdr:nvSpPr>
      <xdr:spPr>
        <a:xfrm>
          <a:off x="4064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162069</xdr:rowOff>
    </xdr:from>
    <xdr:ext cx="736600" cy="259045"/>
    <xdr:sp macro="" textlink="">
      <xdr:nvSpPr>
        <xdr:cNvPr id="134" name="テキスト ボックス 133"/>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133858</xdr:rowOff>
    </xdr:from>
    <xdr:to>
      <xdr:col>4</xdr:col>
      <xdr:colOff>482600</xdr:colOff>
      <xdr:row>62</xdr:row>
      <xdr:rowOff>5842</xdr:rowOff>
    </xdr:to>
    <xdr:cxnSp macro="">
      <xdr:nvCxnSpPr>
        <xdr:cNvPr id="135" name="直線コネクタ 134"/>
        <xdr:cNvCxnSpPr/>
      </xdr:nvCxnSpPr>
      <xdr:spPr>
        <a:xfrm>
          <a:off x="2336800" y="105923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6" name="フローチャート : 判断 135"/>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7" name="テキスト ボックス 136"/>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133858</xdr:rowOff>
    </xdr:from>
    <xdr:to>
      <xdr:col>3</xdr:col>
      <xdr:colOff>279400</xdr:colOff>
      <xdr:row>61</xdr:row>
      <xdr:rowOff>133858</xdr:rowOff>
    </xdr:to>
    <xdr:cxnSp macro="">
      <xdr:nvCxnSpPr>
        <xdr:cNvPr id="138" name="直線コネクタ 137"/>
        <xdr:cNvCxnSpPr/>
      </xdr:nvCxnSpPr>
      <xdr:spPr>
        <a:xfrm>
          <a:off x="1447800" y="10592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46736</xdr:rowOff>
    </xdr:from>
    <xdr:to>
      <xdr:col>3</xdr:col>
      <xdr:colOff>330200</xdr:colOff>
      <xdr:row>62</xdr:row>
      <xdr:rowOff>148336</xdr:rowOff>
    </xdr:to>
    <xdr:sp macro="" textlink="">
      <xdr:nvSpPr>
        <xdr:cNvPr id="139" name="フローチャート : 判断 138"/>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133113</xdr:rowOff>
    </xdr:from>
    <xdr:ext cx="762000" cy="259045"/>
    <xdr:sp macro="" textlink="">
      <xdr:nvSpPr>
        <xdr:cNvPr id="140" name="テキスト ボックス 139"/>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39497</xdr:rowOff>
    </xdr:from>
    <xdr:to>
      <xdr:col>2</xdr:col>
      <xdr:colOff>127000</xdr:colOff>
      <xdr:row>62</xdr:row>
      <xdr:rowOff>141097</xdr:rowOff>
    </xdr:to>
    <xdr:sp macro="" textlink="">
      <xdr:nvSpPr>
        <xdr:cNvPr id="141" name="フローチャート : 判断 140"/>
        <xdr:cNvSpPr/>
      </xdr:nvSpPr>
      <xdr:spPr>
        <a:xfrm>
          <a:off x="1397000" y="1066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125874</xdr:rowOff>
    </xdr:from>
    <xdr:ext cx="762000" cy="259045"/>
    <xdr:sp macro="" textlink="">
      <xdr:nvSpPr>
        <xdr:cNvPr id="142" name="テキスト ボックス 141"/>
        <xdr:cNvSpPr txBox="1"/>
      </xdr:nvSpPr>
      <xdr:spPr>
        <a:xfrm>
          <a:off x="1066800" y="10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889</xdr:rowOff>
    </xdr:from>
    <xdr:to>
      <xdr:col>7</xdr:col>
      <xdr:colOff>203200</xdr:colOff>
      <xdr:row>62</xdr:row>
      <xdr:rowOff>102489</xdr:rowOff>
    </xdr:to>
    <xdr:sp macro="" textlink="">
      <xdr:nvSpPr>
        <xdr:cNvPr id="148" name="円/楕円 147"/>
        <xdr:cNvSpPr/>
      </xdr:nvSpPr>
      <xdr:spPr>
        <a:xfrm>
          <a:off x="49022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17416</xdr:rowOff>
    </xdr:from>
    <xdr:ext cx="762000" cy="259045"/>
    <xdr:sp macro="" textlink="">
      <xdr:nvSpPr>
        <xdr:cNvPr id="149" name="財政構造の弾力性該当値テキスト"/>
        <xdr:cNvSpPr txBox="1"/>
      </xdr:nvSpPr>
      <xdr:spPr>
        <a:xfrm>
          <a:off x="50419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138557</xdr:rowOff>
    </xdr:from>
    <xdr:to>
      <xdr:col>6</xdr:col>
      <xdr:colOff>50800</xdr:colOff>
      <xdr:row>62</xdr:row>
      <xdr:rowOff>68707</xdr:rowOff>
    </xdr:to>
    <xdr:sp macro="" textlink="">
      <xdr:nvSpPr>
        <xdr:cNvPr id="150" name="円/楕円 149"/>
        <xdr:cNvSpPr/>
      </xdr:nvSpPr>
      <xdr:spPr>
        <a:xfrm>
          <a:off x="40640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78884</xdr:rowOff>
    </xdr:from>
    <xdr:ext cx="736600" cy="259045"/>
    <xdr:sp macro="" textlink="">
      <xdr:nvSpPr>
        <xdr:cNvPr id="151" name="テキスト ボックス 150"/>
        <xdr:cNvSpPr txBox="1"/>
      </xdr:nvSpPr>
      <xdr:spPr>
        <a:xfrm>
          <a:off x="3733800" y="10365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126492</xdr:rowOff>
    </xdr:from>
    <xdr:to>
      <xdr:col>4</xdr:col>
      <xdr:colOff>533400</xdr:colOff>
      <xdr:row>62</xdr:row>
      <xdr:rowOff>56642</xdr:rowOff>
    </xdr:to>
    <xdr:sp macro="" textlink="">
      <xdr:nvSpPr>
        <xdr:cNvPr id="152" name="円/楕円 151"/>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66819</xdr:rowOff>
    </xdr:from>
    <xdr:ext cx="762000" cy="259045"/>
    <xdr:sp macro="" textlink="">
      <xdr:nvSpPr>
        <xdr:cNvPr id="153" name="テキスト ボックス 152"/>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83058</xdr:rowOff>
    </xdr:from>
    <xdr:to>
      <xdr:col>3</xdr:col>
      <xdr:colOff>330200</xdr:colOff>
      <xdr:row>62</xdr:row>
      <xdr:rowOff>13208</xdr:rowOff>
    </xdr:to>
    <xdr:sp macro="" textlink="">
      <xdr:nvSpPr>
        <xdr:cNvPr id="154" name="円/楕円 153"/>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55" name="テキスト ボックス 154"/>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83058</xdr:rowOff>
    </xdr:from>
    <xdr:to>
      <xdr:col>2</xdr:col>
      <xdr:colOff>127000</xdr:colOff>
      <xdr:row>62</xdr:row>
      <xdr:rowOff>13208</xdr:rowOff>
    </xdr:to>
    <xdr:sp macro="" textlink="">
      <xdr:nvSpPr>
        <xdr:cNvPr id="156" name="円/楕円 155"/>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23385</xdr:rowOff>
    </xdr:from>
    <xdr:ext cx="762000" cy="259045"/>
    <xdr:sp macro="" textlink="">
      <xdr:nvSpPr>
        <xdr:cNvPr id="157" name="テキスト ボックス 156"/>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[164,808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当該項目の分子である人件費は平成</a:t>
          </a:r>
          <a:r>
            <a:rPr kumimoji="1" lang="en-US" altLang="ja-JP" sz="1050">
              <a:solidFill>
                <a:schemeClr val="dk1"/>
              </a:solidFill>
              <a:effectLst/>
              <a:latin typeface="+mn-lt"/>
              <a:ea typeface="+mn-ea"/>
              <a:cs typeface="+mn-cs"/>
            </a:rPr>
            <a:t>23</a:t>
          </a:r>
          <a:r>
            <a:rPr kumimoji="1" lang="ja-JP" altLang="en-US" sz="1050">
              <a:solidFill>
                <a:schemeClr val="dk1"/>
              </a:solidFill>
              <a:effectLst/>
              <a:latin typeface="+mn-lt"/>
              <a:ea typeface="+mn-ea"/>
              <a:cs typeface="+mn-cs"/>
            </a:rPr>
            <a:t>年度からの</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年間で</a:t>
          </a:r>
          <a:r>
            <a:rPr kumimoji="1" lang="en-US" altLang="ja-JP" sz="1050">
              <a:solidFill>
                <a:schemeClr val="dk1"/>
              </a:solidFill>
              <a:effectLst/>
              <a:latin typeface="+mn-lt"/>
              <a:ea typeface="+mn-ea"/>
              <a:cs typeface="+mn-cs"/>
            </a:rPr>
            <a:t>135</a:t>
          </a:r>
          <a:r>
            <a:rPr kumimoji="1" lang="ja-JP" altLang="en-US" sz="1050">
              <a:solidFill>
                <a:schemeClr val="dk1"/>
              </a:solidFill>
              <a:effectLst/>
              <a:latin typeface="+mn-lt"/>
              <a:ea typeface="+mn-ea"/>
              <a:cs typeface="+mn-cs"/>
            </a:rPr>
            <a:t>百万円の減となり合併以降計画的な職員定数管理が実を結ぶ結果となっている。逆に、物件費は</a:t>
          </a:r>
          <a:r>
            <a:rPr kumimoji="1" lang="en-US" altLang="ja-JP" sz="1050">
              <a:solidFill>
                <a:schemeClr val="dk1"/>
              </a:solidFill>
              <a:effectLst/>
              <a:latin typeface="+mn-lt"/>
              <a:ea typeface="+mn-ea"/>
              <a:cs typeface="+mn-cs"/>
            </a:rPr>
            <a:t>264</a:t>
          </a:r>
          <a:r>
            <a:rPr kumimoji="1" lang="ja-JP" altLang="en-US" sz="1050">
              <a:solidFill>
                <a:schemeClr val="dk1"/>
              </a:solidFill>
              <a:effectLst/>
              <a:latin typeface="+mn-lt"/>
              <a:ea typeface="+mn-ea"/>
              <a:cs typeface="+mn-cs"/>
            </a:rPr>
            <a:t>百万円増と学校給食無償化事業の継続や健康福祉施設（禅の里温泉）指定管理、道の駅関連経費などが要因となり大きな増加をみせている。維持補修費も</a:t>
          </a:r>
          <a:r>
            <a:rPr kumimoji="1" lang="en-US" altLang="ja-JP" sz="1050">
              <a:solidFill>
                <a:schemeClr val="dk1"/>
              </a:solidFill>
              <a:effectLst/>
              <a:latin typeface="+mn-lt"/>
              <a:ea typeface="+mn-ea"/>
              <a:cs typeface="+mn-cs"/>
            </a:rPr>
            <a:t>113</a:t>
          </a:r>
          <a:r>
            <a:rPr kumimoji="1" lang="ja-JP" altLang="en-US" sz="1050">
              <a:solidFill>
                <a:schemeClr val="dk1"/>
              </a:solidFill>
              <a:effectLst/>
              <a:latin typeface="+mn-lt"/>
              <a:ea typeface="+mn-ea"/>
              <a:cs typeface="+mn-cs"/>
            </a:rPr>
            <a:t>百万円増と当町の抱える老朽化資産保持に係る経費は年々負担となってきている。項目の分母である人口は、経費とは逆に約</a:t>
          </a:r>
          <a:r>
            <a:rPr kumimoji="1" lang="en-US" altLang="ja-JP" sz="1050">
              <a:solidFill>
                <a:schemeClr val="dk1"/>
              </a:solidFill>
              <a:effectLst/>
              <a:latin typeface="+mn-lt"/>
              <a:ea typeface="+mn-ea"/>
              <a:cs typeface="+mn-cs"/>
            </a:rPr>
            <a:t>300</a:t>
          </a:r>
          <a:r>
            <a:rPr kumimoji="1" lang="ja-JP" altLang="en-US" sz="1050">
              <a:solidFill>
                <a:schemeClr val="dk1"/>
              </a:solidFill>
              <a:effectLst/>
              <a:latin typeface="+mn-lt"/>
              <a:ea typeface="+mn-ea"/>
              <a:cs typeface="+mn-cs"/>
            </a:rPr>
            <a:t>人減少しており、人口</a:t>
          </a:r>
          <a:r>
            <a:rPr kumimoji="1" lang="en-US" altLang="ja-JP" sz="1050">
              <a:solidFill>
                <a:schemeClr val="dk1"/>
              </a:solidFill>
              <a:effectLst/>
              <a:latin typeface="+mn-lt"/>
              <a:ea typeface="+mn-ea"/>
              <a:cs typeface="+mn-cs"/>
            </a:rPr>
            <a:t>1</a:t>
          </a:r>
          <a:r>
            <a:rPr kumimoji="1" lang="ja-JP" altLang="en-US" sz="1050">
              <a:solidFill>
                <a:schemeClr val="dk1"/>
              </a:solidFill>
              <a:effectLst/>
              <a:latin typeface="+mn-lt"/>
              <a:ea typeface="+mn-ea"/>
              <a:cs typeface="+mn-cs"/>
            </a:rPr>
            <a:t>人当たりの対象経費も増加傾向が続いており、市町村類型変更により類似団体における当該経費が大きく増加した今年度にあっても、未だ当町が上回っている状況にある。</a:t>
          </a:r>
          <a:endParaRPr kumimoji="1" lang="en-US" altLang="ja-JP" sz="1050">
            <a:solidFill>
              <a:schemeClr val="dk1"/>
            </a:solidFill>
            <a:effectLst/>
            <a:latin typeface="+mn-lt"/>
            <a:ea typeface="+mn-ea"/>
            <a:cs typeface="+mn-cs"/>
          </a:endParaRPr>
        </a:p>
        <a:p>
          <a:pPr eaLnBrk="1" fontAlgn="auto" latinLnBrk="0" hangingPunct="1"/>
          <a:r>
            <a:rPr kumimoji="1" lang="ja-JP" altLang="ja-JP" sz="1050">
              <a:solidFill>
                <a:schemeClr val="dk1"/>
              </a:solidFill>
              <a:effectLst/>
              <a:latin typeface="+mn-lt"/>
              <a:ea typeface="+mn-ea"/>
              <a:cs typeface="+mn-cs"/>
            </a:rPr>
            <a:t>　計画的な職員定数管理も現状でほぼ限界に差し掛かっており、今後は、町関連施設の統廃合も視野に含めた抜本的な行財政運営改革が必要と考えている。</a:t>
          </a:r>
          <a:endParaRPr lang="ja-JP" altLang="ja-JP" sz="105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66788</xdr:rowOff>
    </xdr:from>
    <xdr:to>
      <xdr:col>7</xdr:col>
      <xdr:colOff>152400</xdr:colOff>
      <xdr:row>84</xdr:row>
      <xdr:rowOff>104826</xdr:rowOff>
    </xdr:to>
    <xdr:cxnSp macro="">
      <xdr:nvCxnSpPr>
        <xdr:cNvPr id="190" name="直線コネクタ 189"/>
        <xdr:cNvCxnSpPr/>
      </xdr:nvCxnSpPr>
      <xdr:spPr>
        <a:xfrm>
          <a:off x="4114800" y="14468588"/>
          <a:ext cx="838200" cy="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91355</xdr:rowOff>
    </xdr:from>
    <xdr:ext cx="762000" cy="259045"/>
    <xdr:sp macro="" textlink="">
      <xdr:nvSpPr>
        <xdr:cNvPr id="191" name="人件費・物件費等の状況平均値テキスト"/>
        <xdr:cNvSpPr txBox="1"/>
      </xdr:nvSpPr>
      <xdr:spPr>
        <a:xfrm>
          <a:off x="5041900" y="1415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128051</xdr:rowOff>
    </xdr:from>
    <xdr:to>
      <xdr:col>6</xdr:col>
      <xdr:colOff>0</xdr:colOff>
      <xdr:row>84</xdr:row>
      <xdr:rowOff>66788</xdr:rowOff>
    </xdr:to>
    <xdr:cxnSp macro="">
      <xdr:nvCxnSpPr>
        <xdr:cNvPr id="193" name="直線コネクタ 192"/>
        <xdr:cNvCxnSpPr/>
      </xdr:nvCxnSpPr>
      <xdr:spPr>
        <a:xfrm>
          <a:off x="3225800" y="14358401"/>
          <a:ext cx="889000" cy="1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68635</xdr:rowOff>
    </xdr:from>
    <xdr:to>
      <xdr:col>6</xdr:col>
      <xdr:colOff>50800</xdr:colOff>
      <xdr:row>81</xdr:row>
      <xdr:rowOff>170235</xdr:rowOff>
    </xdr:to>
    <xdr:sp macro="" textlink="">
      <xdr:nvSpPr>
        <xdr:cNvPr id="194" name="フローチャート : 判断 193"/>
        <xdr:cNvSpPr/>
      </xdr:nvSpPr>
      <xdr:spPr>
        <a:xfrm>
          <a:off x="4064000" y="1395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8962</xdr:rowOff>
    </xdr:from>
    <xdr:ext cx="736600" cy="259045"/>
    <xdr:sp macro="" textlink="">
      <xdr:nvSpPr>
        <xdr:cNvPr id="195" name="テキスト ボックス 194"/>
        <xdr:cNvSpPr txBox="1"/>
      </xdr:nvSpPr>
      <xdr:spPr>
        <a:xfrm>
          <a:off x="3733800" y="13724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106488</xdr:rowOff>
    </xdr:from>
    <xdr:to>
      <xdr:col>4</xdr:col>
      <xdr:colOff>482600</xdr:colOff>
      <xdr:row>83</xdr:row>
      <xdr:rowOff>128051</xdr:rowOff>
    </xdr:to>
    <xdr:cxnSp macro="">
      <xdr:nvCxnSpPr>
        <xdr:cNvPr id="196" name="直線コネクタ 195"/>
        <xdr:cNvCxnSpPr/>
      </xdr:nvCxnSpPr>
      <xdr:spPr>
        <a:xfrm>
          <a:off x="2336800" y="14336838"/>
          <a:ext cx="889000" cy="2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25664</xdr:rowOff>
    </xdr:from>
    <xdr:to>
      <xdr:col>4</xdr:col>
      <xdr:colOff>533400</xdr:colOff>
      <xdr:row>81</xdr:row>
      <xdr:rowOff>127264</xdr:rowOff>
    </xdr:to>
    <xdr:sp macro="" textlink="">
      <xdr:nvSpPr>
        <xdr:cNvPr id="197" name="フローチャート : 判断 196"/>
        <xdr:cNvSpPr/>
      </xdr:nvSpPr>
      <xdr:spPr>
        <a:xfrm>
          <a:off x="3175000" y="139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137441</xdr:rowOff>
    </xdr:from>
    <xdr:ext cx="762000" cy="259045"/>
    <xdr:sp macro="" textlink="">
      <xdr:nvSpPr>
        <xdr:cNvPr id="198" name="テキスト ボックス 197"/>
        <xdr:cNvSpPr txBox="1"/>
      </xdr:nvSpPr>
      <xdr:spPr>
        <a:xfrm>
          <a:off x="2844800" y="136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106488</xdr:rowOff>
    </xdr:from>
    <xdr:to>
      <xdr:col>3</xdr:col>
      <xdr:colOff>279400</xdr:colOff>
      <xdr:row>83</xdr:row>
      <xdr:rowOff>131719</xdr:rowOff>
    </xdr:to>
    <xdr:cxnSp macro="">
      <xdr:nvCxnSpPr>
        <xdr:cNvPr id="199" name="直線コネクタ 198"/>
        <xdr:cNvCxnSpPr/>
      </xdr:nvCxnSpPr>
      <xdr:spPr>
        <a:xfrm flipV="1">
          <a:off x="1447800" y="14336838"/>
          <a:ext cx="889000" cy="2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29738</xdr:rowOff>
    </xdr:from>
    <xdr:to>
      <xdr:col>3</xdr:col>
      <xdr:colOff>330200</xdr:colOff>
      <xdr:row>81</xdr:row>
      <xdr:rowOff>131338</xdr:rowOff>
    </xdr:to>
    <xdr:sp macro="" textlink="">
      <xdr:nvSpPr>
        <xdr:cNvPr id="200" name="フローチャート : 判断 199"/>
        <xdr:cNvSpPr/>
      </xdr:nvSpPr>
      <xdr:spPr>
        <a:xfrm>
          <a:off x="2286000" y="139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141515</xdr:rowOff>
    </xdr:from>
    <xdr:ext cx="762000" cy="259045"/>
    <xdr:sp macro="" textlink="">
      <xdr:nvSpPr>
        <xdr:cNvPr id="201" name="テキスト ボックス 200"/>
        <xdr:cNvSpPr txBox="1"/>
      </xdr:nvSpPr>
      <xdr:spPr>
        <a:xfrm>
          <a:off x="1955800" y="1368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62052</xdr:rowOff>
    </xdr:from>
    <xdr:to>
      <xdr:col>2</xdr:col>
      <xdr:colOff>127000</xdr:colOff>
      <xdr:row>81</xdr:row>
      <xdr:rowOff>163652</xdr:rowOff>
    </xdr:to>
    <xdr:sp macro="" textlink="">
      <xdr:nvSpPr>
        <xdr:cNvPr id="202" name="フローチャート : 判断 201"/>
        <xdr:cNvSpPr/>
      </xdr:nvSpPr>
      <xdr:spPr>
        <a:xfrm>
          <a:off x="1397000" y="1394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2379</xdr:rowOff>
    </xdr:from>
    <xdr:ext cx="762000" cy="259045"/>
    <xdr:sp macro="" textlink="">
      <xdr:nvSpPr>
        <xdr:cNvPr id="203" name="テキスト ボックス 202"/>
        <xdr:cNvSpPr txBox="1"/>
      </xdr:nvSpPr>
      <xdr:spPr>
        <a:xfrm>
          <a:off x="1066800" y="1371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54026</xdr:rowOff>
    </xdr:from>
    <xdr:to>
      <xdr:col>7</xdr:col>
      <xdr:colOff>203200</xdr:colOff>
      <xdr:row>84</xdr:row>
      <xdr:rowOff>155626</xdr:rowOff>
    </xdr:to>
    <xdr:sp macro="" textlink="">
      <xdr:nvSpPr>
        <xdr:cNvPr id="209" name="円/楕円 208"/>
        <xdr:cNvSpPr/>
      </xdr:nvSpPr>
      <xdr:spPr>
        <a:xfrm>
          <a:off x="4902200" y="1445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26103</xdr:rowOff>
    </xdr:from>
    <xdr:ext cx="762000" cy="259045"/>
    <xdr:sp macro="" textlink="">
      <xdr:nvSpPr>
        <xdr:cNvPr id="210" name="人件費・物件費等の状況該当値テキスト"/>
        <xdr:cNvSpPr txBox="1"/>
      </xdr:nvSpPr>
      <xdr:spPr>
        <a:xfrm>
          <a:off x="5041900" y="1442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164,808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15988</xdr:rowOff>
    </xdr:from>
    <xdr:to>
      <xdr:col>6</xdr:col>
      <xdr:colOff>50800</xdr:colOff>
      <xdr:row>84</xdr:row>
      <xdr:rowOff>117588</xdr:rowOff>
    </xdr:to>
    <xdr:sp macro="" textlink="">
      <xdr:nvSpPr>
        <xdr:cNvPr id="211" name="円/楕円 210"/>
        <xdr:cNvSpPr/>
      </xdr:nvSpPr>
      <xdr:spPr>
        <a:xfrm>
          <a:off x="4064000" y="1441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102365</xdr:rowOff>
    </xdr:from>
    <xdr:ext cx="736600" cy="259045"/>
    <xdr:sp macro="" textlink="">
      <xdr:nvSpPr>
        <xdr:cNvPr id="212" name="テキスト ボックス 211"/>
        <xdr:cNvSpPr txBox="1"/>
      </xdr:nvSpPr>
      <xdr:spPr>
        <a:xfrm>
          <a:off x="3733800" y="1450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160,867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77251</xdr:rowOff>
    </xdr:from>
    <xdr:to>
      <xdr:col>4</xdr:col>
      <xdr:colOff>533400</xdr:colOff>
      <xdr:row>84</xdr:row>
      <xdr:rowOff>7401</xdr:rowOff>
    </xdr:to>
    <xdr:sp macro="" textlink="">
      <xdr:nvSpPr>
        <xdr:cNvPr id="213" name="円/楕円 212"/>
        <xdr:cNvSpPr/>
      </xdr:nvSpPr>
      <xdr:spPr>
        <a:xfrm>
          <a:off x="3175000" y="143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163628</xdr:rowOff>
    </xdr:from>
    <xdr:ext cx="762000" cy="259045"/>
    <xdr:sp macro="" textlink="">
      <xdr:nvSpPr>
        <xdr:cNvPr id="214" name="テキスト ボックス 213"/>
        <xdr:cNvSpPr txBox="1"/>
      </xdr:nvSpPr>
      <xdr:spPr>
        <a:xfrm>
          <a:off x="2844800" y="1439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149,451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55688</xdr:rowOff>
    </xdr:from>
    <xdr:to>
      <xdr:col>3</xdr:col>
      <xdr:colOff>330200</xdr:colOff>
      <xdr:row>83</xdr:row>
      <xdr:rowOff>157288</xdr:rowOff>
    </xdr:to>
    <xdr:sp macro="" textlink="">
      <xdr:nvSpPr>
        <xdr:cNvPr id="215" name="円/楕円 214"/>
        <xdr:cNvSpPr/>
      </xdr:nvSpPr>
      <xdr:spPr>
        <a:xfrm>
          <a:off x="2286000" y="142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142065</xdr:rowOff>
    </xdr:from>
    <xdr:ext cx="762000" cy="259045"/>
    <xdr:sp macro="" textlink="">
      <xdr:nvSpPr>
        <xdr:cNvPr id="216" name="テキスト ボックス 215"/>
        <xdr:cNvSpPr txBox="1"/>
      </xdr:nvSpPr>
      <xdr:spPr>
        <a:xfrm>
          <a:off x="1955800" y="1437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147,217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80919</xdr:rowOff>
    </xdr:from>
    <xdr:to>
      <xdr:col>2</xdr:col>
      <xdr:colOff>127000</xdr:colOff>
      <xdr:row>84</xdr:row>
      <xdr:rowOff>11069</xdr:rowOff>
    </xdr:to>
    <xdr:sp macro="" textlink="">
      <xdr:nvSpPr>
        <xdr:cNvPr id="217" name="円/楕円 216"/>
        <xdr:cNvSpPr/>
      </xdr:nvSpPr>
      <xdr:spPr>
        <a:xfrm>
          <a:off x="1397000" y="1431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167296</xdr:rowOff>
    </xdr:from>
    <xdr:ext cx="762000" cy="259045"/>
    <xdr:sp macro="" textlink="">
      <xdr:nvSpPr>
        <xdr:cNvPr id="218" name="テキスト ボックス 217"/>
        <xdr:cNvSpPr txBox="1"/>
      </xdr:nvSpPr>
      <xdr:spPr>
        <a:xfrm>
          <a:off x="1066800" y="1439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a:t>
          </a:r>
          <a:r>
            <a:rPr kumimoji="1" lang="en-US" altLang="ja-JP" sz="1050">
              <a:latin typeface="ＭＳ Ｐゴシック"/>
            </a:rPr>
            <a:t>24</a:t>
          </a:r>
          <a:r>
            <a:rPr kumimoji="1" lang="ja-JP" altLang="en-US" sz="1050">
              <a:latin typeface="ＭＳ Ｐゴシック"/>
            </a:rPr>
            <a:t>年度は全国的な給与削減措置が取られていたが、当町においては措置を取らず、結果として指数が急激に上昇していた。削減措置を加味せず比較すると、平成</a:t>
          </a:r>
          <a:r>
            <a:rPr kumimoji="1" lang="en-US" altLang="ja-JP" sz="1050">
              <a:latin typeface="ＭＳ Ｐゴシック"/>
            </a:rPr>
            <a:t>24</a:t>
          </a:r>
          <a:r>
            <a:rPr kumimoji="1" lang="ja-JP" altLang="en-US" sz="1050">
              <a:latin typeface="ＭＳ Ｐゴシック"/>
            </a:rPr>
            <a:t>年度から平成</a:t>
          </a:r>
          <a:r>
            <a:rPr kumimoji="1" lang="en-US" altLang="ja-JP" sz="1050">
              <a:latin typeface="ＭＳ Ｐゴシック"/>
            </a:rPr>
            <a:t>26</a:t>
          </a:r>
          <a:r>
            <a:rPr kumimoji="1" lang="ja-JP" altLang="en-US" sz="1050">
              <a:latin typeface="ＭＳ Ｐゴシック"/>
            </a:rPr>
            <a:t>年度においてほぼ横ばい、平成</a:t>
          </a:r>
          <a:r>
            <a:rPr kumimoji="1" lang="en-US" altLang="ja-JP" sz="1050">
              <a:latin typeface="ＭＳ Ｐゴシック"/>
            </a:rPr>
            <a:t>27</a:t>
          </a:r>
          <a:r>
            <a:rPr kumimoji="1" lang="ja-JP" altLang="en-US" sz="1050">
              <a:latin typeface="ＭＳ Ｐゴシック"/>
            </a:rPr>
            <a:t>年度にかけて</a:t>
          </a:r>
          <a:r>
            <a:rPr kumimoji="1" lang="en-US" altLang="ja-JP" sz="1050">
              <a:latin typeface="ＭＳ Ｐゴシック"/>
            </a:rPr>
            <a:t>0.7</a:t>
          </a:r>
          <a:r>
            <a:rPr kumimoji="1" lang="ja-JP" altLang="en-US" sz="1050">
              <a:latin typeface="ＭＳ Ｐゴシック"/>
            </a:rPr>
            <a:t>ポイント悪化している。変動要因は、大学・高校卒職員の階層異動により平均給与が上昇したことが挙げられる。</a:t>
          </a:r>
          <a:endParaRPr kumimoji="1" lang="en-US" altLang="ja-JP" sz="1050">
            <a:latin typeface="ＭＳ Ｐゴシック"/>
          </a:endParaRPr>
        </a:p>
        <a:p>
          <a:r>
            <a:rPr kumimoji="1" lang="ja-JP" altLang="en-US" sz="1050">
              <a:latin typeface="ＭＳ Ｐゴシック"/>
            </a:rPr>
            <a:t>　今後とも行財政改革大綱実施計画を基本とし、全庁体制により組織機構の合理化や職員数の縮減等に取組み、給与制度、運用等の適正化に努める。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39612</xdr:rowOff>
    </xdr:from>
    <xdr:to>
      <xdr:col>24</xdr:col>
      <xdr:colOff>558800</xdr:colOff>
      <xdr:row>82</xdr:row>
      <xdr:rowOff>74991</xdr:rowOff>
    </xdr:to>
    <xdr:cxnSp macro="">
      <xdr:nvCxnSpPr>
        <xdr:cNvPr id="254" name="直線コネクタ 253"/>
        <xdr:cNvCxnSpPr/>
      </xdr:nvCxnSpPr>
      <xdr:spPr>
        <a:xfrm>
          <a:off x="16179800" y="13927062"/>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130629</xdr:rowOff>
    </xdr:from>
    <xdr:to>
      <xdr:col>23</xdr:col>
      <xdr:colOff>406400</xdr:colOff>
      <xdr:row>81</xdr:row>
      <xdr:rowOff>39612</xdr:rowOff>
    </xdr:to>
    <xdr:cxnSp macro="">
      <xdr:nvCxnSpPr>
        <xdr:cNvPr id="257" name="直線コネクタ 256"/>
        <xdr:cNvCxnSpPr/>
      </xdr:nvCxnSpPr>
      <xdr:spPr>
        <a:xfrm>
          <a:off x="15290800" y="138466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58" name="フローチャート : 判断 257"/>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59" name="テキスト ボックス 258"/>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130629</xdr:rowOff>
    </xdr:from>
    <xdr:to>
      <xdr:col>22</xdr:col>
      <xdr:colOff>203200</xdr:colOff>
      <xdr:row>85</xdr:row>
      <xdr:rowOff>123673</xdr:rowOff>
    </xdr:to>
    <xdr:cxnSp macro="">
      <xdr:nvCxnSpPr>
        <xdr:cNvPr id="260" name="直線コネクタ 259"/>
        <xdr:cNvCxnSpPr/>
      </xdr:nvCxnSpPr>
      <xdr:spPr>
        <a:xfrm flipV="1">
          <a:off x="14401800" y="13846629"/>
          <a:ext cx="889000" cy="85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1" name="フローチャート : 判断 260"/>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2" name="テキスト ボックス 261"/>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43241</xdr:rowOff>
    </xdr:from>
    <xdr:to>
      <xdr:col>21</xdr:col>
      <xdr:colOff>0</xdr:colOff>
      <xdr:row>85</xdr:row>
      <xdr:rowOff>123673</xdr:rowOff>
    </xdr:to>
    <xdr:cxnSp macro="">
      <xdr:nvCxnSpPr>
        <xdr:cNvPr id="263" name="直線コネクタ 262"/>
        <xdr:cNvCxnSpPr/>
      </xdr:nvCxnSpPr>
      <xdr:spPr>
        <a:xfrm>
          <a:off x="13512800" y="146164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4" name="フローチャート : 判断 263"/>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5" name="テキスト ボックス 264"/>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6" name="フローチャート : 判断 265"/>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7" name="テキスト ボックス 266"/>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3" name="円/楕円 272"/>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4"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160262</xdr:rowOff>
    </xdr:from>
    <xdr:to>
      <xdr:col>23</xdr:col>
      <xdr:colOff>457200</xdr:colOff>
      <xdr:row>81</xdr:row>
      <xdr:rowOff>90412</xdr:rowOff>
    </xdr:to>
    <xdr:sp macro="" textlink="">
      <xdr:nvSpPr>
        <xdr:cNvPr id="275" name="円/楕円 274"/>
        <xdr:cNvSpPr/>
      </xdr:nvSpPr>
      <xdr:spPr>
        <a:xfrm>
          <a:off x="16129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100589</xdr:rowOff>
    </xdr:from>
    <xdr:ext cx="736600" cy="259045"/>
    <xdr:sp macro="" textlink="">
      <xdr:nvSpPr>
        <xdr:cNvPr id="276" name="テキスト ボックス 275"/>
        <xdr:cNvSpPr txBox="1"/>
      </xdr:nvSpPr>
      <xdr:spPr>
        <a:xfrm>
          <a:off x="15798800" y="1364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79829</xdr:rowOff>
    </xdr:from>
    <xdr:to>
      <xdr:col>22</xdr:col>
      <xdr:colOff>254000</xdr:colOff>
      <xdr:row>81</xdr:row>
      <xdr:rowOff>9979</xdr:rowOff>
    </xdr:to>
    <xdr:sp macro="" textlink="">
      <xdr:nvSpPr>
        <xdr:cNvPr id="277" name="円/楕円 276"/>
        <xdr:cNvSpPr/>
      </xdr:nvSpPr>
      <xdr:spPr>
        <a:xfrm>
          <a:off x="15240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20156</xdr:rowOff>
    </xdr:from>
    <xdr:ext cx="762000" cy="259045"/>
    <xdr:sp macro="" textlink="">
      <xdr:nvSpPr>
        <xdr:cNvPr id="278" name="テキスト ボックス 277"/>
        <xdr:cNvSpPr txBox="1"/>
      </xdr:nvSpPr>
      <xdr:spPr>
        <a:xfrm>
          <a:off x="14909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72873</xdr:rowOff>
    </xdr:from>
    <xdr:to>
      <xdr:col>21</xdr:col>
      <xdr:colOff>50800</xdr:colOff>
      <xdr:row>86</xdr:row>
      <xdr:rowOff>3023</xdr:rowOff>
    </xdr:to>
    <xdr:sp macro="" textlink="">
      <xdr:nvSpPr>
        <xdr:cNvPr id="279" name="円/楕円 278"/>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13200</xdr:rowOff>
    </xdr:from>
    <xdr:ext cx="762000" cy="259045"/>
    <xdr:sp macro="" textlink="">
      <xdr:nvSpPr>
        <xdr:cNvPr id="280" name="テキスト ボックス 279"/>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163891</xdr:rowOff>
    </xdr:from>
    <xdr:to>
      <xdr:col>19</xdr:col>
      <xdr:colOff>533400</xdr:colOff>
      <xdr:row>85</xdr:row>
      <xdr:rowOff>94041</xdr:rowOff>
    </xdr:to>
    <xdr:sp macro="" textlink="">
      <xdr:nvSpPr>
        <xdr:cNvPr id="281" name="円/楕円 280"/>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104218</xdr:rowOff>
    </xdr:from>
    <xdr:ext cx="762000" cy="259045"/>
    <xdr:sp macro="" textlink="">
      <xdr:nvSpPr>
        <xdr:cNvPr id="282" name="テキスト ボックス 281"/>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行財政改革大綱実施計画に基づき、平成</a:t>
          </a:r>
          <a:r>
            <a:rPr kumimoji="1" lang="en-US" altLang="ja-JP" sz="1050">
              <a:latin typeface="ＭＳ Ｐゴシック"/>
            </a:rPr>
            <a:t>18</a:t>
          </a:r>
          <a:r>
            <a:rPr kumimoji="1" lang="ja-JP" altLang="en-US" sz="1050">
              <a:latin typeface="ＭＳ Ｐゴシック"/>
            </a:rPr>
            <a:t>年度から平成</a:t>
          </a:r>
          <a:r>
            <a:rPr kumimoji="1" lang="en-US" altLang="ja-JP" sz="1050">
              <a:latin typeface="ＭＳ Ｐゴシック"/>
            </a:rPr>
            <a:t>27</a:t>
          </a:r>
          <a:r>
            <a:rPr kumimoji="1" lang="ja-JP" altLang="en-US" sz="1050">
              <a:latin typeface="ＭＳ Ｐゴシック"/>
            </a:rPr>
            <a:t>年度で</a:t>
          </a:r>
          <a:r>
            <a:rPr kumimoji="1" lang="en-US" altLang="ja-JP" sz="1050">
              <a:latin typeface="ＭＳ Ｐゴシック"/>
            </a:rPr>
            <a:t>56</a:t>
          </a:r>
          <a:r>
            <a:rPr kumimoji="1" lang="ja-JP" altLang="en-US" sz="1050">
              <a:latin typeface="ＭＳ Ｐゴシック"/>
            </a:rPr>
            <a:t>名の職員数整理を行った。かねてより、類似団体平均を上回る状況が続いているが、要因としては住民ニーズに応えるための積極的な子育て支援策（待機児童</a:t>
          </a:r>
          <a:r>
            <a:rPr kumimoji="1" lang="en-US" altLang="ja-JP" sz="1050">
              <a:latin typeface="ＭＳ Ｐゴシック"/>
            </a:rPr>
            <a:t>0</a:t>
          </a:r>
          <a:r>
            <a:rPr kumimoji="1" lang="ja-JP" altLang="en-US" sz="1050">
              <a:latin typeface="ＭＳ Ｐゴシック"/>
            </a:rPr>
            <a:t>、</a:t>
          </a:r>
          <a:r>
            <a:rPr kumimoji="1" lang="en-US" altLang="ja-JP" sz="1050">
              <a:latin typeface="ＭＳ Ｐゴシック"/>
            </a:rPr>
            <a:t>0</a:t>
          </a:r>
          <a:r>
            <a:rPr kumimoji="1" lang="ja-JP" altLang="en-US" sz="1050">
              <a:latin typeface="ＭＳ Ｐゴシック"/>
            </a:rPr>
            <a:t>歳児保育、延長保育）の実施に伴い保育関係職員が多いこと、消防本部を町単独で備えていること、食の安全のため全ての給食調理場に最低</a:t>
          </a:r>
          <a:r>
            <a:rPr kumimoji="1" lang="en-US" altLang="ja-JP" sz="1050">
              <a:latin typeface="ＭＳ Ｐゴシック"/>
            </a:rPr>
            <a:t>1</a:t>
          </a:r>
          <a:r>
            <a:rPr kumimoji="1" lang="ja-JP" altLang="en-US" sz="1050">
              <a:latin typeface="ＭＳ Ｐゴシック"/>
            </a:rPr>
            <a:t>名の正規職員（調理員）を配置していることが挙げられる。</a:t>
          </a:r>
          <a:endParaRPr kumimoji="1" lang="en-US" altLang="ja-JP" sz="1050">
            <a:latin typeface="ＭＳ Ｐゴシック"/>
          </a:endParaRPr>
        </a:p>
        <a:p>
          <a:r>
            <a:rPr kumimoji="1" lang="ja-JP" altLang="en-US" sz="1050">
              <a:latin typeface="ＭＳ Ｐゴシック"/>
            </a:rPr>
            <a:t>　今後も、事務の効率化、組織の再編、民間委託の推進等により行財政改革大綱実施計画及び職員定員管理計画に基づく職員の削減に努める。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168305</xdr:rowOff>
    </xdr:from>
    <xdr:to>
      <xdr:col>24</xdr:col>
      <xdr:colOff>558800</xdr:colOff>
      <xdr:row>64</xdr:row>
      <xdr:rowOff>16389</xdr:rowOff>
    </xdr:to>
    <xdr:cxnSp macro="">
      <xdr:nvCxnSpPr>
        <xdr:cNvPr id="319" name="直線コネクタ 318"/>
        <xdr:cNvCxnSpPr/>
      </xdr:nvCxnSpPr>
      <xdr:spPr>
        <a:xfrm flipV="1">
          <a:off x="16179800" y="10969655"/>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118429</xdr:rowOff>
    </xdr:from>
    <xdr:ext cx="762000" cy="259045"/>
    <xdr:sp macro="" textlink="">
      <xdr:nvSpPr>
        <xdr:cNvPr id="320" name="定員管理の状況平均値テキスト"/>
        <xdr:cNvSpPr txBox="1"/>
      </xdr:nvSpPr>
      <xdr:spPr>
        <a:xfrm>
          <a:off x="17106900" y="1040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159113</xdr:rowOff>
    </xdr:from>
    <xdr:to>
      <xdr:col>23</xdr:col>
      <xdr:colOff>406400</xdr:colOff>
      <xdr:row>64</xdr:row>
      <xdr:rowOff>16389</xdr:rowOff>
    </xdr:to>
    <xdr:cxnSp macro="">
      <xdr:nvCxnSpPr>
        <xdr:cNvPr id="322" name="直線コネクタ 321"/>
        <xdr:cNvCxnSpPr/>
      </xdr:nvCxnSpPr>
      <xdr:spPr>
        <a:xfrm>
          <a:off x="15290800" y="10960463"/>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24009</xdr:rowOff>
    </xdr:from>
    <xdr:to>
      <xdr:col>23</xdr:col>
      <xdr:colOff>457200</xdr:colOff>
      <xdr:row>60</xdr:row>
      <xdr:rowOff>125609</xdr:rowOff>
    </xdr:to>
    <xdr:sp macro="" textlink="">
      <xdr:nvSpPr>
        <xdr:cNvPr id="323" name="フローチャート : 判断 322"/>
        <xdr:cNvSpPr/>
      </xdr:nvSpPr>
      <xdr:spPr>
        <a:xfrm>
          <a:off x="16129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135786</xdr:rowOff>
    </xdr:from>
    <xdr:ext cx="736600" cy="259045"/>
    <xdr:sp macro="" textlink="">
      <xdr:nvSpPr>
        <xdr:cNvPr id="324" name="テキスト ボックス 323"/>
        <xdr:cNvSpPr txBox="1"/>
      </xdr:nvSpPr>
      <xdr:spPr>
        <a:xfrm>
          <a:off x="15798800" y="1007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159113</xdr:rowOff>
    </xdr:from>
    <xdr:to>
      <xdr:col>22</xdr:col>
      <xdr:colOff>203200</xdr:colOff>
      <xdr:row>64</xdr:row>
      <xdr:rowOff>23283</xdr:rowOff>
    </xdr:to>
    <xdr:cxnSp macro="">
      <xdr:nvCxnSpPr>
        <xdr:cNvPr id="325" name="直線コネクタ 324"/>
        <xdr:cNvCxnSpPr/>
      </xdr:nvCxnSpPr>
      <xdr:spPr>
        <a:xfrm flipV="1">
          <a:off x="14401800" y="1096046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6" name="フローチャート : 判断 325"/>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7" name="テキスト ボックス 326"/>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23283</xdr:rowOff>
    </xdr:from>
    <xdr:to>
      <xdr:col>21</xdr:col>
      <xdr:colOff>0</xdr:colOff>
      <xdr:row>64</xdr:row>
      <xdr:rowOff>57755</xdr:rowOff>
    </xdr:to>
    <xdr:cxnSp macro="">
      <xdr:nvCxnSpPr>
        <xdr:cNvPr id="328" name="直線コネクタ 327"/>
        <xdr:cNvCxnSpPr/>
      </xdr:nvCxnSpPr>
      <xdr:spPr>
        <a:xfrm flipV="1">
          <a:off x="13512800" y="1099608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25158</xdr:rowOff>
    </xdr:from>
    <xdr:to>
      <xdr:col>21</xdr:col>
      <xdr:colOff>50800</xdr:colOff>
      <xdr:row>60</xdr:row>
      <xdr:rowOff>126758</xdr:rowOff>
    </xdr:to>
    <xdr:sp macro="" textlink="">
      <xdr:nvSpPr>
        <xdr:cNvPr id="329" name="フローチャート : 判断 328"/>
        <xdr:cNvSpPr/>
      </xdr:nvSpPr>
      <xdr:spPr>
        <a:xfrm>
          <a:off x="14351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136935</xdr:rowOff>
    </xdr:from>
    <xdr:ext cx="762000" cy="259045"/>
    <xdr:sp macro="" textlink="">
      <xdr:nvSpPr>
        <xdr:cNvPr id="330" name="テキスト ボックス 329"/>
        <xdr:cNvSpPr txBox="1"/>
      </xdr:nvSpPr>
      <xdr:spPr>
        <a:xfrm>
          <a:off x="14020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2" name="テキスト ボックス 331"/>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117505</xdr:rowOff>
    </xdr:from>
    <xdr:to>
      <xdr:col>24</xdr:col>
      <xdr:colOff>609600</xdr:colOff>
      <xdr:row>64</xdr:row>
      <xdr:rowOff>47655</xdr:rowOff>
    </xdr:to>
    <xdr:sp macro="" textlink="">
      <xdr:nvSpPr>
        <xdr:cNvPr id="338" name="円/楕円 337"/>
        <xdr:cNvSpPr/>
      </xdr:nvSpPr>
      <xdr:spPr>
        <a:xfrm>
          <a:off x="169672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89582</xdr:rowOff>
    </xdr:from>
    <xdr:ext cx="762000" cy="259045"/>
    <xdr:sp macro="" textlink="">
      <xdr:nvSpPr>
        <xdr:cNvPr id="339" name="定員管理の状況該当値テキスト"/>
        <xdr:cNvSpPr txBox="1"/>
      </xdr:nvSpPr>
      <xdr:spPr>
        <a:xfrm>
          <a:off x="17106900" y="1089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137039</xdr:rowOff>
    </xdr:from>
    <xdr:to>
      <xdr:col>23</xdr:col>
      <xdr:colOff>457200</xdr:colOff>
      <xdr:row>64</xdr:row>
      <xdr:rowOff>67189</xdr:rowOff>
    </xdr:to>
    <xdr:sp macro="" textlink="">
      <xdr:nvSpPr>
        <xdr:cNvPr id="340" name="円/楕円 339"/>
        <xdr:cNvSpPr/>
      </xdr:nvSpPr>
      <xdr:spPr>
        <a:xfrm>
          <a:off x="16129000" y="10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51966</xdr:rowOff>
    </xdr:from>
    <xdr:ext cx="736600" cy="259045"/>
    <xdr:sp macro="" textlink="">
      <xdr:nvSpPr>
        <xdr:cNvPr id="341" name="テキスト ボックス 340"/>
        <xdr:cNvSpPr txBox="1"/>
      </xdr:nvSpPr>
      <xdr:spPr>
        <a:xfrm>
          <a:off x="15798800" y="1102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108313</xdr:rowOff>
    </xdr:from>
    <xdr:to>
      <xdr:col>22</xdr:col>
      <xdr:colOff>254000</xdr:colOff>
      <xdr:row>64</xdr:row>
      <xdr:rowOff>38463</xdr:rowOff>
    </xdr:to>
    <xdr:sp macro="" textlink="">
      <xdr:nvSpPr>
        <xdr:cNvPr id="342" name="円/楕円 341"/>
        <xdr:cNvSpPr/>
      </xdr:nvSpPr>
      <xdr:spPr>
        <a:xfrm>
          <a:off x="15240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23240</xdr:rowOff>
    </xdr:from>
    <xdr:ext cx="762000" cy="259045"/>
    <xdr:sp macro="" textlink="">
      <xdr:nvSpPr>
        <xdr:cNvPr id="343" name="テキスト ボックス 342"/>
        <xdr:cNvSpPr txBox="1"/>
      </xdr:nvSpPr>
      <xdr:spPr>
        <a:xfrm>
          <a:off x="14909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143933</xdr:rowOff>
    </xdr:from>
    <xdr:to>
      <xdr:col>21</xdr:col>
      <xdr:colOff>50800</xdr:colOff>
      <xdr:row>64</xdr:row>
      <xdr:rowOff>74083</xdr:rowOff>
    </xdr:to>
    <xdr:sp macro="" textlink="">
      <xdr:nvSpPr>
        <xdr:cNvPr id="344" name="円/楕円 343"/>
        <xdr:cNvSpPr/>
      </xdr:nvSpPr>
      <xdr:spPr>
        <a:xfrm>
          <a:off x="14351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58860</xdr:rowOff>
    </xdr:from>
    <xdr:ext cx="762000" cy="259045"/>
    <xdr:sp macro="" textlink="">
      <xdr:nvSpPr>
        <xdr:cNvPr id="345" name="テキスト ボックス 344"/>
        <xdr:cNvSpPr txBox="1"/>
      </xdr:nvSpPr>
      <xdr:spPr>
        <a:xfrm>
          <a:off x="14020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6955</xdr:rowOff>
    </xdr:from>
    <xdr:to>
      <xdr:col>19</xdr:col>
      <xdr:colOff>533400</xdr:colOff>
      <xdr:row>64</xdr:row>
      <xdr:rowOff>108555</xdr:rowOff>
    </xdr:to>
    <xdr:sp macro="" textlink="">
      <xdr:nvSpPr>
        <xdr:cNvPr id="346" name="円/楕円 345"/>
        <xdr:cNvSpPr/>
      </xdr:nvSpPr>
      <xdr:spPr>
        <a:xfrm>
          <a:off x="13462000" y="109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93332</xdr:rowOff>
    </xdr:from>
    <xdr:ext cx="762000" cy="259045"/>
    <xdr:sp macro="" textlink="">
      <xdr:nvSpPr>
        <xdr:cNvPr id="347" name="テキスト ボックス 346"/>
        <xdr:cNvSpPr txBox="1"/>
      </xdr:nvSpPr>
      <xdr:spPr>
        <a:xfrm>
          <a:off x="13131800" y="1106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a:solidFill>
                <a:schemeClr val="dk1"/>
              </a:solidFill>
              <a:effectLst/>
              <a:latin typeface="+mn-lt"/>
              <a:ea typeface="+mn-ea"/>
              <a:cs typeface="+mn-cs"/>
            </a:rPr>
            <a:t>　</a:t>
          </a:r>
          <a:r>
            <a:rPr lang="ja-JP" altLang="en-US" sz="1050">
              <a:solidFill>
                <a:schemeClr val="dk1"/>
              </a:solidFill>
              <a:effectLst/>
              <a:latin typeface="+mn-lt"/>
              <a:ea typeface="+mn-ea"/>
              <a:cs typeface="+mn-cs"/>
            </a:rPr>
            <a:t>実質公債費比率は今年度も継続して改善し</a:t>
          </a:r>
          <a:r>
            <a:rPr lang="en-US" altLang="ja-JP" sz="1050">
              <a:solidFill>
                <a:schemeClr val="dk1"/>
              </a:solidFill>
              <a:effectLst/>
              <a:latin typeface="+mn-lt"/>
              <a:ea typeface="+mn-ea"/>
              <a:cs typeface="+mn-cs"/>
            </a:rPr>
            <a:t>1.4</a:t>
          </a:r>
          <a:r>
            <a:rPr lang="ja-JP" altLang="en-US" sz="1050">
              <a:solidFill>
                <a:schemeClr val="dk1"/>
              </a:solidFill>
              <a:effectLst/>
              <a:latin typeface="+mn-lt"/>
              <a:ea typeface="+mn-ea"/>
              <a:cs typeface="+mn-cs"/>
            </a:rPr>
            <a:t>ポイント減の</a:t>
          </a:r>
          <a:r>
            <a:rPr lang="en-US" altLang="ja-JP" sz="1050">
              <a:solidFill>
                <a:schemeClr val="dk1"/>
              </a:solidFill>
              <a:effectLst/>
              <a:latin typeface="+mn-lt"/>
              <a:ea typeface="+mn-ea"/>
              <a:cs typeface="+mn-cs"/>
            </a:rPr>
            <a:t>11.2</a:t>
          </a:r>
          <a:r>
            <a:rPr lang="ja-JP" altLang="en-US" sz="1050">
              <a:solidFill>
                <a:schemeClr val="dk1"/>
              </a:solidFill>
              <a:effectLst/>
              <a:latin typeface="+mn-lt"/>
              <a:ea typeface="+mn-ea"/>
              <a:cs typeface="+mn-cs"/>
            </a:rPr>
            <a:t>％となった</a:t>
          </a:r>
          <a:r>
            <a:rPr lang="ja-JP" altLang="ja-JP" sz="1050">
              <a:solidFill>
                <a:schemeClr val="dk1"/>
              </a:solidFill>
              <a:effectLst/>
              <a:latin typeface="+mn-lt"/>
              <a:ea typeface="+mn-ea"/>
              <a:cs typeface="+mn-cs"/>
            </a:rPr>
            <a:t>。主な要因としては、</a:t>
          </a:r>
          <a:r>
            <a:rPr lang="ja-JP" altLang="en-US"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16</a:t>
          </a:r>
          <a:r>
            <a:rPr lang="ja-JP" altLang="ja-JP" sz="1050">
              <a:solidFill>
                <a:schemeClr val="dk1"/>
              </a:solidFill>
              <a:effectLst/>
              <a:latin typeface="+mn-lt"/>
              <a:ea typeface="+mn-ea"/>
              <a:cs typeface="+mn-cs"/>
            </a:rPr>
            <a:t>年</a:t>
          </a:r>
          <a:r>
            <a:rPr lang="ja-JP" altLang="en-US" sz="1050">
              <a:solidFill>
                <a:schemeClr val="dk1"/>
              </a:solidFill>
              <a:effectLst/>
              <a:latin typeface="+mn-lt"/>
              <a:ea typeface="+mn-ea"/>
              <a:cs typeface="+mn-cs"/>
            </a:rPr>
            <a:t>度に借入れた地方総合整備事業債（サンサンホール建設）、緑の村複合施設整備事業債が前年度に償還完了したことから今</a:t>
          </a:r>
          <a:r>
            <a:rPr lang="ja-JP" altLang="ja-JP" sz="1050">
              <a:solidFill>
                <a:schemeClr val="dk1"/>
              </a:solidFill>
              <a:effectLst/>
              <a:latin typeface="+mn-lt"/>
              <a:ea typeface="+mn-ea"/>
              <a:cs typeface="+mn-cs"/>
            </a:rPr>
            <a:t>年度</a:t>
          </a:r>
          <a:r>
            <a:rPr lang="ja-JP" altLang="en-US" sz="1050">
              <a:solidFill>
                <a:schemeClr val="dk1"/>
              </a:solidFill>
              <a:effectLst/>
              <a:latin typeface="+mn-lt"/>
              <a:ea typeface="+mn-ea"/>
              <a:cs typeface="+mn-cs"/>
            </a:rPr>
            <a:t>一般会計</a:t>
          </a:r>
          <a:r>
            <a:rPr lang="ja-JP" altLang="ja-JP" sz="1050">
              <a:solidFill>
                <a:schemeClr val="dk1"/>
              </a:solidFill>
              <a:effectLst/>
              <a:latin typeface="+mn-lt"/>
              <a:ea typeface="+mn-ea"/>
              <a:cs typeface="+mn-cs"/>
            </a:rPr>
            <a:t>にお</a:t>
          </a:r>
          <a:r>
            <a:rPr lang="ja-JP" altLang="en-US" sz="1050">
              <a:solidFill>
                <a:schemeClr val="dk1"/>
              </a:solidFill>
              <a:effectLst/>
              <a:latin typeface="+mn-lt"/>
              <a:ea typeface="+mn-ea"/>
              <a:cs typeface="+mn-cs"/>
            </a:rPr>
            <a:t>ける地方債償還金が前年度と比較して</a:t>
          </a:r>
          <a:r>
            <a:rPr lang="en-US" altLang="ja-JP" sz="1050">
              <a:solidFill>
                <a:schemeClr val="dk1"/>
              </a:solidFill>
              <a:effectLst/>
              <a:latin typeface="+mn-lt"/>
              <a:ea typeface="+mn-ea"/>
              <a:cs typeface="+mn-cs"/>
            </a:rPr>
            <a:t>69</a:t>
          </a:r>
          <a:r>
            <a:rPr lang="ja-JP" altLang="en-US" sz="1050">
              <a:solidFill>
                <a:schemeClr val="dk1"/>
              </a:solidFill>
              <a:effectLst/>
              <a:latin typeface="+mn-lt"/>
              <a:ea typeface="+mn-ea"/>
              <a:cs typeface="+mn-cs"/>
            </a:rPr>
            <a:t>百万円減</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地方債償還財源としての公営企業等繰出金も</a:t>
          </a:r>
          <a:r>
            <a:rPr lang="en-US" altLang="ja-JP" sz="1050">
              <a:solidFill>
                <a:schemeClr val="dk1"/>
              </a:solidFill>
              <a:effectLst/>
              <a:latin typeface="+mn-lt"/>
              <a:ea typeface="+mn-ea"/>
              <a:cs typeface="+mn-cs"/>
            </a:rPr>
            <a:t>16</a:t>
          </a:r>
          <a:r>
            <a:rPr lang="ja-JP" altLang="en-US" sz="1050">
              <a:solidFill>
                <a:schemeClr val="dk1"/>
              </a:solidFill>
              <a:effectLst/>
              <a:latin typeface="+mn-lt"/>
              <a:ea typeface="+mn-ea"/>
              <a:cs typeface="+mn-cs"/>
            </a:rPr>
            <a:t>百万円減、</a:t>
          </a:r>
          <a:r>
            <a:rPr lang="ja-JP" altLang="ja-JP" sz="1050">
              <a:solidFill>
                <a:schemeClr val="dk1"/>
              </a:solidFill>
              <a:effectLst/>
              <a:latin typeface="+mn-lt"/>
              <a:ea typeface="+mn-ea"/>
              <a:cs typeface="+mn-cs"/>
            </a:rPr>
            <a:t>一部事務組合においても償還相当額が減と</a:t>
          </a:r>
          <a:r>
            <a:rPr lang="ja-JP" altLang="en-US" sz="1050">
              <a:solidFill>
                <a:schemeClr val="dk1"/>
              </a:solidFill>
              <a:effectLst/>
              <a:latin typeface="+mn-lt"/>
              <a:ea typeface="+mn-ea"/>
              <a:cs typeface="+mn-cs"/>
            </a:rPr>
            <a:t>なったこと等が挙げられる</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ただし、今年度は町内小中学校空調整備事業や新消防庁舎建設事業、消防救急デジタル無線・指令センター整備事業等大規模な建設事業等を実施したことから、合併特例債等で補填した結果、今年度末一般会計起債残高は</a:t>
          </a:r>
          <a:r>
            <a:rPr lang="en-US" altLang="ja-JP" sz="1050">
              <a:solidFill>
                <a:schemeClr val="dk1"/>
              </a:solidFill>
              <a:effectLst/>
              <a:latin typeface="+mn-lt"/>
              <a:ea typeface="+mn-ea"/>
              <a:cs typeface="+mn-cs"/>
            </a:rPr>
            <a:t>9</a:t>
          </a:r>
          <a:r>
            <a:rPr lang="ja-JP" altLang="en-US" sz="1050">
              <a:solidFill>
                <a:schemeClr val="dk1"/>
              </a:solidFill>
              <a:effectLst/>
              <a:latin typeface="+mn-lt"/>
              <a:ea typeface="+mn-ea"/>
              <a:cs typeface="+mn-cs"/>
            </a:rPr>
            <a:t>億</a:t>
          </a:r>
          <a:r>
            <a:rPr lang="en-US" altLang="ja-JP" sz="1050">
              <a:solidFill>
                <a:schemeClr val="dk1"/>
              </a:solidFill>
              <a:effectLst/>
              <a:latin typeface="+mn-lt"/>
              <a:ea typeface="+mn-ea"/>
              <a:cs typeface="+mn-cs"/>
            </a:rPr>
            <a:t>62</a:t>
          </a:r>
          <a:r>
            <a:rPr lang="ja-JP" altLang="en-US" sz="1050">
              <a:solidFill>
                <a:schemeClr val="dk1"/>
              </a:solidFill>
              <a:effectLst/>
              <a:latin typeface="+mn-lt"/>
              <a:ea typeface="+mn-ea"/>
              <a:cs typeface="+mn-cs"/>
            </a:rPr>
            <a:t>百万円増の</a:t>
          </a:r>
          <a:r>
            <a:rPr lang="en-US" altLang="ja-JP" sz="1050">
              <a:solidFill>
                <a:schemeClr val="dk1"/>
              </a:solidFill>
              <a:effectLst/>
              <a:latin typeface="+mn-lt"/>
              <a:ea typeface="+mn-ea"/>
              <a:cs typeface="+mn-cs"/>
            </a:rPr>
            <a:t>86</a:t>
          </a:r>
          <a:r>
            <a:rPr lang="ja-JP" altLang="en-US" sz="1050">
              <a:solidFill>
                <a:schemeClr val="dk1"/>
              </a:solidFill>
              <a:effectLst/>
              <a:latin typeface="+mn-lt"/>
              <a:ea typeface="+mn-ea"/>
              <a:cs typeface="+mn-cs"/>
            </a:rPr>
            <a:t>億</a:t>
          </a:r>
          <a:r>
            <a:rPr lang="en-US" altLang="ja-JP" sz="1050">
              <a:solidFill>
                <a:schemeClr val="dk1"/>
              </a:solidFill>
              <a:effectLst/>
              <a:latin typeface="+mn-lt"/>
              <a:ea typeface="+mn-ea"/>
              <a:cs typeface="+mn-cs"/>
            </a:rPr>
            <a:t>18</a:t>
          </a:r>
          <a:r>
            <a:rPr lang="ja-JP" altLang="en-US" sz="1050">
              <a:solidFill>
                <a:schemeClr val="dk1"/>
              </a:solidFill>
              <a:effectLst/>
              <a:latin typeface="+mn-lt"/>
              <a:ea typeface="+mn-ea"/>
              <a:cs typeface="+mn-cs"/>
            </a:rPr>
            <a:t>百万円となり、町村合併直後の水準に近付きつつある。</a:t>
          </a:r>
          <a:endParaRPr lang="en-US" altLang="ja-JP" sz="1050">
            <a:solidFill>
              <a:schemeClr val="dk1"/>
            </a:solidFill>
            <a:effectLst/>
            <a:latin typeface="+mn-lt"/>
            <a:ea typeface="+mn-ea"/>
            <a:cs typeface="+mn-cs"/>
          </a:endParaRPr>
        </a:p>
        <a:p>
          <a:pPr rtl="0" eaLnBrk="1" fontAlgn="auto" latinLnBrk="0" hangingPunct="1"/>
          <a:r>
            <a:rPr lang="ja-JP" altLang="en-US" sz="1050">
              <a:solidFill>
                <a:schemeClr val="dk1"/>
              </a:solidFill>
              <a:effectLst/>
              <a:latin typeface="+mn-lt"/>
              <a:ea typeface="+mn-ea"/>
              <a:cs typeface="+mn-cs"/>
            </a:rPr>
            <a:t>　今後も起債残高にも注視しつつ</a:t>
          </a:r>
          <a:r>
            <a:rPr lang="ja-JP" altLang="ja-JP" sz="1050">
              <a:solidFill>
                <a:schemeClr val="dk1"/>
              </a:solidFill>
              <a:effectLst/>
              <a:latin typeface="+mn-lt"/>
              <a:ea typeface="+mn-ea"/>
              <a:cs typeface="+mn-cs"/>
            </a:rPr>
            <a:t>公債費抑制を図り</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財政の健全化に努める。</a:t>
          </a:r>
          <a:endParaRPr lang="ja-JP" altLang="ja-JP" sz="105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41</xdr:row>
      <xdr:rowOff>112395</xdr:rowOff>
    </xdr:to>
    <xdr:cxnSp macro="">
      <xdr:nvCxnSpPr>
        <xdr:cNvPr id="377" name="直線コネクタ 376"/>
        <xdr:cNvCxnSpPr/>
      </xdr:nvCxnSpPr>
      <xdr:spPr>
        <a:xfrm flipV="1">
          <a:off x="16179800" y="705739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78"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112395</xdr:rowOff>
    </xdr:from>
    <xdr:to>
      <xdr:col>23</xdr:col>
      <xdr:colOff>406400</xdr:colOff>
      <xdr:row>41</xdr:row>
      <xdr:rowOff>160655</xdr:rowOff>
    </xdr:to>
    <xdr:cxnSp macro="">
      <xdr:nvCxnSpPr>
        <xdr:cNvPr id="380" name="直線コネクタ 379"/>
        <xdr:cNvCxnSpPr/>
      </xdr:nvCxnSpPr>
      <xdr:spPr>
        <a:xfrm flipV="1">
          <a:off x="15290800" y="71418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81" name="フローチャート : 判断 380"/>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82" name="テキスト ボックス 381"/>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160655</xdr:rowOff>
    </xdr:from>
    <xdr:to>
      <xdr:col>22</xdr:col>
      <xdr:colOff>203200</xdr:colOff>
      <xdr:row>42</xdr:row>
      <xdr:rowOff>13335</xdr:rowOff>
    </xdr:to>
    <xdr:cxnSp macro="">
      <xdr:nvCxnSpPr>
        <xdr:cNvPr id="383" name="直線コネクタ 382"/>
        <xdr:cNvCxnSpPr/>
      </xdr:nvCxnSpPr>
      <xdr:spPr>
        <a:xfrm flipV="1">
          <a:off x="14401800" y="719010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157163</xdr:rowOff>
    </xdr:from>
    <xdr:to>
      <xdr:col>22</xdr:col>
      <xdr:colOff>254000</xdr:colOff>
      <xdr:row>40</xdr:row>
      <xdr:rowOff>87313</xdr:rowOff>
    </xdr:to>
    <xdr:sp macro="" textlink="">
      <xdr:nvSpPr>
        <xdr:cNvPr id="384" name="フローチャート : 判断 383"/>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97490</xdr:rowOff>
    </xdr:from>
    <xdr:ext cx="762000" cy="259045"/>
    <xdr:sp macro="" textlink="">
      <xdr:nvSpPr>
        <xdr:cNvPr id="385" name="テキスト ボックス 384"/>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13335</xdr:rowOff>
    </xdr:from>
    <xdr:to>
      <xdr:col>21</xdr:col>
      <xdr:colOff>0</xdr:colOff>
      <xdr:row>42</xdr:row>
      <xdr:rowOff>31432</xdr:rowOff>
    </xdr:to>
    <xdr:cxnSp macro="">
      <xdr:nvCxnSpPr>
        <xdr:cNvPr id="386" name="直線コネクタ 385"/>
        <xdr:cNvCxnSpPr/>
      </xdr:nvCxnSpPr>
      <xdr:spPr>
        <a:xfrm flipV="1">
          <a:off x="13512800" y="721423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87" name="フローチャート : 判断 386"/>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388" name="テキスト ボックス 38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9" name="フローチャート : 判断 388"/>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390" name="テキスト ボックス 389"/>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6" name="円/楕円 395"/>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397"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61595</xdr:rowOff>
    </xdr:from>
    <xdr:to>
      <xdr:col>23</xdr:col>
      <xdr:colOff>457200</xdr:colOff>
      <xdr:row>41</xdr:row>
      <xdr:rowOff>163195</xdr:rowOff>
    </xdr:to>
    <xdr:sp macro="" textlink="">
      <xdr:nvSpPr>
        <xdr:cNvPr id="398" name="円/楕円 397"/>
        <xdr:cNvSpPr/>
      </xdr:nvSpPr>
      <xdr:spPr>
        <a:xfrm>
          <a:off x="16129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147972</xdr:rowOff>
    </xdr:from>
    <xdr:ext cx="736600" cy="259045"/>
    <xdr:sp macro="" textlink="">
      <xdr:nvSpPr>
        <xdr:cNvPr id="399" name="テキスト ボックス 398"/>
        <xdr:cNvSpPr txBox="1"/>
      </xdr:nvSpPr>
      <xdr:spPr>
        <a:xfrm>
          <a:off x="15798800" y="71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109855</xdr:rowOff>
    </xdr:from>
    <xdr:to>
      <xdr:col>22</xdr:col>
      <xdr:colOff>254000</xdr:colOff>
      <xdr:row>42</xdr:row>
      <xdr:rowOff>40005</xdr:rowOff>
    </xdr:to>
    <xdr:sp macro="" textlink="">
      <xdr:nvSpPr>
        <xdr:cNvPr id="400" name="円/楕円 399"/>
        <xdr:cNvSpPr/>
      </xdr:nvSpPr>
      <xdr:spPr>
        <a:xfrm>
          <a:off x="15240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24782</xdr:rowOff>
    </xdr:from>
    <xdr:ext cx="762000" cy="259045"/>
    <xdr:sp macro="" textlink="">
      <xdr:nvSpPr>
        <xdr:cNvPr id="401" name="テキスト ボックス 400"/>
        <xdr:cNvSpPr txBox="1"/>
      </xdr:nvSpPr>
      <xdr:spPr>
        <a:xfrm>
          <a:off x="14909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133985</xdr:rowOff>
    </xdr:from>
    <xdr:to>
      <xdr:col>21</xdr:col>
      <xdr:colOff>50800</xdr:colOff>
      <xdr:row>42</xdr:row>
      <xdr:rowOff>64135</xdr:rowOff>
    </xdr:to>
    <xdr:sp macro="" textlink="">
      <xdr:nvSpPr>
        <xdr:cNvPr id="402" name="円/楕円 401"/>
        <xdr:cNvSpPr/>
      </xdr:nvSpPr>
      <xdr:spPr>
        <a:xfrm>
          <a:off x="14351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48912</xdr:rowOff>
    </xdr:from>
    <xdr:ext cx="762000" cy="259045"/>
    <xdr:sp macro="" textlink="">
      <xdr:nvSpPr>
        <xdr:cNvPr id="403" name="テキスト ボックス 402"/>
        <xdr:cNvSpPr txBox="1"/>
      </xdr:nvSpPr>
      <xdr:spPr>
        <a:xfrm>
          <a:off x="14020800" y="724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152082</xdr:rowOff>
    </xdr:from>
    <xdr:to>
      <xdr:col>19</xdr:col>
      <xdr:colOff>533400</xdr:colOff>
      <xdr:row>42</xdr:row>
      <xdr:rowOff>82232</xdr:rowOff>
    </xdr:to>
    <xdr:sp macro="" textlink="">
      <xdr:nvSpPr>
        <xdr:cNvPr id="404" name="円/楕円 403"/>
        <xdr:cNvSpPr/>
      </xdr:nvSpPr>
      <xdr:spPr>
        <a:xfrm>
          <a:off x="13462000" y="71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67009</xdr:rowOff>
    </xdr:from>
    <xdr:ext cx="762000" cy="259045"/>
    <xdr:sp macro="" textlink="">
      <xdr:nvSpPr>
        <xdr:cNvPr id="405" name="テキスト ボックス 404"/>
        <xdr:cNvSpPr txBox="1"/>
      </xdr:nvSpPr>
      <xdr:spPr>
        <a:xfrm>
          <a:off x="13131800" y="72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50">
              <a:solidFill>
                <a:schemeClr val="dk1"/>
              </a:solidFill>
              <a:effectLst/>
              <a:latin typeface="+mn-lt"/>
              <a:ea typeface="+mn-ea"/>
              <a:cs typeface="+mn-cs"/>
            </a:rPr>
            <a:t>　市町村類型の変更もあり、合併以降初めて</a:t>
          </a:r>
          <a:r>
            <a:rPr lang="ja-JP" altLang="ja-JP" sz="1050">
              <a:solidFill>
                <a:schemeClr val="dk1"/>
              </a:solidFill>
              <a:effectLst/>
              <a:latin typeface="+mn-lt"/>
              <a:ea typeface="+mn-ea"/>
              <a:cs typeface="+mn-cs"/>
            </a:rPr>
            <a:t>類似団体平均</a:t>
          </a:r>
          <a:r>
            <a:rPr lang="ja-JP" altLang="en-US" sz="1050">
              <a:solidFill>
                <a:schemeClr val="dk1"/>
              </a:solidFill>
              <a:effectLst/>
              <a:latin typeface="+mn-lt"/>
              <a:ea typeface="+mn-ea"/>
              <a:cs typeface="+mn-cs"/>
            </a:rPr>
            <a:t>を下</a:t>
          </a:r>
          <a:r>
            <a:rPr lang="ja-JP" altLang="ja-JP" sz="1050">
              <a:solidFill>
                <a:schemeClr val="dk1"/>
              </a:solidFill>
              <a:effectLst/>
              <a:latin typeface="+mn-lt"/>
              <a:ea typeface="+mn-ea"/>
              <a:cs typeface="+mn-cs"/>
            </a:rPr>
            <a:t>回</a:t>
          </a:r>
          <a:r>
            <a:rPr lang="ja-JP" altLang="en-US" sz="1050">
              <a:solidFill>
                <a:schemeClr val="dk1"/>
              </a:solidFill>
              <a:effectLst/>
              <a:latin typeface="+mn-lt"/>
              <a:ea typeface="+mn-ea"/>
              <a:cs typeface="+mn-cs"/>
            </a:rPr>
            <a:t>る結果となった。</a:t>
          </a:r>
          <a:r>
            <a:rPr lang="ja-JP" altLang="ja-JP" sz="1050">
              <a:solidFill>
                <a:schemeClr val="dk1"/>
              </a:solidFill>
              <a:effectLst/>
              <a:latin typeface="+mn-lt"/>
              <a:ea typeface="+mn-ea"/>
              <a:cs typeface="+mn-cs"/>
            </a:rPr>
            <a:t>主な要因としては、</a:t>
          </a:r>
          <a:r>
            <a:rPr lang="ja-JP" altLang="en-US" sz="1050">
              <a:solidFill>
                <a:schemeClr val="dk1"/>
              </a:solidFill>
              <a:effectLst/>
              <a:latin typeface="+mn-lt"/>
              <a:ea typeface="+mn-ea"/>
              <a:cs typeface="+mn-cs"/>
            </a:rPr>
            <a:t>公営企業債等</a:t>
          </a:r>
          <a:r>
            <a:rPr lang="ja-JP" altLang="ja-JP" sz="1050">
              <a:solidFill>
                <a:schemeClr val="dk1"/>
              </a:solidFill>
              <a:effectLst/>
              <a:latin typeface="+mn-lt"/>
              <a:ea typeface="+mn-ea"/>
              <a:cs typeface="+mn-cs"/>
            </a:rPr>
            <a:t>への将来負担額が一部償還完了し</a:t>
          </a:r>
          <a:r>
            <a:rPr lang="ja-JP" altLang="en-US" sz="1050">
              <a:solidFill>
                <a:schemeClr val="dk1"/>
              </a:solidFill>
              <a:effectLst/>
              <a:latin typeface="+mn-lt"/>
              <a:ea typeface="+mn-ea"/>
              <a:cs typeface="+mn-cs"/>
            </a:rPr>
            <a:t>た</a:t>
          </a:r>
          <a:r>
            <a:rPr lang="ja-JP" altLang="ja-JP" sz="1050">
              <a:solidFill>
                <a:schemeClr val="dk1"/>
              </a:solidFill>
              <a:effectLst/>
              <a:latin typeface="+mn-lt"/>
              <a:ea typeface="+mn-ea"/>
              <a:cs typeface="+mn-cs"/>
            </a:rPr>
            <a:t>起債残高減額に</a:t>
          </a:r>
          <a:r>
            <a:rPr lang="ja-JP" altLang="en-US" sz="1050">
              <a:solidFill>
                <a:schemeClr val="dk1"/>
              </a:solidFill>
              <a:effectLst/>
              <a:latin typeface="+mn-lt"/>
              <a:ea typeface="+mn-ea"/>
              <a:cs typeface="+mn-cs"/>
            </a:rPr>
            <a:t>伴い減少したことによる</a:t>
          </a:r>
          <a:r>
            <a:rPr lang="ja-JP" altLang="ja-JP" sz="1050">
              <a:solidFill>
                <a:schemeClr val="dk1"/>
              </a:solidFill>
              <a:effectLst/>
              <a:latin typeface="+mn-lt"/>
              <a:ea typeface="+mn-ea"/>
              <a:cs typeface="+mn-cs"/>
            </a:rPr>
            <a:t>。また、</a:t>
          </a:r>
          <a:r>
            <a:rPr lang="ja-JP" altLang="en-US" sz="1050">
              <a:solidFill>
                <a:schemeClr val="dk1"/>
              </a:solidFill>
              <a:effectLst/>
              <a:latin typeface="+mn-lt"/>
              <a:ea typeface="+mn-ea"/>
              <a:cs typeface="+mn-cs"/>
            </a:rPr>
            <a:t>一般・公営事業会計に属する職員数が前年度より</a:t>
          </a:r>
          <a:r>
            <a:rPr lang="en-US" altLang="ja-JP" sz="1050">
              <a:solidFill>
                <a:schemeClr val="dk1"/>
              </a:solidFill>
              <a:effectLst/>
              <a:latin typeface="+mn-lt"/>
              <a:ea typeface="+mn-ea"/>
              <a:cs typeface="+mn-cs"/>
            </a:rPr>
            <a:t>9</a:t>
          </a:r>
          <a:r>
            <a:rPr lang="ja-JP" altLang="en-US" sz="1050">
              <a:solidFill>
                <a:schemeClr val="dk1"/>
              </a:solidFill>
              <a:effectLst/>
              <a:latin typeface="+mn-lt"/>
              <a:ea typeface="+mn-ea"/>
              <a:cs typeface="+mn-cs"/>
            </a:rPr>
            <a:t>名減となったことから、</a:t>
          </a:r>
          <a:r>
            <a:rPr lang="ja-JP" altLang="ja-JP" sz="1050">
              <a:solidFill>
                <a:schemeClr val="dk1"/>
              </a:solidFill>
              <a:effectLst/>
              <a:latin typeface="+mn-lt"/>
              <a:ea typeface="+mn-ea"/>
              <a:cs typeface="+mn-cs"/>
            </a:rPr>
            <a:t>退職手当引当金が減額となったこと</a:t>
          </a:r>
          <a:r>
            <a:rPr lang="ja-JP" altLang="en-US" sz="1050">
              <a:solidFill>
                <a:schemeClr val="dk1"/>
              </a:solidFill>
              <a:effectLst/>
              <a:latin typeface="+mn-lt"/>
              <a:ea typeface="+mn-ea"/>
              <a:cs typeface="+mn-cs"/>
            </a:rPr>
            <a:t>や平成</a:t>
          </a:r>
          <a:r>
            <a:rPr lang="en-US" altLang="ja-JP" sz="1050">
              <a:solidFill>
                <a:schemeClr val="dk1"/>
              </a:solidFill>
              <a:effectLst/>
              <a:latin typeface="+mn-lt"/>
              <a:ea typeface="+mn-ea"/>
              <a:cs typeface="+mn-cs"/>
            </a:rPr>
            <a:t>26</a:t>
          </a:r>
          <a:r>
            <a:rPr lang="ja-JP" altLang="en-US" sz="1050">
              <a:solidFill>
                <a:schemeClr val="dk1"/>
              </a:solidFill>
              <a:effectLst/>
              <a:latin typeface="+mn-lt"/>
              <a:ea typeface="+mn-ea"/>
              <a:cs typeface="+mn-cs"/>
            </a:rPr>
            <a:t>年度剰余金の一部を財政調整基金に積立て充当可能基金額が増加したこと</a:t>
          </a:r>
          <a:r>
            <a:rPr lang="ja-JP" altLang="ja-JP" sz="1050">
              <a:solidFill>
                <a:schemeClr val="dk1"/>
              </a:solidFill>
              <a:effectLst/>
              <a:latin typeface="+mn-lt"/>
              <a:ea typeface="+mn-ea"/>
              <a:cs typeface="+mn-cs"/>
            </a:rPr>
            <a:t>も</a:t>
          </a:r>
          <a:r>
            <a:rPr lang="ja-JP" altLang="en-US" sz="1050">
              <a:solidFill>
                <a:schemeClr val="dk1"/>
              </a:solidFill>
              <a:effectLst/>
              <a:latin typeface="+mn-lt"/>
              <a:ea typeface="+mn-ea"/>
              <a:cs typeface="+mn-cs"/>
            </a:rPr>
            <a:t>その</a:t>
          </a:r>
          <a:r>
            <a:rPr lang="ja-JP" altLang="ja-JP" sz="1050">
              <a:solidFill>
                <a:schemeClr val="dk1"/>
              </a:solidFill>
              <a:effectLst/>
              <a:latin typeface="+mn-lt"/>
              <a:ea typeface="+mn-ea"/>
              <a:cs typeface="+mn-cs"/>
            </a:rPr>
            <a:t>一因である。具体的には、一般会計地方債残高は</a:t>
          </a:r>
          <a:r>
            <a:rPr lang="en-US" altLang="ja-JP" sz="1050">
              <a:solidFill>
                <a:schemeClr val="dk1"/>
              </a:solidFill>
              <a:effectLst/>
              <a:latin typeface="+mn-lt"/>
              <a:ea typeface="+mn-ea"/>
              <a:cs typeface="+mn-cs"/>
            </a:rPr>
            <a:t>962</a:t>
          </a:r>
          <a:r>
            <a:rPr lang="ja-JP" altLang="ja-JP" sz="1050">
              <a:solidFill>
                <a:schemeClr val="dk1"/>
              </a:solidFill>
              <a:effectLst/>
              <a:latin typeface="+mn-lt"/>
              <a:ea typeface="+mn-ea"/>
              <a:cs typeface="+mn-cs"/>
            </a:rPr>
            <a:t>百万円増額したものの、公営企業</a:t>
          </a:r>
          <a:r>
            <a:rPr lang="ja-JP" altLang="en-US" sz="1050">
              <a:solidFill>
                <a:schemeClr val="dk1"/>
              </a:solidFill>
              <a:effectLst/>
              <a:latin typeface="+mn-lt"/>
              <a:ea typeface="+mn-ea"/>
              <a:cs typeface="+mn-cs"/>
            </a:rPr>
            <a:t>債</a:t>
          </a:r>
          <a:r>
            <a:rPr lang="ja-JP" altLang="ja-JP" sz="1050">
              <a:solidFill>
                <a:schemeClr val="dk1"/>
              </a:solidFill>
              <a:effectLst/>
              <a:latin typeface="+mn-lt"/>
              <a:ea typeface="+mn-ea"/>
              <a:cs typeface="+mn-cs"/>
            </a:rPr>
            <a:t>等</a:t>
          </a:r>
          <a:r>
            <a:rPr lang="ja-JP" altLang="en-US" sz="1050">
              <a:solidFill>
                <a:schemeClr val="dk1"/>
              </a:solidFill>
              <a:effectLst/>
              <a:latin typeface="+mn-lt"/>
              <a:ea typeface="+mn-ea"/>
              <a:cs typeface="+mn-cs"/>
            </a:rPr>
            <a:t>及び組合負担等</a:t>
          </a:r>
          <a:r>
            <a:rPr lang="ja-JP" altLang="ja-JP" sz="1050">
              <a:solidFill>
                <a:schemeClr val="dk1"/>
              </a:solidFill>
              <a:effectLst/>
              <a:latin typeface="+mn-lt"/>
              <a:ea typeface="+mn-ea"/>
              <a:cs typeface="+mn-cs"/>
            </a:rPr>
            <a:t>繰入見込額が</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億</a:t>
          </a:r>
          <a:r>
            <a:rPr lang="en-US" altLang="ja-JP" sz="1050">
              <a:solidFill>
                <a:schemeClr val="dk1"/>
              </a:solidFill>
              <a:effectLst/>
              <a:latin typeface="+mn-lt"/>
              <a:ea typeface="+mn-ea"/>
              <a:cs typeface="+mn-cs"/>
            </a:rPr>
            <a:t>13</a:t>
          </a:r>
          <a:r>
            <a:rPr lang="ja-JP" altLang="ja-JP" sz="1050">
              <a:solidFill>
                <a:schemeClr val="dk1"/>
              </a:solidFill>
              <a:effectLst/>
              <a:latin typeface="+mn-lt"/>
              <a:ea typeface="+mn-ea"/>
              <a:cs typeface="+mn-cs"/>
            </a:rPr>
            <a:t>百万円減額したこと</a:t>
          </a:r>
          <a:r>
            <a:rPr lang="ja-JP" altLang="en-US" sz="1050">
              <a:solidFill>
                <a:schemeClr val="dk1"/>
              </a:solidFill>
              <a:effectLst/>
              <a:latin typeface="+mn-lt"/>
              <a:ea typeface="+mn-ea"/>
              <a:cs typeface="+mn-cs"/>
            </a:rPr>
            <a:t>等</a:t>
          </a:r>
          <a:r>
            <a:rPr lang="ja-JP" altLang="ja-JP" sz="1050">
              <a:solidFill>
                <a:schemeClr val="dk1"/>
              </a:solidFill>
              <a:effectLst/>
              <a:latin typeface="+mn-lt"/>
              <a:ea typeface="+mn-ea"/>
              <a:cs typeface="+mn-cs"/>
            </a:rPr>
            <a:t>から全体で</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億</a:t>
          </a:r>
          <a:r>
            <a:rPr lang="en-US" altLang="ja-JP" sz="1050">
              <a:solidFill>
                <a:schemeClr val="dk1"/>
              </a:solidFill>
              <a:effectLst/>
              <a:latin typeface="+mn-lt"/>
              <a:ea typeface="+mn-ea"/>
              <a:cs typeface="+mn-cs"/>
            </a:rPr>
            <a:t>92</a:t>
          </a:r>
          <a:r>
            <a:rPr lang="ja-JP" altLang="ja-JP" sz="1050">
              <a:solidFill>
                <a:schemeClr val="dk1"/>
              </a:solidFill>
              <a:effectLst/>
              <a:latin typeface="+mn-lt"/>
              <a:ea typeface="+mn-ea"/>
              <a:cs typeface="+mn-cs"/>
            </a:rPr>
            <a:t>百万円の将来負担額の</a:t>
          </a:r>
          <a:r>
            <a:rPr lang="ja-JP" altLang="en-US" sz="1050">
              <a:solidFill>
                <a:schemeClr val="dk1"/>
              </a:solidFill>
              <a:effectLst/>
              <a:latin typeface="+mn-lt"/>
              <a:ea typeface="+mn-ea"/>
              <a:cs typeface="+mn-cs"/>
            </a:rPr>
            <a:t>増</a:t>
          </a:r>
          <a:r>
            <a:rPr lang="ja-JP" altLang="ja-JP" sz="1050">
              <a:solidFill>
                <a:schemeClr val="dk1"/>
              </a:solidFill>
              <a:effectLst/>
              <a:latin typeface="+mn-lt"/>
              <a:ea typeface="+mn-ea"/>
              <a:cs typeface="+mn-cs"/>
            </a:rPr>
            <a:t>額</a:t>
          </a:r>
          <a:r>
            <a:rPr lang="ja-JP" altLang="en-US" sz="1050">
              <a:solidFill>
                <a:schemeClr val="dk1"/>
              </a:solidFill>
              <a:effectLst/>
              <a:latin typeface="+mn-lt"/>
              <a:ea typeface="+mn-ea"/>
              <a:cs typeface="+mn-cs"/>
            </a:rPr>
            <a:t>に留まり</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充当可能基金額は</a:t>
          </a:r>
          <a:r>
            <a:rPr lang="en-US" altLang="ja-JP" sz="1050">
              <a:solidFill>
                <a:schemeClr val="dk1"/>
              </a:solidFill>
              <a:effectLst/>
              <a:latin typeface="+mn-lt"/>
              <a:ea typeface="+mn-ea"/>
              <a:cs typeface="+mn-cs"/>
            </a:rPr>
            <a:t>1</a:t>
          </a:r>
          <a:r>
            <a:rPr lang="ja-JP" altLang="en-US" sz="1050">
              <a:solidFill>
                <a:schemeClr val="dk1"/>
              </a:solidFill>
              <a:effectLst/>
              <a:latin typeface="+mn-lt"/>
              <a:ea typeface="+mn-ea"/>
              <a:cs typeface="+mn-cs"/>
            </a:rPr>
            <a:t>億</a:t>
          </a:r>
          <a:r>
            <a:rPr lang="en-US" altLang="ja-JP" sz="1050">
              <a:solidFill>
                <a:schemeClr val="dk1"/>
              </a:solidFill>
              <a:effectLst/>
              <a:latin typeface="+mn-lt"/>
              <a:ea typeface="+mn-ea"/>
              <a:cs typeface="+mn-cs"/>
            </a:rPr>
            <a:t>22</a:t>
          </a:r>
          <a:r>
            <a:rPr lang="ja-JP" altLang="en-US" sz="1050">
              <a:solidFill>
                <a:schemeClr val="dk1"/>
              </a:solidFill>
              <a:effectLst/>
              <a:latin typeface="+mn-lt"/>
              <a:ea typeface="+mn-ea"/>
              <a:cs typeface="+mn-cs"/>
            </a:rPr>
            <a:t>百万円増、普通交付税上算定に有利な起債を選択することでその算入見込額も</a:t>
          </a:r>
          <a:r>
            <a:rPr lang="en-US" altLang="ja-JP" sz="1050">
              <a:solidFill>
                <a:schemeClr val="dk1"/>
              </a:solidFill>
              <a:effectLst/>
              <a:latin typeface="+mn-lt"/>
              <a:ea typeface="+mn-ea"/>
              <a:cs typeface="+mn-cs"/>
            </a:rPr>
            <a:t>11</a:t>
          </a:r>
          <a:r>
            <a:rPr lang="ja-JP" altLang="en-US" sz="1050">
              <a:solidFill>
                <a:schemeClr val="dk1"/>
              </a:solidFill>
              <a:effectLst/>
              <a:latin typeface="+mn-lt"/>
              <a:ea typeface="+mn-ea"/>
              <a:cs typeface="+mn-cs"/>
            </a:rPr>
            <a:t>億</a:t>
          </a:r>
          <a:r>
            <a:rPr lang="en-US" altLang="ja-JP" sz="1050">
              <a:solidFill>
                <a:schemeClr val="dk1"/>
              </a:solidFill>
              <a:effectLst/>
              <a:latin typeface="+mn-lt"/>
              <a:ea typeface="+mn-ea"/>
              <a:cs typeface="+mn-cs"/>
            </a:rPr>
            <a:t>15</a:t>
          </a:r>
          <a:r>
            <a:rPr lang="ja-JP" altLang="en-US" sz="1050">
              <a:solidFill>
                <a:schemeClr val="dk1"/>
              </a:solidFill>
              <a:effectLst/>
              <a:latin typeface="+mn-lt"/>
              <a:ea typeface="+mn-ea"/>
              <a:cs typeface="+mn-cs"/>
            </a:rPr>
            <a:t>百万円増となり</a:t>
          </a:r>
          <a:r>
            <a:rPr lang="en-US" altLang="ja-JP" sz="1050">
              <a:solidFill>
                <a:schemeClr val="dk1"/>
              </a:solidFill>
              <a:effectLst/>
              <a:latin typeface="+mn-lt"/>
              <a:ea typeface="+mn-ea"/>
              <a:cs typeface="+mn-cs"/>
            </a:rPr>
            <a:t>14.5</a:t>
          </a:r>
          <a:r>
            <a:rPr lang="ja-JP" altLang="ja-JP" sz="1050">
              <a:solidFill>
                <a:schemeClr val="dk1"/>
              </a:solidFill>
              <a:effectLst/>
              <a:latin typeface="+mn-lt"/>
              <a:ea typeface="+mn-ea"/>
              <a:cs typeface="+mn-cs"/>
            </a:rPr>
            <a:t>ポイントの改善につながった。今後も後世への負担を軽減するように、公債費の適正化や財源確保を図り財政健全化に努める。</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1930</xdr:rowOff>
    </xdr:from>
    <xdr:to>
      <xdr:col>24</xdr:col>
      <xdr:colOff>558800</xdr:colOff>
      <xdr:row>15</xdr:row>
      <xdr:rowOff>71907</xdr:rowOff>
    </xdr:to>
    <xdr:cxnSp macro="">
      <xdr:nvCxnSpPr>
        <xdr:cNvPr id="437" name="直線コネクタ 436"/>
        <xdr:cNvCxnSpPr/>
      </xdr:nvCxnSpPr>
      <xdr:spPr>
        <a:xfrm flipV="1">
          <a:off x="16179800" y="2573680"/>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158157</xdr:rowOff>
    </xdr:from>
    <xdr:ext cx="762000" cy="259045"/>
    <xdr:sp macro="" textlink="">
      <xdr:nvSpPr>
        <xdr:cNvPr id="438" name="将来負担の状況平均値テキスト"/>
        <xdr:cNvSpPr txBox="1"/>
      </xdr:nvSpPr>
      <xdr:spPr>
        <a:xfrm>
          <a:off x="17106900" y="255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9" name="フローチャート : 判断 438"/>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71907</xdr:rowOff>
    </xdr:from>
    <xdr:to>
      <xdr:col>23</xdr:col>
      <xdr:colOff>406400</xdr:colOff>
      <xdr:row>15</xdr:row>
      <xdr:rowOff>99416</xdr:rowOff>
    </xdr:to>
    <xdr:cxnSp macro="">
      <xdr:nvCxnSpPr>
        <xdr:cNvPr id="440" name="直線コネクタ 439"/>
        <xdr:cNvCxnSpPr/>
      </xdr:nvCxnSpPr>
      <xdr:spPr>
        <a:xfrm flipV="1">
          <a:off x="15290800" y="2643657"/>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97968</xdr:rowOff>
    </xdr:from>
    <xdr:to>
      <xdr:col>23</xdr:col>
      <xdr:colOff>457200</xdr:colOff>
      <xdr:row>15</xdr:row>
      <xdr:rowOff>28118</xdr:rowOff>
    </xdr:to>
    <xdr:sp macro="" textlink="">
      <xdr:nvSpPr>
        <xdr:cNvPr id="441" name="フローチャート : 判断 440"/>
        <xdr:cNvSpPr/>
      </xdr:nvSpPr>
      <xdr:spPr>
        <a:xfrm>
          <a:off x="16129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38295</xdr:rowOff>
    </xdr:from>
    <xdr:ext cx="736600" cy="259045"/>
    <xdr:sp macro="" textlink="">
      <xdr:nvSpPr>
        <xdr:cNvPr id="442" name="テキスト ボックス 441"/>
        <xdr:cNvSpPr txBox="1"/>
      </xdr:nvSpPr>
      <xdr:spPr>
        <a:xfrm>
          <a:off x="15798800" y="226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99416</xdr:rowOff>
    </xdr:from>
    <xdr:to>
      <xdr:col>22</xdr:col>
      <xdr:colOff>203200</xdr:colOff>
      <xdr:row>15</xdr:row>
      <xdr:rowOff>150571</xdr:rowOff>
    </xdr:to>
    <xdr:cxnSp macro="">
      <xdr:nvCxnSpPr>
        <xdr:cNvPr id="443" name="直線コネクタ 442"/>
        <xdr:cNvCxnSpPr/>
      </xdr:nvCxnSpPr>
      <xdr:spPr>
        <a:xfrm flipV="1">
          <a:off x="14401800" y="2671166"/>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107620</xdr:rowOff>
    </xdr:from>
    <xdr:to>
      <xdr:col>22</xdr:col>
      <xdr:colOff>254000</xdr:colOff>
      <xdr:row>15</xdr:row>
      <xdr:rowOff>37770</xdr:rowOff>
    </xdr:to>
    <xdr:sp macro="" textlink="">
      <xdr:nvSpPr>
        <xdr:cNvPr id="444" name="フローチャート : 判断 443"/>
        <xdr:cNvSpPr/>
      </xdr:nvSpPr>
      <xdr:spPr>
        <a:xfrm>
          <a:off x="15240000" y="25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47947</xdr:rowOff>
    </xdr:from>
    <xdr:ext cx="762000" cy="259045"/>
    <xdr:sp macro="" textlink="">
      <xdr:nvSpPr>
        <xdr:cNvPr id="445" name="テキスト ボックス 444"/>
        <xdr:cNvSpPr txBox="1"/>
      </xdr:nvSpPr>
      <xdr:spPr>
        <a:xfrm>
          <a:off x="14909800" y="22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150571</xdr:rowOff>
    </xdr:from>
    <xdr:to>
      <xdr:col>21</xdr:col>
      <xdr:colOff>0</xdr:colOff>
      <xdr:row>16</xdr:row>
      <xdr:rowOff>22555</xdr:rowOff>
    </xdr:to>
    <xdr:cxnSp macro="">
      <xdr:nvCxnSpPr>
        <xdr:cNvPr id="446" name="直線コネクタ 445"/>
        <xdr:cNvCxnSpPr/>
      </xdr:nvCxnSpPr>
      <xdr:spPr>
        <a:xfrm flipV="1">
          <a:off x="13512800" y="2722321"/>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148158</xdr:rowOff>
    </xdr:from>
    <xdr:to>
      <xdr:col>21</xdr:col>
      <xdr:colOff>50800</xdr:colOff>
      <xdr:row>15</xdr:row>
      <xdr:rowOff>78308</xdr:rowOff>
    </xdr:to>
    <xdr:sp macro="" textlink="">
      <xdr:nvSpPr>
        <xdr:cNvPr id="447" name="フローチャート : 判断 446"/>
        <xdr:cNvSpPr/>
      </xdr:nvSpPr>
      <xdr:spPr>
        <a:xfrm>
          <a:off x="14351000" y="25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88485</xdr:rowOff>
    </xdr:from>
    <xdr:ext cx="762000" cy="259045"/>
    <xdr:sp macro="" textlink="">
      <xdr:nvSpPr>
        <xdr:cNvPr id="448" name="テキスト ボックス 447"/>
        <xdr:cNvSpPr txBox="1"/>
      </xdr:nvSpPr>
      <xdr:spPr>
        <a:xfrm>
          <a:off x="14020800" y="231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22555</xdr:rowOff>
    </xdr:from>
    <xdr:to>
      <xdr:col>19</xdr:col>
      <xdr:colOff>533400</xdr:colOff>
      <xdr:row>15</xdr:row>
      <xdr:rowOff>124155</xdr:rowOff>
    </xdr:to>
    <xdr:sp macro="" textlink="">
      <xdr:nvSpPr>
        <xdr:cNvPr id="449" name="フローチャート : 判断 448"/>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134332</xdr:rowOff>
    </xdr:from>
    <xdr:ext cx="762000" cy="259045"/>
    <xdr:sp macro="" textlink="">
      <xdr:nvSpPr>
        <xdr:cNvPr id="450" name="テキスト ボックス 449"/>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122580</xdr:rowOff>
    </xdr:from>
    <xdr:to>
      <xdr:col>24</xdr:col>
      <xdr:colOff>609600</xdr:colOff>
      <xdr:row>15</xdr:row>
      <xdr:rowOff>52730</xdr:rowOff>
    </xdr:to>
    <xdr:sp macro="" textlink="">
      <xdr:nvSpPr>
        <xdr:cNvPr id="456" name="円/楕円 455"/>
        <xdr:cNvSpPr/>
      </xdr:nvSpPr>
      <xdr:spPr>
        <a:xfrm>
          <a:off x="16967200" y="25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43857</xdr:rowOff>
    </xdr:from>
    <xdr:ext cx="762000" cy="259045"/>
    <xdr:sp macro="" textlink="">
      <xdr:nvSpPr>
        <xdr:cNvPr id="457" name="将来負担の状況該当値テキスト"/>
        <xdr:cNvSpPr txBox="1"/>
      </xdr:nvSpPr>
      <xdr:spPr>
        <a:xfrm>
          <a:off x="17106900" y="244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21107</xdr:rowOff>
    </xdr:from>
    <xdr:to>
      <xdr:col>23</xdr:col>
      <xdr:colOff>457200</xdr:colOff>
      <xdr:row>15</xdr:row>
      <xdr:rowOff>122707</xdr:rowOff>
    </xdr:to>
    <xdr:sp macro="" textlink="">
      <xdr:nvSpPr>
        <xdr:cNvPr id="458" name="円/楕円 457"/>
        <xdr:cNvSpPr/>
      </xdr:nvSpPr>
      <xdr:spPr>
        <a:xfrm>
          <a:off x="16129000" y="259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107484</xdr:rowOff>
    </xdr:from>
    <xdr:ext cx="736600" cy="259045"/>
    <xdr:sp macro="" textlink="">
      <xdr:nvSpPr>
        <xdr:cNvPr id="459" name="テキスト ボックス 458"/>
        <xdr:cNvSpPr txBox="1"/>
      </xdr:nvSpPr>
      <xdr:spPr>
        <a:xfrm>
          <a:off x="15798800" y="267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48616</xdr:rowOff>
    </xdr:from>
    <xdr:to>
      <xdr:col>22</xdr:col>
      <xdr:colOff>254000</xdr:colOff>
      <xdr:row>15</xdr:row>
      <xdr:rowOff>150216</xdr:rowOff>
    </xdr:to>
    <xdr:sp macro="" textlink="">
      <xdr:nvSpPr>
        <xdr:cNvPr id="460" name="円/楕円 459"/>
        <xdr:cNvSpPr/>
      </xdr:nvSpPr>
      <xdr:spPr>
        <a:xfrm>
          <a:off x="15240000" y="26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134993</xdr:rowOff>
    </xdr:from>
    <xdr:ext cx="762000" cy="259045"/>
    <xdr:sp macro="" textlink="">
      <xdr:nvSpPr>
        <xdr:cNvPr id="461" name="テキスト ボックス 460"/>
        <xdr:cNvSpPr txBox="1"/>
      </xdr:nvSpPr>
      <xdr:spPr>
        <a:xfrm>
          <a:off x="14909800" y="270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99771</xdr:rowOff>
    </xdr:from>
    <xdr:to>
      <xdr:col>21</xdr:col>
      <xdr:colOff>50800</xdr:colOff>
      <xdr:row>16</xdr:row>
      <xdr:rowOff>29921</xdr:rowOff>
    </xdr:to>
    <xdr:sp macro="" textlink="">
      <xdr:nvSpPr>
        <xdr:cNvPr id="462" name="円/楕円 461"/>
        <xdr:cNvSpPr/>
      </xdr:nvSpPr>
      <xdr:spPr>
        <a:xfrm>
          <a:off x="14351000" y="26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14698</xdr:rowOff>
    </xdr:from>
    <xdr:ext cx="762000" cy="259045"/>
    <xdr:sp macro="" textlink="">
      <xdr:nvSpPr>
        <xdr:cNvPr id="463" name="テキスト ボックス 462"/>
        <xdr:cNvSpPr txBox="1"/>
      </xdr:nvSpPr>
      <xdr:spPr>
        <a:xfrm>
          <a:off x="14020800" y="275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143205</xdr:rowOff>
    </xdr:from>
    <xdr:to>
      <xdr:col>19</xdr:col>
      <xdr:colOff>533400</xdr:colOff>
      <xdr:row>16</xdr:row>
      <xdr:rowOff>73355</xdr:rowOff>
    </xdr:to>
    <xdr:sp macro="" textlink="">
      <xdr:nvSpPr>
        <xdr:cNvPr id="464" name="円/楕円 463"/>
        <xdr:cNvSpPr/>
      </xdr:nvSpPr>
      <xdr:spPr>
        <a:xfrm>
          <a:off x="13462000" y="27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58132</xdr:rowOff>
    </xdr:from>
    <xdr:ext cx="762000" cy="259045"/>
    <xdr:sp macro="" textlink="">
      <xdr:nvSpPr>
        <xdr:cNvPr id="465" name="テキスト ボックス 464"/>
        <xdr:cNvSpPr txBox="1"/>
      </xdr:nvSpPr>
      <xdr:spPr>
        <a:xfrm>
          <a:off x="13131800" y="280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福井県永平寺町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19,220
18,963
94.43
10,683,581
10,302,070
318,598
6,247,805
8,617,622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25.4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今年度の人件費総額は、前年度より</a:t>
          </a:r>
          <a:r>
            <a:rPr kumimoji="1" lang="en-US" altLang="ja-JP" sz="1050">
              <a:latin typeface="ＭＳ Ｐゴシック"/>
            </a:rPr>
            <a:t>18</a:t>
          </a:r>
          <a:r>
            <a:rPr kumimoji="1" lang="ja-JP" altLang="en-US" sz="1050">
              <a:latin typeface="ＭＳ Ｐゴシック"/>
            </a:rPr>
            <a:t>百万円増となり、県知事選挙関連費や国勢調査関連費等臨時的なものを除く経常的人件費もほぼ同額の増加となっている。ただし、保育料負担金の算定が所得税額を基礎とした階層判定から、住民税所得割額を基礎とした判定へと変更になったことや児童数減少に伴い、当該負担金は</a:t>
          </a:r>
          <a:r>
            <a:rPr kumimoji="1" lang="en-US" altLang="ja-JP" sz="1050">
              <a:latin typeface="ＭＳ Ｐゴシック"/>
            </a:rPr>
            <a:t>17</a:t>
          </a:r>
          <a:r>
            <a:rPr kumimoji="1" lang="ja-JP" altLang="en-US" sz="1050">
              <a:latin typeface="ＭＳ Ｐゴシック"/>
            </a:rPr>
            <a:t>百万円落ち込むこととなり、代わって一般財源による負担が増加し、経常収支比率における人件費は前年度より</a:t>
          </a:r>
          <a:r>
            <a:rPr kumimoji="1" lang="en-US" altLang="ja-JP" sz="1050">
              <a:latin typeface="ＭＳ Ｐゴシック"/>
            </a:rPr>
            <a:t>1.0</a:t>
          </a:r>
          <a:r>
            <a:rPr kumimoji="1" lang="ja-JP" altLang="en-US" sz="1050">
              <a:latin typeface="ＭＳ Ｐゴシック"/>
            </a:rPr>
            <a:t>ポイント悪化の</a:t>
          </a:r>
          <a:r>
            <a:rPr kumimoji="1" lang="en-US" altLang="ja-JP" sz="1050">
              <a:latin typeface="ＭＳ Ｐゴシック"/>
            </a:rPr>
            <a:t>28.0</a:t>
          </a:r>
          <a:r>
            <a:rPr kumimoji="1" lang="ja-JP" altLang="en-US" sz="1050">
              <a:latin typeface="ＭＳ Ｐゴシック"/>
            </a:rPr>
            <a:t>％となった。市町村類型変更によっても類似団体平均との差が埋まらない状況であるが、積極的な子育て支援策や町単独での消防本部配備等を継続する限り、この差分を埋めることは難しいと思われる。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35560</xdr:rowOff>
    </xdr:to>
    <xdr:cxnSp macro="">
      <xdr:nvCxnSpPr>
        <xdr:cNvPr id="64" name="直線コネクタ 63"/>
        <xdr:cNvCxnSpPr/>
      </xdr:nvCxnSpPr>
      <xdr:spPr>
        <a:xfrm>
          <a:off x="3987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143002</xdr:rowOff>
    </xdr:from>
    <xdr:to>
      <xdr:col>5</xdr:col>
      <xdr:colOff>549275</xdr:colOff>
      <xdr:row>37</xdr:row>
      <xdr:rowOff>161290</xdr:rowOff>
    </xdr:to>
    <xdr:cxnSp macro="">
      <xdr:nvCxnSpPr>
        <xdr:cNvPr id="67" name="直線コネクタ 66"/>
        <xdr:cNvCxnSpPr/>
      </xdr:nvCxnSpPr>
      <xdr:spPr>
        <a:xfrm>
          <a:off x="3098800" y="6486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143002</xdr:rowOff>
    </xdr:from>
    <xdr:to>
      <xdr:col>4</xdr:col>
      <xdr:colOff>346075</xdr:colOff>
      <xdr:row>38</xdr:row>
      <xdr:rowOff>85852</xdr:rowOff>
    </xdr:to>
    <xdr:cxnSp macro="">
      <xdr:nvCxnSpPr>
        <xdr:cNvPr id="70" name="直線コネクタ 69"/>
        <xdr:cNvCxnSpPr/>
      </xdr:nvCxnSpPr>
      <xdr:spPr>
        <a:xfrm flipV="1">
          <a:off x="2209800" y="64866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44704</xdr:rowOff>
    </xdr:from>
    <xdr:to>
      <xdr:col>3</xdr:col>
      <xdr:colOff>142875</xdr:colOff>
      <xdr:row>38</xdr:row>
      <xdr:rowOff>85852</xdr:rowOff>
    </xdr:to>
    <xdr:cxnSp macro="">
      <xdr:nvCxnSpPr>
        <xdr:cNvPr id="73" name="直線コネクタ 72"/>
        <xdr:cNvCxnSpPr/>
      </xdr:nvCxnSpPr>
      <xdr:spPr>
        <a:xfrm>
          <a:off x="1320800" y="6559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3" name="円/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5" name="円/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92202</xdr:rowOff>
    </xdr:from>
    <xdr:to>
      <xdr:col>4</xdr:col>
      <xdr:colOff>396875</xdr:colOff>
      <xdr:row>38</xdr:row>
      <xdr:rowOff>22352</xdr:rowOff>
    </xdr:to>
    <xdr:sp macro="" textlink="">
      <xdr:nvSpPr>
        <xdr:cNvPr id="87" name="円/楕円 86"/>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7129</xdr:rowOff>
    </xdr:from>
    <xdr:ext cx="762000" cy="259045"/>
    <xdr:sp macro="" textlink="">
      <xdr:nvSpPr>
        <xdr:cNvPr id="88" name="テキスト ボックス 87"/>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35052</xdr:rowOff>
    </xdr:from>
    <xdr:to>
      <xdr:col>3</xdr:col>
      <xdr:colOff>193675</xdr:colOff>
      <xdr:row>38</xdr:row>
      <xdr:rowOff>136652</xdr:rowOff>
    </xdr:to>
    <xdr:sp macro="" textlink="">
      <xdr:nvSpPr>
        <xdr:cNvPr id="89" name="円/楕円 88"/>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121429</xdr:rowOff>
    </xdr:from>
    <xdr:ext cx="762000" cy="259045"/>
    <xdr:sp macro="" textlink="">
      <xdr:nvSpPr>
        <xdr:cNvPr id="90" name="テキスト ボックス 89"/>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165354</xdr:rowOff>
    </xdr:from>
    <xdr:to>
      <xdr:col>1</xdr:col>
      <xdr:colOff>676275</xdr:colOff>
      <xdr:row>38</xdr:row>
      <xdr:rowOff>95504</xdr:rowOff>
    </xdr:to>
    <xdr:sp macro="" textlink="">
      <xdr:nvSpPr>
        <xdr:cNvPr id="91" name="円/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今年度の物件費総額は、前年度より</a:t>
          </a:r>
          <a:r>
            <a:rPr kumimoji="1" lang="en-US" altLang="ja-JP" sz="1050">
              <a:latin typeface="ＭＳ Ｐゴシック"/>
            </a:rPr>
            <a:t>11</a:t>
          </a:r>
          <a:r>
            <a:rPr kumimoji="1" lang="ja-JP" altLang="en-US" sz="1050">
              <a:latin typeface="ＭＳ Ｐゴシック"/>
            </a:rPr>
            <a:t>百万円増となったが、マイナンバー対応のためのインターネット環境再設定業務や道の駅新設に伴う備品購入等臨時的なものを除く経常的物件費は逆に</a:t>
          </a:r>
          <a:r>
            <a:rPr kumimoji="1" lang="en-US" altLang="ja-JP" sz="1050">
              <a:latin typeface="ＭＳ Ｐゴシック"/>
            </a:rPr>
            <a:t>38</a:t>
          </a:r>
          <a:r>
            <a:rPr kumimoji="1" lang="ja-JP" altLang="en-US" sz="1050">
              <a:latin typeface="ＭＳ Ｐゴシック"/>
            </a:rPr>
            <a:t>百万円の減となり、</a:t>
          </a:r>
          <a:r>
            <a:rPr kumimoji="1" lang="en-US" altLang="ja-JP" sz="1050">
              <a:latin typeface="ＭＳ Ｐゴシック"/>
            </a:rPr>
            <a:t>0.7</a:t>
          </a:r>
          <a:r>
            <a:rPr kumimoji="1" lang="ja-JP" altLang="en-US" sz="1050">
              <a:latin typeface="ＭＳ Ｐゴシック"/>
            </a:rPr>
            <a:t>ポイント改善の</a:t>
          </a:r>
          <a:r>
            <a:rPr kumimoji="1" lang="en-US" altLang="ja-JP" sz="1050">
              <a:latin typeface="ＭＳ Ｐゴシック"/>
            </a:rPr>
            <a:t>14.1</a:t>
          </a:r>
          <a:r>
            <a:rPr kumimoji="1" lang="ja-JP" altLang="en-US" sz="1050">
              <a:latin typeface="ＭＳ Ｐゴシック"/>
            </a:rPr>
            <a:t>％となっている。増加の主な要因として、降雪量が例年より少なかったことから除雪回数が減り関連委託料が減となったことや各小中学校における給食関連調理用備品修繕が例年より少なかったことが挙げられる。</a:t>
          </a:r>
          <a:r>
            <a:rPr lang="ja-JP" altLang="ja-JP" sz="1050" b="0" i="0" baseline="0">
              <a:solidFill>
                <a:schemeClr val="dk1"/>
              </a:solidFill>
              <a:effectLst/>
              <a:latin typeface="+mn-lt"/>
              <a:ea typeface="+mn-ea"/>
              <a:cs typeface="+mn-cs"/>
            </a:rPr>
            <a:t>類似団体平均との比較では、未だ</a:t>
          </a:r>
          <a:r>
            <a:rPr lang="en-US" altLang="ja-JP" sz="1050" b="0" i="0" baseline="0">
              <a:solidFill>
                <a:schemeClr val="dk1"/>
              </a:solidFill>
              <a:effectLst/>
              <a:latin typeface="+mn-lt"/>
              <a:ea typeface="+mn-ea"/>
              <a:cs typeface="+mn-cs"/>
            </a:rPr>
            <a:t>0.5</a:t>
          </a:r>
          <a:r>
            <a:rPr lang="ja-JP" altLang="ja-JP" sz="1050" b="0" i="0" baseline="0">
              <a:solidFill>
                <a:schemeClr val="dk1"/>
              </a:solidFill>
              <a:effectLst/>
              <a:latin typeface="+mn-lt"/>
              <a:ea typeface="+mn-ea"/>
              <a:cs typeface="+mn-cs"/>
            </a:rPr>
            <a:t>ポイント上回って</a:t>
          </a:r>
          <a:r>
            <a:rPr lang="ja-JP" altLang="en-US" sz="1050" b="0" i="0" baseline="0">
              <a:solidFill>
                <a:schemeClr val="dk1"/>
              </a:solidFill>
              <a:effectLst/>
              <a:latin typeface="+mn-lt"/>
              <a:ea typeface="+mn-ea"/>
              <a:cs typeface="+mn-cs"/>
            </a:rPr>
            <a:t>いるものの</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その差が徐々に縮まっており、類似団体に遅れを取ることなく、</a:t>
          </a:r>
          <a:r>
            <a:rPr lang="ja-JP" altLang="ja-JP" sz="1050" b="0" i="0" baseline="0">
              <a:solidFill>
                <a:schemeClr val="dk1"/>
              </a:solidFill>
              <a:effectLst/>
              <a:latin typeface="+mn-lt"/>
              <a:ea typeface="+mn-ea"/>
              <a:cs typeface="+mn-cs"/>
            </a:rPr>
            <a:t>今後も行財政改革大綱</a:t>
          </a:r>
          <a:r>
            <a:rPr lang="ja-JP" altLang="en-US" sz="1050" b="0" i="0" baseline="0">
              <a:solidFill>
                <a:schemeClr val="dk1"/>
              </a:solidFill>
              <a:effectLst/>
              <a:latin typeface="+mn-lt"/>
              <a:ea typeface="+mn-ea"/>
              <a:cs typeface="+mn-cs"/>
            </a:rPr>
            <a:t>実施計画</a:t>
          </a:r>
          <a:r>
            <a:rPr lang="ja-JP" altLang="ja-JP" sz="1050" b="0" i="0" baseline="0">
              <a:solidFill>
                <a:schemeClr val="dk1"/>
              </a:solidFill>
              <a:effectLst/>
              <a:latin typeface="+mn-lt"/>
              <a:ea typeface="+mn-ea"/>
              <a:cs typeface="+mn-cs"/>
            </a:rPr>
            <a:t>で示されている指定管理者制度の導入や事務事業見直し等により一層の抑制を図る。</a:t>
          </a:r>
          <a:endParaRPr lang="ja-JP" altLang="ja-JP" sz="1050">
            <a:effectLst/>
          </a:endParaRPr>
        </a:p>
        <a:p>
          <a:endParaRPr kumimoji="1" lang="ja-JP" altLang="en-US" sz="105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19231</xdr:rowOff>
    </xdr:from>
    <xdr:to>
      <xdr:col>24</xdr:col>
      <xdr:colOff>31750</xdr:colOff>
      <xdr:row>16</xdr:row>
      <xdr:rowOff>64951</xdr:rowOff>
    </xdr:to>
    <xdr:cxnSp macro="">
      <xdr:nvCxnSpPr>
        <xdr:cNvPr id="127" name="直線コネクタ 126"/>
        <xdr:cNvCxnSpPr/>
      </xdr:nvCxnSpPr>
      <xdr:spPr>
        <a:xfrm flipV="1">
          <a:off x="15671800" y="27624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144615</xdr:rowOff>
    </xdr:from>
    <xdr:ext cx="762000" cy="259045"/>
    <xdr:sp macro="" textlink="">
      <xdr:nvSpPr>
        <xdr:cNvPr id="128" name="物件費平均値テキスト"/>
        <xdr:cNvSpPr txBox="1"/>
      </xdr:nvSpPr>
      <xdr:spPr>
        <a:xfrm>
          <a:off x="16598900" y="271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112304</xdr:rowOff>
    </xdr:from>
    <xdr:to>
      <xdr:col>22</xdr:col>
      <xdr:colOff>565150</xdr:colOff>
      <xdr:row>16</xdr:row>
      <xdr:rowOff>64951</xdr:rowOff>
    </xdr:to>
    <xdr:cxnSp macro="">
      <xdr:nvCxnSpPr>
        <xdr:cNvPr id="130" name="直線コネクタ 129"/>
        <xdr:cNvCxnSpPr/>
      </xdr:nvCxnSpPr>
      <xdr:spPr>
        <a:xfrm>
          <a:off x="14782800" y="268405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60053</xdr:rowOff>
    </xdr:from>
    <xdr:to>
      <xdr:col>21</xdr:col>
      <xdr:colOff>361950</xdr:colOff>
      <xdr:row>15</xdr:row>
      <xdr:rowOff>112304</xdr:rowOff>
    </xdr:to>
    <xdr:cxnSp macro="">
      <xdr:nvCxnSpPr>
        <xdr:cNvPr id="133" name="直線コネクタ 132"/>
        <xdr:cNvCxnSpPr/>
      </xdr:nvCxnSpPr>
      <xdr:spPr>
        <a:xfrm>
          <a:off x="13893800" y="26318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40459</xdr:rowOff>
    </xdr:from>
    <xdr:to>
      <xdr:col>20</xdr:col>
      <xdr:colOff>158750</xdr:colOff>
      <xdr:row>15</xdr:row>
      <xdr:rowOff>60053</xdr:rowOff>
    </xdr:to>
    <xdr:cxnSp macro="">
      <xdr:nvCxnSpPr>
        <xdr:cNvPr id="136" name="直線コネクタ 135"/>
        <xdr:cNvCxnSpPr/>
      </xdr:nvCxnSpPr>
      <xdr:spPr>
        <a:xfrm>
          <a:off x="13004800" y="26122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139881</xdr:rowOff>
    </xdr:from>
    <xdr:to>
      <xdr:col>24</xdr:col>
      <xdr:colOff>82550</xdr:colOff>
      <xdr:row>16</xdr:row>
      <xdr:rowOff>70031</xdr:rowOff>
    </xdr:to>
    <xdr:sp macro="" textlink="">
      <xdr:nvSpPr>
        <xdr:cNvPr id="146" name="円/楕円 145"/>
        <xdr:cNvSpPr/>
      </xdr:nvSpPr>
      <xdr:spPr>
        <a:xfrm>
          <a:off x="164592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156408</xdr:rowOff>
    </xdr:from>
    <xdr:ext cx="762000" cy="259045"/>
    <xdr:sp macro="" textlink="">
      <xdr:nvSpPr>
        <xdr:cNvPr id="147" name="物件費該当値テキスト"/>
        <xdr:cNvSpPr txBox="1"/>
      </xdr:nvSpPr>
      <xdr:spPr>
        <a:xfrm>
          <a:off x="16598900" y="255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14151</xdr:rowOff>
    </xdr:from>
    <xdr:to>
      <xdr:col>22</xdr:col>
      <xdr:colOff>615950</xdr:colOff>
      <xdr:row>16</xdr:row>
      <xdr:rowOff>115751</xdr:rowOff>
    </xdr:to>
    <xdr:sp macro="" textlink="">
      <xdr:nvSpPr>
        <xdr:cNvPr id="148" name="円/楕円 147"/>
        <xdr:cNvSpPr/>
      </xdr:nvSpPr>
      <xdr:spPr>
        <a:xfrm>
          <a:off x="15621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125928</xdr:rowOff>
    </xdr:from>
    <xdr:ext cx="736600" cy="259045"/>
    <xdr:sp macro="" textlink="">
      <xdr:nvSpPr>
        <xdr:cNvPr id="149" name="テキスト ボックス 148"/>
        <xdr:cNvSpPr txBox="1"/>
      </xdr:nvSpPr>
      <xdr:spPr>
        <a:xfrm>
          <a:off x="15290800" y="2526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61504</xdr:rowOff>
    </xdr:from>
    <xdr:to>
      <xdr:col>21</xdr:col>
      <xdr:colOff>412750</xdr:colOff>
      <xdr:row>15</xdr:row>
      <xdr:rowOff>163104</xdr:rowOff>
    </xdr:to>
    <xdr:sp macro="" textlink="">
      <xdr:nvSpPr>
        <xdr:cNvPr id="150" name="円/楕円 149"/>
        <xdr:cNvSpPr/>
      </xdr:nvSpPr>
      <xdr:spPr>
        <a:xfrm>
          <a:off x="14732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1831</xdr:rowOff>
    </xdr:from>
    <xdr:ext cx="762000" cy="259045"/>
    <xdr:sp macro="" textlink="">
      <xdr:nvSpPr>
        <xdr:cNvPr id="151" name="テキスト ボックス 150"/>
        <xdr:cNvSpPr txBox="1"/>
      </xdr:nvSpPr>
      <xdr:spPr>
        <a:xfrm>
          <a:off x="14401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9253</xdr:rowOff>
    </xdr:from>
    <xdr:to>
      <xdr:col>20</xdr:col>
      <xdr:colOff>209550</xdr:colOff>
      <xdr:row>15</xdr:row>
      <xdr:rowOff>110853</xdr:rowOff>
    </xdr:to>
    <xdr:sp macro="" textlink="">
      <xdr:nvSpPr>
        <xdr:cNvPr id="152" name="円/楕円 151"/>
        <xdr:cNvSpPr/>
      </xdr:nvSpPr>
      <xdr:spPr>
        <a:xfrm>
          <a:off x="13843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53" name="テキスト ボックス 152"/>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54" name="円/楕円 153"/>
        <xdr:cNvSpPr/>
      </xdr:nvSpPr>
      <xdr:spPr>
        <a:xfrm>
          <a:off x="12954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101436</xdr:rowOff>
    </xdr:from>
    <xdr:ext cx="762000" cy="259045"/>
    <xdr:sp macro="" textlink="">
      <xdr:nvSpPr>
        <xdr:cNvPr id="155" name="テキスト ボックス 154"/>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今年度の扶助費総額は、前年度より</a:t>
          </a:r>
          <a:r>
            <a:rPr kumimoji="1" lang="en-US" altLang="ja-JP" sz="1050">
              <a:latin typeface="ＭＳ Ｐゴシック"/>
            </a:rPr>
            <a:t>22</a:t>
          </a:r>
          <a:r>
            <a:rPr kumimoji="1" lang="ja-JP" altLang="en-US" sz="1050">
              <a:latin typeface="ＭＳ Ｐゴシック"/>
            </a:rPr>
            <a:t>百万円減となったが、子育て世帯臨時特例給付金事業や臨時福祉給付金事業等臨時的なものを除く経常的扶助費は、逆に</a:t>
          </a:r>
          <a:r>
            <a:rPr kumimoji="1" lang="en-US" altLang="ja-JP" sz="1050">
              <a:latin typeface="ＭＳ Ｐゴシック"/>
            </a:rPr>
            <a:t>12</a:t>
          </a:r>
          <a:r>
            <a:rPr kumimoji="1" lang="ja-JP" altLang="en-US" sz="1050">
              <a:latin typeface="ＭＳ Ｐゴシック"/>
            </a:rPr>
            <a:t>百万円の増となり</a:t>
          </a:r>
          <a:r>
            <a:rPr kumimoji="1" lang="en-US" altLang="ja-JP" sz="1050">
              <a:latin typeface="ＭＳ Ｐゴシック"/>
            </a:rPr>
            <a:t>0.1</a:t>
          </a:r>
          <a:r>
            <a:rPr kumimoji="1" lang="ja-JP" altLang="en-US" sz="1050">
              <a:latin typeface="ＭＳ Ｐゴシック"/>
            </a:rPr>
            <a:t>ポイント悪化の</a:t>
          </a:r>
          <a:r>
            <a:rPr kumimoji="1" lang="en-US" altLang="ja-JP" sz="1050">
              <a:latin typeface="ＭＳ Ｐゴシック"/>
            </a:rPr>
            <a:t>4.6</a:t>
          </a:r>
          <a:r>
            <a:rPr kumimoji="1" lang="ja-JP" altLang="en-US" sz="1050">
              <a:latin typeface="ＭＳ Ｐゴシック"/>
            </a:rPr>
            <a:t>％となっている。増加の主な要因としては、</a:t>
          </a:r>
          <a:r>
            <a:rPr kumimoji="1" lang="ja-JP" altLang="ja-JP" sz="1100">
              <a:solidFill>
                <a:schemeClr val="dk1"/>
              </a:solidFill>
              <a:effectLst/>
              <a:latin typeface="+mn-lt"/>
              <a:ea typeface="+mn-ea"/>
              <a:cs typeface="+mn-cs"/>
            </a:rPr>
            <a:t>サービス受給量及び受給者が増加した</a:t>
          </a:r>
          <a:r>
            <a:rPr kumimoji="1" lang="ja-JP" altLang="en-US" sz="1100">
              <a:solidFill>
                <a:schemeClr val="dk1"/>
              </a:solidFill>
              <a:effectLst/>
              <a:latin typeface="+mn-lt"/>
              <a:ea typeface="+mn-ea"/>
              <a:cs typeface="+mn-cs"/>
            </a:rPr>
            <a:t>ことによる</a:t>
          </a:r>
          <a:r>
            <a:rPr kumimoji="1" lang="ja-JP" altLang="en-US" sz="1050">
              <a:latin typeface="ＭＳ Ｐゴシック"/>
            </a:rPr>
            <a:t>施設入所・通所介護・グループホーム等障害介護給付費のためで、前年度に引き続く増加となった。また、児童発達支援等障害児給付費にも伸びが見られ、扶助費軽減は難しい状況にある。後も高齢化に伴う扶助費や障害者への支援対策費の増加が継続すると見込まれ、より一層、財政構造の硬直化が進むと予想されるため、事務事業の見直しによる経常的経費抑制は急務と言え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20865</xdr:rowOff>
    </xdr:to>
    <xdr:cxnSp macro="">
      <xdr:nvCxnSpPr>
        <xdr:cNvPr id="190" name="直線コネクタ 189"/>
        <xdr:cNvCxnSpPr/>
      </xdr:nvCxnSpPr>
      <xdr:spPr>
        <a:xfrm>
          <a:off x="3987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4535</xdr:rowOff>
    </xdr:to>
    <xdr:cxnSp macro="">
      <xdr:nvCxnSpPr>
        <xdr:cNvPr id="193" name="直線コネクタ 192"/>
        <xdr:cNvCxnSpPr/>
      </xdr:nvCxnSpPr>
      <xdr:spPr>
        <a:xfrm>
          <a:off x="3098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68035</xdr:rowOff>
    </xdr:from>
    <xdr:to>
      <xdr:col>5</xdr:col>
      <xdr:colOff>600075</xdr:colOff>
      <xdr:row>57</xdr:row>
      <xdr:rowOff>169635</xdr:rowOff>
    </xdr:to>
    <xdr:sp macro="" textlink="">
      <xdr:nvSpPr>
        <xdr:cNvPr id="194" name="フローチャート : 判断 193"/>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195" name="テキスト ボックス 194"/>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110672</xdr:rowOff>
    </xdr:to>
    <xdr:cxnSp macro="">
      <xdr:nvCxnSpPr>
        <xdr:cNvPr id="196" name="直線コネクタ 195"/>
        <xdr:cNvCxnSpPr/>
      </xdr:nvCxnSpPr>
      <xdr:spPr>
        <a:xfrm>
          <a:off x="2209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78015</xdr:rowOff>
    </xdr:to>
    <xdr:cxnSp macro="">
      <xdr:nvCxnSpPr>
        <xdr:cNvPr id="199" name="直線コネクタ 198"/>
        <xdr:cNvCxnSpPr/>
      </xdr:nvCxnSpPr>
      <xdr:spPr>
        <a:xfrm>
          <a:off x="1320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157843</xdr:rowOff>
    </xdr:from>
    <xdr:to>
      <xdr:col>3</xdr:col>
      <xdr:colOff>193675</xdr:colOff>
      <xdr:row>57</xdr:row>
      <xdr:rowOff>87993</xdr:rowOff>
    </xdr:to>
    <xdr:sp macro="" textlink="">
      <xdr:nvSpPr>
        <xdr:cNvPr id="200" name="フローチャート :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02" name="フローチャート : 判断 201"/>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03" name="テキスト ボックス 202"/>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9" name="円/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1" name="円/楕円 210"/>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2" name="テキスト ボックス 21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3" name="円/楕円 212"/>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4" name="テキスト ボックス 213"/>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5" name="円/楕円 214"/>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6" name="テキスト ボックス 215"/>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7" name="円/楕円 216"/>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8" name="テキスト ボックス 217"/>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18</a:t>
          </a:r>
          <a:r>
            <a:rPr lang="ja-JP" altLang="ja-JP" sz="1050">
              <a:solidFill>
                <a:schemeClr val="dk1"/>
              </a:solidFill>
              <a:effectLst/>
              <a:latin typeface="+mn-lt"/>
              <a:ea typeface="+mn-ea"/>
              <a:cs typeface="+mn-cs"/>
            </a:rPr>
            <a:t>年度以降、類似団体平均より上回っている状況であり、平成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年度においても類似団体</a:t>
          </a:r>
          <a:r>
            <a:rPr lang="ja-JP" altLang="en-US" sz="1050">
              <a:solidFill>
                <a:schemeClr val="dk1"/>
              </a:solidFill>
              <a:effectLst/>
              <a:latin typeface="+mn-lt"/>
              <a:ea typeface="+mn-ea"/>
              <a:cs typeface="+mn-cs"/>
            </a:rPr>
            <a:t>平均</a:t>
          </a:r>
          <a:r>
            <a:rPr lang="ja-JP" altLang="ja-JP" sz="1050">
              <a:solidFill>
                <a:schemeClr val="dk1"/>
              </a:solidFill>
              <a:effectLst/>
              <a:latin typeface="+mn-lt"/>
              <a:ea typeface="+mn-ea"/>
              <a:cs typeface="+mn-cs"/>
            </a:rPr>
            <a:t>比較で</a:t>
          </a:r>
          <a:r>
            <a:rPr lang="en-US" altLang="ja-JP" sz="1050">
              <a:solidFill>
                <a:schemeClr val="dk1"/>
              </a:solidFill>
              <a:effectLst/>
              <a:latin typeface="+mn-lt"/>
              <a:ea typeface="+mn-ea"/>
              <a:cs typeface="+mn-cs"/>
            </a:rPr>
            <a:t>1.0</a:t>
          </a:r>
          <a:r>
            <a:rPr lang="ja-JP" altLang="ja-JP" sz="1050">
              <a:solidFill>
                <a:schemeClr val="dk1"/>
              </a:solidFill>
              <a:effectLst/>
              <a:latin typeface="+mn-lt"/>
              <a:ea typeface="+mn-ea"/>
              <a:cs typeface="+mn-cs"/>
            </a:rPr>
            <a:t>ポイント上回る結果となった</a:t>
          </a:r>
          <a:r>
            <a:rPr lang="ja-JP" altLang="en-US" sz="1050">
              <a:solidFill>
                <a:schemeClr val="dk1"/>
              </a:solidFill>
              <a:effectLst/>
              <a:latin typeface="+mn-lt"/>
              <a:ea typeface="+mn-ea"/>
              <a:cs typeface="+mn-cs"/>
            </a:rPr>
            <a:t>ものの、前年度比</a:t>
          </a:r>
          <a:r>
            <a:rPr lang="en-US" altLang="ja-JP" sz="1050">
              <a:solidFill>
                <a:schemeClr val="dk1"/>
              </a:solidFill>
              <a:effectLst/>
              <a:latin typeface="+mn-lt"/>
              <a:ea typeface="+mn-ea"/>
              <a:cs typeface="+mn-cs"/>
            </a:rPr>
            <a:t>1.9</a:t>
          </a:r>
          <a:r>
            <a:rPr lang="ja-JP" altLang="en-US" sz="1050">
              <a:solidFill>
                <a:schemeClr val="dk1"/>
              </a:solidFill>
              <a:effectLst/>
              <a:latin typeface="+mn-lt"/>
              <a:ea typeface="+mn-ea"/>
              <a:cs typeface="+mn-cs"/>
            </a:rPr>
            <a:t>ポイント悪化し</a:t>
          </a:r>
          <a:r>
            <a:rPr lang="en-US" altLang="ja-JP" sz="1050">
              <a:solidFill>
                <a:schemeClr val="dk1"/>
              </a:solidFill>
              <a:effectLst/>
              <a:latin typeface="+mn-lt"/>
              <a:ea typeface="+mn-ea"/>
              <a:cs typeface="+mn-cs"/>
            </a:rPr>
            <a:t>13.3</a:t>
          </a:r>
          <a:r>
            <a:rPr lang="ja-JP" altLang="en-US" sz="1050">
              <a:solidFill>
                <a:schemeClr val="dk1"/>
              </a:solidFill>
              <a:effectLst/>
              <a:latin typeface="+mn-lt"/>
              <a:ea typeface="+mn-ea"/>
              <a:cs typeface="+mn-cs"/>
            </a:rPr>
            <a:t>％となった</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増加</a:t>
          </a:r>
          <a:r>
            <a:rPr lang="ja-JP" altLang="ja-JP" sz="1050">
              <a:solidFill>
                <a:schemeClr val="dk1"/>
              </a:solidFill>
              <a:effectLst/>
              <a:latin typeface="+mn-lt"/>
              <a:ea typeface="+mn-ea"/>
              <a:cs typeface="+mn-cs"/>
            </a:rPr>
            <a:t>の要因として、</a:t>
          </a:r>
          <a:r>
            <a:rPr lang="ja-JP" altLang="en-US" sz="1050">
              <a:solidFill>
                <a:schemeClr val="dk1"/>
              </a:solidFill>
              <a:effectLst/>
              <a:latin typeface="+mn-lt"/>
              <a:ea typeface="+mn-ea"/>
              <a:cs typeface="+mn-cs"/>
            </a:rPr>
            <a:t>町道及び道路付属物補修工事の増から維持補修費が増加したことや法改正に伴う繰出基準の変更により国民健康保険事業特別会計への</a:t>
          </a:r>
          <a:r>
            <a:rPr lang="ja-JP" altLang="ja-JP" sz="1050">
              <a:solidFill>
                <a:schemeClr val="dk1"/>
              </a:solidFill>
              <a:effectLst/>
              <a:latin typeface="+mn-lt"/>
              <a:ea typeface="+mn-ea"/>
              <a:cs typeface="+mn-cs"/>
            </a:rPr>
            <a:t>繰出金</a:t>
          </a:r>
          <a:r>
            <a:rPr lang="ja-JP" altLang="en-US" sz="1050">
              <a:solidFill>
                <a:schemeClr val="dk1"/>
              </a:solidFill>
              <a:effectLst/>
              <a:latin typeface="+mn-lt"/>
              <a:ea typeface="+mn-ea"/>
              <a:cs typeface="+mn-cs"/>
            </a:rPr>
            <a:t>が大きく増加したこと</a:t>
          </a:r>
          <a:r>
            <a:rPr lang="ja-JP" altLang="ja-JP" sz="1050">
              <a:solidFill>
                <a:schemeClr val="dk1"/>
              </a:solidFill>
              <a:effectLst/>
              <a:latin typeface="+mn-lt"/>
              <a:ea typeface="+mn-ea"/>
              <a:cs typeface="+mn-cs"/>
            </a:rPr>
            <a:t>による。</a:t>
          </a:r>
          <a:endParaRPr lang="en-US" altLang="ja-JP" sz="1050">
            <a:solidFill>
              <a:schemeClr val="dk1"/>
            </a:solidFill>
            <a:effectLst/>
            <a:latin typeface="+mn-lt"/>
            <a:ea typeface="+mn-ea"/>
            <a:cs typeface="+mn-cs"/>
          </a:endParaRPr>
        </a:p>
        <a:p>
          <a:pPr rtl="0" eaLnBrk="1" fontAlgn="auto" latinLnBrk="0" hangingPunct="1"/>
          <a:r>
            <a:rPr lang="ja-JP" altLang="en-US" sz="1050">
              <a:solidFill>
                <a:schemeClr val="dk1"/>
              </a:solidFill>
              <a:effectLst/>
              <a:latin typeface="+mn-lt"/>
              <a:ea typeface="+mn-ea"/>
              <a:cs typeface="+mn-cs"/>
            </a:rPr>
            <a:t>　この要因の中でも</a:t>
          </a:r>
          <a:r>
            <a:rPr lang="ja-JP" altLang="ja-JP" sz="1050">
              <a:solidFill>
                <a:schemeClr val="dk1"/>
              </a:solidFill>
              <a:effectLst/>
              <a:latin typeface="+mn-lt"/>
              <a:ea typeface="+mn-ea"/>
              <a:cs typeface="+mn-cs"/>
            </a:rPr>
            <a:t>繰出金については、下水道事業関連への負担が特に重く、今後の施設維持および更新を踏まえた適正な料金徴収と中長期的な（下水道側の）財政計画に基づく繰出を考慮する必要がある</a:t>
          </a:r>
          <a:r>
            <a:rPr lang="ja-JP" altLang="en-US" sz="1050">
              <a:solidFill>
                <a:schemeClr val="dk1"/>
              </a:solidFill>
              <a:effectLst/>
              <a:latin typeface="+mn-lt"/>
              <a:ea typeface="+mn-ea"/>
              <a:cs typeface="+mn-cs"/>
            </a:rPr>
            <a:t>と考えている</a:t>
          </a:r>
          <a:r>
            <a:rPr lang="ja-JP" altLang="ja-JP" sz="1050">
              <a:solidFill>
                <a:schemeClr val="dk1"/>
              </a:solidFill>
              <a:effectLst/>
              <a:latin typeface="+mn-lt"/>
              <a:ea typeface="+mn-ea"/>
              <a:cs typeface="+mn-cs"/>
            </a:rPr>
            <a:t>。</a:t>
          </a:r>
          <a:endParaRPr lang="ja-JP" altLang="ja-JP" sz="105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56</xdr:row>
      <xdr:rowOff>111760</xdr:rowOff>
    </xdr:to>
    <xdr:cxnSp macro="">
      <xdr:nvCxnSpPr>
        <xdr:cNvPr id="251" name="直線コネクタ 250"/>
        <xdr:cNvCxnSpPr/>
      </xdr:nvCxnSpPr>
      <xdr:spPr>
        <a:xfrm>
          <a:off x="15671800" y="95681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56</xdr:row>
      <xdr:rowOff>5080</xdr:rowOff>
    </xdr:to>
    <xdr:cxnSp macro="">
      <xdr:nvCxnSpPr>
        <xdr:cNvPr id="254" name="直線コネクタ 253"/>
        <xdr:cNvCxnSpPr/>
      </xdr:nvCxnSpPr>
      <xdr:spPr>
        <a:xfrm flipV="1">
          <a:off x="14782800" y="956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85090</xdr:rowOff>
    </xdr:from>
    <xdr:to>
      <xdr:col>21</xdr:col>
      <xdr:colOff>361950</xdr:colOff>
      <xdr:row>56</xdr:row>
      <xdr:rowOff>5080</xdr:rowOff>
    </xdr:to>
    <xdr:cxnSp macro="">
      <xdr:nvCxnSpPr>
        <xdr:cNvPr id="257" name="直線コネクタ 256"/>
        <xdr:cNvCxnSpPr/>
      </xdr:nvCxnSpPr>
      <xdr:spPr>
        <a:xfrm>
          <a:off x="13893800" y="9514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85090</xdr:rowOff>
    </xdr:from>
    <xdr:to>
      <xdr:col>20</xdr:col>
      <xdr:colOff>158750</xdr:colOff>
      <xdr:row>55</xdr:row>
      <xdr:rowOff>161290</xdr:rowOff>
    </xdr:to>
    <xdr:cxnSp macro="">
      <xdr:nvCxnSpPr>
        <xdr:cNvPr id="260" name="直線コネクタ 259"/>
        <xdr:cNvCxnSpPr/>
      </xdr:nvCxnSpPr>
      <xdr:spPr>
        <a:xfrm flipV="1">
          <a:off x="13004800" y="9514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1" name="フローチャート :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2" name="テキスト ボックス 26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3" name="フローチャート : 判断 262"/>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4" name="テキスト ボックス 263"/>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70" name="円/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71"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72" name="円/楕円 271"/>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3" name="テキスト ボックス 272"/>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4" name="円/楕円 273"/>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5" name="テキスト ボックス 274"/>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34290</xdr:rowOff>
    </xdr:from>
    <xdr:to>
      <xdr:col>20</xdr:col>
      <xdr:colOff>209550</xdr:colOff>
      <xdr:row>55</xdr:row>
      <xdr:rowOff>135890</xdr:rowOff>
    </xdr:to>
    <xdr:sp macro="" textlink="">
      <xdr:nvSpPr>
        <xdr:cNvPr id="276" name="円/楕円 275"/>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77" name="テキスト ボックス 276"/>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8" name="円/楕円 277"/>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9" name="テキスト ボックス 278"/>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今年度の補助費等総額は、前年度より</a:t>
          </a:r>
          <a:r>
            <a:rPr kumimoji="1" lang="en-US" altLang="ja-JP" sz="1050">
              <a:latin typeface="ＭＳ Ｐゴシック"/>
            </a:rPr>
            <a:t>210</a:t>
          </a:r>
          <a:r>
            <a:rPr kumimoji="1" lang="ja-JP" altLang="en-US" sz="1050">
              <a:latin typeface="ＭＳ Ｐゴシック"/>
            </a:rPr>
            <a:t>百万円の大幅増となり、農林水産関連の農地集積協力金や地方創生関連の地域住民生活等支援緊急交付金等臨時的なものを除く経常的補助費等は</a:t>
          </a:r>
          <a:r>
            <a:rPr kumimoji="1" lang="en-US" altLang="ja-JP" sz="1050">
              <a:latin typeface="ＭＳ Ｐゴシック"/>
            </a:rPr>
            <a:t>77</a:t>
          </a:r>
          <a:r>
            <a:rPr kumimoji="1" lang="ja-JP" altLang="en-US" sz="1050">
              <a:latin typeface="ＭＳ Ｐゴシック"/>
            </a:rPr>
            <a:t>百万円増、前年度と変わりなく</a:t>
          </a:r>
          <a:r>
            <a:rPr kumimoji="1" lang="en-US" altLang="ja-JP" sz="1050">
              <a:latin typeface="ＭＳ Ｐゴシック"/>
            </a:rPr>
            <a:t>12.6</a:t>
          </a:r>
          <a:r>
            <a:rPr kumimoji="1" lang="ja-JP" altLang="en-US" sz="1050">
              <a:latin typeface="ＭＳ Ｐゴシック"/>
            </a:rPr>
            <a:t>％のままとなった。増加の主な要因としては、農地保全関連補助金が新設されたことやマイナンバーに関連して電算システム改修が必要となり所管する一部事務組合への負担金が増加したことによる。</a:t>
          </a:r>
          <a:endParaRPr kumimoji="1" lang="en-US" altLang="ja-JP" sz="1050">
            <a:latin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類似団体平均との比較では、</a:t>
          </a:r>
          <a:r>
            <a:rPr lang="ja-JP" altLang="en-US" sz="1050">
              <a:solidFill>
                <a:schemeClr val="dk1"/>
              </a:solidFill>
              <a:effectLst/>
              <a:latin typeface="+mn-lt"/>
              <a:ea typeface="+mn-ea"/>
              <a:cs typeface="+mn-cs"/>
            </a:rPr>
            <a:t>前年度に引き続き</a:t>
          </a:r>
          <a:r>
            <a:rPr lang="en-US" altLang="ja-JP" sz="1050">
              <a:solidFill>
                <a:schemeClr val="dk1"/>
              </a:solidFill>
              <a:effectLst/>
              <a:latin typeface="+mn-lt"/>
              <a:ea typeface="+mn-ea"/>
              <a:cs typeface="+mn-cs"/>
            </a:rPr>
            <a:t>0.2</a:t>
          </a:r>
          <a:r>
            <a:rPr lang="ja-JP" altLang="ja-JP" sz="1050">
              <a:solidFill>
                <a:schemeClr val="dk1"/>
              </a:solidFill>
              <a:effectLst/>
              <a:latin typeface="+mn-lt"/>
              <a:ea typeface="+mn-ea"/>
              <a:cs typeface="+mn-cs"/>
            </a:rPr>
            <a:t>ポイント上回る結果となり改善</a:t>
          </a:r>
          <a:r>
            <a:rPr lang="ja-JP" altLang="en-US" sz="1050">
              <a:solidFill>
                <a:schemeClr val="dk1"/>
              </a:solidFill>
              <a:effectLst/>
              <a:latin typeface="+mn-lt"/>
              <a:ea typeface="+mn-ea"/>
              <a:cs typeface="+mn-cs"/>
            </a:rPr>
            <a:t>傾向を継続</a:t>
          </a:r>
          <a:r>
            <a:rPr lang="ja-JP" altLang="ja-JP" sz="1050">
              <a:solidFill>
                <a:schemeClr val="dk1"/>
              </a:solidFill>
              <a:effectLst/>
              <a:latin typeface="+mn-lt"/>
              <a:ea typeface="+mn-ea"/>
              <a:cs typeface="+mn-cs"/>
            </a:rPr>
            <a:t>した。今後とも、行財政改革大綱計画で示されている補助金等の整理・合理化を図りながら、適正な運用に努め、財政の健全運営に努める。</a:t>
          </a:r>
          <a:endParaRPr lang="ja-JP" altLang="ja-JP" sz="1050">
            <a:effectLst/>
          </a:endParaRPr>
        </a:p>
        <a:p>
          <a:endParaRPr kumimoji="1" lang="ja-JP" altLang="en-US" sz="105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131572</xdr:rowOff>
    </xdr:to>
    <xdr:cxnSp macro="">
      <xdr:nvCxnSpPr>
        <xdr:cNvPr id="309" name="直線コネクタ 308"/>
        <xdr:cNvCxnSpPr/>
      </xdr:nvCxnSpPr>
      <xdr:spPr>
        <a:xfrm>
          <a:off x="15671800" y="6303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37</xdr:row>
      <xdr:rowOff>14986</xdr:rowOff>
    </xdr:to>
    <xdr:cxnSp macro="">
      <xdr:nvCxnSpPr>
        <xdr:cNvPr id="312" name="直線コネクタ 311"/>
        <xdr:cNvCxnSpPr/>
      </xdr:nvCxnSpPr>
      <xdr:spPr>
        <a:xfrm flipV="1">
          <a:off x="14782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37</xdr:row>
      <xdr:rowOff>14986</xdr:rowOff>
    </xdr:to>
    <xdr:cxnSp macro="">
      <xdr:nvCxnSpPr>
        <xdr:cNvPr id="315" name="直線コネクタ 314"/>
        <xdr:cNvCxnSpPr/>
      </xdr:nvCxnSpPr>
      <xdr:spPr>
        <a:xfrm>
          <a:off x="13893800" y="620318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6" name="フローチャート : 判断 315"/>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7" name="テキスト ボックス 316"/>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35560</xdr:rowOff>
    </xdr:to>
    <xdr:cxnSp macro="">
      <xdr:nvCxnSpPr>
        <xdr:cNvPr id="318" name="直線コネクタ 317"/>
        <xdr:cNvCxnSpPr/>
      </xdr:nvCxnSpPr>
      <xdr:spPr>
        <a:xfrm flipV="1">
          <a:off x="13004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9" name="フローチャート : 判断 318"/>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0" name="テキスト ボックス 319"/>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1" name="フローチャート : 判断 32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2" name="テキスト ボックス 32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8" name="円/楕円 327"/>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97299</xdr:rowOff>
    </xdr:from>
    <xdr:ext cx="762000" cy="259045"/>
    <xdr:sp macro="" textlink="">
      <xdr:nvSpPr>
        <xdr:cNvPr id="329"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30" name="円/楕円 329"/>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21099</xdr:rowOff>
    </xdr:from>
    <xdr:ext cx="736600" cy="259045"/>
    <xdr:sp macro="" textlink="">
      <xdr:nvSpPr>
        <xdr:cNvPr id="331" name="テキスト ボックス 330"/>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32" name="円/楕円 331"/>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33" name="テキスト ボックス 332"/>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4" name="円/楕円 333"/>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35" name="テキスト ボックス 334"/>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6" name="円/楕円 335"/>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7" name="テキスト ボックス 336"/>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今年度の公債費総額は、平成</a:t>
          </a:r>
          <a:r>
            <a:rPr kumimoji="1" lang="en-US" altLang="ja-JP" sz="1050">
              <a:latin typeface="ＭＳ Ｐゴシック"/>
            </a:rPr>
            <a:t>16</a:t>
          </a:r>
          <a:r>
            <a:rPr kumimoji="1" lang="ja-JP" altLang="en-US" sz="1050">
              <a:latin typeface="ＭＳ Ｐゴシック"/>
            </a:rPr>
            <a:t>年度に借入れた地域総合整備事業（サンサンホール建築）分や緑の村複合施設整備事業分等過去の大型施設整備事業の償還が一部完了したことから、前年度より</a:t>
          </a:r>
          <a:r>
            <a:rPr kumimoji="1" lang="en-US" altLang="ja-JP" sz="1050">
              <a:latin typeface="ＭＳ Ｐゴシック"/>
            </a:rPr>
            <a:t>69</a:t>
          </a:r>
          <a:r>
            <a:rPr kumimoji="1" lang="ja-JP" altLang="en-US" sz="1050">
              <a:latin typeface="ＭＳ Ｐゴシック"/>
            </a:rPr>
            <a:t>百万円減となった。また、今年度の経常一般財源等総額は、臨時財政対策債の借入見送りから、例年より減ってはいるものの、地方消費税交付金の増もあり前年度より</a:t>
          </a:r>
          <a:r>
            <a:rPr kumimoji="1" lang="en-US" altLang="ja-JP" sz="1050">
              <a:latin typeface="ＭＳ Ｐゴシック"/>
            </a:rPr>
            <a:t>1</a:t>
          </a:r>
          <a:r>
            <a:rPr kumimoji="1" lang="ja-JP" altLang="en-US" sz="1050">
              <a:latin typeface="ＭＳ Ｐゴシック"/>
            </a:rPr>
            <a:t>億</a:t>
          </a:r>
          <a:r>
            <a:rPr kumimoji="1" lang="en-US" altLang="ja-JP" sz="1050">
              <a:latin typeface="ＭＳ Ｐゴシック"/>
            </a:rPr>
            <a:t>19</a:t>
          </a:r>
          <a:r>
            <a:rPr kumimoji="1" lang="ja-JP" altLang="en-US" sz="1050">
              <a:latin typeface="ＭＳ Ｐゴシック"/>
            </a:rPr>
            <a:t>百万円の減に留まっている。これらのことから、経常収支比率における公債費は、</a:t>
          </a:r>
          <a:r>
            <a:rPr kumimoji="1" lang="en-US" altLang="ja-JP" sz="1050">
              <a:latin typeface="ＭＳ Ｐゴシック"/>
            </a:rPr>
            <a:t>0.9</a:t>
          </a:r>
          <a:r>
            <a:rPr kumimoji="1" lang="ja-JP" altLang="en-US" sz="1050">
              <a:latin typeface="ＭＳ Ｐゴシック"/>
            </a:rPr>
            <a:t>ポイント改善し</a:t>
          </a:r>
          <a:r>
            <a:rPr kumimoji="1" lang="en-US" altLang="ja-JP" sz="1050">
              <a:latin typeface="ＭＳ Ｐゴシック"/>
            </a:rPr>
            <a:t>12.7</a:t>
          </a:r>
          <a:r>
            <a:rPr kumimoji="1" lang="ja-JP" altLang="en-US" sz="1050">
              <a:latin typeface="ＭＳ Ｐゴシック"/>
            </a:rPr>
            <a:t>％と前年度に引き続き類似団体平均を上回った。</a:t>
          </a:r>
          <a:r>
            <a:rPr lang="ja-JP" altLang="ja-JP" sz="1100">
              <a:solidFill>
                <a:schemeClr val="dk1"/>
              </a:solidFill>
              <a:effectLst/>
              <a:latin typeface="+mn-lt"/>
              <a:ea typeface="+mn-ea"/>
              <a:cs typeface="+mn-cs"/>
            </a:rPr>
            <a:t>今後も起債残高にも注視しつつ公債費抑制を図り、財政の健全化に努める。</a:t>
          </a:r>
          <a:endParaRPr lang="ja-JP" altLang="ja-JP" sz="1050">
            <a:effectLst/>
          </a:endParaRPr>
        </a:p>
        <a:p>
          <a:endParaRPr kumimoji="1" lang="ja-JP" altLang="en-US" sz="105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136144</xdr:rowOff>
    </xdr:from>
    <xdr:to>
      <xdr:col>7</xdr:col>
      <xdr:colOff>15875</xdr:colOff>
      <xdr:row>77</xdr:row>
      <xdr:rowOff>5842</xdr:rowOff>
    </xdr:to>
    <xdr:cxnSp macro="">
      <xdr:nvCxnSpPr>
        <xdr:cNvPr id="367" name="直線コネクタ 366"/>
        <xdr:cNvCxnSpPr/>
      </xdr:nvCxnSpPr>
      <xdr:spPr>
        <a:xfrm flipV="1">
          <a:off x="3987800" y="131663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28702</xdr:rowOff>
    </xdr:to>
    <xdr:cxnSp macro="">
      <xdr:nvCxnSpPr>
        <xdr:cNvPr id="370" name="直線コネクタ 369"/>
        <xdr:cNvCxnSpPr/>
      </xdr:nvCxnSpPr>
      <xdr:spPr>
        <a:xfrm flipV="1">
          <a:off x="3098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163068</xdr:rowOff>
    </xdr:from>
    <xdr:to>
      <xdr:col>5</xdr:col>
      <xdr:colOff>600075</xdr:colOff>
      <xdr:row>77</xdr:row>
      <xdr:rowOff>93218</xdr:rowOff>
    </xdr:to>
    <xdr:sp macro="" textlink="">
      <xdr:nvSpPr>
        <xdr:cNvPr id="371" name="フローチャート : 判断 370"/>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77995</xdr:rowOff>
    </xdr:from>
    <xdr:ext cx="736600" cy="259045"/>
    <xdr:sp macro="" textlink="">
      <xdr:nvSpPr>
        <xdr:cNvPr id="372" name="テキスト ボックス 371"/>
        <xdr:cNvSpPr txBox="1"/>
      </xdr:nvSpPr>
      <xdr:spPr>
        <a:xfrm>
          <a:off x="3606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28702</xdr:rowOff>
    </xdr:from>
    <xdr:to>
      <xdr:col>4</xdr:col>
      <xdr:colOff>346075</xdr:colOff>
      <xdr:row>77</xdr:row>
      <xdr:rowOff>88137</xdr:rowOff>
    </xdr:to>
    <xdr:cxnSp macro="">
      <xdr:nvCxnSpPr>
        <xdr:cNvPr id="373" name="直線コネクタ 372"/>
        <xdr:cNvCxnSpPr/>
      </xdr:nvCxnSpPr>
      <xdr:spPr>
        <a:xfrm flipV="1">
          <a:off x="2209800" y="132303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763</xdr:rowOff>
    </xdr:from>
    <xdr:to>
      <xdr:col>4</xdr:col>
      <xdr:colOff>396875</xdr:colOff>
      <xdr:row>77</xdr:row>
      <xdr:rowOff>102363</xdr:rowOff>
    </xdr:to>
    <xdr:sp macro="" textlink="">
      <xdr:nvSpPr>
        <xdr:cNvPr id="374" name="フローチャート : 判断 373"/>
        <xdr:cNvSpPr/>
      </xdr:nvSpPr>
      <xdr:spPr>
        <a:xfrm>
          <a:off x="3048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87140</xdr:rowOff>
    </xdr:from>
    <xdr:ext cx="762000" cy="259045"/>
    <xdr:sp macro="" textlink="">
      <xdr:nvSpPr>
        <xdr:cNvPr id="375" name="テキスト ボックス 374"/>
        <xdr:cNvSpPr txBox="1"/>
      </xdr:nvSpPr>
      <xdr:spPr>
        <a:xfrm>
          <a:off x="2717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77</xdr:row>
      <xdr:rowOff>92711</xdr:rowOff>
    </xdr:to>
    <xdr:cxnSp macro="">
      <xdr:nvCxnSpPr>
        <xdr:cNvPr id="376" name="直線コネクタ 375"/>
        <xdr:cNvCxnSpPr/>
      </xdr:nvCxnSpPr>
      <xdr:spPr>
        <a:xfrm flipV="1">
          <a:off x="1320800" y="13289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7" name="フローチャート : 判断 376"/>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8" name="テキスト ボックス 377"/>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79" name="フローチャート : 判断 378"/>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80" name="テキスト ボックス 379"/>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85344</xdr:rowOff>
    </xdr:from>
    <xdr:to>
      <xdr:col>7</xdr:col>
      <xdr:colOff>66675</xdr:colOff>
      <xdr:row>77</xdr:row>
      <xdr:rowOff>15494</xdr:rowOff>
    </xdr:to>
    <xdr:sp macro="" textlink="">
      <xdr:nvSpPr>
        <xdr:cNvPr id="386" name="円/楕円 385"/>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101871</xdr:rowOff>
    </xdr:from>
    <xdr:ext cx="762000" cy="259045"/>
    <xdr:sp macro="" textlink="">
      <xdr:nvSpPr>
        <xdr:cNvPr id="387"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8" name="円/楕円 387"/>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9" name="テキスト ボックス 388"/>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149352</xdr:rowOff>
    </xdr:from>
    <xdr:to>
      <xdr:col>4</xdr:col>
      <xdr:colOff>396875</xdr:colOff>
      <xdr:row>77</xdr:row>
      <xdr:rowOff>79502</xdr:rowOff>
    </xdr:to>
    <xdr:sp macro="" textlink="">
      <xdr:nvSpPr>
        <xdr:cNvPr id="390" name="円/楕円 389"/>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89679</xdr:rowOff>
    </xdr:from>
    <xdr:ext cx="762000" cy="259045"/>
    <xdr:sp macro="" textlink="">
      <xdr:nvSpPr>
        <xdr:cNvPr id="391" name="テキスト ボックス 390"/>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92" name="円/楕円 391"/>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123714</xdr:rowOff>
    </xdr:from>
    <xdr:ext cx="762000" cy="259045"/>
    <xdr:sp macro="" textlink="">
      <xdr:nvSpPr>
        <xdr:cNvPr id="393" name="テキスト ボックス 392"/>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4" name="円/楕円 393"/>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95" name="テキスト ボックス 394"/>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人件費において昨年度に比べ</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ポイントの悪化、扶助費においても</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、物件費</a:t>
          </a:r>
          <a:r>
            <a:rPr lang="ja-JP" altLang="en-US" sz="1100">
              <a:solidFill>
                <a:schemeClr val="dk1"/>
              </a:solidFill>
              <a:effectLst/>
              <a:latin typeface="+mn-lt"/>
              <a:ea typeface="+mn-ea"/>
              <a:cs typeface="+mn-cs"/>
            </a:rPr>
            <a:t>において</a:t>
          </a:r>
          <a:r>
            <a:rPr lang="en-US" altLang="ja-JP" sz="1100">
              <a:solidFill>
                <a:schemeClr val="dk1"/>
              </a:solidFill>
              <a:effectLst/>
              <a:latin typeface="+mn-lt"/>
              <a:ea typeface="+mn-ea"/>
              <a:cs typeface="+mn-cs"/>
            </a:rPr>
            <a:t>0.7</a:t>
          </a:r>
          <a:r>
            <a:rPr lang="ja-JP" altLang="en-US" sz="1100">
              <a:solidFill>
                <a:schemeClr val="dk1"/>
              </a:solidFill>
              <a:effectLst/>
              <a:latin typeface="+mn-lt"/>
              <a:ea typeface="+mn-ea"/>
              <a:cs typeface="+mn-cs"/>
            </a:rPr>
            <a:t>ポイントの改善</a:t>
          </a:r>
          <a:r>
            <a:rPr lang="ja-JP" altLang="ja-JP" sz="1100">
              <a:solidFill>
                <a:schemeClr val="dk1"/>
              </a:solidFill>
              <a:effectLst/>
              <a:latin typeface="+mn-lt"/>
              <a:ea typeface="+mn-ea"/>
              <a:cs typeface="+mn-cs"/>
            </a:rPr>
            <a:t>、補助費等</a:t>
          </a:r>
          <a:r>
            <a:rPr lang="ja-JP" altLang="en-US" sz="1100">
              <a:solidFill>
                <a:schemeClr val="dk1"/>
              </a:solidFill>
              <a:effectLst/>
              <a:latin typeface="+mn-lt"/>
              <a:ea typeface="+mn-ea"/>
              <a:cs typeface="+mn-cs"/>
            </a:rPr>
            <a:t>変わらず</a:t>
          </a:r>
          <a:r>
            <a:rPr lang="ja-JP" altLang="ja-JP" sz="1100">
              <a:solidFill>
                <a:schemeClr val="dk1"/>
              </a:solidFill>
              <a:effectLst/>
              <a:latin typeface="+mn-lt"/>
              <a:ea typeface="+mn-ea"/>
              <a:cs typeface="+mn-cs"/>
            </a:rPr>
            <a:t>、その他において</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、全体として</a:t>
          </a:r>
          <a:r>
            <a:rPr lang="en-US" altLang="ja-JP" sz="1100">
              <a:solidFill>
                <a:schemeClr val="dk1"/>
              </a:solidFill>
              <a:effectLst/>
              <a:latin typeface="+mn-lt"/>
              <a:ea typeface="+mn-ea"/>
              <a:cs typeface="+mn-cs"/>
            </a:rPr>
            <a:t>52</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ポイントの悪化となった。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これまでも継続してきた</a:t>
          </a:r>
          <a:r>
            <a:rPr lang="ja-JP" altLang="ja-JP" sz="1100">
              <a:solidFill>
                <a:schemeClr val="dk1"/>
              </a:solidFill>
              <a:effectLst/>
              <a:latin typeface="+mn-lt"/>
              <a:ea typeface="+mn-ea"/>
              <a:cs typeface="+mn-cs"/>
            </a:rPr>
            <a:t>職員</a:t>
          </a:r>
          <a:r>
            <a:rPr lang="ja-JP" altLang="en-US" sz="1100">
              <a:solidFill>
                <a:schemeClr val="dk1"/>
              </a:solidFill>
              <a:effectLst/>
              <a:latin typeface="+mn-lt"/>
              <a:ea typeface="+mn-ea"/>
              <a:cs typeface="+mn-cs"/>
            </a:rPr>
            <a:t>定数管理も一段落し人件費抑制が進まなかったことや、</a:t>
          </a:r>
          <a:r>
            <a:rPr lang="ja-JP" altLang="ja-JP" sz="1100">
              <a:solidFill>
                <a:schemeClr val="dk1"/>
              </a:solidFill>
              <a:effectLst/>
              <a:latin typeface="+mn-lt"/>
              <a:ea typeface="+mn-ea"/>
              <a:cs typeface="+mn-cs"/>
            </a:rPr>
            <a:t>障害者介護給付費や障害児</a:t>
          </a:r>
          <a:r>
            <a:rPr lang="ja-JP" altLang="en-US" sz="1100">
              <a:solidFill>
                <a:schemeClr val="dk1"/>
              </a:solidFill>
              <a:effectLst/>
              <a:latin typeface="+mn-lt"/>
              <a:ea typeface="+mn-ea"/>
              <a:cs typeface="+mn-cs"/>
            </a:rPr>
            <a:t>給付</a:t>
          </a:r>
          <a:r>
            <a:rPr lang="ja-JP" altLang="ja-JP" sz="1100">
              <a:solidFill>
                <a:schemeClr val="dk1"/>
              </a:solidFill>
              <a:effectLst/>
              <a:latin typeface="+mn-lt"/>
              <a:ea typeface="+mn-ea"/>
              <a:cs typeface="+mn-cs"/>
            </a:rPr>
            <a:t>費が増額となったこと</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より扶助費が嵩んだこと</a:t>
          </a:r>
          <a:r>
            <a:rPr lang="ja-JP" altLang="en-US" sz="1100">
              <a:solidFill>
                <a:schemeClr val="dk1"/>
              </a:solidFill>
              <a:effectLst/>
              <a:latin typeface="+mn-lt"/>
              <a:ea typeface="+mn-ea"/>
              <a:cs typeface="+mn-cs"/>
            </a:rPr>
            <a:t>もあるが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臨時財政対策債借入見送りによる一般財源総額等への影響が大きいものと考えている。</a:t>
          </a:r>
          <a:r>
            <a:rPr lang="ja-JP" altLang="ja-JP" sz="1100">
              <a:solidFill>
                <a:schemeClr val="dk1"/>
              </a:solidFill>
              <a:effectLst/>
              <a:latin typeface="+mn-lt"/>
              <a:ea typeface="+mn-ea"/>
              <a:cs typeface="+mn-cs"/>
            </a:rPr>
            <a:t>今後も行財政改革大綱計画に基づきコスト低減を図っていく。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87812</xdr:rowOff>
    </xdr:from>
    <xdr:to>
      <xdr:col>24</xdr:col>
      <xdr:colOff>31750</xdr:colOff>
      <xdr:row>76</xdr:row>
      <xdr:rowOff>162923</xdr:rowOff>
    </xdr:to>
    <xdr:cxnSp macro="">
      <xdr:nvCxnSpPr>
        <xdr:cNvPr id="430" name="直線コネクタ 429"/>
        <xdr:cNvCxnSpPr/>
      </xdr:nvCxnSpPr>
      <xdr:spPr>
        <a:xfrm>
          <a:off x="15671800" y="13118012"/>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55155</xdr:rowOff>
    </xdr:from>
    <xdr:to>
      <xdr:col>22</xdr:col>
      <xdr:colOff>565150</xdr:colOff>
      <xdr:row>76</xdr:row>
      <xdr:rowOff>87812</xdr:rowOff>
    </xdr:to>
    <xdr:cxnSp macro="">
      <xdr:nvCxnSpPr>
        <xdr:cNvPr id="433" name="直線コネクタ 432"/>
        <xdr:cNvCxnSpPr/>
      </xdr:nvCxnSpPr>
      <xdr:spPr>
        <a:xfrm>
          <a:off x="14782800" y="130853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157843</xdr:rowOff>
    </xdr:from>
    <xdr:to>
      <xdr:col>22</xdr:col>
      <xdr:colOff>615950</xdr:colOff>
      <xdr:row>77</xdr:row>
      <xdr:rowOff>87993</xdr:rowOff>
    </xdr:to>
    <xdr:sp macro="" textlink="">
      <xdr:nvSpPr>
        <xdr:cNvPr id="434" name="フローチャート : 判断 433"/>
        <xdr:cNvSpPr/>
      </xdr:nvSpPr>
      <xdr:spPr>
        <a:xfrm>
          <a:off x="15621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72770</xdr:rowOff>
    </xdr:from>
    <xdr:ext cx="736600" cy="259045"/>
    <xdr:sp macro="" textlink="">
      <xdr:nvSpPr>
        <xdr:cNvPr id="435" name="テキスト ボックス 434"/>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125367</xdr:rowOff>
    </xdr:from>
    <xdr:to>
      <xdr:col>21</xdr:col>
      <xdr:colOff>361950</xdr:colOff>
      <xdr:row>76</xdr:row>
      <xdr:rowOff>55155</xdr:rowOff>
    </xdr:to>
    <xdr:cxnSp macro="">
      <xdr:nvCxnSpPr>
        <xdr:cNvPr id="436" name="直線コネクタ 435"/>
        <xdr:cNvCxnSpPr/>
      </xdr:nvCxnSpPr>
      <xdr:spPr>
        <a:xfrm>
          <a:off x="13893800" y="12984117"/>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112123</xdr:rowOff>
    </xdr:from>
    <xdr:to>
      <xdr:col>21</xdr:col>
      <xdr:colOff>412750</xdr:colOff>
      <xdr:row>77</xdr:row>
      <xdr:rowOff>42273</xdr:rowOff>
    </xdr:to>
    <xdr:sp macro="" textlink="">
      <xdr:nvSpPr>
        <xdr:cNvPr id="437" name="フローチャート : 判断 436"/>
        <xdr:cNvSpPr/>
      </xdr:nvSpPr>
      <xdr:spPr>
        <a:xfrm>
          <a:off x="14732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27050</xdr:rowOff>
    </xdr:from>
    <xdr:ext cx="762000" cy="259045"/>
    <xdr:sp macro="" textlink="">
      <xdr:nvSpPr>
        <xdr:cNvPr id="438" name="テキスト ボックス 437"/>
        <xdr:cNvSpPr txBox="1"/>
      </xdr:nvSpPr>
      <xdr:spPr>
        <a:xfrm>
          <a:off x="14401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122101</xdr:rowOff>
    </xdr:from>
    <xdr:to>
      <xdr:col>20</xdr:col>
      <xdr:colOff>158750</xdr:colOff>
      <xdr:row>75</xdr:row>
      <xdr:rowOff>125367</xdr:rowOff>
    </xdr:to>
    <xdr:cxnSp macro="">
      <xdr:nvCxnSpPr>
        <xdr:cNvPr id="439" name="直線コネクタ 438"/>
        <xdr:cNvCxnSpPr/>
      </xdr:nvCxnSpPr>
      <xdr:spPr>
        <a:xfrm>
          <a:off x="13004800" y="129808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99061</xdr:rowOff>
    </xdr:from>
    <xdr:to>
      <xdr:col>20</xdr:col>
      <xdr:colOff>209550</xdr:colOff>
      <xdr:row>77</xdr:row>
      <xdr:rowOff>29211</xdr:rowOff>
    </xdr:to>
    <xdr:sp macro="" textlink="">
      <xdr:nvSpPr>
        <xdr:cNvPr id="440" name="フローチャート : 判断 439"/>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41" name="テキスト ボックス 440"/>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42" name="フローチャート :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112123</xdr:rowOff>
    </xdr:from>
    <xdr:to>
      <xdr:col>24</xdr:col>
      <xdr:colOff>82550</xdr:colOff>
      <xdr:row>77</xdr:row>
      <xdr:rowOff>42273</xdr:rowOff>
    </xdr:to>
    <xdr:sp macro="" textlink="">
      <xdr:nvSpPr>
        <xdr:cNvPr id="449" name="円/楕円 448"/>
        <xdr:cNvSpPr/>
      </xdr:nvSpPr>
      <xdr:spPr>
        <a:xfrm>
          <a:off x="16459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84200</xdr:rowOff>
    </xdr:from>
    <xdr:ext cx="762000" cy="259045"/>
    <xdr:sp macro="" textlink="">
      <xdr:nvSpPr>
        <xdr:cNvPr id="450" name="公債費以外該当値テキスト"/>
        <xdr:cNvSpPr txBox="1"/>
      </xdr:nvSpPr>
      <xdr:spPr>
        <a:xfrm>
          <a:off x="16598900" y="1311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37012</xdr:rowOff>
    </xdr:from>
    <xdr:to>
      <xdr:col>22</xdr:col>
      <xdr:colOff>615950</xdr:colOff>
      <xdr:row>76</xdr:row>
      <xdr:rowOff>138612</xdr:rowOff>
    </xdr:to>
    <xdr:sp macro="" textlink="">
      <xdr:nvSpPr>
        <xdr:cNvPr id="451" name="円/楕円 450"/>
        <xdr:cNvSpPr/>
      </xdr:nvSpPr>
      <xdr:spPr>
        <a:xfrm>
          <a:off x="15621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148789</xdr:rowOff>
    </xdr:from>
    <xdr:ext cx="736600" cy="259045"/>
    <xdr:sp macro="" textlink="">
      <xdr:nvSpPr>
        <xdr:cNvPr id="452" name="テキスト ボックス 451"/>
        <xdr:cNvSpPr txBox="1"/>
      </xdr:nvSpPr>
      <xdr:spPr>
        <a:xfrm>
          <a:off x="15290800" y="1283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4355</xdr:rowOff>
    </xdr:from>
    <xdr:to>
      <xdr:col>21</xdr:col>
      <xdr:colOff>412750</xdr:colOff>
      <xdr:row>76</xdr:row>
      <xdr:rowOff>105955</xdr:rowOff>
    </xdr:to>
    <xdr:sp macro="" textlink="">
      <xdr:nvSpPr>
        <xdr:cNvPr id="453" name="円/楕円 452"/>
        <xdr:cNvSpPr/>
      </xdr:nvSpPr>
      <xdr:spPr>
        <a:xfrm>
          <a:off x="14732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116131</xdr:rowOff>
    </xdr:from>
    <xdr:ext cx="762000" cy="259045"/>
    <xdr:sp macro="" textlink="">
      <xdr:nvSpPr>
        <xdr:cNvPr id="454" name="テキスト ボックス 453"/>
        <xdr:cNvSpPr txBox="1"/>
      </xdr:nvSpPr>
      <xdr:spPr>
        <a:xfrm>
          <a:off x="14401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74567</xdr:rowOff>
    </xdr:from>
    <xdr:to>
      <xdr:col>20</xdr:col>
      <xdr:colOff>209550</xdr:colOff>
      <xdr:row>76</xdr:row>
      <xdr:rowOff>4716</xdr:rowOff>
    </xdr:to>
    <xdr:sp macro="" textlink="">
      <xdr:nvSpPr>
        <xdr:cNvPr id="455" name="円/楕円 454"/>
        <xdr:cNvSpPr/>
      </xdr:nvSpPr>
      <xdr:spPr>
        <a:xfrm>
          <a:off x="13843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14894</xdr:rowOff>
    </xdr:from>
    <xdr:ext cx="762000" cy="259045"/>
    <xdr:sp macro="" textlink="">
      <xdr:nvSpPr>
        <xdr:cNvPr id="456" name="テキスト ボックス 455"/>
        <xdr:cNvSpPr txBox="1"/>
      </xdr:nvSpPr>
      <xdr:spPr>
        <a:xfrm>
          <a:off x="13512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71301</xdr:rowOff>
    </xdr:from>
    <xdr:to>
      <xdr:col>19</xdr:col>
      <xdr:colOff>6350</xdr:colOff>
      <xdr:row>76</xdr:row>
      <xdr:rowOff>1451</xdr:rowOff>
    </xdr:to>
    <xdr:sp macro="" textlink="">
      <xdr:nvSpPr>
        <xdr:cNvPr id="457" name="円/楕円 456"/>
        <xdr:cNvSpPr/>
      </xdr:nvSpPr>
      <xdr:spPr>
        <a:xfrm>
          <a:off x="129540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11628</xdr:rowOff>
    </xdr:from>
    <xdr:ext cx="762000" cy="259045"/>
    <xdr:sp macro="" textlink="">
      <xdr:nvSpPr>
        <xdr:cNvPr id="458" name="テキスト ボックス 457"/>
        <xdr:cNvSpPr txBox="1"/>
      </xdr:nvSpPr>
      <xdr:spPr>
        <a:xfrm>
          <a:off x="12623800" y="126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福井県永平寺町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141494</xdr:rowOff>
    </xdr:from>
    <xdr:to>
      <xdr:col>4</xdr:col>
      <xdr:colOff>1117600</xdr:colOff>
      <xdr:row>17</xdr:row>
      <xdr:rowOff>448</xdr:rowOff>
    </xdr:to>
    <xdr:cxnSp macro="">
      <xdr:nvCxnSpPr>
        <xdr:cNvPr id="52" name="直線コネクタ 51"/>
        <xdr:cNvCxnSpPr/>
      </xdr:nvCxnSpPr>
      <xdr:spPr bwMode="auto">
        <a:xfrm flipV="1">
          <a:off x="5003800" y="2932319"/>
          <a:ext cx="6477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143794</xdr:rowOff>
    </xdr:from>
    <xdr:ext cx="762000" cy="259045"/>
    <xdr:sp macro="" textlink="">
      <xdr:nvSpPr>
        <xdr:cNvPr id="53" name="人口1人当たり決算額の推移平均値テキスト130"/>
        <xdr:cNvSpPr txBox="1"/>
      </xdr:nvSpPr>
      <xdr:spPr>
        <a:xfrm>
          <a:off x="5740400" y="293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149005</xdr:rowOff>
    </xdr:from>
    <xdr:to>
      <xdr:col>4</xdr:col>
      <xdr:colOff>469900</xdr:colOff>
      <xdr:row>17</xdr:row>
      <xdr:rowOff>448</xdr:rowOff>
    </xdr:to>
    <xdr:cxnSp macro="">
      <xdr:nvCxnSpPr>
        <xdr:cNvPr id="55" name="直線コネクタ 54"/>
        <xdr:cNvCxnSpPr/>
      </xdr:nvCxnSpPr>
      <xdr:spPr bwMode="auto">
        <a:xfrm>
          <a:off x="4305300" y="2939830"/>
          <a:ext cx="698500" cy="2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79738</xdr:rowOff>
    </xdr:from>
    <xdr:to>
      <xdr:col>4</xdr:col>
      <xdr:colOff>520700</xdr:colOff>
      <xdr:row>20</xdr:row>
      <xdr:rowOff>9888</xdr:rowOff>
    </xdr:to>
    <xdr:sp macro="" textlink="">
      <xdr:nvSpPr>
        <xdr:cNvPr id="56" name="フローチャート : 判断 55"/>
        <xdr:cNvSpPr/>
      </xdr:nvSpPr>
      <xdr:spPr bwMode="auto">
        <a:xfrm>
          <a:off x="49530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166115</xdr:rowOff>
    </xdr:from>
    <xdr:ext cx="736600" cy="259045"/>
    <xdr:sp macro="" textlink="">
      <xdr:nvSpPr>
        <xdr:cNvPr id="57" name="テキスト ボックス 56"/>
        <xdr:cNvSpPr txBox="1"/>
      </xdr:nvSpPr>
      <xdr:spPr>
        <a:xfrm>
          <a:off x="4622800" y="34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85896</xdr:rowOff>
    </xdr:from>
    <xdr:to>
      <xdr:col>3</xdr:col>
      <xdr:colOff>904875</xdr:colOff>
      <xdr:row>16</xdr:row>
      <xdr:rowOff>149005</xdr:rowOff>
    </xdr:to>
    <xdr:cxnSp macro="">
      <xdr:nvCxnSpPr>
        <xdr:cNvPr id="58" name="直線コネクタ 57"/>
        <xdr:cNvCxnSpPr/>
      </xdr:nvCxnSpPr>
      <xdr:spPr bwMode="auto">
        <a:xfrm>
          <a:off x="3606800" y="2876721"/>
          <a:ext cx="698500" cy="6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100704</xdr:rowOff>
    </xdr:from>
    <xdr:to>
      <xdr:col>3</xdr:col>
      <xdr:colOff>955675</xdr:colOff>
      <xdr:row>20</xdr:row>
      <xdr:rowOff>30854</xdr:rowOff>
    </xdr:to>
    <xdr:sp macro="" textlink="">
      <xdr:nvSpPr>
        <xdr:cNvPr id="59" name="フローチャート : 判断 58"/>
        <xdr:cNvSpPr/>
      </xdr:nvSpPr>
      <xdr:spPr bwMode="auto">
        <a:xfrm>
          <a:off x="42545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15631</xdr:rowOff>
    </xdr:from>
    <xdr:ext cx="762000" cy="259045"/>
    <xdr:sp macro="" textlink="">
      <xdr:nvSpPr>
        <xdr:cNvPr id="60" name="テキスト ボックス 59"/>
        <xdr:cNvSpPr txBox="1"/>
      </xdr:nvSpPr>
      <xdr:spPr>
        <a:xfrm>
          <a:off x="39243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42478</xdr:rowOff>
    </xdr:from>
    <xdr:to>
      <xdr:col>3</xdr:col>
      <xdr:colOff>206375</xdr:colOff>
      <xdr:row>16</xdr:row>
      <xdr:rowOff>85896</xdr:rowOff>
    </xdr:to>
    <xdr:cxnSp macro="">
      <xdr:nvCxnSpPr>
        <xdr:cNvPr id="61" name="直線コネクタ 60"/>
        <xdr:cNvCxnSpPr/>
      </xdr:nvCxnSpPr>
      <xdr:spPr bwMode="auto">
        <a:xfrm>
          <a:off x="2908300" y="2833303"/>
          <a:ext cx="698500" cy="43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84359</xdr:rowOff>
    </xdr:from>
    <xdr:to>
      <xdr:col>3</xdr:col>
      <xdr:colOff>257175</xdr:colOff>
      <xdr:row>20</xdr:row>
      <xdr:rowOff>14509</xdr:rowOff>
    </xdr:to>
    <xdr:sp macro="" textlink="">
      <xdr:nvSpPr>
        <xdr:cNvPr id="62" name="フローチャート : 判断 61"/>
        <xdr:cNvSpPr/>
      </xdr:nvSpPr>
      <xdr:spPr bwMode="auto">
        <a:xfrm>
          <a:off x="3556000" y="3389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170736</xdr:rowOff>
    </xdr:from>
    <xdr:ext cx="762000" cy="259045"/>
    <xdr:sp macro="" textlink="">
      <xdr:nvSpPr>
        <xdr:cNvPr id="63" name="テキスト ボックス 62"/>
        <xdr:cNvSpPr txBox="1"/>
      </xdr:nvSpPr>
      <xdr:spPr>
        <a:xfrm>
          <a:off x="3225800" y="347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58298</xdr:rowOff>
    </xdr:from>
    <xdr:to>
      <xdr:col>2</xdr:col>
      <xdr:colOff>692150</xdr:colOff>
      <xdr:row>19</xdr:row>
      <xdr:rowOff>159898</xdr:rowOff>
    </xdr:to>
    <xdr:sp macro="" textlink="">
      <xdr:nvSpPr>
        <xdr:cNvPr id="64" name="フローチャート : 判断 63"/>
        <xdr:cNvSpPr/>
      </xdr:nvSpPr>
      <xdr:spPr bwMode="auto">
        <a:xfrm>
          <a:off x="2857500" y="3363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144675</xdr:rowOff>
    </xdr:from>
    <xdr:ext cx="762000" cy="259045"/>
    <xdr:sp macro="" textlink="">
      <xdr:nvSpPr>
        <xdr:cNvPr id="65" name="テキスト ボックス 64"/>
        <xdr:cNvSpPr txBox="1"/>
      </xdr:nvSpPr>
      <xdr:spPr>
        <a:xfrm>
          <a:off x="2527300" y="344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90694</xdr:rowOff>
    </xdr:from>
    <xdr:to>
      <xdr:col>5</xdr:col>
      <xdr:colOff>34925</xdr:colOff>
      <xdr:row>17</xdr:row>
      <xdr:rowOff>20844</xdr:rowOff>
    </xdr:to>
    <xdr:sp macro="" textlink="">
      <xdr:nvSpPr>
        <xdr:cNvPr id="71" name="円/楕円 70"/>
        <xdr:cNvSpPr/>
      </xdr:nvSpPr>
      <xdr:spPr bwMode="auto">
        <a:xfrm>
          <a:off x="5600700" y="2881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107221</xdr:rowOff>
    </xdr:from>
    <xdr:ext cx="762000" cy="259045"/>
    <xdr:sp macro="" textlink="">
      <xdr:nvSpPr>
        <xdr:cNvPr id="72" name="人口1人当たり決算額の推移該当値テキスト130"/>
        <xdr:cNvSpPr txBox="1"/>
      </xdr:nvSpPr>
      <xdr:spPr>
        <a:xfrm>
          <a:off x="5740400" y="272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101,529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121098</xdr:rowOff>
    </xdr:from>
    <xdr:to>
      <xdr:col>4</xdr:col>
      <xdr:colOff>520700</xdr:colOff>
      <xdr:row>17</xdr:row>
      <xdr:rowOff>51248</xdr:rowOff>
    </xdr:to>
    <xdr:sp macro="" textlink="">
      <xdr:nvSpPr>
        <xdr:cNvPr id="73" name="円/楕円 72"/>
        <xdr:cNvSpPr/>
      </xdr:nvSpPr>
      <xdr:spPr bwMode="auto">
        <a:xfrm>
          <a:off x="4953000" y="291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61425</xdr:rowOff>
    </xdr:from>
    <xdr:ext cx="736600" cy="259045"/>
    <xdr:sp macro="" textlink="">
      <xdr:nvSpPr>
        <xdr:cNvPr id="74" name="テキスト ボックス 73"/>
        <xdr:cNvSpPr txBox="1"/>
      </xdr:nvSpPr>
      <xdr:spPr>
        <a:xfrm>
          <a:off x="4622800" y="268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99,667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98205</xdr:rowOff>
    </xdr:from>
    <xdr:to>
      <xdr:col>3</xdr:col>
      <xdr:colOff>955675</xdr:colOff>
      <xdr:row>17</xdr:row>
      <xdr:rowOff>28355</xdr:rowOff>
    </xdr:to>
    <xdr:sp macro="" textlink="">
      <xdr:nvSpPr>
        <xdr:cNvPr id="75" name="円/楕円 74"/>
        <xdr:cNvSpPr/>
      </xdr:nvSpPr>
      <xdr:spPr bwMode="auto">
        <a:xfrm>
          <a:off x="4254500" y="288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38532</xdr:rowOff>
    </xdr:from>
    <xdr:ext cx="762000" cy="259045"/>
    <xdr:sp macro="" textlink="">
      <xdr:nvSpPr>
        <xdr:cNvPr id="76" name="テキスト ボックス 75"/>
        <xdr:cNvSpPr txBox="1"/>
      </xdr:nvSpPr>
      <xdr:spPr>
        <a:xfrm>
          <a:off x="3924300" y="265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35096</xdr:rowOff>
    </xdr:from>
    <xdr:to>
      <xdr:col>3</xdr:col>
      <xdr:colOff>257175</xdr:colOff>
      <xdr:row>16</xdr:row>
      <xdr:rowOff>136696</xdr:rowOff>
    </xdr:to>
    <xdr:sp macro="" textlink="">
      <xdr:nvSpPr>
        <xdr:cNvPr id="77" name="円/楕円 76"/>
        <xdr:cNvSpPr/>
      </xdr:nvSpPr>
      <xdr:spPr bwMode="auto">
        <a:xfrm>
          <a:off x="3556000" y="2825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146873</xdr:rowOff>
    </xdr:from>
    <xdr:ext cx="762000" cy="259045"/>
    <xdr:sp macro="" textlink="">
      <xdr:nvSpPr>
        <xdr:cNvPr id="78" name="テキスト ボックス 77"/>
        <xdr:cNvSpPr txBox="1"/>
      </xdr:nvSpPr>
      <xdr:spPr>
        <a:xfrm>
          <a:off x="3225800" y="259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104,934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163128</xdr:rowOff>
    </xdr:from>
    <xdr:to>
      <xdr:col>2</xdr:col>
      <xdr:colOff>692150</xdr:colOff>
      <xdr:row>16</xdr:row>
      <xdr:rowOff>93278</xdr:rowOff>
    </xdr:to>
    <xdr:sp macro="" textlink="">
      <xdr:nvSpPr>
        <xdr:cNvPr id="79" name="円/楕円 78"/>
        <xdr:cNvSpPr/>
      </xdr:nvSpPr>
      <xdr:spPr bwMode="auto">
        <a:xfrm>
          <a:off x="2857500" y="278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103455</xdr:rowOff>
    </xdr:from>
    <xdr:ext cx="762000" cy="259045"/>
    <xdr:sp macro="" textlink="">
      <xdr:nvSpPr>
        <xdr:cNvPr id="80" name="テキスト ボックス 79"/>
        <xdr:cNvSpPr txBox="1"/>
      </xdr:nvSpPr>
      <xdr:spPr>
        <a:xfrm>
          <a:off x="2527300" y="255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174572</xdr:rowOff>
    </xdr:from>
    <xdr:to>
      <xdr:col>4</xdr:col>
      <xdr:colOff>1117600</xdr:colOff>
      <xdr:row>35</xdr:row>
      <xdr:rowOff>281922</xdr:rowOff>
    </xdr:to>
    <xdr:cxnSp macro="">
      <xdr:nvCxnSpPr>
        <xdr:cNvPr id="112" name="直線コネクタ 111"/>
        <xdr:cNvCxnSpPr/>
      </xdr:nvCxnSpPr>
      <xdr:spPr bwMode="auto">
        <a:xfrm>
          <a:off x="5003800" y="6784922"/>
          <a:ext cx="647700" cy="107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318436</xdr:rowOff>
    </xdr:from>
    <xdr:ext cx="762000" cy="259045"/>
    <xdr:sp macro="" textlink="">
      <xdr:nvSpPr>
        <xdr:cNvPr id="113" name="人口1人当たり決算額の推移平均値テキスト445"/>
        <xdr:cNvSpPr txBox="1"/>
      </xdr:nvSpPr>
      <xdr:spPr>
        <a:xfrm>
          <a:off x="5740400" y="6928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68684</xdr:rowOff>
    </xdr:from>
    <xdr:to>
      <xdr:col>4</xdr:col>
      <xdr:colOff>469900</xdr:colOff>
      <xdr:row>35</xdr:row>
      <xdr:rowOff>174572</xdr:rowOff>
    </xdr:to>
    <xdr:cxnSp macro="">
      <xdr:nvCxnSpPr>
        <xdr:cNvPr id="115" name="直線コネクタ 114"/>
        <xdr:cNvCxnSpPr/>
      </xdr:nvCxnSpPr>
      <xdr:spPr bwMode="auto">
        <a:xfrm>
          <a:off x="4305300" y="6679034"/>
          <a:ext cx="698500" cy="10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2819</xdr:rowOff>
    </xdr:from>
    <xdr:to>
      <xdr:col>4</xdr:col>
      <xdr:colOff>520700</xdr:colOff>
      <xdr:row>37</xdr:row>
      <xdr:rowOff>104419</xdr:rowOff>
    </xdr:to>
    <xdr:sp macro="" textlink="">
      <xdr:nvSpPr>
        <xdr:cNvPr id="116" name="フローチャート : 判断 115"/>
        <xdr:cNvSpPr/>
      </xdr:nvSpPr>
      <xdr:spPr bwMode="auto">
        <a:xfrm>
          <a:off x="4953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89196</xdr:rowOff>
    </xdr:from>
    <xdr:ext cx="736600" cy="259045"/>
    <xdr:sp macro="" textlink="">
      <xdr:nvSpPr>
        <xdr:cNvPr id="117" name="テキスト ボックス 116"/>
        <xdr:cNvSpPr txBox="1"/>
      </xdr:nvSpPr>
      <xdr:spPr>
        <a:xfrm>
          <a:off x="4622800" y="7213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35423</xdr:rowOff>
    </xdr:from>
    <xdr:to>
      <xdr:col>3</xdr:col>
      <xdr:colOff>904875</xdr:colOff>
      <xdr:row>35</xdr:row>
      <xdr:rowOff>68684</xdr:rowOff>
    </xdr:to>
    <xdr:cxnSp macro="">
      <xdr:nvCxnSpPr>
        <xdr:cNvPr id="118" name="直線コネクタ 117"/>
        <xdr:cNvCxnSpPr/>
      </xdr:nvCxnSpPr>
      <xdr:spPr bwMode="auto">
        <a:xfrm>
          <a:off x="3606800" y="6645773"/>
          <a:ext cx="698500" cy="3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134196</xdr:rowOff>
    </xdr:from>
    <xdr:to>
      <xdr:col>3</xdr:col>
      <xdr:colOff>955675</xdr:colOff>
      <xdr:row>37</xdr:row>
      <xdr:rowOff>64346</xdr:rowOff>
    </xdr:to>
    <xdr:sp macro="" textlink="">
      <xdr:nvSpPr>
        <xdr:cNvPr id="119" name="フローチャート : 判断 118"/>
        <xdr:cNvSpPr/>
      </xdr:nvSpPr>
      <xdr:spPr bwMode="auto">
        <a:xfrm>
          <a:off x="4254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49123</xdr:rowOff>
    </xdr:from>
    <xdr:ext cx="762000" cy="259045"/>
    <xdr:sp macro="" textlink="">
      <xdr:nvSpPr>
        <xdr:cNvPr id="120" name="テキスト ボックス 119"/>
        <xdr:cNvSpPr txBox="1"/>
      </xdr:nvSpPr>
      <xdr:spPr>
        <a:xfrm>
          <a:off x="3924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4768</xdr:rowOff>
    </xdr:from>
    <xdr:to>
      <xdr:col>3</xdr:col>
      <xdr:colOff>206375</xdr:colOff>
      <xdr:row>35</xdr:row>
      <xdr:rowOff>35423</xdr:rowOff>
    </xdr:to>
    <xdr:cxnSp macro="">
      <xdr:nvCxnSpPr>
        <xdr:cNvPr id="121" name="直線コネクタ 120"/>
        <xdr:cNvCxnSpPr/>
      </xdr:nvCxnSpPr>
      <xdr:spPr bwMode="auto">
        <a:xfrm>
          <a:off x="2908300" y="6615118"/>
          <a:ext cx="698500" cy="3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106238</xdr:rowOff>
    </xdr:from>
    <xdr:to>
      <xdr:col>3</xdr:col>
      <xdr:colOff>257175</xdr:colOff>
      <xdr:row>37</xdr:row>
      <xdr:rowOff>36388</xdr:rowOff>
    </xdr:to>
    <xdr:sp macro="" textlink="">
      <xdr:nvSpPr>
        <xdr:cNvPr id="122" name="フローチャート : 判断 121"/>
        <xdr:cNvSpPr/>
      </xdr:nvSpPr>
      <xdr:spPr bwMode="auto">
        <a:xfrm>
          <a:off x="3556000" y="7059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21165</xdr:rowOff>
    </xdr:from>
    <xdr:ext cx="762000" cy="259045"/>
    <xdr:sp macro="" textlink="">
      <xdr:nvSpPr>
        <xdr:cNvPr id="123" name="テキスト ボックス 122"/>
        <xdr:cNvSpPr txBox="1"/>
      </xdr:nvSpPr>
      <xdr:spPr>
        <a:xfrm>
          <a:off x="3225800" y="7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69639</xdr:rowOff>
    </xdr:from>
    <xdr:to>
      <xdr:col>2</xdr:col>
      <xdr:colOff>692150</xdr:colOff>
      <xdr:row>36</xdr:row>
      <xdr:rowOff>171239</xdr:rowOff>
    </xdr:to>
    <xdr:sp macro="" textlink="">
      <xdr:nvSpPr>
        <xdr:cNvPr id="124" name="フローチャート : 判断 123"/>
        <xdr:cNvSpPr/>
      </xdr:nvSpPr>
      <xdr:spPr bwMode="auto">
        <a:xfrm>
          <a:off x="2857500" y="7022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156016</xdr:rowOff>
    </xdr:from>
    <xdr:ext cx="762000" cy="259045"/>
    <xdr:sp macro="" textlink="">
      <xdr:nvSpPr>
        <xdr:cNvPr id="125" name="テキスト ボックス 124"/>
        <xdr:cNvSpPr txBox="1"/>
      </xdr:nvSpPr>
      <xdr:spPr>
        <a:xfrm>
          <a:off x="2527300" y="71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231122</xdr:rowOff>
    </xdr:from>
    <xdr:to>
      <xdr:col>5</xdr:col>
      <xdr:colOff>34925</xdr:colOff>
      <xdr:row>35</xdr:row>
      <xdr:rowOff>332722</xdr:rowOff>
    </xdr:to>
    <xdr:sp macro="" textlink="">
      <xdr:nvSpPr>
        <xdr:cNvPr id="131" name="円/楕円 130"/>
        <xdr:cNvSpPr/>
      </xdr:nvSpPr>
      <xdr:spPr bwMode="auto">
        <a:xfrm>
          <a:off x="5600700" y="684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76199</xdr:rowOff>
    </xdr:from>
    <xdr:ext cx="762000" cy="259045"/>
    <xdr:sp macro="" textlink="">
      <xdr:nvSpPr>
        <xdr:cNvPr id="132" name="人口1人当たり決算額の推移該当値テキスト445"/>
        <xdr:cNvSpPr txBox="1"/>
      </xdr:nvSpPr>
      <xdr:spPr>
        <a:xfrm>
          <a:off x="5740400" y="668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123772</xdr:rowOff>
    </xdr:from>
    <xdr:to>
      <xdr:col>4</xdr:col>
      <xdr:colOff>520700</xdr:colOff>
      <xdr:row>35</xdr:row>
      <xdr:rowOff>225372</xdr:rowOff>
    </xdr:to>
    <xdr:sp macro="" textlink="">
      <xdr:nvSpPr>
        <xdr:cNvPr id="133" name="円/楕円 132"/>
        <xdr:cNvSpPr/>
      </xdr:nvSpPr>
      <xdr:spPr bwMode="auto">
        <a:xfrm>
          <a:off x="4953000" y="673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235549</xdr:rowOff>
    </xdr:from>
    <xdr:ext cx="736600" cy="259045"/>
    <xdr:sp macro="" textlink="">
      <xdr:nvSpPr>
        <xdr:cNvPr id="134" name="テキスト ボックス 133"/>
        <xdr:cNvSpPr txBox="1"/>
      </xdr:nvSpPr>
      <xdr:spPr>
        <a:xfrm>
          <a:off x="4622800" y="650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17884</xdr:rowOff>
    </xdr:from>
    <xdr:to>
      <xdr:col>3</xdr:col>
      <xdr:colOff>955675</xdr:colOff>
      <xdr:row>35</xdr:row>
      <xdr:rowOff>119484</xdr:rowOff>
    </xdr:to>
    <xdr:sp macro="" textlink="">
      <xdr:nvSpPr>
        <xdr:cNvPr id="135" name="円/楕円 134"/>
        <xdr:cNvSpPr/>
      </xdr:nvSpPr>
      <xdr:spPr bwMode="auto">
        <a:xfrm>
          <a:off x="4254500" y="6628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129661</xdr:rowOff>
    </xdr:from>
    <xdr:ext cx="762000" cy="259045"/>
    <xdr:sp macro="" textlink="">
      <xdr:nvSpPr>
        <xdr:cNvPr id="136" name="テキスト ボックス 135"/>
        <xdr:cNvSpPr txBox="1"/>
      </xdr:nvSpPr>
      <xdr:spPr>
        <a:xfrm>
          <a:off x="3924300" y="63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35,051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327523</xdr:rowOff>
    </xdr:from>
    <xdr:to>
      <xdr:col>3</xdr:col>
      <xdr:colOff>257175</xdr:colOff>
      <xdr:row>35</xdr:row>
      <xdr:rowOff>86223</xdr:rowOff>
    </xdr:to>
    <xdr:sp macro="" textlink="">
      <xdr:nvSpPr>
        <xdr:cNvPr id="137" name="円/楕円 136"/>
        <xdr:cNvSpPr/>
      </xdr:nvSpPr>
      <xdr:spPr bwMode="auto">
        <a:xfrm>
          <a:off x="3556000" y="6594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96400</xdr:rowOff>
    </xdr:from>
    <xdr:ext cx="762000" cy="259045"/>
    <xdr:sp macro="" textlink="">
      <xdr:nvSpPr>
        <xdr:cNvPr id="138" name="テキスト ボックス 137"/>
        <xdr:cNvSpPr txBox="1"/>
      </xdr:nvSpPr>
      <xdr:spPr>
        <a:xfrm>
          <a:off x="3225800" y="6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36,506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296868</xdr:rowOff>
    </xdr:from>
    <xdr:to>
      <xdr:col>2</xdr:col>
      <xdr:colOff>692150</xdr:colOff>
      <xdr:row>35</xdr:row>
      <xdr:rowOff>55568</xdr:rowOff>
    </xdr:to>
    <xdr:sp macro="" textlink="">
      <xdr:nvSpPr>
        <xdr:cNvPr id="139" name="円/楕円 138"/>
        <xdr:cNvSpPr/>
      </xdr:nvSpPr>
      <xdr:spPr bwMode="auto">
        <a:xfrm>
          <a:off x="2857500" y="6564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65745</xdr:rowOff>
    </xdr:from>
    <xdr:ext cx="762000" cy="259045"/>
    <xdr:sp macro="" textlink="">
      <xdr:nvSpPr>
        <xdr:cNvPr id="140" name="テキスト ボックス 139"/>
        <xdr:cNvSpPr txBox="1"/>
      </xdr:nvSpPr>
      <xdr:spPr>
        <a:xfrm>
          <a:off x="2527300" y="6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福井県永平寺町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19,220
18,963
94.43
10,683,581
10,302,070
318,598
6,247,805
8,617,622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24130</xdr:rowOff>
    </xdr:from>
    <xdr:to>
      <xdr:col>6</xdr:col>
      <xdr:colOff>511175</xdr:colOff>
      <xdr:row>34</xdr:row>
      <xdr:rowOff>44958</xdr:rowOff>
    </xdr:to>
    <xdr:cxnSp macro="">
      <xdr:nvCxnSpPr>
        <xdr:cNvPr id="61" name="直線コネクタ 60"/>
        <xdr:cNvCxnSpPr/>
      </xdr:nvCxnSpPr>
      <xdr:spPr>
        <a:xfrm flipV="1">
          <a:off x="3797300" y="5853430"/>
          <a:ext cx="8382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11214</xdr:rowOff>
    </xdr:from>
    <xdr:to>
      <xdr:col>5</xdr:col>
      <xdr:colOff>358775</xdr:colOff>
      <xdr:row>34</xdr:row>
      <xdr:rowOff>44958</xdr:rowOff>
    </xdr:to>
    <xdr:cxnSp macro="">
      <xdr:nvCxnSpPr>
        <xdr:cNvPr id="64" name="直線コネクタ 63"/>
        <xdr:cNvCxnSpPr/>
      </xdr:nvCxnSpPr>
      <xdr:spPr>
        <a:xfrm>
          <a:off x="2908300" y="5840514"/>
          <a:ext cx="8890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135725</xdr:rowOff>
    </xdr:from>
    <xdr:to>
      <xdr:col>5</xdr:col>
      <xdr:colOff>409575</xdr:colOff>
      <xdr:row>37</xdr:row>
      <xdr:rowOff>65875</xdr:rowOff>
    </xdr:to>
    <xdr:sp macro="" textlink="">
      <xdr:nvSpPr>
        <xdr:cNvPr id="65" name="フローチャート : 判断 64"/>
        <xdr:cNvSpPr/>
      </xdr:nvSpPr>
      <xdr:spPr>
        <a:xfrm>
          <a:off x="3746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57002</xdr:rowOff>
    </xdr:from>
    <xdr:ext cx="534377" cy="259045"/>
    <xdr:sp macro="" textlink="">
      <xdr:nvSpPr>
        <xdr:cNvPr id="66" name="テキスト ボックス 65"/>
        <xdr:cNvSpPr txBox="1"/>
      </xdr:nvSpPr>
      <xdr:spPr>
        <a:xfrm>
          <a:off x="3530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113373</xdr:rowOff>
    </xdr:from>
    <xdr:to>
      <xdr:col>4</xdr:col>
      <xdr:colOff>155575</xdr:colOff>
      <xdr:row>34</xdr:row>
      <xdr:rowOff>11214</xdr:rowOff>
    </xdr:to>
    <xdr:cxnSp macro="">
      <xdr:nvCxnSpPr>
        <xdr:cNvPr id="67" name="直線コネクタ 66"/>
        <xdr:cNvCxnSpPr/>
      </xdr:nvCxnSpPr>
      <xdr:spPr>
        <a:xfrm>
          <a:off x="2019300" y="5771223"/>
          <a:ext cx="889000" cy="6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143015</xdr:rowOff>
    </xdr:from>
    <xdr:to>
      <xdr:col>4</xdr:col>
      <xdr:colOff>206375</xdr:colOff>
      <xdr:row>37</xdr:row>
      <xdr:rowOff>73165</xdr:rowOff>
    </xdr:to>
    <xdr:sp macro="" textlink="">
      <xdr:nvSpPr>
        <xdr:cNvPr id="68" name="フローチャート : 判断 67"/>
        <xdr:cNvSpPr/>
      </xdr:nvSpPr>
      <xdr:spPr>
        <a:xfrm>
          <a:off x="2857500" y="631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64292</xdr:rowOff>
    </xdr:from>
    <xdr:ext cx="534377" cy="259045"/>
    <xdr:sp macro="" textlink="">
      <xdr:nvSpPr>
        <xdr:cNvPr id="69" name="テキスト ボックス 68"/>
        <xdr:cNvSpPr txBox="1"/>
      </xdr:nvSpPr>
      <xdr:spPr>
        <a:xfrm>
          <a:off x="2641111" y="64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103975</xdr:rowOff>
    </xdr:from>
    <xdr:to>
      <xdr:col>2</xdr:col>
      <xdr:colOff>638175</xdr:colOff>
      <xdr:row>33</xdr:row>
      <xdr:rowOff>113373</xdr:rowOff>
    </xdr:to>
    <xdr:cxnSp macro="">
      <xdr:nvCxnSpPr>
        <xdr:cNvPr id="70" name="直線コネクタ 69"/>
        <xdr:cNvCxnSpPr/>
      </xdr:nvCxnSpPr>
      <xdr:spPr>
        <a:xfrm>
          <a:off x="1130300" y="5761825"/>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130378</xdr:rowOff>
    </xdr:from>
    <xdr:to>
      <xdr:col>3</xdr:col>
      <xdr:colOff>3175</xdr:colOff>
      <xdr:row>37</xdr:row>
      <xdr:rowOff>60528</xdr:rowOff>
    </xdr:to>
    <xdr:sp macro="" textlink="">
      <xdr:nvSpPr>
        <xdr:cNvPr id="71" name="フローチャート : 判断 70"/>
        <xdr:cNvSpPr/>
      </xdr:nvSpPr>
      <xdr:spPr>
        <a:xfrm>
          <a:off x="1968500" y="63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51655</xdr:rowOff>
    </xdr:from>
    <xdr:ext cx="534377" cy="259045"/>
    <xdr:sp macro="" textlink="">
      <xdr:nvSpPr>
        <xdr:cNvPr id="72" name="テキスト ボックス 71"/>
        <xdr:cNvSpPr txBox="1"/>
      </xdr:nvSpPr>
      <xdr:spPr>
        <a:xfrm>
          <a:off x="1752111" y="63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113741</xdr:rowOff>
    </xdr:from>
    <xdr:to>
      <xdr:col>1</xdr:col>
      <xdr:colOff>485775</xdr:colOff>
      <xdr:row>37</xdr:row>
      <xdr:rowOff>43891</xdr:rowOff>
    </xdr:to>
    <xdr:sp macro="" textlink="">
      <xdr:nvSpPr>
        <xdr:cNvPr id="73" name="フローチャート : 判断 72"/>
        <xdr:cNvSpPr/>
      </xdr:nvSpPr>
      <xdr:spPr>
        <a:xfrm>
          <a:off x="1079500" y="628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35018</xdr:rowOff>
    </xdr:from>
    <xdr:ext cx="534377" cy="259045"/>
    <xdr:sp macro="" textlink="">
      <xdr:nvSpPr>
        <xdr:cNvPr id="74" name="テキスト ボックス 73"/>
        <xdr:cNvSpPr txBox="1"/>
      </xdr:nvSpPr>
      <xdr:spPr>
        <a:xfrm>
          <a:off x="863111" y="63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144780</xdr:rowOff>
    </xdr:from>
    <xdr:to>
      <xdr:col>6</xdr:col>
      <xdr:colOff>561975</xdr:colOff>
      <xdr:row>34</xdr:row>
      <xdr:rowOff>74930</xdr:rowOff>
    </xdr:to>
    <xdr:sp macro="" textlink="">
      <xdr:nvSpPr>
        <xdr:cNvPr id="80" name="円/楕円 79"/>
        <xdr:cNvSpPr/>
      </xdr:nvSpPr>
      <xdr:spPr>
        <a:xfrm>
          <a:off x="45847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167657</xdr:rowOff>
    </xdr:from>
    <xdr:ext cx="534377" cy="259045"/>
    <xdr:sp macro="" textlink="">
      <xdr:nvSpPr>
        <xdr:cNvPr id="81" name="人件費該当値テキスト"/>
        <xdr:cNvSpPr txBox="1"/>
      </xdr:nvSpPr>
      <xdr:spPr>
        <a:xfrm>
          <a:off x="4686300" y="5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99,100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165608</xdr:rowOff>
    </xdr:from>
    <xdr:to>
      <xdr:col>5</xdr:col>
      <xdr:colOff>409575</xdr:colOff>
      <xdr:row>34</xdr:row>
      <xdr:rowOff>95758</xdr:rowOff>
    </xdr:to>
    <xdr:sp macro="" textlink="">
      <xdr:nvSpPr>
        <xdr:cNvPr id="82" name="円/楕円 81"/>
        <xdr:cNvSpPr/>
      </xdr:nvSpPr>
      <xdr:spPr>
        <a:xfrm>
          <a:off x="3746500" y="58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112285</xdr:rowOff>
    </xdr:from>
    <xdr:ext cx="534377" cy="259045"/>
    <xdr:sp macro="" textlink="">
      <xdr:nvSpPr>
        <xdr:cNvPr id="83" name="テキスト ボックス 82"/>
        <xdr:cNvSpPr txBox="1"/>
      </xdr:nvSpPr>
      <xdr:spPr>
        <a:xfrm>
          <a:off x="3530111" y="55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97,460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131864</xdr:rowOff>
    </xdr:from>
    <xdr:to>
      <xdr:col>4</xdr:col>
      <xdr:colOff>206375</xdr:colOff>
      <xdr:row>34</xdr:row>
      <xdr:rowOff>62014</xdr:rowOff>
    </xdr:to>
    <xdr:sp macro="" textlink="">
      <xdr:nvSpPr>
        <xdr:cNvPr id="84" name="円/楕円 83"/>
        <xdr:cNvSpPr/>
      </xdr:nvSpPr>
      <xdr:spPr>
        <a:xfrm>
          <a:off x="2857500" y="578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78541</xdr:rowOff>
    </xdr:from>
    <xdr:ext cx="599010" cy="259045"/>
    <xdr:sp macro="" textlink="">
      <xdr:nvSpPr>
        <xdr:cNvPr id="85" name="テキスト ボックス 84"/>
        <xdr:cNvSpPr txBox="1"/>
      </xdr:nvSpPr>
      <xdr:spPr>
        <a:xfrm>
          <a:off x="2608794" y="556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100,117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62573</xdr:rowOff>
    </xdr:from>
    <xdr:to>
      <xdr:col>3</xdr:col>
      <xdr:colOff>3175</xdr:colOff>
      <xdr:row>33</xdr:row>
      <xdr:rowOff>164173</xdr:rowOff>
    </xdr:to>
    <xdr:sp macro="" textlink="">
      <xdr:nvSpPr>
        <xdr:cNvPr id="86" name="円/楕円 85"/>
        <xdr:cNvSpPr/>
      </xdr:nvSpPr>
      <xdr:spPr>
        <a:xfrm>
          <a:off x="1968500" y="57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9250</xdr:rowOff>
    </xdr:from>
    <xdr:ext cx="599010" cy="259045"/>
    <xdr:sp macro="" textlink="">
      <xdr:nvSpPr>
        <xdr:cNvPr id="87" name="テキスト ボックス 86"/>
        <xdr:cNvSpPr txBox="1"/>
      </xdr:nvSpPr>
      <xdr:spPr>
        <a:xfrm>
          <a:off x="1719794" y="549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105,573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53175</xdr:rowOff>
    </xdr:from>
    <xdr:to>
      <xdr:col>1</xdr:col>
      <xdr:colOff>485775</xdr:colOff>
      <xdr:row>33</xdr:row>
      <xdr:rowOff>154775</xdr:rowOff>
    </xdr:to>
    <xdr:sp macro="" textlink="">
      <xdr:nvSpPr>
        <xdr:cNvPr id="88" name="円/楕円 87"/>
        <xdr:cNvSpPr/>
      </xdr:nvSpPr>
      <xdr:spPr>
        <a:xfrm>
          <a:off x="1079500" y="571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171302</xdr:rowOff>
    </xdr:from>
    <xdr:ext cx="599010" cy="259045"/>
    <xdr:sp macro="" textlink="">
      <xdr:nvSpPr>
        <xdr:cNvPr id="89" name="テキスト ボックス 88"/>
        <xdr:cNvSpPr txBox="1"/>
      </xdr:nvSpPr>
      <xdr:spPr>
        <a:xfrm>
          <a:off x="830794" y="548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30772</xdr:rowOff>
    </xdr:from>
    <xdr:to>
      <xdr:col>6</xdr:col>
      <xdr:colOff>511175</xdr:colOff>
      <xdr:row>57</xdr:row>
      <xdr:rowOff>48047</xdr:rowOff>
    </xdr:to>
    <xdr:cxnSp macro="">
      <xdr:nvCxnSpPr>
        <xdr:cNvPr id="121" name="直線コネクタ 120"/>
        <xdr:cNvCxnSpPr/>
      </xdr:nvCxnSpPr>
      <xdr:spPr>
        <a:xfrm flipV="1">
          <a:off x="3797300" y="9803422"/>
          <a:ext cx="8382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48047</xdr:rowOff>
    </xdr:from>
    <xdr:to>
      <xdr:col>5</xdr:col>
      <xdr:colOff>358775</xdr:colOff>
      <xdr:row>58</xdr:row>
      <xdr:rowOff>60702</xdr:rowOff>
    </xdr:to>
    <xdr:cxnSp macro="">
      <xdr:nvCxnSpPr>
        <xdr:cNvPr id="124" name="直線コネクタ 123"/>
        <xdr:cNvCxnSpPr/>
      </xdr:nvCxnSpPr>
      <xdr:spPr>
        <a:xfrm flipV="1">
          <a:off x="2908300" y="9820697"/>
          <a:ext cx="889000" cy="18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151488</xdr:rowOff>
    </xdr:from>
    <xdr:to>
      <xdr:col>5</xdr:col>
      <xdr:colOff>409575</xdr:colOff>
      <xdr:row>58</xdr:row>
      <xdr:rowOff>81638</xdr:rowOff>
    </xdr:to>
    <xdr:sp macro="" textlink="">
      <xdr:nvSpPr>
        <xdr:cNvPr id="125" name="フローチャート : 判断 124"/>
        <xdr:cNvSpPr/>
      </xdr:nvSpPr>
      <xdr:spPr>
        <a:xfrm>
          <a:off x="3746500" y="992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72765</xdr:rowOff>
    </xdr:from>
    <xdr:ext cx="534377" cy="259045"/>
    <xdr:sp macro="" textlink="">
      <xdr:nvSpPr>
        <xdr:cNvPr id="126" name="テキスト ボックス 125"/>
        <xdr:cNvSpPr txBox="1"/>
      </xdr:nvSpPr>
      <xdr:spPr>
        <a:xfrm>
          <a:off x="3530111" y="1001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60702</xdr:rowOff>
    </xdr:from>
    <xdr:to>
      <xdr:col>4</xdr:col>
      <xdr:colOff>155575</xdr:colOff>
      <xdr:row>58</xdr:row>
      <xdr:rowOff>117705</xdr:rowOff>
    </xdr:to>
    <xdr:cxnSp macro="">
      <xdr:nvCxnSpPr>
        <xdr:cNvPr id="127" name="直線コネクタ 126"/>
        <xdr:cNvCxnSpPr/>
      </xdr:nvCxnSpPr>
      <xdr:spPr>
        <a:xfrm flipV="1">
          <a:off x="2019300" y="10004802"/>
          <a:ext cx="889000" cy="5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28778</xdr:rowOff>
    </xdr:from>
    <xdr:to>
      <xdr:col>4</xdr:col>
      <xdr:colOff>206375</xdr:colOff>
      <xdr:row>58</xdr:row>
      <xdr:rowOff>130378</xdr:rowOff>
    </xdr:to>
    <xdr:sp macro="" textlink="">
      <xdr:nvSpPr>
        <xdr:cNvPr id="128" name="フローチャート : 判断 127"/>
        <xdr:cNvSpPr/>
      </xdr:nvSpPr>
      <xdr:spPr>
        <a:xfrm>
          <a:off x="2857500" y="997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121505</xdr:rowOff>
    </xdr:from>
    <xdr:ext cx="534377" cy="259045"/>
    <xdr:sp macro="" textlink="">
      <xdr:nvSpPr>
        <xdr:cNvPr id="129" name="テキスト ボックス 128"/>
        <xdr:cNvSpPr txBox="1"/>
      </xdr:nvSpPr>
      <xdr:spPr>
        <a:xfrm>
          <a:off x="2641111" y="100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96821</xdr:rowOff>
    </xdr:from>
    <xdr:to>
      <xdr:col>2</xdr:col>
      <xdr:colOff>638175</xdr:colOff>
      <xdr:row>58</xdr:row>
      <xdr:rowOff>117705</xdr:rowOff>
    </xdr:to>
    <xdr:cxnSp macro="">
      <xdr:nvCxnSpPr>
        <xdr:cNvPr id="130" name="直線コネクタ 129"/>
        <xdr:cNvCxnSpPr/>
      </xdr:nvCxnSpPr>
      <xdr:spPr>
        <a:xfrm>
          <a:off x="1130300" y="10040921"/>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40274</xdr:rowOff>
    </xdr:from>
    <xdr:to>
      <xdr:col>3</xdr:col>
      <xdr:colOff>3175</xdr:colOff>
      <xdr:row>58</xdr:row>
      <xdr:rowOff>141874</xdr:rowOff>
    </xdr:to>
    <xdr:sp macro="" textlink="">
      <xdr:nvSpPr>
        <xdr:cNvPr id="131" name="フローチャート : 判断 130"/>
        <xdr:cNvSpPr/>
      </xdr:nvSpPr>
      <xdr:spPr>
        <a:xfrm>
          <a:off x="1968500" y="998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158401</xdr:rowOff>
    </xdr:from>
    <xdr:ext cx="534377" cy="259045"/>
    <xdr:sp macro="" textlink="">
      <xdr:nvSpPr>
        <xdr:cNvPr id="132" name="テキスト ボックス 131"/>
        <xdr:cNvSpPr txBox="1"/>
      </xdr:nvSpPr>
      <xdr:spPr>
        <a:xfrm>
          <a:off x="175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4367</xdr:rowOff>
    </xdr:from>
    <xdr:to>
      <xdr:col>1</xdr:col>
      <xdr:colOff>485775</xdr:colOff>
      <xdr:row>58</xdr:row>
      <xdr:rowOff>105967</xdr:rowOff>
    </xdr:to>
    <xdr:sp macro="" textlink="">
      <xdr:nvSpPr>
        <xdr:cNvPr id="133" name="フローチャート : 判断 132"/>
        <xdr:cNvSpPr/>
      </xdr:nvSpPr>
      <xdr:spPr>
        <a:xfrm>
          <a:off x="1079500" y="994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122494</xdr:rowOff>
    </xdr:from>
    <xdr:ext cx="534377" cy="259045"/>
    <xdr:sp macro="" textlink="">
      <xdr:nvSpPr>
        <xdr:cNvPr id="134" name="テキスト ボックス 133"/>
        <xdr:cNvSpPr txBox="1"/>
      </xdr:nvSpPr>
      <xdr:spPr>
        <a:xfrm>
          <a:off x="863111" y="972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151422</xdr:rowOff>
    </xdr:from>
    <xdr:to>
      <xdr:col>6</xdr:col>
      <xdr:colOff>561975</xdr:colOff>
      <xdr:row>57</xdr:row>
      <xdr:rowOff>81572</xdr:rowOff>
    </xdr:to>
    <xdr:sp macro="" textlink="">
      <xdr:nvSpPr>
        <xdr:cNvPr id="140" name="円/楕円 139"/>
        <xdr:cNvSpPr/>
      </xdr:nvSpPr>
      <xdr:spPr>
        <a:xfrm>
          <a:off x="4584700" y="97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129849</xdr:rowOff>
    </xdr:from>
    <xdr:ext cx="534377" cy="259045"/>
    <xdr:sp macro="" textlink="">
      <xdr:nvSpPr>
        <xdr:cNvPr id="141" name="物件費該当値テキスト"/>
        <xdr:cNvSpPr txBox="1"/>
      </xdr:nvSpPr>
      <xdr:spPr>
        <a:xfrm>
          <a:off x="4686300" y="97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168697</xdr:rowOff>
    </xdr:from>
    <xdr:to>
      <xdr:col>5</xdr:col>
      <xdr:colOff>409575</xdr:colOff>
      <xdr:row>57</xdr:row>
      <xdr:rowOff>98847</xdr:rowOff>
    </xdr:to>
    <xdr:sp macro="" textlink="">
      <xdr:nvSpPr>
        <xdr:cNvPr id="142" name="円/楕円 141"/>
        <xdr:cNvSpPr/>
      </xdr:nvSpPr>
      <xdr:spPr>
        <a:xfrm>
          <a:off x="3746500" y="97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115374</xdr:rowOff>
    </xdr:from>
    <xdr:ext cx="534377" cy="259045"/>
    <xdr:sp macro="" textlink="">
      <xdr:nvSpPr>
        <xdr:cNvPr id="143" name="テキスト ボックス 142"/>
        <xdr:cNvSpPr txBox="1"/>
      </xdr:nvSpPr>
      <xdr:spPr>
        <a:xfrm>
          <a:off x="3530111" y="954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9902</xdr:rowOff>
    </xdr:from>
    <xdr:to>
      <xdr:col>4</xdr:col>
      <xdr:colOff>206375</xdr:colOff>
      <xdr:row>58</xdr:row>
      <xdr:rowOff>111502</xdr:rowOff>
    </xdr:to>
    <xdr:sp macro="" textlink="">
      <xdr:nvSpPr>
        <xdr:cNvPr id="144" name="円/楕円 143"/>
        <xdr:cNvSpPr/>
      </xdr:nvSpPr>
      <xdr:spPr>
        <a:xfrm>
          <a:off x="2857500" y="99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128029</xdr:rowOff>
    </xdr:from>
    <xdr:ext cx="534377" cy="259045"/>
    <xdr:sp macro="" textlink="">
      <xdr:nvSpPr>
        <xdr:cNvPr id="145" name="テキスト ボックス 144"/>
        <xdr:cNvSpPr txBox="1"/>
      </xdr:nvSpPr>
      <xdr:spPr>
        <a:xfrm>
          <a:off x="2641111" y="97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66905</xdr:rowOff>
    </xdr:from>
    <xdr:to>
      <xdr:col>3</xdr:col>
      <xdr:colOff>3175</xdr:colOff>
      <xdr:row>58</xdr:row>
      <xdr:rowOff>168505</xdr:rowOff>
    </xdr:to>
    <xdr:sp macro="" textlink="">
      <xdr:nvSpPr>
        <xdr:cNvPr id="146" name="円/楕円 145"/>
        <xdr:cNvSpPr/>
      </xdr:nvSpPr>
      <xdr:spPr>
        <a:xfrm>
          <a:off x="1968500" y="1001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159632</xdr:rowOff>
    </xdr:from>
    <xdr:ext cx="534377" cy="259045"/>
    <xdr:sp macro="" textlink="">
      <xdr:nvSpPr>
        <xdr:cNvPr id="147" name="テキスト ボックス 146"/>
        <xdr:cNvSpPr txBox="1"/>
      </xdr:nvSpPr>
      <xdr:spPr>
        <a:xfrm>
          <a:off x="1752111" y="101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46021</xdr:rowOff>
    </xdr:from>
    <xdr:to>
      <xdr:col>1</xdr:col>
      <xdr:colOff>485775</xdr:colOff>
      <xdr:row>58</xdr:row>
      <xdr:rowOff>147621</xdr:rowOff>
    </xdr:to>
    <xdr:sp macro="" textlink="">
      <xdr:nvSpPr>
        <xdr:cNvPr id="148" name="円/楕円 147"/>
        <xdr:cNvSpPr/>
      </xdr:nvSpPr>
      <xdr:spPr>
        <a:xfrm>
          <a:off x="1079500" y="999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138748</xdr:rowOff>
    </xdr:from>
    <xdr:ext cx="534377" cy="259045"/>
    <xdr:sp macro="" textlink="">
      <xdr:nvSpPr>
        <xdr:cNvPr id="149" name="テキスト ボックス 148"/>
        <xdr:cNvSpPr txBox="1"/>
      </xdr:nvSpPr>
      <xdr:spPr>
        <a:xfrm>
          <a:off x="863111" y="100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155017</xdr:rowOff>
    </xdr:from>
    <xdr:to>
      <xdr:col>6</xdr:col>
      <xdr:colOff>511175</xdr:colOff>
      <xdr:row>77</xdr:row>
      <xdr:rowOff>117297</xdr:rowOff>
    </xdr:to>
    <xdr:cxnSp macro="">
      <xdr:nvCxnSpPr>
        <xdr:cNvPr id="176" name="直線コネクタ 175"/>
        <xdr:cNvCxnSpPr/>
      </xdr:nvCxnSpPr>
      <xdr:spPr>
        <a:xfrm flipV="1">
          <a:off x="3797300" y="13185217"/>
          <a:ext cx="838200" cy="13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159636</xdr:rowOff>
    </xdr:from>
    <xdr:ext cx="469744" cy="259045"/>
    <xdr:sp macro="" textlink="">
      <xdr:nvSpPr>
        <xdr:cNvPr id="177" name="維持補修費平均値テキスト"/>
        <xdr:cNvSpPr txBox="1"/>
      </xdr:nvSpPr>
      <xdr:spPr>
        <a:xfrm>
          <a:off x="4686300" y="13189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117297</xdr:rowOff>
    </xdr:from>
    <xdr:to>
      <xdr:col>5</xdr:col>
      <xdr:colOff>358775</xdr:colOff>
      <xdr:row>77</xdr:row>
      <xdr:rowOff>154651</xdr:rowOff>
    </xdr:to>
    <xdr:cxnSp macro="">
      <xdr:nvCxnSpPr>
        <xdr:cNvPr id="179" name="直線コネクタ 178"/>
        <xdr:cNvCxnSpPr/>
      </xdr:nvCxnSpPr>
      <xdr:spPr>
        <a:xfrm flipV="1">
          <a:off x="2908300" y="13318947"/>
          <a:ext cx="889000" cy="3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89357</xdr:rowOff>
    </xdr:from>
    <xdr:to>
      <xdr:col>5</xdr:col>
      <xdr:colOff>409575</xdr:colOff>
      <xdr:row>78</xdr:row>
      <xdr:rowOff>19507</xdr:rowOff>
    </xdr:to>
    <xdr:sp macro="" textlink="">
      <xdr:nvSpPr>
        <xdr:cNvPr id="180" name="フローチャート : 判断 179"/>
        <xdr:cNvSpPr/>
      </xdr:nvSpPr>
      <xdr:spPr>
        <a:xfrm>
          <a:off x="3746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10634</xdr:rowOff>
    </xdr:from>
    <xdr:ext cx="469744" cy="259045"/>
    <xdr:sp macro="" textlink="">
      <xdr:nvSpPr>
        <xdr:cNvPr id="181" name="テキスト ボックス 180"/>
        <xdr:cNvSpPr txBox="1"/>
      </xdr:nvSpPr>
      <xdr:spPr>
        <a:xfrm>
          <a:off x="3562427"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154651</xdr:rowOff>
    </xdr:from>
    <xdr:to>
      <xdr:col>4</xdr:col>
      <xdr:colOff>155575</xdr:colOff>
      <xdr:row>78</xdr:row>
      <xdr:rowOff>86345</xdr:rowOff>
    </xdr:to>
    <xdr:cxnSp macro="">
      <xdr:nvCxnSpPr>
        <xdr:cNvPr id="182" name="直線コネクタ 181"/>
        <xdr:cNvCxnSpPr/>
      </xdr:nvCxnSpPr>
      <xdr:spPr>
        <a:xfrm flipV="1">
          <a:off x="2019300" y="13356301"/>
          <a:ext cx="889000" cy="10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99599</xdr:rowOff>
    </xdr:from>
    <xdr:to>
      <xdr:col>4</xdr:col>
      <xdr:colOff>206375</xdr:colOff>
      <xdr:row>78</xdr:row>
      <xdr:rowOff>29749</xdr:rowOff>
    </xdr:to>
    <xdr:sp macro="" textlink="">
      <xdr:nvSpPr>
        <xdr:cNvPr id="183" name="フローチャート : 判断 182"/>
        <xdr:cNvSpPr/>
      </xdr:nvSpPr>
      <xdr:spPr>
        <a:xfrm>
          <a:off x="2857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46276</xdr:rowOff>
    </xdr:from>
    <xdr:ext cx="469744" cy="259045"/>
    <xdr:sp macro="" textlink="">
      <xdr:nvSpPr>
        <xdr:cNvPr id="184" name="テキスト ボックス 183"/>
        <xdr:cNvSpPr txBox="1"/>
      </xdr:nvSpPr>
      <xdr:spPr>
        <a:xfrm>
          <a:off x="2673427"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82367</xdr:rowOff>
    </xdr:from>
    <xdr:to>
      <xdr:col>2</xdr:col>
      <xdr:colOff>638175</xdr:colOff>
      <xdr:row>78</xdr:row>
      <xdr:rowOff>86345</xdr:rowOff>
    </xdr:to>
    <xdr:cxnSp macro="">
      <xdr:nvCxnSpPr>
        <xdr:cNvPr id="185" name="直線コネクタ 184"/>
        <xdr:cNvCxnSpPr/>
      </xdr:nvCxnSpPr>
      <xdr:spPr>
        <a:xfrm>
          <a:off x="1130300" y="13455467"/>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93518</xdr:rowOff>
    </xdr:from>
    <xdr:to>
      <xdr:col>3</xdr:col>
      <xdr:colOff>3175</xdr:colOff>
      <xdr:row>78</xdr:row>
      <xdr:rowOff>23668</xdr:rowOff>
    </xdr:to>
    <xdr:sp macro="" textlink="">
      <xdr:nvSpPr>
        <xdr:cNvPr id="186" name="フローチャート : 判断 185"/>
        <xdr:cNvSpPr/>
      </xdr:nvSpPr>
      <xdr:spPr>
        <a:xfrm>
          <a:off x="1968500" y="1329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40195</xdr:rowOff>
    </xdr:from>
    <xdr:ext cx="469744" cy="259045"/>
    <xdr:sp macro="" textlink="">
      <xdr:nvSpPr>
        <xdr:cNvPr id="187" name="テキスト ボックス 186"/>
        <xdr:cNvSpPr txBox="1"/>
      </xdr:nvSpPr>
      <xdr:spPr>
        <a:xfrm>
          <a:off x="1784427" y="1307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102981</xdr:rowOff>
    </xdr:from>
    <xdr:to>
      <xdr:col>1</xdr:col>
      <xdr:colOff>485775</xdr:colOff>
      <xdr:row>78</xdr:row>
      <xdr:rowOff>33131</xdr:rowOff>
    </xdr:to>
    <xdr:sp macro="" textlink="">
      <xdr:nvSpPr>
        <xdr:cNvPr id="188" name="フローチャート : 判断 187"/>
        <xdr:cNvSpPr/>
      </xdr:nvSpPr>
      <xdr:spPr>
        <a:xfrm>
          <a:off x="1079500" y="1330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49658</xdr:rowOff>
    </xdr:from>
    <xdr:ext cx="469744" cy="259045"/>
    <xdr:sp macro="" textlink="">
      <xdr:nvSpPr>
        <xdr:cNvPr id="189" name="テキスト ボックス 188"/>
        <xdr:cNvSpPr txBox="1"/>
      </xdr:nvSpPr>
      <xdr:spPr>
        <a:xfrm>
          <a:off x="895427" y="1307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104217</xdr:rowOff>
    </xdr:from>
    <xdr:to>
      <xdr:col>6</xdr:col>
      <xdr:colOff>561975</xdr:colOff>
      <xdr:row>77</xdr:row>
      <xdr:rowOff>34367</xdr:rowOff>
    </xdr:to>
    <xdr:sp macro="" textlink="">
      <xdr:nvSpPr>
        <xdr:cNvPr id="195" name="円/楕円 194"/>
        <xdr:cNvSpPr/>
      </xdr:nvSpPr>
      <xdr:spPr>
        <a:xfrm>
          <a:off x="4584700" y="131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127094</xdr:rowOff>
    </xdr:from>
    <xdr:ext cx="469744" cy="259045"/>
    <xdr:sp macro="" textlink="">
      <xdr:nvSpPr>
        <xdr:cNvPr id="196" name="維持補修費該当値テキスト"/>
        <xdr:cNvSpPr txBox="1"/>
      </xdr:nvSpPr>
      <xdr:spPr>
        <a:xfrm>
          <a:off x="4686300" y="1298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66497</xdr:rowOff>
    </xdr:from>
    <xdr:to>
      <xdr:col>5</xdr:col>
      <xdr:colOff>409575</xdr:colOff>
      <xdr:row>77</xdr:row>
      <xdr:rowOff>168097</xdr:rowOff>
    </xdr:to>
    <xdr:sp macro="" textlink="">
      <xdr:nvSpPr>
        <xdr:cNvPr id="197" name="円/楕円 196"/>
        <xdr:cNvSpPr/>
      </xdr:nvSpPr>
      <xdr:spPr>
        <a:xfrm>
          <a:off x="37465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13174</xdr:rowOff>
    </xdr:from>
    <xdr:ext cx="469744" cy="259045"/>
    <xdr:sp macro="" textlink="">
      <xdr:nvSpPr>
        <xdr:cNvPr id="198" name="テキスト ボックス 197"/>
        <xdr:cNvSpPr txBox="1"/>
      </xdr:nvSpPr>
      <xdr:spPr>
        <a:xfrm>
          <a:off x="3562427"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103851</xdr:rowOff>
    </xdr:from>
    <xdr:to>
      <xdr:col>4</xdr:col>
      <xdr:colOff>206375</xdr:colOff>
      <xdr:row>78</xdr:row>
      <xdr:rowOff>34001</xdr:rowOff>
    </xdr:to>
    <xdr:sp macro="" textlink="">
      <xdr:nvSpPr>
        <xdr:cNvPr id="199" name="円/楕円 198"/>
        <xdr:cNvSpPr/>
      </xdr:nvSpPr>
      <xdr:spPr>
        <a:xfrm>
          <a:off x="2857500" y="133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25128</xdr:rowOff>
    </xdr:from>
    <xdr:ext cx="469744" cy="259045"/>
    <xdr:sp macro="" textlink="">
      <xdr:nvSpPr>
        <xdr:cNvPr id="200" name="テキスト ボックス 199"/>
        <xdr:cNvSpPr txBox="1"/>
      </xdr:nvSpPr>
      <xdr:spPr>
        <a:xfrm>
          <a:off x="2673427" y="133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35545</xdr:rowOff>
    </xdr:from>
    <xdr:to>
      <xdr:col>3</xdr:col>
      <xdr:colOff>3175</xdr:colOff>
      <xdr:row>78</xdr:row>
      <xdr:rowOff>137145</xdr:rowOff>
    </xdr:to>
    <xdr:sp macro="" textlink="">
      <xdr:nvSpPr>
        <xdr:cNvPr id="201" name="円/楕円 200"/>
        <xdr:cNvSpPr/>
      </xdr:nvSpPr>
      <xdr:spPr>
        <a:xfrm>
          <a:off x="1968500" y="134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128272</xdr:rowOff>
    </xdr:from>
    <xdr:ext cx="469744" cy="259045"/>
    <xdr:sp macro="" textlink="">
      <xdr:nvSpPr>
        <xdr:cNvPr id="202" name="テキスト ボックス 201"/>
        <xdr:cNvSpPr txBox="1"/>
      </xdr:nvSpPr>
      <xdr:spPr>
        <a:xfrm>
          <a:off x="1784427" y="135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31567</xdr:rowOff>
    </xdr:from>
    <xdr:to>
      <xdr:col>1</xdr:col>
      <xdr:colOff>485775</xdr:colOff>
      <xdr:row>78</xdr:row>
      <xdr:rowOff>133167</xdr:rowOff>
    </xdr:to>
    <xdr:sp macro="" textlink="">
      <xdr:nvSpPr>
        <xdr:cNvPr id="203" name="円/楕円 202"/>
        <xdr:cNvSpPr/>
      </xdr:nvSpPr>
      <xdr:spPr>
        <a:xfrm>
          <a:off x="1079500" y="134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124294</xdr:rowOff>
    </xdr:from>
    <xdr:ext cx="469744" cy="259045"/>
    <xdr:sp macro="" textlink="">
      <xdr:nvSpPr>
        <xdr:cNvPr id="204" name="テキスト ボックス 203"/>
        <xdr:cNvSpPr txBox="1"/>
      </xdr:nvSpPr>
      <xdr:spPr>
        <a:xfrm>
          <a:off x="895427" y="1349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170484</xdr:rowOff>
    </xdr:from>
    <xdr:to>
      <xdr:col>6</xdr:col>
      <xdr:colOff>511175</xdr:colOff>
      <xdr:row>96</xdr:row>
      <xdr:rowOff>14066</xdr:rowOff>
    </xdr:to>
    <xdr:cxnSp macro="">
      <xdr:nvCxnSpPr>
        <xdr:cNvPr id="234" name="直線コネクタ 233"/>
        <xdr:cNvCxnSpPr/>
      </xdr:nvCxnSpPr>
      <xdr:spPr>
        <a:xfrm>
          <a:off x="3797300" y="16458234"/>
          <a:ext cx="838200" cy="1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170484</xdr:rowOff>
    </xdr:from>
    <xdr:to>
      <xdr:col>5</xdr:col>
      <xdr:colOff>358775</xdr:colOff>
      <xdr:row>96</xdr:row>
      <xdr:rowOff>58243</xdr:rowOff>
    </xdr:to>
    <xdr:cxnSp macro="">
      <xdr:nvCxnSpPr>
        <xdr:cNvPr id="237" name="直線コネクタ 236"/>
        <xdr:cNvCxnSpPr/>
      </xdr:nvCxnSpPr>
      <xdr:spPr>
        <a:xfrm flipV="1">
          <a:off x="2908300" y="16458234"/>
          <a:ext cx="889000" cy="5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156471</xdr:rowOff>
    </xdr:from>
    <xdr:to>
      <xdr:col>5</xdr:col>
      <xdr:colOff>409575</xdr:colOff>
      <xdr:row>95</xdr:row>
      <xdr:rowOff>86621</xdr:rowOff>
    </xdr:to>
    <xdr:sp macro="" textlink="">
      <xdr:nvSpPr>
        <xdr:cNvPr id="238" name="フローチャート : 判断 237"/>
        <xdr:cNvSpPr/>
      </xdr:nvSpPr>
      <xdr:spPr>
        <a:xfrm>
          <a:off x="3746500" y="162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103148</xdr:rowOff>
    </xdr:from>
    <xdr:ext cx="534377" cy="259045"/>
    <xdr:sp macro="" textlink="">
      <xdr:nvSpPr>
        <xdr:cNvPr id="239" name="テキスト ボックス 238"/>
        <xdr:cNvSpPr txBox="1"/>
      </xdr:nvSpPr>
      <xdr:spPr>
        <a:xfrm>
          <a:off x="3530111" y="160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58243</xdr:rowOff>
    </xdr:from>
    <xdr:to>
      <xdr:col>4</xdr:col>
      <xdr:colOff>155575</xdr:colOff>
      <xdr:row>96</xdr:row>
      <xdr:rowOff>75158</xdr:rowOff>
    </xdr:to>
    <xdr:cxnSp macro="">
      <xdr:nvCxnSpPr>
        <xdr:cNvPr id="240" name="直線コネクタ 239"/>
        <xdr:cNvCxnSpPr/>
      </xdr:nvCxnSpPr>
      <xdr:spPr>
        <a:xfrm flipV="1">
          <a:off x="2019300" y="16517443"/>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92672</xdr:rowOff>
    </xdr:from>
    <xdr:to>
      <xdr:col>4</xdr:col>
      <xdr:colOff>206375</xdr:colOff>
      <xdr:row>96</xdr:row>
      <xdr:rowOff>22822</xdr:rowOff>
    </xdr:to>
    <xdr:sp macro="" textlink="">
      <xdr:nvSpPr>
        <xdr:cNvPr id="241" name="フローチャート : 判断 240"/>
        <xdr:cNvSpPr/>
      </xdr:nvSpPr>
      <xdr:spPr>
        <a:xfrm>
          <a:off x="2857500" y="163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39349</xdr:rowOff>
    </xdr:from>
    <xdr:ext cx="534377" cy="259045"/>
    <xdr:sp macro="" textlink="">
      <xdr:nvSpPr>
        <xdr:cNvPr id="242" name="テキスト ボックス 241"/>
        <xdr:cNvSpPr txBox="1"/>
      </xdr:nvSpPr>
      <xdr:spPr>
        <a:xfrm>
          <a:off x="2641111" y="161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67520</xdr:rowOff>
    </xdr:from>
    <xdr:to>
      <xdr:col>2</xdr:col>
      <xdr:colOff>638175</xdr:colOff>
      <xdr:row>96</xdr:row>
      <xdr:rowOff>75158</xdr:rowOff>
    </xdr:to>
    <xdr:cxnSp macro="">
      <xdr:nvCxnSpPr>
        <xdr:cNvPr id="243" name="直線コネクタ 242"/>
        <xdr:cNvCxnSpPr/>
      </xdr:nvCxnSpPr>
      <xdr:spPr>
        <a:xfrm>
          <a:off x="1130300" y="16526720"/>
          <a:ext cx="88900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107435</xdr:rowOff>
    </xdr:from>
    <xdr:to>
      <xdr:col>3</xdr:col>
      <xdr:colOff>3175</xdr:colOff>
      <xdr:row>96</xdr:row>
      <xdr:rowOff>37585</xdr:rowOff>
    </xdr:to>
    <xdr:sp macro="" textlink="">
      <xdr:nvSpPr>
        <xdr:cNvPr id="244" name="フローチャート : 判断 243"/>
        <xdr:cNvSpPr/>
      </xdr:nvSpPr>
      <xdr:spPr>
        <a:xfrm>
          <a:off x="1968500" y="163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54112</xdr:rowOff>
    </xdr:from>
    <xdr:ext cx="534377" cy="259045"/>
    <xdr:sp macro="" textlink="">
      <xdr:nvSpPr>
        <xdr:cNvPr id="245" name="テキスト ボックス 244"/>
        <xdr:cNvSpPr txBox="1"/>
      </xdr:nvSpPr>
      <xdr:spPr>
        <a:xfrm>
          <a:off x="1752111" y="1617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116923</xdr:rowOff>
    </xdr:from>
    <xdr:to>
      <xdr:col>1</xdr:col>
      <xdr:colOff>485775</xdr:colOff>
      <xdr:row>96</xdr:row>
      <xdr:rowOff>47073</xdr:rowOff>
    </xdr:to>
    <xdr:sp macro="" textlink="">
      <xdr:nvSpPr>
        <xdr:cNvPr id="246" name="フローチャート : 判断 245"/>
        <xdr:cNvSpPr/>
      </xdr:nvSpPr>
      <xdr:spPr>
        <a:xfrm>
          <a:off x="1079500" y="1640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63600</xdr:rowOff>
    </xdr:from>
    <xdr:ext cx="534377" cy="259045"/>
    <xdr:sp macro="" textlink="">
      <xdr:nvSpPr>
        <xdr:cNvPr id="247" name="テキスト ボックス 246"/>
        <xdr:cNvSpPr txBox="1"/>
      </xdr:nvSpPr>
      <xdr:spPr>
        <a:xfrm>
          <a:off x="863111" y="161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134716</xdr:rowOff>
    </xdr:from>
    <xdr:to>
      <xdr:col>6</xdr:col>
      <xdr:colOff>561975</xdr:colOff>
      <xdr:row>96</xdr:row>
      <xdr:rowOff>64866</xdr:rowOff>
    </xdr:to>
    <xdr:sp macro="" textlink="">
      <xdr:nvSpPr>
        <xdr:cNvPr id="253" name="円/楕円 252"/>
        <xdr:cNvSpPr/>
      </xdr:nvSpPr>
      <xdr:spPr>
        <a:xfrm>
          <a:off x="4584700" y="164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113143</xdr:rowOff>
    </xdr:from>
    <xdr:ext cx="534377" cy="259045"/>
    <xdr:sp macro="" textlink="">
      <xdr:nvSpPr>
        <xdr:cNvPr id="254" name="扶助費該当値テキスト"/>
        <xdr:cNvSpPr txBox="1"/>
      </xdr:nvSpPr>
      <xdr:spPr>
        <a:xfrm>
          <a:off x="4686300" y="164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119684</xdr:rowOff>
    </xdr:from>
    <xdr:to>
      <xdr:col>5</xdr:col>
      <xdr:colOff>409575</xdr:colOff>
      <xdr:row>96</xdr:row>
      <xdr:rowOff>49834</xdr:rowOff>
    </xdr:to>
    <xdr:sp macro="" textlink="">
      <xdr:nvSpPr>
        <xdr:cNvPr id="255" name="円/楕円 254"/>
        <xdr:cNvSpPr/>
      </xdr:nvSpPr>
      <xdr:spPr>
        <a:xfrm>
          <a:off x="3746500" y="164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40961</xdr:rowOff>
    </xdr:from>
    <xdr:ext cx="534377" cy="259045"/>
    <xdr:sp macro="" textlink="">
      <xdr:nvSpPr>
        <xdr:cNvPr id="256" name="テキスト ボックス 255"/>
        <xdr:cNvSpPr txBox="1"/>
      </xdr:nvSpPr>
      <xdr:spPr>
        <a:xfrm>
          <a:off x="3530111" y="1650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7443</xdr:rowOff>
    </xdr:from>
    <xdr:to>
      <xdr:col>4</xdr:col>
      <xdr:colOff>206375</xdr:colOff>
      <xdr:row>96</xdr:row>
      <xdr:rowOff>109043</xdr:rowOff>
    </xdr:to>
    <xdr:sp macro="" textlink="">
      <xdr:nvSpPr>
        <xdr:cNvPr id="257" name="円/楕円 256"/>
        <xdr:cNvSpPr/>
      </xdr:nvSpPr>
      <xdr:spPr>
        <a:xfrm>
          <a:off x="2857500" y="164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100170</xdr:rowOff>
    </xdr:from>
    <xdr:ext cx="534377" cy="259045"/>
    <xdr:sp macro="" textlink="">
      <xdr:nvSpPr>
        <xdr:cNvPr id="258" name="テキスト ボックス 257"/>
        <xdr:cNvSpPr txBox="1"/>
      </xdr:nvSpPr>
      <xdr:spPr>
        <a:xfrm>
          <a:off x="2641111" y="165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24358</xdr:rowOff>
    </xdr:from>
    <xdr:to>
      <xdr:col>3</xdr:col>
      <xdr:colOff>3175</xdr:colOff>
      <xdr:row>96</xdr:row>
      <xdr:rowOff>125958</xdr:rowOff>
    </xdr:to>
    <xdr:sp macro="" textlink="">
      <xdr:nvSpPr>
        <xdr:cNvPr id="259" name="円/楕円 258"/>
        <xdr:cNvSpPr/>
      </xdr:nvSpPr>
      <xdr:spPr>
        <a:xfrm>
          <a:off x="1968500" y="164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117085</xdr:rowOff>
    </xdr:from>
    <xdr:ext cx="534377" cy="259045"/>
    <xdr:sp macro="" textlink="">
      <xdr:nvSpPr>
        <xdr:cNvPr id="260" name="テキスト ボックス 259"/>
        <xdr:cNvSpPr txBox="1"/>
      </xdr:nvSpPr>
      <xdr:spPr>
        <a:xfrm>
          <a:off x="1752111" y="165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16720</xdr:rowOff>
    </xdr:from>
    <xdr:to>
      <xdr:col>1</xdr:col>
      <xdr:colOff>485775</xdr:colOff>
      <xdr:row>96</xdr:row>
      <xdr:rowOff>118320</xdr:rowOff>
    </xdr:to>
    <xdr:sp macro="" textlink="">
      <xdr:nvSpPr>
        <xdr:cNvPr id="261" name="円/楕円 260"/>
        <xdr:cNvSpPr/>
      </xdr:nvSpPr>
      <xdr:spPr>
        <a:xfrm>
          <a:off x="1079500" y="164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109447</xdr:rowOff>
    </xdr:from>
    <xdr:ext cx="534377" cy="259045"/>
    <xdr:sp macro="" textlink="">
      <xdr:nvSpPr>
        <xdr:cNvPr id="262" name="テキスト ボックス 261"/>
        <xdr:cNvSpPr txBox="1"/>
      </xdr:nvSpPr>
      <xdr:spPr>
        <a:xfrm>
          <a:off x="863111" y="165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133604</xdr:rowOff>
    </xdr:from>
    <xdr:to>
      <xdr:col>15</xdr:col>
      <xdr:colOff>180975</xdr:colOff>
      <xdr:row>36</xdr:row>
      <xdr:rowOff>70567</xdr:rowOff>
    </xdr:to>
    <xdr:cxnSp macro="">
      <xdr:nvCxnSpPr>
        <xdr:cNvPr id="295" name="直線コネクタ 294"/>
        <xdr:cNvCxnSpPr/>
      </xdr:nvCxnSpPr>
      <xdr:spPr>
        <a:xfrm flipV="1">
          <a:off x="9639300" y="6134354"/>
          <a:ext cx="838200" cy="1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48984</xdr:rowOff>
    </xdr:from>
    <xdr:to>
      <xdr:col>14</xdr:col>
      <xdr:colOff>28575</xdr:colOff>
      <xdr:row>36</xdr:row>
      <xdr:rowOff>70567</xdr:rowOff>
    </xdr:to>
    <xdr:cxnSp macro="">
      <xdr:nvCxnSpPr>
        <xdr:cNvPr id="298" name="直線コネクタ 297"/>
        <xdr:cNvCxnSpPr/>
      </xdr:nvCxnSpPr>
      <xdr:spPr>
        <a:xfrm>
          <a:off x="8750300" y="6221184"/>
          <a:ext cx="8890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48466</xdr:rowOff>
    </xdr:from>
    <xdr:to>
      <xdr:col>14</xdr:col>
      <xdr:colOff>79375</xdr:colOff>
      <xdr:row>37</xdr:row>
      <xdr:rowOff>150066</xdr:rowOff>
    </xdr:to>
    <xdr:sp macro="" textlink="">
      <xdr:nvSpPr>
        <xdr:cNvPr id="299" name="フローチャート : 判断 298"/>
        <xdr:cNvSpPr/>
      </xdr:nvSpPr>
      <xdr:spPr>
        <a:xfrm>
          <a:off x="9588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141193</xdr:rowOff>
    </xdr:from>
    <xdr:ext cx="534377" cy="259045"/>
    <xdr:sp macro="" textlink="">
      <xdr:nvSpPr>
        <xdr:cNvPr id="300" name="テキスト ボックス 299"/>
        <xdr:cNvSpPr txBox="1"/>
      </xdr:nvSpPr>
      <xdr:spPr>
        <a:xfrm>
          <a:off x="9372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48984</xdr:rowOff>
    </xdr:from>
    <xdr:to>
      <xdr:col>12</xdr:col>
      <xdr:colOff>511175</xdr:colOff>
      <xdr:row>36</xdr:row>
      <xdr:rowOff>152178</xdr:rowOff>
    </xdr:to>
    <xdr:cxnSp macro="">
      <xdr:nvCxnSpPr>
        <xdr:cNvPr id="301" name="直線コネクタ 300"/>
        <xdr:cNvCxnSpPr/>
      </xdr:nvCxnSpPr>
      <xdr:spPr>
        <a:xfrm flipV="1">
          <a:off x="7861300" y="6221184"/>
          <a:ext cx="889000" cy="10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16196</xdr:rowOff>
    </xdr:from>
    <xdr:to>
      <xdr:col>12</xdr:col>
      <xdr:colOff>561975</xdr:colOff>
      <xdr:row>37</xdr:row>
      <xdr:rowOff>117796</xdr:rowOff>
    </xdr:to>
    <xdr:sp macro="" textlink="">
      <xdr:nvSpPr>
        <xdr:cNvPr id="302" name="フローチャート : 判断 301"/>
        <xdr:cNvSpPr/>
      </xdr:nvSpPr>
      <xdr:spPr>
        <a:xfrm>
          <a:off x="8699500" y="63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108923</xdr:rowOff>
    </xdr:from>
    <xdr:ext cx="534377" cy="259045"/>
    <xdr:sp macro="" textlink="">
      <xdr:nvSpPr>
        <xdr:cNvPr id="303" name="テキスト ボックス 302"/>
        <xdr:cNvSpPr txBox="1"/>
      </xdr:nvSpPr>
      <xdr:spPr>
        <a:xfrm>
          <a:off x="8483111" y="645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144025</xdr:rowOff>
    </xdr:from>
    <xdr:to>
      <xdr:col>11</xdr:col>
      <xdr:colOff>307975</xdr:colOff>
      <xdr:row>36</xdr:row>
      <xdr:rowOff>152178</xdr:rowOff>
    </xdr:to>
    <xdr:cxnSp macro="">
      <xdr:nvCxnSpPr>
        <xdr:cNvPr id="304" name="直線コネクタ 303"/>
        <xdr:cNvCxnSpPr/>
      </xdr:nvCxnSpPr>
      <xdr:spPr>
        <a:xfrm>
          <a:off x="6972300" y="6316225"/>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42713</xdr:rowOff>
    </xdr:from>
    <xdr:to>
      <xdr:col>11</xdr:col>
      <xdr:colOff>358775</xdr:colOff>
      <xdr:row>37</xdr:row>
      <xdr:rowOff>144313</xdr:rowOff>
    </xdr:to>
    <xdr:sp macro="" textlink="">
      <xdr:nvSpPr>
        <xdr:cNvPr id="305" name="フローチャート : 判断 304"/>
        <xdr:cNvSpPr/>
      </xdr:nvSpPr>
      <xdr:spPr>
        <a:xfrm>
          <a:off x="7810500" y="63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135440</xdr:rowOff>
    </xdr:from>
    <xdr:ext cx="534377" cy="259045"/>
    <xdr:sp macro="" textlink="">
      <xdr:nvSpPr>
        <xdr:cNvPr id="306" name="テキスト ボックス 305"/>
        <xdr:cNvSpPr txBox="1"/>
      </xdr:nvSpPr>
      <xdr:spPr>
        <a:xfrm>
          <a:off x="7594111" y="647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43561</xdr:rowOff>
    </xdr:from>
    <xdr:to>
      <xdr:col>10</xdr:col>
      <xdr:colOff>155575</xdr:colOff>
      <xdr:row>37</xdr:row>
      <xdr:rowOff>145161</xdr:rowOff>
    </xdr:to>
    <xdr:sp macro="" textlink="">
      <xdr:nvSpPr>
        <xdr:cNvPr id="307" name="フローチャート : 判断 306"/>
        <xdr:cNvSpPr/>
      </xdr:nvSpPr>
      <xdr:spPr>
        <a:xfrm>
          <a:off x="6921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136288</xdr:rowOff>
    </xdr:from>
    <xdr:ext cx="534377" cy="259045"/>
    <xdr:sp macro="" textlink="">
      <xdr:nvSpPr>
        <xdr:cNvPr id="308" name="テキスト ボックス 307"/>
        <xdr:cNvSpPr txBox="1"/>
      </xdr:nvSpPr>
      <xdr:spPr>
        <a:xfrm>
          <a:off x="6705111" y="64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82804</xdr:rowOff>
    </xdr:from>
    <xdr:to>
      <xdr:col>15</xdr:col>
      <xdr:colOff>231775</xdr:colOff>
      <xdr:row>36</xdr:row>
      <xdr:rowOff>12954</xdr:rowOff>
    </xdr:to>
    <xdr:sp macro="" textlink="">
      <xdr:nvSpPr>
        <xdr:cNvPr id="314" name="円/楕円 313"/>
        <xdr:cNvSpPr/>
      </xdr:nvSpPr>
      <xdr:spPr>
        <a:xfrm>
          <a:off x="104267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105681</xdr:rowOff>
    </xdr:from>
    <xdr:ext cx="534377" cy="259045"/>
    <xdr:sp macro="" textlink="">
      <xdr:nvSpPr>
        <xdr:cNvPr id="315" name="補助費等該当値テキスト"/>
        <xdr:cNvSpPr txBox="1"/>
      </xdr:nvSpPr>
      <xdr:spPr>
        <a:xfrm>
          <a:off x="10528300" y="593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72,640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19767</xdr:rowOff>
    </xdr:from>
    <xdr:to>
      <xdr:col>14</xdr:col>
      <xdr:colOff>79375</xdr:colOff>
      <xdr:row>36</xdr:row>
      <xdr:rowOff>121367</xdr:rowOff>
    </xdr:to>
    <xdr:sp macro="" textlink="">
      <xdr:nvSpPr>
        <xdr:cNvPr id="316" name="円/楕円 315"/>
        <xdr:cNvSpPr/>
      </xdr:nvSpPr>
      <xdr:spPr>
        <a:xfrm>
          <a:off x="9588500" y="61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137894</xdr:rowOff>
    </xdr:from>
    <xdr:ext cx="534377" cy="259045"/>
    <xdr:sp macro="" textlink="">
      <xdr:nvSpPr>
        <xdr:cNvPr id="317" name="テキスト ボックス 316"/>
        <xdr:cNvSpPr txBox="1"/>
      </xdr:nvSpPr>
      <xdr:spPr>
        <a:xfrm>
          <a:off x="9372111" y="59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169634</xdr:rowOff>
    </xdr:from>
    <xdr:to>
      <xdr:col>12</xdr:col>
      <xdr:colOff>561975</xdr:colOff>
      <xdr:row>36</xdr:row>
      <xdr:rowOff>99784</xdr:rowOff>
    </xdr:to>
    <xdr:sp macro="" textlink="">
      <xdr:nvSpPr>
        <xdr:cNvPr id="318" name="円/楕円 317"/>
        <xdr:cNvSpPr/>
      </xdr:nvSpPr>
      <xdr:spPr>
        <a:xfrm>
          <a:off x="8699500" y="61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116311</xdr:rowOff>
    </xdr:from>
    <xdr:ext cx="534377" cy="259045"/>
    <xdr:sp macro="" textlink="">
      <xdr:nvSpPr>
        <xdr:cNvPr id="319" name="テキスト ボックス 318"/>
        <xdr:cNvSpPr txBox="1"/>
      </xdr:nvSpPr>
      <xdr:spPr>
        <a:xfrm>
          <a:off x="8483111" y="59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101378</xdr:rowOff>
    </xdr:from>
    <xdr:to>
      <xdr:col>11</xdr:col>
      <xdr:colOff>358775</xdr:colOff>
      <xdr:row>37</xdr:row>
      <xdr:rowOff>31528</xdr:rowOff>
    </xdr:to>
    <xdr:sp macro="" textlink="">
      <xdr:nvSpPr>
        <xdr:cNvPr id="320" name="円/楕円 319"/>
        <xdr:cNvSpPr/>
      </xdr:nvSpPr>
      <xdr:spPr>
        <a:xfrm>
          <a:off x="7810500" y="62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48055</xdr:rowOff>
    </xdr:from>
    <xdr:ext cx="534377" cy="259045"/>
    <xdr:sp macro="" textlink="">
      <xdr:nvSpPr>
        <xdr:cNvPr id="321" name="テキスト ボックス 320"/>
        <xdr:cNvSpPr txBox="1"/>
      </xdr:nvSpPr>
      <xdr:spPr>
        <a:xfrm>
          <a:off x="7594111" y="60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93225</xdr:rowOff>
    </xdr:from>
    <xdr:to>
      <xdr:col>10</xdr:col>
      <xdr:colOff>155575</xdr:colOff>
      <xdr:row>37</xdr:row>
      <xdr:rowOff>23375</xdr:rowOff>
    </xdr:to>
    <xdr:sp macro="" textlink="">
      <xdr:nvSpPr>
        <xdr:cNvPr id="322" name="円/楕円 321"/>
        <xdr:cNvSpPr/>
      </xdr:nvSpPr>
      <xdr:spPr>
        <a:xfrm>
          <a:off x="6921500" y="62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39902</xdr:rowOff>
    </xdr:from>
    <xdr:ext cx="534377" cy="259045"/>
    <xdr:sp macro="" textlink="">
      <xdr:nvSpPr>
        <xdr:cNvPr id="323" name="テキスト ボックス 322"/>
        <xdr:cNvSpPr txBox="1"/>
      </xdr:nvSpPr>
      <xdr:spPr>
        <a:xfrm>
          <a:off x="6705111" y="60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106382</xdr:rowOff>
    </xdr:from>
    <xdr:to>
      <xdr:col>15</xdr:col>
      <xdr:colOff>180975</xdr:colOff>
      <xdr:row>57</xdr:row>
      <xdr:rowOff>141258</xdr:rowOff>
    </xdr:to>
    <xdr:cxnSp macro="">
      <xdr:nvCxnSpPr>
        <xdr:cNvPr id="352" name="直線コネクタ 351"/>
        <xdr:cNvCxnSpPr/>
      </xdr:nvCxnSpPr>
      <xdr:spPr>
        <a:xfrm flipV="1">
          <a:off x="9639300" y="9707582"/>
          <a:ext cx="838200" cy="20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50300</xdr:rowOff>
    </xdr:from>
    <xdr:ext cx="534377" cy="259045"/>
    <xdr:sp macro="" textlink="">
      <xdr:nvSpPr>
        <xdr:cNvPr id="353" name="普通建設事業費平均値テキスト"/>
        <xdr:cNvSpPr txBox="1"/>
      </xdr:nvSpPr>
      <xdr:spPr>
        <a:xfrm>
          <a:off x="10528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101840</xdr:rowOff>
    </xdr:from>
    <xdr:to>
      <xdr:col>14</xdr:col>
      <xdr:colOff>28575</xdr:colOff>
      <xdr:row>57</xdr:row>
      <xdr:rowOff>141258</xdr:rowOff>
    </xdr:to>
    <xdr:cxnSp macro="">
      <xdr:nvCxnSpPr>
        <xdr:cNvPr id="355" name="直線コネクタ 354"/>
        <xdr:cNvCxnSpPr/>
      </xdr:nvCxnSpPr>
      <xdr:spPr>
        <a:xfrm>
          <a:off x="8750300" y="9874490"/>
          <a:ext cx="8890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133507</xdr:rowOff>
    </xdr:from>
    <xdr:to>
      <xdr:col>14</xdr:col>
      <xdr:colOff>79375</xdr:colOff>
      <xdr:row>58</xdr:row>
      <xdr:rowOff>63657</xdr:rowOff>
    </xdr:to>
    <xdr:sp macro="" textlink="">
      <xdr:nvSpPr>
        <xdr:cNvPr id="356" name="フローチャート : 判断 355"/>
        <xdr:cNvSpPr/>
      </xdr:nvSpPr>
      <xdr:spPr>
        <a:xfrm>
          <a:off x="9588500" y="99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54784</xdr:rowOff>
    </xdr:from>
    <xdr:ext cx="534377" cy="259045"/>
    <xdr:sp macro="" textlink="">
      <xdr:nvSpPr>
        <xdr:cNvPr id="357" name="テキスト ボックス 356"/>
        <xdr:cNvSpPr txBox="1"/>
      </xdr:nvSpPr>
      <xdr:spPr>
        <a:xfrm>
          <a:off x="9372111" y="99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101840</xdr:rowOff>
    </xdr:from>
    <xdr:to>
      <xdr:col>12</xdr:col>
      <xdr:colOff>511175</xdr:colOff>
      <xdr:row>57</xdr:row>
      <xdr:rowOff>134339</xdr:rowOff>
    </xdr:to>
    <xdr:cxnSp macro="">
      <xdr:nvCxnSpPr>
        <xdr:cNvPr id="358" name="直線コネクタ 357"/>
        <xdr:cNvCxnSpPr/>
      </xdr:nvCxnSpPr>
      <xdr:spPr>
        <a:xfrm flipV="1">
          <a:off x="7861300" y="9874490"/>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133591</xdr:rowOff>
    </xdr:from>
    <xdr:to>
      <xdr:col>12</xdr:col>
      <xdr:colOff>561975</xdr:colOff>
      <xdr:row>58</xdr:row>
      <xdr:rowOff>63741</xdr:rowOff>
    </xdr:to>
    <xdr:sp macro="" textlink="">
      <xdr:nvSpPr>
        <xdr:cNvPr id="359" name="フローチャート : 判断 358"/>
        <xdr:cNvSpPr/>
      </xdr:nvSpPr>
      <xdr:spPr>
        <a:xfrm>
          <a:off x="8699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54868</xdr:rowOff>
    </xdr:from>
    <xdr:ext cx="534377" cy="259045"/>
    <xdr:sp macro="" textlink="">
      <xdr:nvSpPr>
        <xdr:cNvPr id="360" name="テキスト ボックス 359"/>
        <xdr:cNvSpPr txBox="1"/>
      </xdr:nvSpPr>
      <xdr:spPr>
        <a:xfrm>
          <a:off x="8483111" y="999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134339</xdr:rowOff>
    </xdr:from>
    <xdr:to>
      <xdr:col>11</xdr:col>
      <xdr:colOff>307975</xdr:colOff>
      <xdr:row>58</xdr:row>
      <xdr:rowOff>17673</xdr:rowOff>
    </xdr:to>
    <xdr:cxnSp macro="">
      <xdr:nvCxnSpPr>
        <xdr:cNvPr id="361" name="直線コネクタ 360"/>
        <xdr:cNvCxnSpPr/>
      </xdr:nvCxnSpPr>
      <xdr:spPr>
        <a:xfrm flipV="1">
          <a:off x="6972300" y="9906989"/>
          <a:ext cx="889000" cy="5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158169</xdr:rowOff>
    </xdr:from>
    <xdr:to>
      <xdr:col>11</xdr:col>
      <xdr:colOff>358775</xdr:colOff>
      <xdr:row>58</xdr:row>
      <xdr:rowOff>88319</xdr:rowOff>
    </xdr:to>
    <xdr:sp macro="" textlink="">
      <xdr:nvSpPr>
        <xdr:cNvPr id="362" name="フローチャート : 判断 361"/>
        <xdr:cNvSpPr/>
      </xdr:nvSpPr>
      <xdr:spPr>
        <a:xfrm>
          <a:off x="7810500" y="993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79446</xdr:rowOff>
    </xdr:from>
    <xdr:ext cx="534377" cy="259045"/>
    <xdr:sp macro="" textlink="">
      <xdr:nvSpPr>
        <xdr:cNvPr id="363" name="テキスト ボックス 362"/>
        <xdr:cNvSpPr txBox="1"/>
      </xdr:nvSpPr>
      <xdr:spPr>
        <a:xfrm>
          <a:off x="7594111" y="100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1884</xdr:rowOff>
    </xdr:from>
    <xdr:to>
      <xdr:col>10</xdr:col>
      <xdr:colOff>155575</xdr:colOff>
      <xdr:row>58</xdr:row>
      <xdr:rowOff>103484</xdr:rowOff>
    </xdr:to>
    <xdr:sp macro="" textlink="">
      <xdr:nvSpPr>
        <xdr:cNvPr id="364" name="フローチャート : 判断 363"/>
        <xdr:cNvSpPr/>
      </xdr:nvSpPr>
      <xdr:spPr>
        <a:xfrm>
          <a:off x="6921500" y="99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94611</xdr:rowOff>
    </xdr:from>
    <xdr:ext cx="534377" cy="259045"/>
    <xdr:sp macro="" textlink="">
      <xdr:nvSpPr>
        <xdr:cNvPr id="365" name="テキスト ボックス 364"/>
        <xdr:cNvSpPr txBox="1"/>
      </xdr:nvSpPr>
      <xdr:spPr>
        <a:xfrm>
          <a:off x="6705111" y="100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55582</xdr:rowOff>
    </xdr:from>
    <xdr:to>
      <xdr:col>15</xdr:col>
      <xdr:colOff>231775</xdr:colOff>
      <xdr:row>56</xdr:row>
      <xdr:rowOff>157182</xdr:rowOff>
    </xdr:to>
    <xdr:sp macro="" textlink="">
      <xdr:nvSpPr>
        <xdr:cNvPr id="371" name="円/楕円 370"/>
        <xdr:cNvSpPr/>
      </xdr:nvSpPr>
      <xdr:spPr>
        <a:xfrm>
          <a:off x="10426700" y="96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78459</xdr:rowOff>
    </xdr:from>
    <xdr:ext cx="599010" cy="259045"/>
    <xdr:sp macro="" textlink="">
      <xdr:nvSpPr>
        <xdr:cNvPr id="372" name="普通建設事業費該当値テキスト"/>
        <xdr:cNvSpPr txBox="1"/>
      </xdr:nvSpPr>
      <xdr:spPr>
        <a:xfrm>
          <a:off x="10528300" y="950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118,745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90458</xdr:rowOff>
    </xdr:from>
    <xdr:to>
      <xdr:col>14</xdr:col>
      <xdr:colOff>79375</xdr:colOff>
      <xdr:row>58</xdr:row>
      <xdr:rowOff>20608</xdr:rowOff>
    </xdr:to>
    <xdr:sp macro="" textlink="">
      <xdr:nvSpPr>
        <xdr:cNvPr id="373" name="円/楕円 372"/>
        <xdr:cNvSpPr/>
      </xdr:nvSpPr>
      <xdr:spPr>
        <a:xfrm>
          <a:off x="9588500" y="98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37135</xdr:rowOff>
    </xdr:from>
    <xdr:ext cx="534377" cy="259045"/>
    <xdr:sp macro="" textlink="">
      <xdr:nvSpPr>
        <xdr:cNvPr id="374" name="テキスト ボックス 373"/>
        <xdr:cNvSpPr txBox="1"/>
      </xdr:nvSpPr>
      <xdr:spPr>
        <a:xfrm>
          <a:off x="9372111" y="963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51040</xdr:rowOff>
    </xdr:from>
    <xdr:to>
      <xdr:col>12</xdr:col>
      <xdr:colOff>561975</xdr:colOff>
      <xdr:row>57</xdr:row>
      <xdr:rowOff>152640</xdr:rowOff>
    </xdr:to>
    <xdr:sp macro="" textlink="">
      <xdr:nvSpPr>
        <xdr:cNvPr id="375" name="円/楕円 374"/>
        <xdr:cNvSpPr/>
      </xdr:nvSpPr>
      <xdr:spPr>
        <a:xfrm>
          <a:off x="8699500" y="9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169167</xdr:rowOff>
    </xdr:from>
    <xdr:ext cx="534377" cy="259045"/>
    <xdr:sp macro="" textlink="">
      <xdr:nvSpPr>
        <xdr:cNvPr id="376" name="テキスト ボックス 375"/>
        <xdr:cNvSpPr txBox="1"/>
      </xdr:nvSpPr>
      <xdr:spPr>
        <a:xfrm>
          <a:off x="8483111" y="95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83539</xdr:rowOff>
    </xdr:from>
    <xdr:to>
      <xdr:col>11</xdr:col>
      <xdr:colOff>358775</xdr:colOff>
      <xdr:row>58</xdr:row>
      <xdr:rowOff>13689</xdr:rowOff>
    </xdr:to>
    <xdr:sp macro="" textlink="">
      <xdr:nvSpPr>
        <xdr:cNvPr id="377" name="円/楕円 376"/>
        <xdr:cNvSpPr/>
      </xdr:nvSpPr>
      <xdr:spPr>
        <a:xfrm>
          <a:off x="7810500" y="985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30216</xdr:rowOff>
    </xdr:from>
    <xdr:ext cx="534377" cy="259045"/>
    <xdr:sp macro="" textlink="">
      <xdr:nvSpPr>
        <xdr:cNvPr id="378" name="テキスト ボックス 377"/>
        <xdr:cNvSpPr txBox="1"/>
      </xdr:nvSpPr>
      <xdr:spPr>
        <a:xfrm>
          <a:off x="7594111" y="963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138323</xdr:rowOff>
    </xdr:from>
    <xdr:to>
      <xdr:col>10</xdr:col>
      <xdr:colOff>155575</xdr:colOff>
      <xdr:row>58</xdr:row>
      <xdr:rowOff>68473</xdr:rowOff>
    </xdr:to>
    <xdr:sp macro="" textlink="">
      <xdr:nvSpPr>
        <xdr:cNvPr id="379" name="円/楕円 378"/>
        <xdr:cNvSpPr/>
      </xdr:nvSpPr>
      <xdr:spPr>
        <a:xfrm>
          <a:off x="6921500" y="99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85000</xdr:rowOff>
    </xdr:from>
    <xdr:ext cx="534377" cy="259045"/>
    <xdr:sp macro="" textlink="">
      <xdr:nvSpPr>
        <xdr:cNvPr id="380" name="テキスト ボックス 379"/>
        <xdr:cNvSpPr txBox="1"/>
      </xdr:nvSpPr>
      <xdr:spPr>
        <a:xfrm>
          <a:off x="6705111" y="96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3222</xdr:rowOff>
    </xdr:from>
    <xdr:to>
      <xdr:col>15</xdr:col>
      <xdr:colOff>180975</xdr:colOff>
      <xdr:row>78</xdr:row>
      <xdr:rowOff>138130</xdr:rowOff>
    </xdr:to>
    <xdr:cxnSp macro="">
      <xdr:nvCxnSpPr>
        <xdr:cNvPr id="409" name="直線コネクタ 408"/>
        <xdr:cNvCxnSpPr/>
      </xdr:nvCxnSpPr>
      <xdr:spPr>
        <a:xfrm flipV="1">
          <a:off x="9639300" y="13204872"/>
          <a:ext cx="838200" cy="30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27021</xdr:rowOff>
    </xdr:from>
    <xdr:ext cx="534377" cy="259045"/>
    <xdr:sp macro="" textlink="">
      <xdr:nvSpPr>
        <xdr:cNvPr id="410" name="普通建設事業費 （ うち新規整備　）平均値テキスト"/>
        <xdr:cNvSpPr txBox="1"/>
      </xdr:nvSpPr>
      <xdr:spPr>
        <a:xfrm>
          <a:off x="10528300" y="1340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79119</xdr:rowOff>
    </xdr:from>
    <xdr:to>
      <xdr:col>14</xdr:col>
      <xdr:colOff>79375</xdr:colOff>
      <xdr:row>79</xdr:row>
      <xdr:rowOff>9269</xdr:rowOff>
    </xdr:to>
    <xdr:sp macro="" textlink="">
      <xdr:nvSpPr>
        <xdr:cNvPr id="412" name="フローチャート : 判断 411"/>
        <xdr:cNvSpPr/>
      </xdr:nvSpPr>
      <xdr:spPr>
        <a:xfrm>
          <a:off x="9588500" y="134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25796</xdr:rowOff>
    </xdr:from>
    <xdr:ext cx="534377" cy="259045"/>
    <xdr:sp macro="" textlink="">
      <xdr:nvSpPr>
        <xdr:cNvPr id="413" name="テキスト ボックス 412"/>
        <xdr:cNvSpPr txBox="1"/>
      </xdr:nvSpPr>
      <xdr:spPr>
        <a:xfrm>
          <a:off x="9372111" y="1322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123872</xdr:rowOff>
    </xdr:from>
    <xdr:to>
      <xdr:col>15</xdr:col>
      <xdr:colOff>231775</xdr:colOff>
      <xdr:row>77</xdr:row>
      <xdr:rowOff>54022</xdr:rowOff>
    </xdr:to>
    <xdr:sp macro="" textlink="">
      <xdr:nvSpPr>
        <xdr:cNvPr id="419" name="円/楕円 418"/>
        <xdr:cNvSpPr/>
      </xdr:nvSpPr>
      <xdr:spPr>
        <a:xfrm>
          <a:off x="10426700" y="131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146749</xdr:rowOff>
    </xdr:from>
    <xdr:ext cx="599010" cy="259045"/>
    <xdr:sp macro="" textlink="">
      <xdr:nvSpPr>
        <xdr:cNvPr id="420" name="普通建設事業費 （ うち新規整備　）該当値テキスト"/>
        <xdr:cNvSpPr txBox="1"/>
      </xdr:nvSpPr>
      <xdr:spPr>
        <a:xfrm>
          <a:off x="10528300" y="130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87330</xdr:rowOff>
    </xdr:from>
    <xdr:to>
      <xdr:col>14</xdr:col>
      <xdr:colOff>79375</xdr:colOff>
      <xdr:row>79</xdr:row>
      <xdr:rowOff>17480</xdr:rowOff>
    </xdr:to>
    <xdr:sp macro="" textlink="">
      <xdr:nvSpPr>
        <xdr:cNvPr id="421" name="円/楕円 420"/>
        <xdr:cNvSpPr/>
      </xdr:nvSpPr>
      <xdr:spPr>
        <a:xfrm>
          <a:off x="9588500" y="134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8607</xdr:rowOff>
    </xdr:from>
    <xdr:ext cx="534377" cy="259045"/>
    <xdr:sp macro="" textlink="">
      <xdr:nvSpPr>
        <xdr:cNvPr id="422" name="テキスト ボックス 421"/>
        <xdr:cNvSpPr txBox="1"/>
      </xdr:nvSpPr>
      <xdr:spPr>
        <a:xfrm>
          <a:off x="9372111" y="1355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122312</xdr:rowOff>
    </xdr:from>
    <xdr:to>
      <xdr:col>15</xdr:col>
      <xdr:colOff>180975</xdr:colOff>
      <xdr:row>98</xdr:row>
      <xdr:rowOff>76177</xdr:rowOff>
    </xdr:to>
    <xdr:cxnSp macro="">
      <xdr:nvCxnSpPr>
        <xdr:cNvPr id="449" name="直線コネクタ 448"/>
        <xdr:cNvCxnSpPr/>
      </xdr:nvCxnSpPr>
      <xdr:spPr>
        <a:xfrm>
          <a:off x="9639300" y="16752962"/>
          <a:ext cx="838200" cy="12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157384</xdr:rowOff>
    </xdr:from>
    <xdr:to>
      <xdr:col>14</xdr:col>
      <xdr:colOff>79375</xdr:colOff>
      <xdr:row>98</xdr:row>
      <xdr:rowOff>87534</xdr:rowOff>
    </xdr:to>
    <xdr:sp macro="" textlink="">
      <xdr:nvSpPr>
        <xdr:cNvPr id="452" name="フローチャート : 判断 451"/>
        <xdr:cNvSpPr/>
      </xdr:nvSpPr>
      <xdr:spPr>
        <a:xfrm>
          <a:off x="9588500" y="1678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78661</xdr:rowOff>
    </xdr:from>
    <xdr:ext cx="534377" cy="259045"/>
    <xdr:sp macro="" textlink="">
      <xdr:nvSpPr>
        <xdr:cNvPr id="453" name="テキスト ボックス 452"/>
        <xdr:cNvSpPr txBox="1"/>
      </xdr:nvSpPr>
      <xdr:spPr>
        <a:xfrm>
          <a:off x="9372111" y="1688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25377</xdr:rowOff>
    </xdr:from>
    <xdr:to>
      <xdr:col>15</xdr:col>
      <xdr:colOff>231775</xdr:colOff>
      <xdr:row>98</xdr:row>
      <xdr:rowOff>126977</xdr:rowOff>
    </xdr:to>
    <xdr:sp macro="" textlink="">
      <xdr:nvSpPr>
        <xdr:cNvPr id="459" name="円/楕円 458"/>
        <xdr:cNvSpPr/>
      </xdr:nvSpPr>
      <xdr:spPr>
        <a:xfrm>
          <a:off x="10426700" y="168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111754</xdr:rowOff>
    </xdr:from>
    <xdr:ext cx="534377" cy="259045"/>
    <xdr:sp macro="" textlink="">
      <xdr:nvSpPr>
        <xdr:cNvPr id="460" name="普通建設事業費 （ うち更新整備　）該当値テキスト"/>
        <xdr:cNvSpPr txBox="1"/>
      </xdr:nvSpPr>
      <xdr:spPr>
        <a:xfrm>
          <a:off x="10528300" y="167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71512</xdr:rowOff>
    </xdr:from>
    <xdr:to>
      <xdr:col>14</xdr:col>
      <xdr:colOff>79375</xdr:colOff>
      <xdr:row>98</xdr:row>
      <xdr:rowOff>1662</xdr:rowOff>
    </xdr:to>
    <xdr:sp macro="" textlink="">
      <xdr:nvSpPr>
        <xdr:cNvPr id="461" name="円/楕円 460"/>
        <xdr:cNvSpPr/>
      </xdr:nvSpPr>
      <xdr:spPr>
        <a:xfrm>
          <a:off x="9588500" y="1670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18189</xdr:rowOff>
    </xdr:from>
    <xdr:ext cx="534377" cy="259045"/>
    <xdr:sp macro="" textlink="">
      <xdr:nvSpPr>
        <xdr:cNvPr id="462" name="テキスト ボックス 461"/>
        <xdr:cNvSpPr txBox="1"/>
      </xdr:nvSpPr>
      <xdr:spPr>
        <a:xfrm>
          <a:off x="9372111" y="164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7" name="直線コネクタ 486"/>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0" name="直線コネクタ 48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69469</xdr:rowOff>
    </xdr:from>
    <xdr:to>
      <xdr:col>22</xdr:col>
      <xdr:colOff>415925</xdr:colOff>
      <xdr:row>37</xdr:row>
      <xdr:rowOff>171069</xdr:rowOff>
    </xdr:to>
    <xdr:sp macro="" textlink="">
      <xdr:nvSpPr>
        <xdr:cNvPr id="491" name="フローチャート : 判断 490"/>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16146</xdr:rowOff>
    </xdr:from>
    <xdr:ext cx="469744" cy="259045"/>
    <xdr:sp macro="" textlink="">
      <xdr:nvSpPr>
        <xdr:cNvPr id="492" name="テキスト ボックス 491"/>
        <xdr:cNvSpPr txBox="1"/>
      </xdr:nvSpPr>
      <xdr:spPr>
        <a:xfrm>
          <a:off x="15246427" y="618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7569</xdr:rowOff>
    </xdr:from>
    <xdr:to>
      <xdr:col>21</xdr:col>
      <xdr:colOff>161925</xdr:colOff>
      <xdr:row>38</xdr:row>
      <xdr:rowOff>25400</xdr:rowOff>
    </xdr:to>
    <xdr:cxnSp macro="">
      <xdr:nvCxnSpPr>
        <xdr:cNvPr id="493" name="直線コネクタ 492"/>
        <xdr:cNvCxnSpPr/>
      </xdr:nvCxnSpPr>
      <xdr:spPr>
        <a:xfrm>
          <a:off x="13703300" y="65226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29978</xdr:rowOff>
    </xdr:from>
    <xdr:to>
      <xdr:col>21</xdr:col>
      <xdr:colOff>212725</xdr:colOff>
      <xdr:row>37</xdr:row>
      <xdr:rowOff>131578</xdr:rowOff>
    </xdr:to>
    <xdr:sp macro="" textlink="">
      <xdr:nvSpPr>
        <xdr:cNvPr id="494" name="フローチャート : 判断 493"/>
        <xdr:cNvSpPr/>
      </xdr:nvSpPr>
      <xdr:spPr>
        <a:xfrm>
          <a:off x="14541500" y="637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148105</xdr:rowOff>
    </xdr:from>
    <xdr:ext cx="469744" cy="259045"/>
    <xdr:sp macro="" textlink="">
      <xdr:nvSpPr>
        <xdr:cNvPr id="495" name="テキスト ボックス 494"/>
        <xdr:cNvSpPr txBox="1"/>
      </xdr:nvSpPr>
      <xdr:spPr>
        <a:xfrm>
          <a:off x="14357427" y="614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134557</xdr:rowOff>
    </xdr:from>
    <xdr:to>
      <xdr:col>19</xdr:col>
      <xdr:colOff>644525</xdr:colOff>
      <xdr:row>38</xdr:row>
      <xdr:rowOff>7569</xdr:rowOff>
    </xdr:to>
    <xdr:cxnSp macro="">
      <xdr:nvCxnSpPr>
        <xdr:cNvPr id="496" name="直線コネクタ 495"/>
        <xdr:cNvCxnSpPr/>
      </xdr:nvCxnSpPr>
      <xdr:spPr>
        <a:xfrm>
          <a:off x="12814300" y="6478207"/>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136392</xdr:rowOff>
    </xdr:from>
    <xdr:to>
      <xdr:col>20</xdr:col>
      <xdr:colOff>9525</xdr:colOff>
      <xdr:row>37</xdr:row>
      <xdr:rowOff>66542</xdr:rowOff>
    </xdr:to>
    <xdr:sp macro="" textlink="">
      <xdr:nvSpPr>
        <xdr:cNvPr id="497" name="フローチャート : 判断 496"/>
        <xdr:cNvSpPr/>
      </xdr:nvSpPr>
      <xdr:spPr>
        <a:xfrm>
          <a:off x="13652500" y="630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83069</xdr:rowOff>
    </xdr:from>
    <xdr:ext cx="469744" cy="259045"/>
    <xdr:sp macro="" textlink="">
      <xdr:nvSpPr>
        <xdr:cNvPr id="498" name="テキスト ボックス 497"/>
        <xdr:cNvSpPr txBox="1"/>
      </xdr:nvSpPr>
      <xdr:spPr>
        <a:xfrm>
          <a:off x="13468427" y="608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115360</xdr:rowOff>
    </xdr:from>
    <xdr:to>
      <xdr:col>18</xdr:col>
      <xdr:colOff>492125</xdr:colOff>
      <xdr:row>37</xdr:row>
      <xdr:rowOff>45510</xdr:rowOff>
    </xdr:to>
    <xdr:sp macro="" textlink="">
      <xdr:nvSpPr>
        <xdr:cNvPr id="499" name="フローチャート : 判断 498"/>
        <xdr:cNvSpPr/>
      </xdr:nvSpPr>
      <xdr:spPr>
        <a:xfrm>
          <a:off x="12763500" y="62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62037</xdr:rowOff>
    </xdr:from>
    <xdr:ext cx="469744" cy="259045"/>
    <xdr:sp macro="" textlink="">
      <xdr:nvSpPr>
        <xdr:cNvPr id="500" name="テキスト ボックス 499"/>
        <xdr:cNvSpPr txBox="1"/>
      </xdr:nvSpPr>
      <xdr:spPr>
        <a:xfrm>
          <a:off x="12579427" y="60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8" name="円/楕円 50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9" name="テキスト ボックス 508"/>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0" name="円/楕円 50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1" name="テキスト ボックス 510"/>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128219</xdr:rowOff>
    </xdr:from>
    <xdr:to>
      <xdr:col>20</xdr:col>
      <xdr:colOff>9525</xdr:colOff>
      <xdr:row>38</xdr:row>
      <xdr:rowOff>58369</xdr:rowOff>
    </xdr:to>
    <xdr:sp macro="" textlink="">
      <xdr:nvSpPr>
        <xdr:cNvPr id="512" name="円/楕円 511"/>
        <xdr:cNvSpPr/>
      </xdr:nvSpPr>
      <xdr:spPr>
        <a:xfrm>
          <a:off x="13652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49496</xdr:rowOff>
    </xdr:from>
    <xdr:ext cx="378565" cy="259045"/>
    <xdr:sp macro="" textlink="">
      <xdr:nvSpPr>
        <xdr:cNvPr id="513" name="テキスト ボックス 512"/>
        <xdr:cNvSpPr txBox="1"/>
      </xdr:nvSpPr>
      <xdr:spPr>
        <a:xfrm>
          <a:off x="13514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83757</xdr:rowOff>
    </xdr:from>
    <xdr:to>
      <xdr:col>18</xdr:col>
      <xdr:colOff>492125</xdr:colOff>
      <xdr:row>38</xdr:row>
      <xdr:rowOff>13906</xdr:rowOff>
    </xdr:to>
    <xdr:sp macro="" textlink="">
      <xdr:nvSpPr>
        <xdr:cNvPr id="514" name="円/楕円 513"/>
        <xdr:cNvSpPr/>
      </xdr:nvSpPr>
      <xdr:spPr>
        <a:xfrm>
          <a:off x="12763500" y="6427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5033</xdr:rowOff>
    </xdr:from>
    <xdr:ext cx="469744" cy="259045"/>
    <xdr:sp macro="" textlink="">
      <xdr:nvSpPr>
        <xdr:cNvPr id="515" name="テキスト ボックス 514"/>
        <xdr:cNvSpPr txBox="1"/>
      </xdr:nvSpPr>
      <xdr:spPr>
        <a:xfrm>
          <a:off x="12579427" y="652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44" name="フローチャート : 判断 543"/>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45" name="テキスト ボックス 544"/>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146050</xdr:rowOff>
    </xdr:from>
    <xdr:to>
      <xdr:col>21</xdr:col>
      <xdr:colOff>212725</xdr:colOff>
      <xdr:row>58</xdr:row>
      <xdr:rowOff>76200</xdr:rowOff>
    </xdr:to>
    <xdr:sp macro="" textlink="">
      <xdr:nvSpPr>
        <xdr:cNvPr id="547" name="フローチャート : 判断 546"/>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48" name="テキスト ボックス 547"/>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146050</xdr:rowOff>
    </xdr:from>
    <xdr:to>
      <xdr:col>20</xdr:col>
      <xdr:colOff>9525</xdr:colOff>
      <xdr:row>58</xdr:row>
      <xdr:rowOff>76200</xdr:rowOff>
    </xdr:to>
    <xdr:sp macro="" textlink="">
      <xdr:nvSpPr>
        <xdr:cNvPr id="550" name="フローチャート : 判断 549"/>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51" name="テキスト ボックス 550"/>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52" name="フローチャート : 判断 551"/>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53" name="テキスト ボックス 552"/>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62" name="テキスト ボックス 561"/>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92727</xdr:rowOff>
    </xdr:from>
    <xdr:ext cx="249299" cy="259045"/>
    <xdr:sp macro="" textlink="">
      <xdr:nvSpPr>
        <xdr:cNvPr id="564" name="テキスト ボックス 563"/>
        <xdr:cNvSpPr txBox="1"/>
      </xdr:nvSpPr>
      <xdr:spPr>
        <a:xfrm>
          <a:off x="14467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92727</xdr:rowOff>
    </xdr:from>
    <xdr:ext cx="249299" cy="259045"/>
    <xdr:sp macro="" textlink="">
      <xdr:nvSpPr>
        <xdr:cNvPr id="566" name="テキスト ボックス 565"/>
        <xdr:cNvSpPr txBox="1"/>
      </xdr:nvSpPr>
      <xdr:spPr>
        <a:xfrm>
          <a:off x="13578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92727</xdr:rowOff>
    </xdr:from>
    <xdr:ext cx="249299" cy="259045"/>
    <xdr:sp macro="" textlink="">
      <xdr:nvSpPr>
        <xdr:cNvPr id="568" name="テキスト ボックス 567"/>
        <xdr:cNvSpPr txBox="1"/>
      </xdr:nvSpPr>
      <xdr:spPr>
        <a:xfrm>
          <a:off x="12689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47124</xdr:rowOff>
    </xdr:from>
    <xdr:to>
      <xdr:col>23</xdr:col>
      <xdr:colOff>517525</xdr:colOff>
      <xdr:row>77</xdr:row>
      <xdr:rowOff>71836</xdr:rowOff>
    </xdr:to>
    <xdr:cxnSp macro="">
      <xdr:nvCxnSpPr>
        <xdr:cNvPr id="597" name="直線コネクタ 596"/>
        <xdr:cNvCxnSpPr/>
      </xdr:nvCxnSpPr>
      <xdr:spPr>
        <a:xfrm>
          <a:off x="15481300" y="13248774"/>
          <a:ext cx="8382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36038</xdr:rowOff>
    </xdr:from>
    <xdr:to>
      <xdr:col>22</xdr:col>
      <xdr:colOff>365125</xdr:colOff>
      <xdr:row>77</xdr:row>
      <xdr:rowOff>47124</xdr:rowOff>
    </xdr:to>
    <xdr:cxnSp macro="">
      <xdr:nvCxnSpPr>
        <xdr:cNvPr id="600" name="直線コネクタ 599"/>
        <xdr:cNvCxnSpPr/>
      </xdr:nvCxnSpPr>
      <xdr:spPr>
        <a:xfrm>
          <a:off x="14592300" y="13237688"/>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75747</xdr:rowOff>
    </xdr:from>
    <xdr:to>
      <xdr:col>22</xdr:col>
      <xdr:colOff>415925</xdr:colOff>
      <xdr:row>78</xdr:row>
      <xdr:rowOff>5897</xdr:rowOff>
    </xdr:to>
    <xdr:sp macro="" textlink="">
      <xdr:nvSpPr>
        <xdr:cNvPr id="601" name="フローチャート : 判断 600"/>
        <xdr:cNvSpPr/>
      </xdr:nvSpPr>
      <xdr:spPr>
        <a:xfrm>
          <a:off x="15430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168474</xdr:rowOff>
    </xdr:from>
    <xdr:ext cx="534377" cy="259045"/>
    <xdr:sp macro="" textlink="">
      <xdr:nvSpPr>
        <xdr:cNvPr id="602" name="テキスト ボックス 601"/>
        <xdr:cNvSpPr txBox="1"/>
      </xdr:nvSpPr>
      <xdr:spPr>
        <a:xfrm>
          <a:off x="15214111" y="133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5406</xdr:rowOff>
    </xdr:from>
    <xdr:to>
      <xdr:col>21</xdr:col>
      <xdr:colOff>161925</xdr:colOff>
      <xdr:row>77</xdr:row>
      <xdr:rowOff>36038</xdr:rowOff>
    </xdr:to>
    <xdr:cxnSp macro="">
      <xdr:nvCxnSpPr>
        <xdr:cNvPr id="603" name="直線コネクタ 602"/>
        <xdr:cNvCxnSpPr/>
      </xdr:nvCxnSpPr>
      <xdr:spPr>
        <a:xfrm>
          <a:off x="13703300" y="13207056"/>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73622</xdr:rowOff>
    </xdr:from>
    <xdr:to>
      <xdr:col>21</xdr:col>
      <xdr:colOff>212725</xdr:colOff>
      <xdr:row>78</xdr:row>
      <xdr:rowOff>3772</xdr:rowOff>
    </xdr:to>
    <xdr:sp macro="" textlink="">
      <xdr:nvSpPr>
        <xdr:cNvPr id="604" name="フローチャート : 判断 603"/>
        <xdr:cNvSpPr/>
      </xdr:nvSpPr>
      <xdr:spPr>
        <a:xfrm>
          <a:off x="14541500" y="1327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166349</xdr:rowOff>
    </xdr:from>
    <xdr:ext cx="534377" cy="259045"/>
    <xdr:sp macro="" textlink="">
      <xdr:nvSpPr>
        <xdr:cNvPr id="605" name="テキスト ボックス 604"/>
        <xdr:cNvSpPr txBox="1"/>
      </xdr:nvSpPr>
      <xdr:spPr>
        <a:xfrm>
          <a:off x="14325111" y="133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164640</xdr:rowOff>
    </xdr:from>
    <xdr:to>
      <xdr:col>19</xdr:col>
      <xdr:colOff>644525</xdr:colOff>
      <xdr:row>77</xdr:row>
      <xdr:rowOff>5406</xdr:rowOff>
    </xdr:to>
    <xdr:cxnSp macro="">
      <xdr:nvCxnSpPr>
        <xdr:cNvPr id="606" name="直線コネクタ 605"/>
        <xdr:cNvCxnSpPr/>
      </xdr:nvCxnSpPr>
      <xdr:spPr>
        <a:xfrm>
          <a:off x="12814300" y="13194840"/>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61361</xdr:rowOff>
    </xdr:from>
    <xdr:to>
      <xdr:col>20</xdr:col>
      <xdr:colOff>9525</xdr:colOff>
      <xdr:row>77</xdr:row>
      <xdr:rowOff>162961</xdr:rowOff>
    </xdr:to>
    <xdr:sp macro="" textlink="">
      <xdr:nvSpPr>
        <xdr:cNvPr id="607" name="フローチャート : 判断 606"/>
        <xdr:cNvSpPr/>
      </xdr:nvSpPr>
      <xdr:spPr>
        <a:xfrm>
          <a:off x="13652500" y="132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154088</xdr:rowOff>
    </xdr:from>
    <xdr:ext cx="534377" cy="259045"/>
    <xdr:sp macro="" textlink="">
      <xdr:nvSpPr>
        <xdr:cNvPr id="608" name="テキスト ボックス 607"/>
        <xdr:cNvSpPr txBox="1"/>
      </xdr:nvSpPr>
      <xdr:spPr>
        <a:xfrm>
          <a:off x="13436111" y="133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61041</xdr:rowOff>
    </xdr:from>
    <xdr:to>
      <xdr:col>18</xdr:col>
      <xdr:colOff>492125</xdr:colOff>
      <xdr:row>77</xdr:row>
      <xdr:rowOff>162641</xdr:rowOff>
    </xdr:to>
    <xdr:sp macro="" textlink="">
      <xdr:nvSpPr>
        <xdr:cNvPr id="609" name="フローチャート : 判断 608"/>
        <xdr:cNvSpPr/>
      </xdr:nvSpPr>
      <xdr:spPr>
        <a:xfrm>
          <a:off x="12763500" y="1326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153768</xdr:rowOff>
    </xdr:from>
    <xdr:ext cx="534377" cy="259045"/>
    <xdr:sp macro="" textlink="">
      <xdr:nvSpPr>
        <xdr:cNvPr id="610" name="テキスト ボックス 609"/>
        <xdr:cNvSpPr txBox="1"/>
      </xdr:nvSpPr>
      <xdr:spPr>
        <a:xfrm>
          <a:off x="12547111" y="1335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21036</xdr:rowOff>
    </xdr:from>
    <xdr:to>
      <xdr:col>23</xdr:col>
      <xdr:colOff>568325</xdr:colOff>
      <xdr:row>77</xdr:row>
      <xdr:rowOff>122636</xdr:rowOff>
    </xdr:to>
    <xdr:sp macro="" textlink="">
      <xdr:nvSpPr>
        <xdr:cNvPr id="616" name="円/楕円 615"/>
        <xdr:cNvSpPr/>
      </xdr:nvSpPr>
      <xdr:spPr>
        <a:xfrm>
          <a:off x="16268700" y="132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170913</xdr:rowOff>
    </xdr:from>
    <xdr:ext cx="534377" cy="259045"/>
    <xdr:sp macro="" textlink="">
      <xdr:nvSpPr>
        <xdr:cNvPr id="617" name="公債費該当値テキスト"/>
        <xdr:cNvSpPr txBox="1"/>
      </xdr:nvSpPr>
      <xdr:spPr>
        <a:xfrm>
          <a:off x="16370300" y="1320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41,406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167774</xdr:rowOff>
    </xdr:from>
    <xdr:to>
      <xdr:col>22</xdr:col>
      <xdr:colOff>415925</xdr:colOff>
      <xdr:row>77</xdr:row>
      <xdr:rowOff>97924</xdr:rowOff>
    </xdr:to>
    <xdr:sp macro="" textlink="">
      <xdr:nvSpPr>
        <xdr:cNvPr id="618" name="円/楕円 617"/>
        <xdr:cNvSpPr/>
      </xdr:nvSpPr>
      <xdr:spPr>
        <a:xfrm>
          <a:off x="15430500" y="131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114451</xdr:rowOff>
    </xdr:from>
    <xdr:ext cx="534377" cy="259045"/>
    <xdr:sp macro="" textlink="">
      <xdr:nvSpPr>
        <xdr:cNvPr id="619" name="テキスト ボックス 618"/>
        <xdr:cNvSpPr txBox="1"/>
      </xdr:nvSpPr>
      <xdr:spPr>
        <a:xfrm>
          <a:off x="15214111" y="129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156688</xdr:rowOff>
    </xdr:from>
    <xdr:to>
      <xdr:col>21</xdr:col>
      <xdr:colOff>212725</xdr:colOff>
      <xdr:row>77</xdr:row>
      <xdr:rowOff>86838</xdr:rowOff>
    </xdr:to>
    <xdr:sp macro="" textlink="">
      <xdr:nvSpPr>
        <xdr:cNvPr id="620" name="円/楕円 619"/>
        <xdr:cNvSpPr/>
      </xdr:nvSpPr>
      <xdr:spPr>
        <a:xfrm>
          <a:off x="14541500" y="131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103364</xdr:rowOff>
    </xdr:from>
    <xdr:ext cx="534377" cy="259045"/>
    <xdr:sp macro="" textlink="">
      <xdr:nvSpPr>
        <xdr:cNvPr id="621" name="テキスト ボックス 620"/>
        <xdr:cNvSpPr txBox="1"/>
      </xdr:nvSpPr>
      <xdr:spPr>
        <a:xfrm>
          <a:off x="14325111" y="129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126056</xdr:rowOff>
    </xdr:from>
    <xdr:to>
      <xdr:col>20</xdr:col>
      <xdr:colOff>9525</xdr:colOff>
      <xdr:row>77</xdr:row>
      <xdr:rowOff>56206</xdr:rowOff>
    </xdr:to>
    <xdr:sp macro="" textlink="">
      <xdr:nvSpPr>
        <xdr:cNvPr id="622" name="円/楕円 621"/>
        <xdr:cNvSpPr/>
      </xdr:nvSpPr>
      <xdr:spPr>
        <a:xfrm>
          <a:off x="13652500" y="131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72732</xdr:rowOff>
    </xdr:from>
    <xdr:ext cx="534377" cy="259045"/>
    <xdr:sp macro="" textlink="">
      <xdr:nvSpPr>
        <xdr:cNvPr id="623" name="テキスト ボックス 622"/>
        <xdr:cNvSpPr txBox="1"/>
      </xdr:nvSpPr>
      <xdr:spPr>
        <a:xfrm>
          <a:off x="13436111" y="1293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113840</xdr:rowOff>
    </xdr:from>
    <xdr:to>
      <xdr:col>18</xdr:col>
      <xdr:colOff>492125</xdr:colOff>
      <xdr:row>77</xdr:row>
      <xdr:rowOff>43990</xdr:rowOff>
    </xdr:to>
    <xdr:sp macro="" textlink="">
      <xdr:nvSpPr>
        <xdr:cNvPr id="624" name="円/楕円 623"/>
        <xdr:cNvSpPr/>
      </xdr:nvSpPr>
      <xdr:spPr>
        <a:xfrm>
          <a:off x="12763500" y="131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60517</xdr:rowOff>
    </xdr:from>
    <xdr:ext cx="534377" cy="259045"/>
    <xdr:sp macro="" textlink="">
      <xdr:nvSpPr>
        <xdr:cNvPr id="625" name="テキスト ボックス 624"/>
        <xdr:cNvSpPr txBox="1"/>
      </xdr:nvSpPr>
      <xdr:spPr>
        <a:xfrm>
          <a:off x="12547111" y="1291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5" name="テキスト ボックス 64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69768</xdr:rowOff>
    </xdr:from>
    <xdr:to>
      <xdr:col>23</xdr:col>
      <xdr:colOff>516889</xdr:colOff>
      <xdr:row>99</xdr:row>
      <xdr:rowOff>43554</xdr:rowOff>
    </xdr:to>
    <xdr:cxnSp macro="">
      <xdr:nvCxnSpPr>
        <xdr:cNvPr id="649" name="直線コネクタ 648"/>
        <xdr:cNvCxnSpPr/>
      </xdr:nvCxnSpPr>
      <xdr:spPr>
        <a:xfrm flipV="1">
          <a:off x="16317595" y="15500268"/>
          <a:ext cx="1269" cy="151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47381</xdr:rowOff>
    </xdr:from>
    <xdr:ext cx="313932" cy="259045"/>
    <xdr:sp macro="" textlink="">
      <xdr:nvSpPr>
        <xdr:cNvPr id="650" name="積立金最小値テキスト"/>
        <xdr:cNvSpPr txBox="1"/>
      </xdr:nvSpPr>
      <xdr:spPr>
        <a:xfrm>
          <a:off x="16370300" y="17020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43554</xdr:rowOff>
    </xdr:from>
    <xdr:to>
      <xdr:col>23</xdr:col>
      <xdr:colOff>606425</xdr:colOff>
      <xdr:row>99</xdr:row>
      <xdr:rowOff>43554</xdr:rowOff>
    </xdr:to>
    <xdr:cxnSp macro="">
      <xdr:nvCxnSpPr>
        <xdr:cNvPr id="651" name="直線コネクタ 650"/>
        <xdr:cNvCxnSpPr/>
      </xdr:nvCxnSpPr>
      <xdr:spPr>
        <a:xfrm>
          <a:off x="16230600" y="1701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16445</xdr:rowOff>
    </xdr:from>
    <xdr:ext cx="534377" cy="259045"/>
    <xdr:sp macro="" textlink="">
      <xdr:nvSpPr>
        <xdr:cNvPr id="652" name="積立金最大値テキスト"/>
        <xdr:cNvSpPr txBox="1"/>
      </xdr:nvSpPr>
      <xdr:spPr>
        <a:xfrm>
          <a:off x="16370300" y="152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90</xdr:row>
      <xdr:rowOff>69768</xdr:rowOff>
    </xdr:from>
    <xdr:to>
      <xdr:col>23</xdr:col>
      <xdr:colOff>606425</xdr:colOff>
      <xdr:row>90</xdr:row>
      <xdr:rowOff>69768</xdr:rowOff>
    </xdr:to>
    <xdr:cxnSp macro="">
      <xdr:nvCxnSpPr>
        <xdr:cNvPr id="653" name="直線コネクタ 652"/>
        <xdr:cNvCxnSpPr/>
      </xdr:nvCxnSpPr>
      <xdr:spPr>
        <a:xfrm>
          <a:off x="16230600" y="155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150977</xdr:rowOff>
    </xdr:from>
    <xdr:to>
      <xdr:col>23</xdr:col>
      <xdr:colOff>517525</xdr:colOff>
      <xdr:row>98</xdr:row>
      <xdr:rowOff>7741</xdr:rowOff>
    </xdr:to>
    <xdr:cxnSp macro="">
      <xdr:nvCxnSpPr>
        <xdr:cNvPr id="654" name="直線コネクタ 653"/>
        <xdr:cNvCxnSpPr/>
      </xdr:nvCxnSpPr>
      <xdr:spPr>
        <a:xfrm>
          <a:off x="15481300" y="16781627"/>
          <a:ext cx="838200" cy="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112234</xdr:rowOff>
    </xdr:from>
    <xdr:ext cx="534377" cy="259045"/>
    <xdr:sp macro="" textlink="">
      <xdr:nvSpPr>
        <xdr:cNvPr id="655" name="積立金平均値テキスト"/>
        <xdr:cNvSpPr txBox="1"/>
      </xdr:nvSpPr>
      <xdr:spPr>
        <a:xfrm>
          <a:off x="16370300" y="1639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89357</xdr:rowOff>
    </xdr:from>
    <xdr:to>
      <xdr:col>23</xdr:col>
      <xdr:colOff>568325</xdr:colOff>
      <xdr:row>97</xdr:row>
      <xdr:rowOff>19507</xdr:rowOff>
    </xdr:to>
    <xdr:sp macro="" textlink="">
      <xdr:nvSpPr>
        <xdr:cNvPr id="656" name="フローチャート : 判断 655"/>
        <xdr:cNvSpPr/>
      </xdr:nvSpPr>
      <xdr:spPr>
        <a:xfrm>
          <a:off x="16268700" y="1654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150977</xdr:rowOff>
    </xdr:from>
    <xdr:to>
      <xdr:col>22</xdr:col>
      <xdr:colOff>365125</xdr:colOff>
      <xdr:row>98</xdr:row>
      <xdr:rowOff>153149</xdr:rowOff>
    </xdr:to>
    <xdr:cxnSp macro="">
      <xdr:nvCxnSpPr>
        <xdr:cNvPr id="657" name="直線コネクタ 656"/>
        <xdr:cNvCxnSpPr/>
      </xdr:nvCxnSpPr>
      <xdr:spPr>
        <a:xfrm flipV="1">
          <a:off x="14592300" y="16781627"/>
          <a:ext cx="889000" cy="1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58" name="フローチャート : 判断 657"/>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40530</xdr:rowOff>
    </xdr:from>
    <xdr:ext cx="534377" cy="259045"/>
    <xdr:sp macro="" textlink="">
      <xdr:nvSpPr>
        <xdr:cNvPr id="659" name="テキスト ボックス 658"/>
        <xdr:cNvSpPr txBox="1"/>
      </xdr:nvSpPr>
      <xdr:spPr>
        <a:xfrm>
          <a:off x="15214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147244</xdr:rowOff>
    </xdr:from>
    <xdr:to>
      <xdr:col>21</xdr:col>
      <xdr:colOff>161925</xdr:colOff>
      <xdr:row>98</xdr:row>
      <xdr:rowOff>153149</xdr:rowOff>
    </xdr:to>
    <xdr:cxnSp macro="">
      <xdr:nvCxnSpPr>
        <xdr:cNvPr id="660" name="直線コネクタ 659"/>
        <xdr:cNvCxnSpPr/>
      </xdr:nvCxnSpPr>
      <xdr:spPr>
        <a:xfrm>
          <a:off x="13703300" y="16949344"/>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1" name="フローチャート : 判断 660"/>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2" name="テキスト ボックス 661"/>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103963</xdr:rowOff>
    </xdr:from>
    <xdr:to>
      <xdr:col>19</xdr:col>
      <xdr:colOff>644525</xdr:colOff>
      <xdr:row>98</xdr:row>
      <xdr:rowOff>147244</xdr:rowOff>
    </xdr:to>
    <xdr:cxnSp macro="">
      <xdr:nvCxnSpPr>
        <xdr:cNvPr id="663" name="直線コネクタ 662"/>
        <xdr:cNvCxnSpPr/>
      </xdr:nvCxnSpPr>
      <xdr:spPr>
        <a:xfrm>
          <a:off x="12814300" y="16563163"/>
          <a:ext cx="889000" cy="38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64" name="フローチャート : 判断 663"/>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65" name="テキスト ボックス 664"/>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66" name="フローチャート : 判断 665"/>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90225</xdr:rowOff>
    </xdr:from>
    <xdr:ext cx="534377" cy="259045"/>
    <xdr:sp macro="" textlink="">
      <xdr:nvSpPr>
        <xdr:cNvPr id="667" name="テキスト ボックス 666"/>
        <xdr:cNvSpPr txBox="1"/>
      </xdr:nvSpPr>
      <xdr:spPr>
        <a:xfrm>
          <a:off x="12547111" y="167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128391</xdr:rowOff>
    </xdr:from>
    <xdr:to>
      <xdr:col>23</xdr:col>
      <xdr:colOff>568325</xdr:colOff>
      <xdr:row>98</xdr:row>
      <xdr:rowOff>58541</xdr:rowOff>
    </xdr:to>
    <xdr:sp macro="" textlink="">
      <xdr:nvSpPr>
        <xdr:cNvPr id="673" name="円/楕円 672"/>
        <xdr:cNvSpPr/>
      </xdr:nvSpPr>
      <xdr:spPr>
        <a:xfrm>
          <a:off x="16268700" y="1675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106818</xdr:rowOff>
    </xdr:from>
    <xdr:ext cx="534377" cy="259045"/>
    <xdr:sp macro="" textlink="">
      <xdr:nvSpPr>
        <xdr:cNvPr id="674" name="積立金該当値テキスト"/>
        <xdr:cNvSpPr txBox="1"/>
      </xdr:nvSpPr>
      <xdr:spPr>
        <a:xfrm>
          <a:off x="16370300" y="167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100177</xdr:rowOff>
    </xdr:from>
    <xdr:to>
      <xdr:col>22</xdr:col>
      <xdr:colOff>415925</xdr:colOff>
      <xdr:row>98</xdr:row>
      <xdr:rowOff>30327</xdr:rowOff>
    </xdr:to>
    <xdr:sp macro="" textlink="">
      <xdr:nvSpPr>
        <xdr:cNvPr id="675" name="円/楕円 674"/>
        <xdr:cNvSpPr/>
      </xdr:nvSpPr>
      <xdr:spPr>
        <a:xfrm>
          <a:off x="15430500" y="167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21454</xdr:rowOff>
    </xdr:from>
    <xdr:ext cx="534377" cy="259045"/>
    <xdr:sp macro="" textlink="">
      <xdr:nvSpPr>
        <xdr:cNvPr id="676" name="テキスト ボックス 675"/>
        <xdr:cNvSpPr txBox="1"/>
      </xdr:nvSpPr>
      <xdr:spPr>
        <a:xfrm>
          <a:off x="15214111" y="1682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102349</xdr:rowOff>
    </xdr:from>
    <xdr:to>
      <xdr:col>21</xdr:col>
      <xdr:colOff>212725</xdr:colOff>
      <xdr:row>99</xdr:row>
      <xdr:rowOff>32499</xdr:rowOff>
    </xdr:to>
    <xdr:sp macro="" textlink="">
      <xdr:nvSpPr>
        <xdr:cNvPr id="677" name="円/楕円 676"/>
        <xdr:cNvSpPr/>
      </xdr:nvSpPr>
      <xdr:spPr>
        <a:xfrm>
          <a:off x="14541500" y="169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23626</xdr:rowOff>
    </xdr:from>
    <xdr:ext cx="469744" cy="259045"/>
    <xdr:sp macro="" textlink="">
      <xdr:nvSpPr>
        <xdr:cNvPr id="678" name="テキスト ボックス 677"/>
        <xdr:cNvSpPr txBox="1"/>
      </xdr:nvSpPr>
      <xdr:spPr>
        <a:xfrm>
          <a:off x="14357427" y="1699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96444</xdr:rowOff>
    </xdr:from>
    <xdr:to>
      <xdr:col>20</xdr:col>
      <xdr:colOff>9525</xdr:colOff>
      <xdr:row>99</xdr:row>
      <xdr:rowOff>26594</xdr:rowOff>
    </xdr:to>
    <xdr:sp macro="" textlink="">
      <xdr:nvSpPr>
        <xdr:cNvPr id="679" name="円/楕円 678"/>
        <xdr:cNvSpPr/>
      </xdr:nvSpPr>
      <xdr:spPr>
        <a:xfrm>
          <a:off x="13652500" y="168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17721</xdr:rowOff>
    </xdr:from>
    <xdr:ext cx="469744" cy="259045"/>
    <xdr:sp macro="" textlink="">
      <xdr:nvSpPr>
        <xdr:cNvPr id="680" name="テキスト ボックス 679"/>
        <xdr:cNvSpPr txBox="1"/>
      </xdr:nvSpPr>
      <xdr:spPr>
        <a:xfrm>
          <a:off x="13468427" y="169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53163</xdr:rowOff>
    </xdr:from>
    <xdr:to>
      <xdr:col>18</xdr:col>
      <xdr:colOff>492125</xdr:colOff>
      <xdr:row>96</xdr:row>
      <xdr:rowOff>154763</xdr:rowOff>
    </xdr:to>
    <xdr:sp macro="" textlink="">
      <xdr:nvSpPr>
        <xdr:cNvPr id="681" name="円/楕円 680"/>
        <xdr:cNvSpPr/>
      </xdr:nvSpPr>
      <xdr:spPr>
        <a:xfrm>
          <a:off x="12763500" y="165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171290</xdr:rowOff>
    </xdr:from>
    <xdr:ext cx="534377" cy="259045"/>
    <xdr:sp macro="" textlink="">
      <xdr:nvSpPr>
        <xdr:cNvPr id="682" name="テキスト ボックス 681"/>
        <xdr:cNvSpPr txBox="1"/>
      </xdr:nvSpPr>
      <xdr:spPr>
        <a:xfrm>
          <a:off x="12547111" y="162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51753</xdr:rowOff>
    </xdr:from>
    <xdr:to>
      <xdr:col>31</xdr:col>
      <xdr:colOff>85725</xdr:colOff>
      <xdr:row>38</xdr:row>
      <xdr:rowOff>153353</xdr:rowOff>
    </xdr:to>
    <xdr:sp macro="" textlink="">
      <xdr:nvSpPr>
        <xdr:cNvPr id="715" name="フローチャート : 判断 714"/>
        <xdr:cNvSpPr/>
      </xdr:nvSpPr>
      <xdr:spPr>
        <a:xfrm>
          <a:off x="21272500" y="656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169880</xdr:rowOff>
    </xdr:from>
    <xdr:ext cx="378565" cy="259045"/>
    <xdr:sp macro="" textlink="">
      <xdr:nvSpPr>
        <xdr:cNvPr id="716" name="テキスト ボックス 715"/>
        <xdr:cNvSpPr txBox="1"/>
      </xdr:nvSpPr>
      <xdr:spPr>
        <a:xfrm>
          <a:off x="21134017" y="634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58357</xdr:rowOff>
    </xdr:from>
    <xdr:to>
      <xdr:col>29</xdr:col>
      <xdr:colOff>517525</xdr:colOff>
      <xdr:row>39</xdr:row>
      <xdr:rowOff>44450</xdr:rowOff>
    </xdr:to>
    <xdr:cxnSp macro="">
      <xdr:nvCxnSpPr>
        <xdr:cNvPr id="717" name="直線コネクタ 716"/>
        <xdr:cNvCxnSpPr/>
      </xdr:nvCxnSpPr>
      <xdr:spPr>
        <a:xfrm>
          <a:off x="19545300" y="6230557"/>
          <a:ext cx="889000" cy="50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18" name="フローチャート : 判断 717"/>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19" name="テキスト ボックス 718"/>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58357</xdr:rowOff>
    </xdr:from>
    <xdr:to>
      <xdr:col>28</xdr:col>
      <xdr:colOff>314325</xdr:colOff>
      <xdr:row>39</xdr:row>
      <xdr:rowOff>44450</xdr:rowOff>
    </xdr:to>
    <xdr:cxnSp macro="">
      <xdr:nvCxnSpPr>
        <xdr:cNvPr id="720" name="直線コネクタ 719"/>
        <xdr:cNvCxnSpPr/>
      </xdr:nvCxnSpPr>
      <xdr:spPr>
        <a:xfrm flipV="1">
          <a:off x="18656300" y="6230557"/>
          <a:ext cx="889000" cy="50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33083</xdr:rowOff>
    </xdr:from>
    <xdr:to>
      <xdr:col>28</xdr:col>
      <xdr:colOff>365125</xdr:colOff>
      <xdr:row>38</xdr:row>
      <xdr:rowOff>134683</xdr:rowOff>
    </xdr:to>
    <xdr:sp macro="" textlink="">
      <xdr:nvSpPr>
        <xdr:cNvPr id="721" name="フローチャート : 判断 720"/>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125810</xdr:rowOff>
    </xdr:from>
    <xdr:ext cx="378565" cy="259045"/>
    <xdr:sp macro="" textlink="">
      <xdr:nvSpPr>
        <xdr:cNvPr id="722" name="テキスト ボックス 721"/>
        <xdr:cNvSpPr txBox="1"/>
      </xdr:nvSpPr>
      <xdr:spPr>
        <a:xfrm>
          <a:off x="19356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23178</xdr:rowOff>
    </xdr:from>
    <xdr:to>
      <xdr:col>27</xdr:col>
      <xdr:colOff>161925</xdr:colOff>
      <xdr:row>38</xdr:row>
      <xdr:rowOff>124778</xdr:rowOff>
    </xdr:to>
    <xdr:sp macro="" textlink="">
      <xdr:nvSpPr>
        <xdr:cNvPr id="723" name="フローチャート : 判断 722"/>
        <xdr:cNvSpPr/>
      </xdr:nvSpPr>
      <xdr:spPr>
        <a:xfrm>
          <a:off x="186055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141305</xdr:rowOff>
    </xdr:from>
    <xdr:ext cx="378565" cy="259045"/>
    <xdr:sp macro="" textlink="">
      <xdr:nvSpPr>
        <xdr:cNvPr id="724" name="テキスト ボックス 723"/>
        <xdr:cNvSpPr txBox="1"/>
      </xdr:nvSpPr>
      <xdr:spPr>
        <a:xfrm>
          <a:off x="18467017" y="631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7557</xdr:rowOff>
    </xdr:from>
    <xdr:to>
      <xdr:col>28</xdr:col>
      <xdr:colOff>365125</xdr:colOff>
      <xdr:row>36</xdr:row>
      <xdr:rowOff>109157</xdr:rowOff>
    </xdr:to>
    <xdr:sp macro="" textlink="">
      <xdr:nvSpPr>
        <xdr:cNvPr id="736" name="円/楕円 735"/>
        <xdr:cNvSpPr/>
      </xdr:nvSpPr>
      <xdr:spPr>
        <a:xfrm>
          <a:off x="19494500" y="61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125684</xdr:rowOff>
    </xdr:from>
    <xdr:ext cx="469744" cy="259045"/>
    <xdr:sp macro="" textlink="">
      <xdr:nvSpPr>
        <xdr:cNvPr id="737" name="テキスト ボックス 736"/>
        <xdr:cNvSpPr txBox="1"/>
      </xdr:nvSpPr>
      <xdr:spPr>
        <a:xfrm>
          <a:off x="19310427" y="595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86360</xdr:rowOff>
    </xdr:from>
    <xdr:to>
      <xdr:col>32</xdr:col>
      <xdr:colOff>187325</xdr:colOff>
      <xdr:row>56</xdr:row>
      <xdr:rowOff>89789</xdr:rowOff>
    </xdr:to>
    <xdr:cxnSp macro="">
      <xdr:nvCxnSpPr>
        <xdr:cNvPr id="768" name="直線コネクタ 767"/>
        <xdr:cNvCxnSpPr/>
      </xdr:nvCxnSpPr>
      <xdr:spPr>
        <a:xfrm flipV="1">
          <a:off x="21323300" y="968756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151909</xdr:rowOff>
    </xdr:from>
    <xdr:ext cx="469744" cy="259045"/>
    <xdr:sp macro="" textlink="">
      <xdr:nvSpPr>
        <xdr:cNvPr id="769" name="貸付金平均値テキスト"/>
        <xdr:cNvSpPr txBox="1"/>
      </xdr:nvSpPr>
      <xdr:spPr>
        <a:xfrm>
          <a:off x="22212300" y="9924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89789</xdr:rowOff>
    </xdr:from>
    <xdr:to>
      <xdr:col>31</xdr:col>
      <xdr:colOff>34925</xdr:colOff>
      <xdr:row>56</xdr:row>
      <xdr:rowOff>93472</xdr:rowOff>
    </xdr:to>
    <xdr:cxnSp macro="">
      <xdr:nvCxnSpPr>
        <xdr:cNvPr id="771" name="直線コネクタ 770"/>
        <xdr:cNvCxnSpPr/>
      </xdr:nvCxnSpPr>
      <xdr:spPr>
        <a:xfrm flipV="1">
          <a:off x="20434300" y="9690989"/>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156083</xdr:rowOff>
    </xdr:from>
    <xdr:to>
      <xdr:col>31</xdr:col>
      <xdr:colOff>85725</xdr:colOff>
      <xdr:row>58</xdr:row>
      <xdr:rowOff>86233</xdr:rowOff>
    </xdr:to>
    <xdr:sp macro="" textlink="">
      <xdr:nvSpPr>
        <xdr:cNvPr id="772" name="フローチャート : 判断 771"/>
        <xdr:cNvSpPr/>
      </xdr:nvSpPr>
      <xdr:spPr>
        <a:xfrm>
          <a:off x="21272500" y="992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77360</xdr:rowOff>
    </xdr:from>
    <xdr:ext cx="469744" cy="259045"/>
    <xdr:sp macro="" textlink="">
      <xdr:nvSpPr>
        <xdr:cNvPr id="773" name="テキスト ボックス 772"/>
        <xdr:cNvSpPr txBox="1"/>
      </xdr:nvSpPr>
      <xdr:spPr>
        <a:xfrm>
          <a:off x="21088427" y="1002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88646</xdr:rowOff>
    </xdr:from>
    <xdr:to>
      <xdr:col>29</xdr:col>
      <xdr:colOff>517525</xdr:colOff>
      <xdr:row>56</xdr:row>
      <xdr:rowOff>93472</xdr:rowOff>
    </xdr:to>
    <xdr:cxnSp macro="">
      <xdr:nvCxnSpPr>
        <xdr:cNvPr id="774" name="直線コネクタ 773"/>
        <xdr:cNvCxnSpPr/>
      </xdr:nvCxnSpPr>
      <xdr:spPr>
        <a:xfrm>
          <a:off x="19545300" y="96898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131191</xdr:rowOff>
    </xdr:from>
    <xdr:to>
      <xdr:col>29</xdr:col>
      <xdr:colOff>568325</xdr:colOff>
      <xdr:row>58</xdr:row>
      <xdr:rowOff>61341</xdr:rowOff>
    </xdr:to>
    <xdr:sp macro="" textlink="">
      <xdr:nvSpPr>
        <xdr:cNvPr id="775" name="フローチャート : 判断 774"/>
        <xdr:cNvSpPr/>
      </xdr:nvSpPr>
      <xdr:spPr>
        <a:xfrm>
          <a:off x="20383500" y="990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52468</xdr:rowOff>
    </xdr:from>
    <xdr:ext cx="469744" cy="259045"/>
    <xdr:sp macro="" textlink="">
      <xdr:nvSpPr>
        <xdr:cNvPr id="776" name="テキスト ボックス 775"/>
        <xdr:cNvSpPr txBox="1"/>
      </xdr:nvSpPr>
      <xdr:spPr>
        <a:xfrm>
          <a:off x="20199427" y="999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54610</xdr:rowOff>
    </xdr:from>
    <xdr:to>
      <xdr:col>28</xdr:col>
      <xdr:colOff>314325</xdr:colOff>
      <xdr:row>56</xdr:row>
      <xdr:rowOff>88646</xdr:rowOff>
    </xdr:to>
    <xdr:cxnSp macro="">
      <xdr:nvCxnSpPr>
        <xdr:cNvPr id="777" name="直線コネクタ 776"/>
        <xdr:cNvCxnSpPr/>
      </xdr:nvCxnSpPr>
      <xdr:spPr>
        <a:xfrm>
          <a:off x="18656300" y="9655810"/>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108585</xdr:rowOff>
    </xdr:from>
    <xdr:to>
      <xdr:col>28</xdr:col>
      <xdr:colOff>365125</xdr:colOff>
      <xdr:row>58</xdr:row>
      <xdr:rowOff>38735</xdr:rowOff>
    </xdr:to>
    <xdr:sp macro="" textlink="">
      <xdr:nvSpPr>
        <xdr:cNvPr id="778" name="フローチャート : 判断 777"/>
        <xdr:cNvSpPr/>
      </xdr:nvSpPr>
      <xdr:spPr>
        <a:xfrm>
          <a:off x="19494500" y="988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29862</xdr:rowOff>
    </xdr:from>
    <xdr:ext cx="469744" cy="259045"/>
    <xdr:sp macro="" textlink="">
      <xdr:nvSpPr>
        <xdr:cNvPr id="779" name="テキスト ボックス 778"/>
        <xdr:cNvSpPr txBox="1"/>
      </xdr:nvSpPr>
      <xdr:spPr>
        <a:xfrm>
          <a:off x="19310427" y="997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84074</xdr:rowOff>
    </xdr:from>
    <xdr:to>
      <xdr:col>27</xdr:col>
      <xdr:colOff>161925</xdr:colOff>
      <xdr:row>58</xdr:row>
      <xdr:rowOff>14224</xdr:rowOff>
    </xdr:to>
    <xdr:sp macro="" textlink="">
      <xdr:nvSpPr>
        <xdr:cNvPr id="780" name="フローチャート : 判断 779"/>
        <xdr:cNvSpPr/>
      </xdr:nvSpPr>
      <xdr:spPr>
        <a:xfrm>
          <a:off x="18605500" y="985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5351</xdr:rowOff>
    </xdr:from>
    <xdr:ext cx="469744" cy="259045"/>
    <xdr:sp macro="" textlink="">
      <xdr:nvSpPr>
        <xdr:cNvPr id="781" name="テキスト ボックス 780"/>
        <xdr:cNvSpPr txBox="1"/>
      </xdr:nvSpPr>
      <xdr:spPr>
        <a:xfrm>
          <a:off x="18421427" y="994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35560</xdr:rowOff>
    </xdr:from>
    <xdr:to>
      <xdr:col>32</xdr:col>
      <xdr:colOff>238125</xdr:colOff>
      <xdr:row>56</xdr:row>
      <xdr:rowOff>137160</xdr:rowOff>
    </xdr:to>
    <xdr:sp macro="" textlink="">
      <xdr:nvSpPr>
        <xdr:cNvPr id="787" name="円/楕円 786"/>
        <xdr:cNvSpPr/>
      </xdr:nvSpPr>
      <xdr:spPr>
        <a:xfrm>
          <a:off x="22110700" y="96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58437</xdr:rowOff>
    </xdr:from>
    <xdr:ext cx="469744" cy="259045"/>
    <xdr:sp macro="" textlink="">
      <xdr:nvSpPr>
        <xdr:cNvPr id="788" name="貸付金該当値テキスト"/>
        <xdr:cNvSpPr txBox="1"/>
      </xdr:nvSpPr>
      <xdr:spPr>
        <a:xfrm>
          <a:off x="22212300" y="948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38989</xdr:rowOff>
    </xdr:from>
    <xdr:to>
      <xdr:col>31</xdr:col>
      <xdr:colOff>85725</xdr:colOff>
      <xdr:row>56</xdr:row>
      <xdr:rowOff>140589</xdr:rowOff>
    </xdr:to>
    <xdr:sp macro="" textlink="">
      <xdr:nvSpPr>
        <xdr:cNvPr id="789" name="円/楕円 788"/>
        <xdr:cNvSpPr/>
      </xdr:nvSpPr>
      <xdr:spPr>
        <a:xfrm>
          <a:off x="21272500" y="96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157116</xdr:rowOff>
    </xdr:from>
    <xdr:ext cx="469744" cy="259045"/>
    <xdr:sp macro="" textlink="">
      <xdr:nvSpPr>
        <xdr:cNvPr id="790" name="テキスト ボックス 789"/>
        <xdr:cNvSpPr txBox="1"/>
      </xdr:nvSpPr>
      <xdr:spPr>
        <a:xfrm>
          <a:off x="21088427" y="941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42672</xdr:rowOff>
    </xdr:from>
    <xdr:to>
      <xdr:col>29</xdr:col>
      <xdr:colOff>568325</xdr:colOff>
      <xdr:row>56</xdr:row>
      <xdr:rowOff>144272</xdr:rowOff>
    </xdr:to>
    <xdr:sp macro="" textlink="">
      <xdr:nvSpPr>
        <xdr:cNvPr id="791" name="円/楕円 790"/>
        <xdr:cNvSpPr/>
      </xdr:nvSpPr>
      <xdr:spPr>
        <a:xfrm>
          <a:off x="20383500" y="96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160799</xdr:rowOff>
    </xdr:from>
    <xdr:ext cx="469744" cy="259045"/>
    <xdr:sp macro="" textlink="">
      <xdr:nvSpPr>
        <xdr:cNvPr id="792" name="テキスト ボックス 791"/>
        <xdr:cNvSpPr txBox="1"/>
      </xdr:nvSpPr>
      <xdr:spPr>
        <a:xfrm>
          <a:off x="20199427" y="941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37846</xdr:rowOff>
    </xdr:from>
    <xdr:to>
      <xdr:col>28</xdr:col>
      <xdr:colOff>365125</xdr:colOff>
      <xdr:row>56</xdr:row>
      <xdr:rowOff>139446</xdr:rowOff>
    </xdr:to>
    <xdr:sp macro="" textlink="">
      <xdr:nvSpPr>
        <xdr:cNvPr id="793" name="円/楕円 792"/>
        <xdr:cNvSpPr/>
      </xdr:nvSpPr>
      <xdr:spPr>
        <a:xfrm>
          <a:off x="19494500" y="963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155973</xdr:rowOff>
    </xdr:from>
    <xdr:ext cx="469744" cy="259045"/>
    <xdr:sp macro="" textlink="">
      <xdr:nvSpPr>
        <xdr:cNvPr id="794" name="テキスト ボックス 793"/>
        <xdr:cNvSpPr txBox="1"/>
      </xdr:nvSpPr>
      <xdr:spPr>
        <a:xfrm>
          <a:off x="19310427" y="941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3810</xdr:rowOff>
    </xdr:from>
    <xdr:to>
      <xdr:col>27</xdr:col>
      <xdr:colOff>161925</xdr:colOff>
      <xdr:row>56</xdr:row>
      <xdr:rowOff>105410</xdr:rowOff>
    </xdr:to>
    <xdr:sp macro="" textlink="">
      <xdr:nvSpPr>
        <xdr:cNvPr id="795" name="円/楕円 794"/>
        <xdr:cNvSpPr/>
      </xdr:nvSpPr>
      <xdr:spPr>
        <a:xfrm>
          <a:off x="186055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121937</xdr:rowOff>
    </xdr:from>
    <xdr:ext cx="469744" cy="259045"/>
    <xdr:sp macro="" textlink="">
      <xdr:nvSpPr>
        <xdr:cNvPr id="796" name="テキスト ボックス 795"/>
        <xdr:cNvSpPr txBox="1"/>
      </xdr:nvSpPr>
      <xdr:spPr>
        <a:xfrm>
          <a:off x="18421427"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163556</xdr:rowOff>
    </xdr:from>
    <xdr:to>
      <xdr:col>32</xdr:col>
      <xdr:colOff>187325</xdr:colOff>
      <xdr:row>75</xdr:row>
      <xdr:rowOff>84411</xdr:rowOff>
    </xdr:to>
    <xdr:cxnSp macro="">
      <xdr:nvCxnSpPr>
        <xdr:cNvPr id="828" name="直線コネクタ 827"/>
        <xdr:cNvCxnSpPr/>
      </xdr:nvCxnSpPr>
      <xdr:spPr>
        <a:xfrm flipV="1">
          <a:off x="21323300" y="12850856"/>
          <a:ext cx="838200" cy="9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98514</xdr:rowOff>
    </xdr:from>
    <xdr:ext cx="534377" cy="259045"/>
    <xdr:sp macro="" textlink="">
      <xdr:nvSpPr>
        <xdr:cNvPr id="829" name="繰出金平均値テキスト"/>
        <xdr:cNvSpPr txBox="1"/>
      </xdr:nvSpPr>
      <xdr:spPr>
        <a:xfrm>
          <a:off x="22212300" y="12957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84411</xdr:rowOff>
    </xdr:from>
    <xdr:to>
      <xdr:col>31</xdr:col>
      <xdr:colOff>34925</xdr:colOff>
      <xdr:row>75</xdr:row>
      <xdr:rowOff>91025</xdr:rowOff>
    </xdr:to>
    <xdr:cxnSp macro="">
      <xdr:nvCxnSpPr>
        <xdr:cNvPr id="831" name="直線コネクタ 830"/>
        <xdr:cNvCxnSpPr/>
      </xdr:nvCxnSpPr>
      <xdr:spPr>
        <a:xfrm flipV="1">
          <a:off x="20434300" y="12943161"/>
          <a:ext cx="88900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38249</xdr:rowOff>
    </xdr:from>
    <xdr:to>
      <xdr:col>31</xdr:col>
      <xdr:colOff>85725</xdr:colOff>
      <xdr:row>77</xdr:row>
      <xdr:rowOff>139849</xdr:rowOff>
    </xdr:to>
    <xdr:sp macro="" textlink="">
      <xdr:nvSpPr>
        <xdr:cNvPr id="832" name="フローチャート : 判断 831"/>
        <xdr:cNvSpPr/>
      </xdr:nvSpPr>
      <xdr:spPr>
        <a:xfrm>
          <a:off x="21272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130976</xdr:rowOff>
    </xdr:from>
    <xdr:ext cx="534377" cy="259045"/>
    <xdr:sp macro="" textlink="">
      <xdr:nvSpPr>
        <xdr:cNvPr id="833" name="テキスト ボックス 832"/>
        <xdr:cNvSpPr txBox="1"/>
      </xdr:nvSpPr>
      <xdr:spPr>
        <a:xfrm>
          <a:off x="21056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91025</xdr:rowOff>
    </xdr:from>
    <xdr:to>
      <xdr:col>29</xdr:col>
      <xdr:colOff>517525</xdr:colOff>
      <xdr:row>75</xdr:row>
      <xdr:rowOff>115860</xdr:rowOff>
    </xdr:to>
    <xdr:cxnSp macro="">
      <xdr:nvCxnSpPr>
        <xdr:cNvPr id="834" name="直線コネクタ 833"/>
        <xdr:cNvCxnSpPr/>
      </xdr:nvCxnSpPr>
      <xdr:spPr>
        <a:xfrm flipV="1">
          <a:off x="19545300" y="12949775"/>
          <a:ext cx="8890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55459</xdr:rowOff>
    </xdr:from>
    <xdr:to>
      <xdr:col>29</xdr:col>
      <xdr:colOff>568325</xdr:colOff>
      <xdr:row>77</xdr:row>
      <xdr:rowOff>157059</xdr:rowOff>
    </xdr:to>
    <xdr:sp macro="" textlink="">
      <xdr:nvSpPr>
        <xdr:cNvPr id="835" name="フローチャート : 判断 834"/>
        <xdr:cNvSpPr/>
      </xdr:nvSpPr>
      <xdr:spPr>
        <a:xfrm>
          <a:off x="20383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148186</xdr:rowOff>
    </xdr:from>
    <xdr:ext cx="534377" cy="259045"/>
    <xdr:sp macro="" textlink="">
      <xdr:nvSpPr>
        <xdr:cNvPr id="836" name="テキスト ボックス 835"/>
        <xdr:cNvSpPr txBox="1"/>
      </xdr:nvSpPr>
      <xdr:spPr>
        <a:xfrm>
          <a:off x="20167111" y="13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49991</xdr:rowOff>
    </xdr:from>
    <xdr:to>
      <xdr:col>28</xdr:col>
      <xdr:colOff>314325</xdr:colOff>
      <xdr:row>75</xdr:row>
      <xdr:rowOff>115860</xdr:rowOff>
    </xdr:to>
    <xdr:cxnSp macro="">
      <xdr:nvCxnSpPr>
        <xdr:cNvPr id="837" name="直線コネクタ 836"/>
        <xdr:cNvCxnSpPr/>
      </xdr:nvCxnSpPr>
      <xdr:spPr>
        <a:xfrm>
          <a:off x="18656300" y="12908741"/>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72228</xdr:rowOff>
    </xdr:from>
    <xdr:to>
      <xdr:col>28</xdr:col>
      <xdr:colOff>365125</xdr:colOff>
      <xdr:row>78</xdr:row>
      <xdr:rowOff>2378</xdr:rowOff>
    </xdr:to>
    <xdr:sp macro="" textlink="">
      <xdr:nvSpPr>
        <xdr:cNvPr id="838" name="フローチャート : 判断 837"/>
        <xdr:cNvSpPr/>
      </xdr:nvSpPr>
      <xdr:spPr>
        <a:xfrm>
          <a:off x="19494500" y="1327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164955</xdr:rowOff>
    </xdr:from>
    <xdr:ext cx="534377" cy="259045"/>
    <xdr:sp macro="" textlink="">
      <xdr:nvSpPr>
        <xdr:cNvPr id="839" name="テキスト ボックス 838"/>
        <xdr:cNvSpPr txBox="1"/>
      </xdr:nvSpPr>
      <xdr:spPr>
        <a:xfrm>
          <a:off x="19278111" y="1336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72523</xdr:rowOff>
    </xdr:from>
    <xdr:to>
      <xdr:col>27</xdr:col>
      <xdr:colOff>161925</xdr:colOff>
      <xdr:row>78</xdr:row>
      <xdr:rowOff>2673</xdr:rowOff>
    </xdr:to>
    <xdr:sp macro="" textlink="">
      <xdr:nvSpPr>
        <xdr:cNvPr id="840" name="フローチャート : 判断 839"/>
        <xdr:cNvSpPr/>
      </xdr:nvSpPr>
      <xdr:spPr>
        <a:xfrm>
          <a:off x="18605500" y="1327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165250</xdr:rowOff>
    </xdr:from>
    <xdr:ext cx="534377" cy="259045"/>
    <xdr:sp macro="" textlink="">
      <xdr:nvSpPr>
        <xdr:cNvPr id="841" name="テキスト ボックス 840"/>
        <xdr:cNvSpPr txBox="1"/>
      </xdr:nvSpPr>
      <xdr:spPr>
        <a:xfrm>
          <a:off x="18389111" y="1336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112756</xdr:rowOff>
    </xdr:from>
    <xdr:to>
      <xdr:col>32</xdr:col>
      <xdr:colOff>238125</xdr:colOff>
      <xdr:row>75</xdr:row>
      <xdr:rowOff>42906</xdr:rowOff>
    </xdr:to>
    <xdr:sp macro="" textlink="">
      <xdr:nvSpPr>
        <xdr:cNvPr id="847" name="円/楕円 846"/>
        <xdr:cNvSpPr/>
      </xdr:nvSpPr>
      <xdr:spPr>
        <a:xfrm>
          <a:off x="22110700" y="128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135633</xdr:rowOff>
    </xdr:from>
    <xdr:ext cx="534377" cy="259045"/>
    <xdr:sp macro="" textlink="">
      <xdr:nvSpPr>
        <xdr:cNvPr id="848" name="繰出金該当値テキスト"/>
        <xdr:cNvSpPr txBox="1"/>
      </xdr:nvSpPr>
      <xdr:spPr>
        <a:xfrm>
          <a:off x="22212300" y="126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68,539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33611</xdr:rowOff>
    </xdr:from>
    <xdr:to>
      <xdr:col>31</xdr:col>
      <xdr:colOff>85725</xdr:colOff>
      <xdr:row>75</xdr:row>
      <xdr:rowOff>135211</xdr:rowOff>
    </xdr:to>
    <xdr:sp macro="" textlink="">
      <xdr:nvSpPr>
        <xdr:cNvPr id="849" name="円/楕円 848"/>
        <xdr:cNvSpPr/>
      </xdr:nvSpPr>
      <xdr:spPr>
        <a:xfrm>
          <a:off x="21272500" y="128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151738</xdr:rowOff>
    </xdr:from>
    <xdr:ext cx="534377" cy="259045"/>
    <xdr:sp macro="" textlink="">
      <xdr:nvSpPr>
        <xdr:cNvPr id="850" name="テキスト ボックス 849"/>
        <xdr:cNvSpPr txBox="1"/>
      </xdr:nvSpPr>
      <xdr:spPr>
        <a:xfrm>
          <a:off x="21056111" y="126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40225</xdr:rowOff>
    </xdr:from>
    <xdr:to>
      <xdr:col>29</xdr:col>
      <xdr:colOff>568325</xdr:colOff>
      <xdr:row>75</xdr:row>
      <xdr:rowOff>141825</xdr:rowOff>
    </xdr:to>
    <xdr:sp macro="" textlink="">
      <xdr:nvSpPr>
        <xdr:cNvPr id="851" name="円/楕円 850"/>
        <xdr:cNvSpPr/>
      </xdr:nvSpPr>
      <xdr:spPr>
        <a:xfrm>
          <a:off x="20383500" y="128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158352</xdr:rowOff>
    </xdr:from>
    <xdr:ext cx="534377" cy="259045"/>
    <xdr:sp macro="" textlink="">
      <xdr:nvSpPr>
        <xdr:cNvPr id="852" name="テキスト ボックス 851"/>
        <xdr:cNvSpPr txBox="1"/>
      </xdr:nvSpPr>
      <xdr:spPr>
        <a:xfrm>
          <a:off x="20167111" y="1267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65060</xdr:rowOff>
    </xdr:from>
    <xdr:to>
      <xdr:col>28</xdr:col>
      <xdr:colOff>365125</xdr:colOff>
      <xdr:row>75</xdr:row>
      <xdr:rowOff>166660</xdr:rowOff>
    </xdr:to>
    <xdr:sp macro="" textlink="">
      <xdr:nvSpPr>
        <xdr:cNvPr id="853" name="円/楕円 852"/>
        <xdr:cNvSpPr/>
      </xdr:nvSpPr>
      <xdr:spPr>
        <a:xfrm>
          <a:off x="19494500" y="129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11737</xdr:rowOff>
    </xdr:from>
    <xdr:ext cx="534377" cy="259045"/>
    <xdr:sp macro="" textlink="">
      <xdr:nvSpPr>
        <xdr:cNvPr id="854" name="テキスト ボックス 853"/>
        <xdr:cNvSpPr txBox="1"/>
      </xdr:nvSpPr>
      <xdr:spPr>
        <a:xfrm>
          <a:off x="19278111" y="126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170641</xdr:rowOff>
    </xdr:from>
    <xdr:to>
      <xdr:col>27</xdr:col>
      <xdr:colOff>161925</xdr:colOff>
      <xdr:row>75</xdr:row>
      <xdr:rowOff>100791</xdr:rowOff>
    </xdr:to>
    <xdr:sp macro="" textlink="">
      <xdr:nvSpPr>
        <xdr:cNvPr id="855" name="円/楕円 854"/>
        <xdr:cNvSpPr/>
      </xdr:nvSpPr>
      <xdr:spPr>
        <a:xfrm>
          <a:off x="18605500" y="128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117318</xdr:rowOff>
    </xdr:from>
    <xdr:ext cx="534377" cy="259045"/>
    <xdr:sp macro="" textlink="">
      <xdr:nvSpPr>
        <xdr:cNvPr id="856" name="テキスト ボックス 855"/>
        <xdr:cNvSpPr txBox="1"/>
      </xdr:nvSpPr>
      <xdr:spPr>
        <a:xfrm>
          <a:off x="18389111" y="1263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a:t>
          </a:r>
          <a:r>
            <a:rPr kumimoji="1" lang="en-US" altLang="ja-JP" sz="1300">
              <a:latin typeface="ＭＳ Ｐゴシック"/>
            </a:rPr>
            <a:t>1</a:t>
          </a:r>
          <a:r>
            <a:rPr kumimoji="1" lang="ja-JP" altLang="en-US" sz="1300">
              <a:latin typeface="ＭＳ Ｐゴシック"/>
            </a:rPr>
            <a:t>人あたりのコストにおいて、類似団体平均を上回っている主な項目は人件費、補助費等、普通建設事業費、維持補修費、繰出金となっている。人件費は子育て施策のきめ細やかな実施と町単独での消防本部配備により他団体に比して職員数が膨れがちになること、補助費等は農地集積や農地保全関連の補助制度が新設されたことや庁内電算システムの運営を一部事務組合によって行っている関係から負担金が膨れがちなうえ、マイナンバー関連システム改修による一組負担金が増となったこと、普通建設事業費は消防庁舎及びデジタル消防指令センターを新たに建築したことや各小中学校に新たに空調設備を整備したこと、維持補修費は道路補修を中心として老朽化した施設維持の経費が年々嵩み始めていること、繰出金は下水道事業等を中心として経費に見合いの料金収入が困難であり一般会計からの繰出金に頼らざるを得ない状況であること等が類似平均団体を上回る要因である。</a:t>
          </a:r>
          <a:endParaRPr kumimoji="1" lang="en-US" altLang="ja-JP" sz="1300">
            <a:latin typeface="ＭＳ Ｐゴシック"/>
          </a:endParaRPr>
        </a:p>
        <a:p>
          <a:r>
            <a:rPr kumimoji="1" lang="ja-JP" altLang="en-US" sz="1300">
              <a:latin typeface="ＭＳ Ｐゴシック"/>
            </a:rPr>
            <a:t>　年々増す住民ニーズの多様化に全て応えていくのではなく、歳入に見合いの公共サービスを適正かつ最大限の効果を持つよう工夫し対応していくことが何より重要だと考えている。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福井県永平寺町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19,220
18,963
94.43
10,683,581
10,302,070
318,598
6,247,805
8,617,622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68181</xdr:rowOff>
    </xdr:from>
    <xdr:to>
      <xdr:col>6</xdr:col>
      <xdr:colOff>511175</xdr:colOff>
      <xdr:row>36</xdr:row>
      <xdr:rowOff>109655</xdr:rowOff>
    </xdr:to>
    <xdr:cxnSp macro="">
      <xdr:nvCxnSpPr>
        <xdr:cNvPr id="63" name="直線コネクタ 62"/>
        <xdr:cNvCxnSpPr/>
      </xdr:nvCxnSpPr>
      <xdr:spPr>
        <a:xfrm flipV="1">
          <a:off x="3797300" y="6068931"/>
          <a:ext cx="838200" cy="2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109655</xdr:rowOff>
    </xdr:from>
    <xdr:to>
      <xdr:col>5</xdr:col>
      <xdr:colOff>358775</xdr:colOff>
      <xdr:row>36</xdr:row>
      <xdr:rowOff>151457</xdr:rowOff>
    </xdr:to>
    <xdr:cxnSp macro="">
      <xdr:nvCxnSpPr>
        <xdr:cNvPr id="66" name="直線コネクタ 65"/>
        <xdr:cNvCxnSpPr/>
      </xdr:nvCxnSpPr>
      <xdr:spPr>
        <a:xfrm flipV="1">
          <a:off x="2908300" y="6281855"/>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39</xdr:row>
      <xdr:rowOff>8890</xdr:rowOff>
    </xdr:from>
    <xdr:to>
      <xdr:col>5</xdr:col>
      <xdr:colOff>409575</xdr:colOff>
      <xdr:row>39</xdr:row>
      <xdr:rowOff>110490</xdr:rowOff>
    </xdr:to>
    <xdr:sp macro="" textlink="">
      <xdr:nvSpPr>
        <xdr:cNvPr id="67" name="フローチャート : 判断 66"/>
        <xdr:cNvSpPr/>
      </xdr:nvSpPr>
      <xdr:spPr>
        <a:xfrm>
          <a:off x="3746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101617</xdr:rowOff>
    </xdr:from>
    <xdr:ext cx="469744" cy="259045"/>
    <xdr:sp macro="" textlink="">
      <xdr:nvSpPr>
        <xdr:cNvPr id="68" name="テキスト ボックス 67"/>
        <xdr:cNvSpPr txBox="1"/>
      </xdr:nvSpPr>
      <xdr:spPr>
        <a:xfrm>
          <a:off x="3562427"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88428</xdr:rowOff>
    </xdr:from>
    <xdr:to>
      <xdr:col>4</xdr:col>
      <xdr:colOff>155575</xdr:colOff>
      <xdr:row>36</xdr:row>
      <xdr:rowOff>151457</xdr:rowOff>
    </xdr:to>
    <xdr:cxnSp macro="">
      <xdr:nvCxnSpPr>
        <xdr:cNvPr id="69" name="直線コネクタ 68"/>
        <xdr:cNvCxnSpPr/>
      </xdr:nvCxnSpPr>
      <xdr:spPr>
        <a:xfrm>
          <a:off x="2019300" y="6260628"/>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39</xdr:row>
      <xdr:rowOff>34036</xdr:rowOff>
    </xdr:from>
    <xdr:to>
      <xdr:col>4</xdr:col>
      <xdr:colOff>206375</xdr:colOff>
      <xdr:row>39</xdr:row>
      <xdr:rowOff>135636</xdr:rowOff>
    </xdr:to>
    <xdr:sp macro="" textlink="">
      <xdr:nvSpPr>
        <xdr:cNvPr id="70" name="フローチャート : 判断 69"/>
        <xdr:cNvSpPr/>
      </xdr:nvSpPr>
      <xdr:spPr>
        <a:xfrm>
          <a:off x="2857500" y="672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126763</xdr:rowOff>
    </xdr:from>
    <xdr:ext cx="469744" cy="259045"/>
    <xdr:sp macro="" textlink="">
      <xdr:nvSpPr>
        <xdr:cNvPr id="71" name="テキスト ボックス 70"/>
        <xdr:cNvSpPr txBox="1"/>
      </xdr:nvSpPr>
      <xdr:spPr>
        <a:xfrm>
          <a:off x="2673427" y="68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164519</xdr:rowOff>
    </xdr:from>
    <xdr:to>
      <xdr:col>2</xdr:col>
      <xdr:colOff>638175</xdr:colOff>
      <xdr:row>36</xdr:row>
      <xdr:rowOff>88428</xdr:rowOff>
    </xdr:to>
    <xdr:cxnSp macro="">
      <xdr:nvCxnSpPr>
        <xdr:cNvPr id="72" name="直線コネクタ 71"/>
        <xdr:cNvCxnSpPr/>
      </xdr:nvCxnSpPr>
      <xdr:spPr>
        <a:xfrm>
          <a:off x="1130300" y="5993819"/>
          <a:ext cx="889000" cy="26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171196</xdr:rowOff>
    </xdr:from>
    <xdr:to>
      <xdr:col>3</xdr:col>
      <xdr:colOff>3175</xdr:colOff>
      <xdr:row>39</xdr:row>
      <xdr:rowOff>101346</xdr:rowOff>
    </xdr:to>
    <xdr:sp macro="" textlink="">
      <xdr:nvSpPr>
        <xdr:cNvPr id="73" name="フローチャート : 判断 72"/>
        <xdr:cNvSpPr/>
      </xdr:nvSpPr>
      <xdr:spPr>
        <a:xfrm>
          <a:off x="1968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92473</xdr:rowOff>
    </xdr:from>
    <xdr:ext cx="469744" cy="259045"/>
    <xdr:sp macro="" textlink="">
      <xdr:nvSpPr>
        <xdr:cNvPr id="74" name="テキスト ボックス 73"/>
        <xdr:cNvSpPr txBox="1"/>
      </xdr:nvSpPr>
      <xdr:spPr>
        <a:xfrm>
          <a:off x="1784427" y="677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14442</xdr:rowOff>
    </xdr:from>
    <xdr:to>
      <xdr:col>1</xdr:col>
      <xdr:colOff>485775</xdr:colOff>
      <xdr:row>38</xdr:row>
      <xdr:rowOff>116042</xdr:rowOff>
    </xdr:to>
    <xdr:sp macro="" textlink="">
      <xdr:nvSpPr>
        <xdr:cNvPr id="75" name="フローチャート : 判断 74"/>
        <xdr:cNvSpPr/>
      </xdr:nvSpPr>
      <xdr:spPr>
        <a:xfrm>
          <a:off x="1079500" y="65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107169</xdr:rowOff>
    </xdr:from>
    <xdr:ext cx="469744" cy="259045"/>
    <xdr:sp macro="" textlink="">
      <xdr:nvSpPr>
        <xdr:cNvPr id="76" name="テキスト ボックス 75"/>
        <xdr:cNvSpPr txBox="1"/>
      </xdr:nvSpPr>
      <xdr:spPr>
        <a:xfrm>
          <a:off x="895427" y="66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17381</xdr:rowOff>
    </xdr:from>
    <xdr:to>
      <xdr:col>6</xdr:col>
      <xdr:colOff>561975</xdr:colOff>
      <xdr:row>35</xdr:row>
      <xdr:rowOff>118981</xdr:rowOff>
    </xdr:to>
    <xdr:sp macro="" textlink="">
      <xdr:nvSpPr>
        <xdr:cNvPr id="82" name="円/楕円 81"/>
        <xdr:cNvSpPr/>
      </xdr:nvSpPr>
      <xdr:spPr>
        <a:xfrm>
          <a:off x="4584700" y="601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167258</xdr:rowOff>
    </xdr:from>
    <xdr:ext cx="469744" cy="259045"/>
    <xdr:sp macro="" textlink="">
      <xdr:nvSpPr>
        <xdr:cNvPr id="83" name="議会費該当値テキスト"/>
        <xdr:cNvSpPr txBox="1"/>
      </xdr:nvSpPr>
      <xdr:spPr>
        <a:xfrm>
          <a:off x="4686300" y="599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58855</xdr:rowOff>
    </xdr:from>
    <xdr:to>
      <xdr:col>5</xdr:col>
      <xdr:colOff>409575</xdr:colOff>
      <xdr:row>36</xdr:row>
      <xdr:rowOff>160455</xdr:rowOff>
    </xdr:to>
    <xdr:sp macro="" textlink="">
      <xdr:nvSpPr>
        <xdr:cNvPr id="84" name="円/楕円 83"/>
        <xdr:cNvSpPr/>
      </xdr:nvSpPr>
      <xdr:spPr>
        <a:xfrm>
          <a:off x="37465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5532</xdr:rowOff>
    </xdr:from>
    <xdr:ext cx="469744" cy="259045"/>
    <xdr:sp macro="" textlink="">
      <xdr:nvSpPr>
        <xdr:cNvPr id="85" name="テキスト ボックス 84"/>
        <xdr:cNvSpPr txBox="1"/>
      </xdr:nvSpPr>
      <xdr:spPr>
        <a:xfrm>
          <a:off x="3562427" y="600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100657</xdr:rowOff>
    </xdr:from>
    <xdr:to>
      <xdr:col>4</xdr:col>
      <xdr:colOff>206375</xdr:colOff>
      <xdr:row>37</xdr:row>
      <xdr:rowOff>30807</xdr:rowOff>
    </xdr:to>
    <xdr:sp macro="" textlink="">
      <xdr:nvSpPr>
        <xdr:cNvPr id="86" name="円/楕円 85"/>
        <xdr:cNvSpPr/>
      </xdr:nvSpPr>
      <xdr:spPr>
        <a:xfrm>
          <a:off x="2857500" y="62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47334</xdr:rowOff>
    </xdr:from>
    <xdr:ext cx="469744" cy="259045"/>
    <xdr:sp macro="" textlink="">
      <xdr:nvSpPr>
        <xdr:cNvPr id="87" name="テキスト ボックス 86"/>
        <xdr:cNvSpPr txBox="1"/>
      </xdr:nvSpPr>
      <xdr:spPr>
        <a:xfrm>
          <a:off x="2673427" y="604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37628</xdr:rowOff>
    </xdr:from>
    <xdr:to>
      <xdr:col>3</xdr:col>
      <xdr:colOff>3175</xdr:colOff>
      <xdr:row>36</xdr:row>
      <xdr:rowOff>139228</xdr:rowOff>
    </xdr:to>
    <xdr:sp macro="" textlink="">
      <xdr:nvSpPr>
        <xdr:cNvPr id="88" name="円/楕円 87"/>
        <xdr:cNvSpPr/>
      </xdr:nvSpPr>
      <xdr:spPr>
        <a:xfrm>
          <a:off x="1968500" y="62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155755</xdr:rowOff>
    </xdr:from>
    <xdr:ext cx="469744" cy="259045"/>
    <xdr:sp macro="" textlink="">
      <xdr:nvSpPr>
        <xdr:cNvPr id="89" name="テキスト ボックス 88"/>
        <xdr:cNvSpPr txBox="1"/>
      </xdr:nvSpPr>
      <xdr:spPr>
        <a:xfrm>
          <a:off x="1784427" y="598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113719</xdr:rowOff>
    </xdr:from>
    <xdr:to>
      <xdr:col>1</xdr:col>
      <xdr:colOff>485775</xdr:colOff>
      <xdr:row>35</xdr:row>
      <xdr:rowOff>43869</xdr:rowOff>
    </xdr:to>
    <xdr:sp macro="" textlink="">
      <xdr:nvSpPr>
        <xdr:cNvPr id="90" name="円/楕円 89"/>
        <xdr:cNvSpPr/>
      </xdr:nvSpPr>
      <xdr:spPr>
        <a:xfrm>
          <a:off x="1079500" y="59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60396</xdr:rowOff>
    </xdr:from>
    <xdr:ext cx="469744" cy="259045"/>
    <xdr:sp macro="" textlink="">
      <xdr:nvSpPr>
        <xdr:cNvPr id="91" name="テキスト ボックス 90"/>
        <xdr:cNvSpPr txBox="1"/>
      </xdr:nvSpPr>
      <xdr:spPr>
        <a:xfrm>
          <a:off x="895427" y="571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23027</xdr:rowOff>
    </xdr:from>
    <xdr:to>
      <xdr:col>6</xdr:col>
      <xdr:colOff>511175</xdr:colOff>
      <xdr:row>56</xdr:row>
      <xdr:rowOff>100980</xdr:rowOff>
    </xdr:to>
    <xdr:cxnSp macro="">
      <xdr:nvCxnSpPr>
        <xdr:cNvPr id="123" name="直線コネクタ 122"/>
        <xdr:cNvCxnSpPr/>
      </xdr:nvCxnSpPr>
      <xdr:spPr>
        <a:xfrm>
          <a:off x="3797300" y="9452777"/>
          <a:ext cx="838200" cy="2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23027</xdr:rowOff>
    </xdr:from>
    <xdr:to>
      <xdr:col>5</xdr:col>
      <xdr:colOff>358775</xdr:colOff>
      <xdr:row>56</xdr:row>
      <xdr:rowOff>169712</xdr:rowOff>
    </xdr:to>
    <xdr:cxnSp macro="">
      <xdr:nvCxnSpPr>
        <xdr:cNvPr id="126" name="直線コネクタ 125"/>
        <xdr:cNvCxnSpPr/>
      </xdr:nvCxnSpPr>
      <xdr:spPr>
        <a:xfrm flipV="1">
          <a:off x="2908300" y="9452777"/>
          <a:ext cx="8890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169712</xdr:rowOff>
    </xdr:from>
    <xdr:to>
      <xdr:col>4</xdr:col>
      <xdr:colOff>155575</xdr:colOff>
      <xdr:row>57</xdr:row>
      <xdr:rowOff>65460</xdr:rowOff>
    </xdr:to>
    <xdr:cxnSp macro="">
      <xdr:nvCxnSpPr>
        <xdr:cNvPr id="129" name="直線コネクタ 128"/>
        <xdr:cNvCxnSpPr/>
      </xdr:nvCxnSpPr>
      <xdr:spPr>
        <a:xfrm flipV="1">
          <a:off x="2019300" y="9770912"/>
          <a:ext cx="889000" cy="6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56086</xdr:rowOff>
    </xdr:from>
    <xdr:to>
      <xdr:col>2</xdr:col>
      <xdr:colOff>638175</xdr:colOff>
      <xdr:row>57</xdr:row>
      <xdr:rowOff>65460</xdr:rowOff>
    </xdr:to>
    <xdr:cxnSp macro="">
      <xdr:nvCxnSpPr>
        <xdr:cNvPr id="132" name="直線コネクタ 131"/>
        <xdr:cNvCxnSpPr/>
      </xdr:nvCxnSpPr>
      <xdr:spPr>
        <a:xfrm>
          <a:off x="1130300" y="9657286"/>
          <a:ext cx="889000" cy="18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171253</xdr:rowOff>
    </xdr:from>
    <xdr:ext cx="534377" cy="259045"/>
    <xdr:sp macro="" textlink="">
      <xdr:nvSpPr>
        <xdr:cNvPr id="134" name="テキスト ボックス 133"/>
        <xdr:cNvSpPr txBox="1"/>
      </xdr:nvSpPr>
      <xdr:spPr>
        <a:xfrm>
          <a:off x="1752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50180</xdr:rowOff>
    </xdr:from>
    <xdr:to>
      <xdr:col>6</xdr:col>
      <xdr:colOff>561975</xdr:colOff>
      <xdr:row>56</xdr:row>
      <xdr:rowOff>151780</xdr:rowOff>
    </xdr:to>
    <xdr:sp macro="" textlink="">
      <xdr:nvSpPr>
        <xdr:cNvPr id="142" name="円/楕円 141"/>
        <xdr:cNvSpPr/>
      </xdr:nvSpPr>
      <xdr:spPr>
        <a:xfrm>
          <a:off x="4584700" y="965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28607</xdr:rowOff>
    </xdr:from>
    <xdr:ext cx="534377" cy="259045"/>
    <xdr:sp macro="" textlink="">
      <xdr:nvSpPr>
        <xdr:cNvPr id="143" name="総務費該当値テキスト"/>
        <xdr:cNvSpPr txBox="1"/>
      </xdr:nvSpPr>
      <xdr:spPr>
        <a:xfrm>
          <a:off x="4686300" y="962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77,057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143677</xdr:rowOff>
    </xdr:from>
    <xdr:to>
      <xdr:col>5</xdr:col>
      <xdr:colOff>409575</xdr:colOff>
      <xdr:row>55</xdr:row>
      <xdr:rowOff>73827</xdr:rowOff>
    </xdr:to>
    <xdr:sp macro="" textlink="">
      <xdr:nvSpPr>
        <xdr:cNvPr id="144" name="円/楕円 143"/>
        <xdr:cNvSpPr/>
      </xdr:nvSpPr>
      <xdr:spPr>
        <a:xfrm>
          <a:off x="3746500" y="940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90354</xdr:rowOff>
    </xdr:from>
    <xdr:ext cx="534377" cy="259045"/>
    <xdr:sp macro="" textlink="">
      <xdr:nvSpPr>
        <xdr:cNvPr id="145" name="テキスト ボックス 144"/>
        <xdr:cNvSpPr txBox="1"/>
      </xdr:nvSpPr>
      <xdr:spPr>
        <a:xfrm>
          <a:off x="3530111" y="917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99,968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118912</xdr:rowOff>
    </xdr:from>
    <xdr:to>
      <xdr:col>4</xdr:col>
      <xdr:colOff>206375</xdr:colOff>
      <xdr:row>57</xdr:row>
      <xdr:rowOff>49062</xdr:rowOff>
    </xdr:to>
    <xdr:sp macro="" textlink="">
      <xdr:nvSpPr>
        <xdr:cNvPr id="146" name="円/楕円 145"/>
        <xdr:cNvSpPr/>
      </xdr:nvSpPr>
      <xdr:spPr>
        <a:xfrm>
          <a:off x="2857500" y="9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65589</xdr:rowOff>
    </xdr:from>
    <xdr:ext cx="534377" cy="259045"/>
    <xdr:sp macro="" textlink="">
      <xdr:nvSpPr>
        <xdr:cNvPr id="147" name="テキスト ボックス 146"/>
        <xdr:cNvSpPr txBox="1"/>
      </xdr:nvSpPr>
      <xdr:spPr>
        <a:xfrm>
          <a:off x="2641111" y="949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14660</xdr:rowOff>
    </xdr:from>
    <xdr:to>
      <xdr:col>3</xdr:col>
      <xdr:colOff>3175</xdr:colOff>
      <xdr:row>57</xdr:row>
      <xdr:rowOff>116260</xdr:rowOff>
    </xdr:to>
    <xdr:sp macro="" textlink="">
      <xdr:nvSpPr>
        <xdr:cNvPr id="148" name="円/楕円 147"/>
        <xdr:cNvSpPr/>
      </xdr:nvSpPr>
      <xdr:spPr>
        <a:xfrm>
          <a:off x="1968500" y="97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132787</xdr:rowOff>
    </xdr:from>
    <xdr:ext cx="534377" cy="259045"/>
    <xdr:sp macro="" textlink="">
      <xdr:nvSpPr>
        <xdr:cNvPr id="149" name="テキスト ボックス 148"/>
        <xdr:cNvSpPr txBox="1"/>
      </xdr:nvSpPr>
      <xdr:spPr>
        <a:xfrm>
          <a:off x="1752111" y="956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5286</xdr:rowOff>
    </xdr:from>
    <xdr:to>
      <xdr:col>1</xdr:col>
      <xdr:colOff>485775</xdr:colOff>
      <xdr:row>56</xdr:row>
      <xdr:rowOff>106886</xdr:rowOff>
    </xdr:to>
    <xdr:sp macro="" textlink="">
      <xdr:nvSpPr>
        <xdr:cNvPr id="150" name="円/楕円 149"/>
        <xdr:cNvSpPr/>
      </xdr:nvSpPr>
      <xdr:spPr>
        <a:xfrm>
          <a:off x="1079500" y="960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123413</xdr:rowOff>
    </xdr:from>
    <xdr:ext cx="534377" cy="259045"/>
    <xdr:sp macro="" textlink="">
      <xdr:nvSpPr>
        <xdr:cNvPr id="151" name="テキスト ボックス 150"/>
        <xdr:cNvSpPr txBox="1"/>
      </xdr:nvSpPr>
      <xdr:spPr>
        <a:xfrm>
          <a:off x="863111" y="938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4848</xdr:rowOff>
    </xdr:from>
    <xdr:to>
      <xdr:col>6</xdr:col>
      <xdr:colOff>511175</xdr:colOff>
      <xdr:row>77</xdr:row>
      <xdr:rowOff>49806</xdr:rowOff>
    </xdr:to>
    <xdr:cxnSp macro="">
      <xdr:nvCxnSpPr>
        <xdr:cNvPr id="183" name="直線コネクタ 182"/>
        <xdr:cNvCxnSpPr/>
      </xdr:nvCxnSpPr>
      <xdr:spPr>
        <a:xfrm flipV="1">
          <a:off x="3797300" y="13206498"/>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162647</xdr:rowOff>
    </xdr:from>
    <xdr:to>
      <xdr:col>5</xdr:col>
      <xdr:colOff>358775</xdr:colOff>
      <xdr:row>77</xdr:row>
      <xdr:rowOff>49806</xdr:rowOff>
    </xdr:to>
    <xdr:cxnSp macro="">
      <xdr:nvCxnSpPr>
        <xdr:cNvPr id="186" name="直線コネクタ 185"/>
        <xdr:cNvCxnSpPr/>
      </xdr:nvCxnSpPr>
      <xdr:spPr>
        <a:xfrm>
          <a:off x="2908300" y="13192847"/>
          <a:ext cx="889000" cy="5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154257</xdr:rowOff>
    </xdr:from>
    <xdr:to>
      <xdr:col>5</xdr:col>
      <xdr:colOff>409575</xdr:colOff>
      <xdr:row>78</xdr:row>
      <xdr:rowOff>84407</xdr:rowOff>
    </xdr:to>
    <xdr:sp macro="" textlink="">
      <xdr:nvSpPr>
        <xdr:cNvPr id="187" name="フローチャート : 判断 186"/>
        <xdr:cNvSpPr/>
      </xdr:nvSpPr>
      <xdr:spPr>
        <a:xfrm>
          <a:off x="3746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75534</xdr:rowOff>
    </xdr:from>
    <xdr:ext cx="599010" cy="259045"/>
    <xdr:sp macro="" textlink="">
      <xdr:nvSpPr>
        <xdr:cNvPr id="188" name="テキスト ボックス 187"/>
        <xdr:cNvSpPr txBox="1"/>
      </xdr:nvSpPr>
      <xdr:spPr>
        <a:xfrm>
          <a:off x="3497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162647</xdr:rowOff>
    </xdr:from>
    <xdr:to>
      <xdr:col>4</xdr:col>
      <xdr:colOff>155575</xdr:colOff>
      <xdr:row>77</xdr:row>
      <xdr:rowOff>70783</xdr:rowOff>
    </xdr:to>
    <xdr:cxnSp macro="">
      <xdr:nvCxnSpPr>
        <xdr:cNvPr id="189" name="直線コネクタ 188"/>
        <xdr:cNvCxnSpPr/>
      </xdr:nvCxnSpPr>
      <xdr:spPr>
        <a:xfrm flipV="1">
          <a:off x="2019300" y="13192847"/>
          <a:ext cx="889000" cy="7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32914</xdr:rowOff>
    </xdr:from>
    <xdr:to>
      <xdr:col>4</xdr:col>
      <xdr:colOff>206375</xdr:colOff>
      <xdr:row>78</xdr:row>
      <xdr:rowOff>134514</xdr:rowOff>
    </xdr:to>
    <xdr:sp macro="" textlink="">
      <xdr:nvSpPr>
        <xdr:cNvPr id="190" name="フローチャート : 判断 189"/>
        <xdr:cNvSpPr/>
      </xdr:nvSpPr>
      <xdr:spPr>
        <a:xfrm>
          <a:off x="2857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125641</xdr:rowOff>
    </xdr:from>
    <xdr:ext cx="599010" cy="259045"/>
    <xdr:sp macro="" textlink="">
      <xdr:nvSpPr>
        <xdr:cNvPr id="191" name="テキスト ボックス 190"/>
        <xdr:cNvSpPr txBox="1"/>
      </xdr:nvSpPr>
      <xdr:spPr>
        <a:xfrm>
          <a:off x="2608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46258</xdr:rowOff>
    </xdr:from>
    <xdr:to>
      <xdr:col>2</xdr:col>
      <xdr:colOff>638175</xdr:colOff>
      <xdr:row>77</xdr:row>
      <xdr:rowOff>70783</xdr:rowOff>
    </xdr:to>
    <xdr:cxnSp macro="">
      <xdr:nvCxnSpPr>
        <xdr:cNvPr id="192" name="直線コネクタ 191"/>
        <xdr:cNvCxnSpPr/>
      </xdr:nvCxnSpPr>
      <xdr:spPr>
        <a:xfrm>
          <a:off x="1130300" y="13247908"/>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54446</xdr:rowOff>
    </xdr:from>
    <xdr:to>
      <xdr:col>3</xdr:col>
      <xdr:colOff>3175</xdr:colOff>
      <xdr:row>78</xdr:row>
      <xdr:rowOff>156046</xdr:rowOff>
    </xdr:to>
    <xdr:sp macro="" textlink="">
      <xdr:nvSpPr>
        <xdr:cNvPr id="193" name="フローチャート : 判断 192"/>
        <xdr:cNvSpPr/>
      </xdr:nvSpPr>
      <xdr:spPr>
        <a:xfrm>
          <a:off x="1968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147173</xdr:rowOff>
    </xdr:from>
    <xdr:ext cx="599010" cy="259045"/>
    <xdr:sp macro="" textlink="">
      <xdr:nvSpPr>
        <xdr:cNvPr id="194" name="テキスト ボックス 193"/>
        <xdr:cNvSpPr txBox="1"/>
      </xdr:nvSpPr>
      <xdr:spPr>
        <a:xfrm>
          <a:off x="1719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46675</xdr:rowOff>
    </xdr:from>
    <xdr:to>
      <xdr:col>1</xdr:col>
      <xdr:colOff>485775</xdr:colOff>
      <xdr:row>78</xdr:row>
      <xdr:rowOff>148275</xdr:rowOff>
    </xdr:to>
    <xdr:sp macro="" textlink="">
      <xdr:nvSpPr>
        <xdr:cNvPr id="195" name="フローチャート : 判断 194"/>
        <xdr:cNvSpPr/>
      </xdr:nvSpPr>
      <xdr:spPr>
        <a:xfrm>
          <a:off x="1079500" y="134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139402</xdr:rowOff>
    </xdr:from>
    <xdr:ext cx="599010" cy="259045"/>
    <xdr:sp macro="" textlink="">
      <xdr:nvSpPr>
        <xdr:cNvPr id="196" name="テキスト ボックス 195"/>
        <xdr:cNvSpPr txBox="1"/>
      </xdr:nvSpPr>
      <xdr:spPr>
        <a:xfrm>
          <a:off x="830794" y="1351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125498</xdr:rowOff>
    </xdr:from>
    <xdr:to>
      <xdr:col>6</xdr:col>
      <xdr:colOff>561975</xdr:colOff>
      <xdr:row>77</xdr:row>
      <xdr:rowOff>55648</xdr:rowOff>
    </xdr:to>
    <xdr:sp macro="" textlink="">
      <xdr:nvSpPr>
        <xdr:cNvPr id="202" name="円/楕円 201"/>
        <xdr:cNvSpPr/>
      </xdr:nvSpPr>
      <xdr:spPr>
        <a:xfrm>
          <a:off x="4584700" y="131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103925</xdr:rowOff>
    </xdr:from>
    <xdr:ext cx="599010" cy="259045"/>
    <xdr:sp macro="" textlink="">
      <xdr:nvSpPr>
        <xdr:cNvPr id="203" name="民生費該当値テキスト"/>
        <xdr:cNvSpPr txBox="1"/>
      </xdr:nvSpPr>
      <xdr:spPr>
        <a:xfrm>
          <a:off x="4686300" y="131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130,138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170456</xdr:rowOff>
    </xdr:from>
    <xdr:to>
      <xdr:col>5</xdr:col>
      <xdr:colOff>409575</xdr:colOff>
      <xdr:row>77</xdr:row>
      <xdr:rowOff>100606</xdr:rowOff>
    </xdr:to>
    <xdr:sp macro="" textlink="">
      <xdr:nvSpPr>
        <xdr:cNvPr id="204" name="円/楕円 203"/>
        <xdr:cNvSpPr/>
      </xdr:nvSpPr>
      <xdr:spPr>
        <a:xfrm>
          <a:off x="3746500" y="1320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117133</xdr:rowOff>
    </xdr:from>
    <xdr:ext cx="599010" cy="259045"/>
    <xdr:sp macro="" textlink="">
      <xdr:nvSpPr>
        <xdr:cNvPr id="205" name="テキスト ボックス 204"/>
        <xdr:cNvSpPr txBox="1"/>
      </xdr:nvSpPr>
      <xdr:spPr>
        <a:xfrm>
          <a:off x="3497794" y="1297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126,008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111847</xdr:rowOff>
    </xdr:from>
    <xdr:to>
      <xdr:col>4</xdr:col>
      <xdr:colOff>206375</xdr:colOff>
      <xdr:row>77</xdr:row>
      <xdr:rowOff>41997</xdr:rowOff>
    </xdr:to>
    <xdr:sp macro="" textlink="">
      <xdr:nvSpPr>
        <xdr:cNvPr id="206" name="円/楕円 205"/>
        <xdr:cNvSpPr/>
      </xdr:nvSpPr>
      <xdr:spPr>
        <a:xfrm>
          <a:off x="2857500" y="1314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58524</xdr:rowOff>
    </xdr:from>
    <xdr:ext cx="599010" cy="259045"/>
    <xdr:sp macro="" textlink="">
      <xdr:nvSpPr>
        <xdr:cNvPr id="207" name="テキスト ボックス 206"/>
        <xdr:cNvSpPr txBox="1"/>
      </xdr:nvSpPr>
      <xdr:spPr>
        <a:xfrm>
          <a:off x="2608794" y="1291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19983</xdr:rowOff>
    </xdr:from>
    <xdr:to>
      <xdr:col>3</xdr:col>
      <xdr:colOff>3175</xdr:colOff>
      <xdr:row>77</xdr:row>
      <xdr:rowOff>121583</xdr:rowOff>
    </xdr:to>
    <xdr:sp macro="" textlink="">
      <xdr:nvSpPr>
        <xdr:cNvPr id="208" name="円/楕円 207"/>
        <xdr:cNvSpPr/>
      </xdr:nvSpPr>
      <xdr:spPr>
        <a:xfrm>
          <a:off x="1968500" y="1322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138110</xdr:rowOff>
    </xdr:from>
    <xdr:ext cx="599010" cy="259045"/>
    <xdr:sp macro="" textlink="">
      <xdr:nvSpPr>
        <xdr:cNvPr id="209" name="テキスト ボックス 208"/>
        <xdr:cNvSpPr txBox="1"/>
      </xdr:nvSpPr>
      <xdr:spPr>
        <a:xfrm>
          <a:off x="1719794" y="1299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124,081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166908</xdr:rowOff>
    </xdr:from>
    <xdr:to>
      <xdr:col>1</xdr:col>
      <xdr:colOff>485775</xdr:colOff>
      <xdr:row>77</xdr:row>
      <xdr:rowOff>97058</xdr:rowOff>
    </xdr:to>
    <xdr:sp macro="" textlink="">
      <xdr:nvSpPr>
        <xdr:cNvPr id="210" name="円/楕円 209"/>
        <xdr:cNvSpPr/>
      </xdr:nvSpPr>
      <xdr:spPr>
        <a:xfrm>
          <a:off x="1079500" y="1319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113585</xdr:rowOff>
    </xdr:from>
    <xdr:ext cx="599010" cy="259045"/>
    <xdr:sp macro="" textlink="">
      <xdr:nvSpPr>
        <xdr:cNvPr id="211" name="テキスト ボックス 210"/>
        <xdr:cNvSpPr txBox="1"/>
      </xdr:nvSpPr>
      <xdr:spPr>
        <a:xfrm>
          <a:off x="830794" y="1297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31752</xdr:rowOff>
    </xdr:from>
    <xdr:to>
      <xdr:col>6</xdr:col>
      <xdr:colOff>511175</xdr:colOff>
      <xdr:row>99</xdr:row>
      <xdr:rowOff>45582</xdr:rowOff>
    </xdr:to>
    <xdr:cxnSp macro="">
      <xdr:nvCxnSpPr>
        <xdr:cNvPr id="243" name="直線コネクタ 242"/>
        <xdr:cNvCxnSpPr/>
      </xdr:nvCxnSpPr>
      <xdr:spPr>
        <a:xfrm flipV="1">
          <a:off x="3797300" y="17005302"/>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21334</xdr:rowOff>
    </xdr:from>
    <xdr:to>
      <xdr:col>5</xdr:col>
      <xdr:colOff>358775</xdr:colOff>
      <xdr:row>99</xdr:row>
      <xdr:rowOff>45582</xdr:rowOff>
    </xdr:to>
    <xdr:cxnSp macro="">
      <xdr:nvCxnSpPr>
        <xdr:cNvPr id="246" name="直線コネクタ 245"/>
        <xdr:cNvCxnSpPr/>
      </xdr:nvCxnSpPr>
      <xdr:spPr>
        <a:xfrm>
          <a:off x="2908300" y="16994884"/>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7" name="フローチャート : 判断 246"/>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8" name="テキスト ボックス 247"/>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162381</xdr:rowOff>
    </xdr:from>
    <xdr:to>
      <xdr:col>4</xdr:col>
      <xdr:colOff>155575</xdr:colOff>
      <xdr:row>99</xdr:row>
      <xdr:rowOff>21334</xdr:rowOff>
    </xdr:to>
    <xdr:cxnSp macro="">
      <xdr:nvCxnSpPr>
        <xdr:cNvPr id="249" name="直線コネクタ 248"/>
        <xdr:cNvCxnSpPr/>
      </xdr:nvCxnSpPr>
      <xdr:spPr>
        <a:xfrm>
          <a:off x="2019300" y="16964481"/>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50" name="フローチャート : 判断 249"/>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51" name="テキスト ボックス 250"/>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162381</xdr:rowOff>
    </xdr:from>
    <xdr:to>
      <xdr:col>2</xdr:col>
      <xdr:colOff>638175</xdr:colOff>
      <xdr:row>99</xdr:row>
      <xdr:rowOff>19097</xdr:rowOff>
    </xdr:to>
    <xdr:cxnSp macro="">
      <xdr:nvCxnSpPr>
        <xdr:cNvPr id="252" name="直線コネクタ 251"/>
        <xdr:cNvCxnSpPr/>
      </xdr:nvCxnSpPr>
      <xdr:spPr>
        <a:xfrm flipV="1">
          <a:off x="1130300" y="16964481"/>
          <a:ext cx="889000" cy="2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3" name="フローチャート : 判断 252"/>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54" name="テキスト ボックス 253"/>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5" name="フローチャート : 判断 254"/>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6" name="テキスト ボックス 255"/>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152402</xdr:rowOff>
    </xdr:from>
    <xdr:to>
      <xdr:col>6</xdr:col>
      <xdr:colOff>561975</xdr:colOff>
      <xdr:row>99</xdr:row>
      <xdr:rowOff>82552</xdr:rowOff>
    </xdr:to>
    <xdr:sp macro="" textlink="">
      <xdr:nvSpPr>
        <xdr:cNvPr id="262" name="円/楕円 261"/>
        <xdr:cNvSpPr/>
      </xdr:nvSpPr>
      <xdr:spPr>
        <a:xfrm>
          <a:off x="4584700" y="169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67329</xdr:rowOff>
    </xdr:from>
    <xdr:ext cx="534377" cy="259045"/>
    <xdr:sp macro="" textlink="">
      <xdr:nvSpPr>
        <xdr:cNvPr id="263" name="衛生費該当値テキスト"/>
        <xdr:cNvSpPr txBox="1"/>
      </xdr:nvSpPr>
      <xdr:spPr>
        <a:xfrm>
          <a:off x="4686300" y="1686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166232</xdr:rowOff>
    </xdr:from>
    <xdr:to>
      <xdr:col>5</xdr:col>
      <xdr:colOff>409575</xdr:colOff>
      <xdr:row>99</xdr:row>
      <xdr:rowOff>96382</xdr:rowOff>
    </xdr:to>
    <xdr:sp macro="" textlink="">
      <xdr:nvSpPr>
        <xdr:cNvPr id="264" name="円/楕円 263"/>
        <xdr:cNvSpPr/>
      </xdr:nvSpPr>
      <xdr:spPr>
        <a:xfrm>
          <a:off x="3746500" y="169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87509</xdr:rowOff>
    </xdr:from>
    <xdr:ext cx="534377" cy="259045"/>
    <xdr:sp macro="" textlink="">
      <xdr:nvSpPr>
        <xdr:cNvPr id="265" name="テキスト ボックス 264"/>
        <xdr:cNvSpPr txBox="1"/>
      </xdr:nvSpPr>
      <xdr:spPr>
        <a:xfrm>
          <a:off x="3530111" y="1706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141984</xdr:rowOff>
    </xdr:from>
    <xdr:to>
      <xdr:col>4</xdr:col>
      <xdr:colOff>206375</xdr:colOff>
      <xdr:row>99</xdr:row>
      <xdr:rowOff>72134</xdr:rowOff>
    </xdr:to>
    <xdr:sp macro="" textlink="">
      <xdr:nvSpPr>
        <xdr:cNvPr id="266" name="円/楕円 265"/>
        <xdr:cNvSpPr/>
      </xdr:nvSpPr>
      <xdr:spPr>
        <a:xfrm>
          <a:off x="2857500" y="169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63261</xdr:rowOff>
    </xdr:from>
    <xdr:ext cx="534377" cy="259045"/>
    <xdr:sp macro="" textlink="">
      <xdr:nvSpPr>
        <xdr:cNvPr id="267" name="テキスト ボックス 266"/>
        <xdr:cNvSpPr txBox="1"/>
      </xdr:nvSpPr>
      <xdr:spPr>
        <a:xfrm>
          <a:off x="2641111" y="1703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111581</xdr:rowOff>
    </xdr:from>
    <xdr:to>
      <xdr:col>3</xdr:col>
      <xdr:colOff>3175</xdr:colOff>
      <xdr:row>99</xdr:row>
      <xdr:rowOff>41731</xdr:rowOff>
    </xdr:to>
    <xdr:sp macro="" textlink="">
      <xdr:nvSpPr>
        <xdr:cNvPr id="268" name="円/楕円 267"/>
        <xdr:cNvSpPr/>
      </xdr:nvSpPr>
      <xdr:spPr>
        <a:xfrm>
          <a:off x="1968500" y="1691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32858</xdr:rowOff>
    </xdr:from>
    <xdr:ext cx="534377" cy="259045"/>
    <xdr:sp macro="" textlink="">
      <xdr:nvSpPr>
        <xdr:cNvPr id="269" name="テキスト ボックス 268"/>
        <xdr:cNvSpPr txBox="1"/>
      </xdr:nvSpPr>
      <xdr:spPr>
        <a:xfrm>
          <a:off x="1752111" y="1700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139747</xdr:rowOff>
    </xdr:from>
    <xdr:to>
      <xdr:col>1</xdr:col>
      <xdr:colOff>485775</xdr:colOff>
      <xdr:row>99</xdr:row>
      <xdr:rowOff>69897</xdr:rowOff>
    </xdr:to>
    <xdr:sp macro="" textlink="">
      <xdr:nvSpPr>
        <xdr:cNvPr id="270" name="円/楕円 269"/>
        <xdr:cNvSpPr/>
      </xdr:nvSpPr>
      <xdr:spPr>
        <a:xfrm>
          <a:off x="1079500" y="169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61024</xdr:rowOff>
    </xdr:from>
    <xdr:ext cx="534377" cy="259045"/>
    <xdr:sp macro="" textlink="">
      <xdr:nvSpPr>
        <xdr:cNvPr id="271" name="テキスト ボックス 270"/>
        <xdr:cNvSpPr txBox="1"/>
      </xdr:nvSpPr>
      <xdr:spPr>
        <a:xfrm>
          <a:off x="863111" y="1703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68507</xdr:rowOff>
    </xdr:from>
    <xdr:to>
      <xdr:col>15</xdr:col>
      <xdr:colOff>180975</xdr:colOff>
      <xdr:row>35</xdr:row>
      <xdr:rowOff>73406</xdr:rowOff>
    </xdr:to>
    <xdr:cxnSp macro="">
      <xdr:nvCxnSpPr>
        <xdr:cNvPr id="302" name="直線コネクタ 301"/>
        <xdr:cNvCxnSpPr/>
      </xdr:nvCxnSpPr>
      <xdr:spPr>
        <a:xfrm flipV="1">
          <a:off x="9639300" y="606925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151582</xdr:rowOff>
    </xdr:from>
    <xdr:ext cx="378565" cy="259045"/>
    <xdr:sp macro="" textlink="">
      <xdr:nvSpPr>
        <xdr:cNvPr id="303" name="労働費平均値テキスト"/>
        <xdr:cNvSpPr txBox="1"/>
      </xdr:nvSpPr>
      <xdr:spPr>
        <a:xfrm>
          <a:off x="10528300" y="649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73406</xdr:rowOff>
    </xdr:from>
    <xdr:to>
      <xdr:col>14</xdr:col>
      <xdr:colOff>28575</xdr:colOff>
      <xdr:row>35</xdr:row>
      <xdr:rowOff>78958</xdr:rowOff>
    </xdr:to>
    <xdr:cxnSp macro="">
      <xdr:nvCxnSpPr>
        <xdr:cNvPr id="305" name="直線コネクタ 304"/>
        <xdr:cNvCxnSpPr/>
      </xdr:nvCxnSpPr>
      <xdr:spPr>
        <a:xfrm flipV="1">
          <a:off x="8750300" y="607415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74204</xdr:rowOff>
    </xdr:from>
    <xdr:to>
      <xdr:col>14</xdr:col>
      <xdr:colOff>79375</xdr:colOff>
      <xdr:row>38</xdr:row>
      <xdr:rowOff>4355</xdr:rowOff>
    </xdr:to>
    <xdr:sp macro="" textlink="">
      <xdr:nvSpPr>
        <xdr:cNvPr id="306" name="フローチャート : 判断 305"/>
        <xdr:cNvSpPr/>
      </xdr:nvSpPr>
      <xdr:spPr>
        <a:xfrm>
          <a:off x="9588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166931</xdr:rowOff>
    </xdr:from>
    <xdr:ext cx="378565" cy="259045"/>
    <xdr:sp macro="" textlink="">
      <xdr:nvSpPr>
        <xdr:cNvPr id="307" name="テキスト ボックス 306"/>
        <xdr:cNvSpPr txBox="1"/>
      </xdr:nvSpPr>
      <xdr:spPr>
        <a:xfrm>
          <a:off x="9450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2213</xdr:rowOff>
    </xdr:from>
    <xdr:to>
      <xdr:col>12</xdr:col>
      <xdr:colOff>511175</xdr:colOff>
      <xdr:row>35</xdr:row>
      <xdr:rowOff>78958</xdr:rowOff>
    </xdr:to>
    <xdr:cxnSp macro="">
      <xdr:nvCxnSpPr>
        <xdr:cNvPr id="308" name="直線コネクタ 307"/>
        <xdr:cNvCxnSpPr/>
      </xdr:nvCxnSpPr>
      <xdr:spPr>
        <a:xfrm>
          <a:off x="7861300" y="6002963"/>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161725</xdr:rowOff>
    </xdr:from>
    <xdr:to>
      <xdr:col>12</xdr:col>
      <xdr:colOff>561975</xdr:colOff>
      <xdr:row>37</xdr:row>
      <xdr:rowOff>91875</xdr:rowOff>
    </xdr:to>
    <xdr:sp macro="" textlink="">
      <xdr:nvSpPr>
        <xdr:cNvPr id="309" name="フローチャート : 判断 308"/>
        <xdr:cNvSpPr/>
      </xdr:nvSpPr>
      <xdr:spPr>
        <a:xfrm>
          <a:off x="8699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83002</xdr:rowOff>
    </xdr:from>
    <xdr:ext cx="469744" cy="259045"/>
    <xdr:sp macro="" textlink="">
      <xdr:nvSpPr>
        <xdr:cNvPr id="310" name="テキスト ボックス 309"/>
        <xdr:cNvSpPr txBox="1"/>
      </xdr:nvSpPr>
      <xdr:spPr>
        <a:xfrm>
          <a:off x="8515427"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41728</xdr:rowOff>
    </xdr:from>
    <xdr:to>
      <xdr:col>11</xdr:col>
      <xdr:colOff>307975</xdr:colOff>
      <xdr:row>35</xdr:row>
      <xdr:rowOff>2213</xdr:rowOff>
    </xdr:to>
    <xdr:cxnSp macro="">
      <xdr:nvCxnSpPr>
        <xdr:cNvPr id="311" name="直線コネクタ 310"/>
        <xdr:cNvCxnSpPr/>
      </xdr:nvCxnSpPr>
      <xdr:spPr>
        <a:xfrm>
          <a:off x="6972300" y="5699578"/>
          <a:ext cx="889000" cy="30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73551</xdr:rowOff>
    </xdr:from>
    <xdr:to>
      <xdr:col>11</xdr:col>
      <xdr:colOff>358775</xdr:colOff>
      <xdr:row>37</xdr:row>
      <xdr:rowOff>3701</xdr:rowOff>
    </xdr:to>
    <xdr:sp macro="" textlink="">
      <xdr:nvSpPr>
        <xdr:cNvPr id="312" name="フローチャート : 判断 311"/>
        <xdr:cNvSpPr/>
      </xdr:nvSpPr>
      <xdr:spPr>
        <a:xfrm>
          <a:off x="7810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166278</xdr:rowOff>
    </xdr:from>
    <xdr:ext cx="469744" cy="259045"/>
    <xdr:sp macro="" textlink="">
      <xdr:nvSpPr>
        <xdr:cNvPr id="313" name="テキスト ボックス 312"/>
        <xdr:cNvSpPr txBox="1"/>
      </xdr:nvSpPr>
      <xdr:spPr>
        <a:xfrm>
          <a:off x="7626427"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26851</xdr:rowOff>
    </xdr:from>
    <xdr:to>
      <xdr:col>10</xdr:col>
      <xdr:colOff>155575</xdr:colOff>
      <xdr:row>35</xdr:row>
      <xdr:rowOff>128451</xdr:rowOff>
    </xdr:to>
    <xdr:sp macro="" textlink="">
      <xdr:nvSpPr>
        <xdr:cNvPr id="314" name="フローチャート : 判断 313"/>
        <xdr:cNvSpPr/>
      </xdr:nvSpPr>
      <xdr:spPr>
        <a:xfrm>
          <a:off x="6921500" y="602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119578</xdr:rowOff>
    </xdr:from>
    <xdr:ext cx="469744" cy="259045"/>
    <xdr:sp macro="" textlink="">
      <xdr:nvSpPr>
        <xdr:cNvPr id="315" name="テキスト ボックス 314"/>
        <xdr:cNvSpPr txBox="1"/>
      </xdr:nvSpPr>
      <xdr:spPr>
        <a:xfrm>
          <a:off x="6737427" y="612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17707</xdr:rowOff>
    </xdr:from>
    <xdr:to>
      <xdr:col>15</xdr:col>
      <xdr:colOff>231775</xdr:colOff>
      <xdr:row>35</xdr:row>
      <xdr:rowOff>119307</xdr:rowOff>
    </xdr:to>
    <xdr:sp macro="" textlink="">
      <xdr:nvSpPr>
        <xdr:cNvPr id="321" name="円/楕円 320"/>
        <xdr:cNvSpPr/>
      </xdr:nvSpPr>
      <xdr:spPr>
        <a:xfrm>
          <a:off x="10426700" y="60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40584</xdr:rowOff>
    </xdr:from>
    <xdr:ext cx="469744" cy="259045"/>
    <xdr:sp macro="" textlink="">
      <xdr:nvSpPr>
        <xdr:cNvPr id="322" name="労働費該当値テキスト"/>
        <xdr:cNvSpPr txBox="1"/>
      </xdr:nvSpPr>
      <xdr:spPr>
        <a:xfrm>
          <a:off x="10528300" y="586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22606</xdr:rowOff>
    </xdr:from>
    <xdr:to>
      <xdr:col>14</xdr:col>
      <xdr:colOff>79375</xdr:colOff>
      <xdr:row>35</xdr:row>
      <xdr:rowOff>124206</xdr:rowOff>
    </xdr:to>
    <xdr:sp macro="" textlink="">
      <xdr:nvSpPr>
        <xdr:cNvPr id="323" name="円/楕円 322"/>
        <xdr:cNvSpPr/>
      </xdr:nvSpPr>
      <xdr:spPr>
        <a:xfrm>
          <a:off x="9588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140733</xdr:rowOff>
    </xdr:from>
    <xdr:ext cx="469744" cy="259045"/>
    <xdr:sp macro="" textlink="">
      <xdr:nvSpPr>
        <xdr:cNvPr id="324" name="テキスト ボックス 323"/>
        <xdr:cNvSpPr txBox="1"/>
      </xdr:nvSpPr>
      <xdr:spPr>
        <a:xfrm>
          <a:off x="9404427"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28158</xdr:rowOff>
    </xdr:from>
    <xdr:to>
      <xdr:col>12</xdr:col>
      <xdr:colOff>561975</xdr:colOff>
      <xdr:row>35</xdr:row>
      <xdr:rowOff>129758</xdr:rowOff>
    </xdr:to>
    <xdr:sp macro="" textlink="">
      <xdr:nvSpPr>
        <xdr:cNvPr id="325" name="円/楕円 324"/>
        <xdr:cNvSpPr/>
      </xdr:nvSpPr>
      <xdr:spPr>
        <a:xfrm>
          <a:off x="8699500" y="60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146285</xdr:rowOff>
    </xdr:from>
    <xdr:ext cx="469744" cy="259045"/>
    <xdr:sp macro="" textlink="">
      <xdr:nvSpPr>
        <xdr:cNvPr id="326" name="テキスト ボックス 325"/>
        <xdr:cNvSpPr txBox="1"/>
      </xdr:nvSpPr>
      <xdr:spPr>
        <a:xfrm>
          <a:off x="8515427" y="580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122863</xdr:rowOff>
    </xdr:from>
    <xdr:to>
      <xdr:col>11</xdr:col>
      <xdr:colOff>358775</xdr:colOff>
      <xdr:row>35</xdr:row>
      <xdr:rowOff>53013</xdr:rowOff>
    </xdr:to>
    <xdr:sp macro="" textlink="">
      <xdr:nvSpPr>
        <xdr:cNvPr id="327" name="円/楕円 326"/>
        <xdr:cNvSpPr/>
      </xdr:nvSpPr>
      <xdr:spPr>
        <a:xfrm>
          <a:off x="7810500" y="59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69540</xdr:rowOff>
    </xdr:from>
    <xdr:ext cx="469744" cy="259045"/>
    <xdr:sp macro="" textlink="">
      <xdr:nvSpPr>
        <xdr:cNvPr id="328" name="テキスト ボックス 327"/>
        <xdr:cNvSpPr txBox="1"/>
      </xdr:nvSpPr>
      <xdr:spPr>
        <a:xfrm>
          <a:off x="7626427" y="57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162378</xdr:rowOff>
    </xdr:from>
    <xdr:to>
      <xdr:col>10</xdr:col>
      <xdr:colOff>155575</xdr:colOff>
      <xdr:row>33</xdr:row>
      <xdr:rowOff>92528</xdr:rowOff>
    </xdr:to>
    <xdr:sp macro="" textlink="">
      <xdr:nvSpPr>
        <xdr:cNvPr id="329" name="円/楕円 328"/>
        <xdr:cNvSpPr/>
      </xdr:nvSpPr>
      <xdr:spPr>
        <a:xfrm>
          <a:off x="6921500" y="564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109055</xdr:rowOff>
    </xdr:from>
    <xdr:ext cx="469744" cy="259045"/>
    <xdr:sp macro="" textlink="">
      <xdr:nvSpPr>
        <xdr:cNvPr id="330" name="テキスト ボックス 329"/>
        <xdr:cNvSpPr txBox="1"/>
      </xdr:nvSpPr>
      <xdr:spPr>
        <a:xfrm>
          <a:off x="6737427" y="542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117575</xdr:rowOff>
    </xdr:from>
    <xdr:to>
      <xdr:col>15</xdr:col>
      <xdr:colOff>180975</xdr:colOff>
      <xdr:row>57</xdr:row>
      <xdr:rowOff>43214</xdr:rowOff>
    </xdr:to>
    <xdr:cxnSp macro="">
      <xdr:nvCxnSpPr>
        <xdr:cNvPr id="361" name="直線コネクタ 360"/>
        <xdr:cNvCxnSpPr/>
      </xdr:nvCxnSpPr>
      <xdr:spPr>
        <a:xfrm flipV="1">
          <a:off x="9639300" y="9718775"/>
          <a:ext cx="838200" cy="9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11940</xdr:rowOff>
    </xdr:from>
    <xdr:ext cx="534377" cy="259045"/>
    <xdr:sp macro="" textlink="">
      <xdr:nvSpPr>
        <xdr:cNvPr id="362" name="農林水産業費平均値テキスト"/>
        <xdr:cNvSpPr txBox="1"/>
      </xdr:nvSpPr>
      <xdr:spPr>
        <a:xfrm>
          <a:off x="10528300" y="97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144517</xdr:rowOff>
    </xdr:from>
    <xdr:to>
      <xdr:col>14</xdr:col>
      <xdr:colOff>28575</xdr:colOff>
      <xdr:row>57</xdr:row>
      <xdr:rowOff>43214</xdr:rowOff>
    </xdr:to>
    <xdr:cxnSp macro="">
      <xdr:nvCxnSpPr>
        <xdr:cNvPr id="364" name="直線コネクタ 363"/>
        <xdr:cNvCxnSpPr/>
      </xdr:nvCxnSpPr>
      <xdr:spPr>
        <a:xfrm>
          <a:off x="8750300" y="9745717"/>
          <a:ext cx="889000" cy="7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40061</xdr:rowOff>
    </xdr:from>
    <xdr:to>
      <xdr:col>14</xdr:col>
      <xdr:colOff>79375</xdr:colOff>
      <xdr:row>58</xdr:row>
      <xdr:rowOff>141661</xdr:rowOff>
    </xdr:to>
    <xdr:sp macro="" textlink="">
      <xdr:nvSpPr>
        <xdr:cNvPr id="365" name="フローチャート : 判断 364"/>
        <xdr:cNvSpPr/>
      </xdr:nvSpPr>
      <xdr:spPr>
        <a:xfrm>
          <a:off x="9588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132788</xdr:rowOff>
    </xdr:from>
    <xdr:ext cx="534377" cy="259045"/>
    <xdr:sp macro="" textlink="">
      <xdr:nvSpPr>
        <xdr:cNvPr id="366" name="テキスト ボックス 365"/>
        <xdr:cNvSpPr txBox="1"/>
      </xdr:nvSpPr>
      <xdr:spPr>
        <a:xfrm>
          <a:off x="9372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88967</xdr:rowOff>
    </xdr:from>
    <xdr:to>
      <xdr:col>12</xdr:col>
      <xdr:colOff>511175</xdr:colOff>
      <xdr:row>56</xdr:row>
      <xdr:rowOff>144517</xdr:rowOff>
    </xdr:to>
    <xdr:cxnSp macro="">
      <xdr:nvCxnSpPr>
        <xdr:cNvPr id="367" name="直線コネクタ 366"/>
        <xdr:cNvCxnSpPr/>
      </xdr:nvCxnSpPr>
      <xdr:spPr>
        <a:xfrm>
          <a:off x="7861300" y="9690167"/>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89</xdr:rowOff>
    </xdr:from>
    <xdr:to>
      <xdr:col>12</xdr:col>
      <xdr:colOff>561975</xdr:colOff>
      <xdr:row>58</xdr:row>
      <xdr:rowOff>101689</xdr:rowOff>
    </xdr:to>
    <xdr:sp macro="" textlink="">
      <xdr:nvSpPr>
        <xdr:cNvPr id="368" name="フローチャート : 判断 367"/>
        <xdr:cNvSpPr/>
      </xdr:nvSpPr>
      <xdr:spPr>
        <a:xfrm>
          <a:off x="8699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92816</xdr:rowOff>
    </xdr:from>
    <xdr:ext cx="534377" cy="259045"/>
    <xdr:sp macro="" textlink="">
      <xdr:nvSpPr>
        <xdr:cNvPr id="369" name="テキスト ボックス 368"/>
        <xdr:cNvSpPr txBox="1"/>
      </xdr:nvSpPr>
      <xdr:spPr>
        <a:xfrm>
          <a:off x="8483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88967</xdr:rowOff>
    </xdr:from>
    <xdr:to>
      <xdr:col>11</xdr:col>
      <xdr:colOff>307975</xdr:colOff>
      <xdr:row>56</xdr:row>
      <xdr:rowOff>160470</xdr:rowOff>
    </xdr:to>
    <xdr:cxnSp macro="">
      <xdr:nvCxnSpPr>
        <xdr:cNvPr id="370" name="直線コネクタ 369"/>
        <xdr:cNvCxnSpPr/>
      </xdr:nvCxnSpPr>
      <xdr:spPr>
        <a:xfrm flipV="1">
          <a:off x="6972300" y="9690167"/>
          <a:ext cx="889000" cy="7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22475</xdr:rowOff>
    </xdr:from>
    <xdr:to>
      <xdr:col>11</xdr:col>
      <xdr:colOff>358775</xdr:colOff>
      <xdr:row>58</xdr:row>
      <xdr:rowOff>124075</xdr:rowOff>
    </xdr:to>
    <xdr:sp macro="" textlink="">
      <xdr:nvSpPr>
        <xdr:cNvPr id="371" name="フローチャート : 判断 370"/>
        <xdr:cNvSpPr/>
      </xdr:nvSpPr>
      <xdr:spPr>
        <a:xfrm>
          <a:off x="7810500" y="996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115202</xdr:rowOff>
    </xdr:from>
    <xdr:ext cx="534377" cy="259045"/>
    <xdr:sp macro="" textlink="">
      <xdr:nvSpPr>
        <xdr:cNvPr id="372" name="テキスト ボックス 371"/>
        <xdr:cNvSpPr txBox="1"/>
      </xdr:nvSpPr>
      <xdr:spPr>
        <a:xfrm>
          <a:off x="7594111" y="100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38184</xdr:rowOff>
    </xdr:from>
    <xdr:to>
      <xdr:col>10</xdr:col>
      <xdr:colOff>155575</xdr:colOff>
      <xdr:row>58</xdr:row>
      <xdr:rowOff>139784</xdr:rowOff>
    </xdr:to>
    <xdr:sp macro="" textlink="">
      <xdr:nvSpPr>
        <xdr:cNvPr id="373" name="フローチャート : 判断 372"/>
        <xdr:cNvSpPr/>
      </xdr:nvSpPr>
      <xdr:spPr>
        <a:xfrm>
          <a:off x="6921500" y="99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130911</xdr:rowOff>
    </xdr:from>
    <xdr:ext cx="534377" cy="259045"/>
    <xdr:sp macro="" textlink="">
      <xdr:nvSpPr>
        <xdr:cNvPr id="374" name="テキスト ボックス 373"/>
        <xdr:cNvSpPr txBox="1"/>
      </xdr:nvSpPr>
      <xdr:spPr>
        <a:xfrm>
          <a:off x="6705111" y="100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66775</xdr:rowOff>
    </xdr:from>
    <xdr:to>
      <xdr:col>15</xdr:col>
      <xdr:colOff>231775</xdr:colOff>
      <xdr:row>56</xdr:row>
      <xdr:rowOff>168375</xdr:rowOff>
    </xdr:to>
    <xdr:sp macro="" textlink="">
      <xdr:nvSpPr>
        <xdr:cNvPr id="380" name="円/楕円 379"/>
        <xdr:cNvSpPr/>
      </xdr:nvSpPr>
      <xdr:spPr>
        <a:xfrm>
          <a:off x="10426700" y="96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89652</xdr:rowOff>
    </xdr:from>
    <xdr:ext cx="534377" cy="259045"/>
    <xdr:sp macro="" textlink="">
      <xdr:nvSpPr>
        <xdr:cNvPr id="381" name="農林水産業費該当値テキスト"/>
        <xdr:cNvSpPr txBox="1"/>
      </xdr:nvSpPr>
      <xdr:spPr>
        <a:xfrm>
          <a:off x="10528300" y="951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30,355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163864</xdr:rowOff>
    </xdr:from>
    <xdr:to>
      <xdr:col>14</xdr:col>
      <xdr:colOff>79375</xdr:colOff>
      <xdr:row>57</xdr:row>
      <xdr:rowOff>94014</xdr:rowOff>
    </xdr:to>
    <xdr:sp macro="" textlink="">
      <xdr:nvSpPr>
        <xdr:cNvPr id="382" name="円/楕円 381"/>
        <xdr:cNvSpPr/>
      </xdr:nvSpPr>
      <xdr:spPr>
        <a:xfrm>
          <a:off x="9588500" y="97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110541</xdr:rowOff>
    </xdr:from>
    <xdr:ext cx="534377" cy="259045"/>
    <xdr:sp macro="" textlink="">
      <xdr:nvSpPr>
        <xdr:cNvPr id="383" name="テキスト ボックス 382"/>
        <xdr:cNvSpPr txBox="1"/>
      </xdr:nvSpPr>
      <xdr:spPr>
        <a:xfrm>
          <a:off x="9372111" y="95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93717</xdr:rowOff>
    </xdr:from>
    <xdr:to>
      <xdr:col>12</xdr:col>
      <xdr:colOff>561975</xdr:colOff>
      <xdr:row>57</xdr:row>
      <xdr:rowOff>23867</xdr:rowOff>
    </xdr:to>
    <xdr:sp macro="" textlink="">
      <xdr:nvSpPr>
        <xdr:cNvPr id="384" name="円/楕円 383"/>
        <xdr:cNvSpPr/>
      </xdr:nvSpPr>
      <xdr:spPr>
        <a:xfrm>
          <a:off x="8699500" y="96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40394</xdr:rowOff>
    </xdr:from>
    <xdr:ext cx="534377" cy="259045"/>
    <xdr:sp macro="" textlink="">
      <xdr:nvSpPr>
        <xdr:cNvPr id="385" name="テキスト ボックス 384"/>
        <xdr:cNvSpPr txBox="1"/>
      </xdr:nvSpPr>
      <xdr:spPr>
        <a:xfrm>
          <a:off x="8483111" y="947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38167</xdr:rowOff>
    </xdr:from>
    <xdr:to>
      <xdr:col>11</xdr:col>
      <xdr:colOff>358775</xdr:colOff>
      <xdr:row>56</xdr:row>
      <xdr:rowOff>139767</xdr:rowOff>
    </xdr:to>
    <xdr:sp macro="" textlink="">
      <xdr:nvSpPr>
        <xdr:cNvPr id="386" name="円/楕円 385"/>
        <xdr:cNvSpPr/>
      </xdr:nvSpPr>
      <xdr:spPr>
        <a:xfrm>
          <a:off x="7810500" y="96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156294</xdr:rowOff>
    </xdr:from>
    <xdr:ext cx="534377" cy="259045"/>
    <xdr:sp macro="" textlink="">
      <xdr:nvSpPr>
        <xdr:cNvPr id="387" name="テキスト ボックス 386"/>
        <xdr:cNvSpPr txBox="1"/>
      </xdr:nvSpPr>
      <xdr:spPr>
        <a:xfrm>
          <a:off x="7594111" y="94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109670</xdr:rowOff>
    </xdr:from>
    <xdr:to>
      <xdr:col>10</xdr:col>
      <xdr:colOff>155575</xdr:colOff>
      <xdr:row>57</xdr:row>
      <xdr:rowOff>39820</xdr:rowOff>
    </xdr:to>
    <xdr:sp macro="" textlink="">
      <xdr:nvSpPr>
        <xdr:cNvPr id="388" name="円/楕円 387"/>
        <xdr:cNvSpPr/>
      </xdr:nvSpPr>
      <xdr:spPr>
        <a:xfrm>
          <a:off x="6921500" y="97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56347</xdr:rowOff>
    </xdr:from>
    <xdr:ext cx="534377" cy="259045"/>
    <xdr:sp macro="" textlink="">
      <xdr:nvSpPr>
        <xdr:cNvPr id="389" name="テキスト ボックス 388"/>
        <xdr:cNvSpPr txBox="1"/>
      </xdr:nvSpPr>
      <xdr:spPr>
        <a:xfrm>
          <a:off x="6705111" y="94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141605</xdr:rowOff>
    </xdr:from>
    <xdr:to>
      <xdr:col>15</xdr:col>
      <xdr:colOff>180975</xdr:colOff>
      <xdr:row>77</xdr:row>
      <xdr:rowOff>88342</xdr:rowOff>
    </xdr:to>
    <xdr:cxnSp macro="">
      <xdr:nvCxnSpPr>
        <xdr:cNvPr id="418" name="直線コネクタ 417"/>
        <xdr:cNvCxnSpPr/>
      </xdr:nvCxnSpPr>
      <xdr:spPr>
        <a:xfrm flipV="1">
          <a:off x="9639300" y="13000355"/>
          <a:ext cx="838200" cy="28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71823</xdr:rowOff>
    </xdr:from>
    <xdr:ext cx="534377" cy="259045"/>
    <xdr:sp macro="" textlink="">
      <xdr:nvSpPr>
        <xdr:cNvPr id="419" name="商工費平均値テキスト"/>
        <xdr:cNvSpPr txBox="1"/>
      </xdr:nvSpPr>
      <xdr:spPr>
        <a:xfrm>
          <a:off x="10528300" y="131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76073</xdr:rowOff>
    </xdr:from>
    <xdr:to>
      <xdr:col>14</xdr:col>
      <xdr:colOff>28575</xdr:colOff>
      <xdr:row>77</xdr:row>
      <xdr:rowOff>88342</xdr:rowOff>
    </xdr:to>
    <xdr:cxnSp macro="">
      <xdr:nvCxnSpPr>
        <xdr:cNvPr id="421" name="直線コネクタ 420"/>
        <xdr:cNvCxnSpPr/>
      </xdr:nvCxnSpPr>
      <xdr:spPr>
        <a:xfrm>
          <a:off x="8750300" y="13277723"/>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126315</xdr:rowOff>
    </xdr:from>
    <xdr:to>
      <xdr:col>14</xdr:col>
      <xdr:colOff>79375</xdr:colOff>
      <xdr:row>78</xdr:row>
      <xdr:rowOff>56465</xdr:rowOff>
    </xdr:to>
    <xdr:sp macro="" textlink="">
      <xdr:nvSpPr>
        <xdr:cNvPr id="422" name="フローチャート : 判断 421"/>
        <xdr:cNvSpPr/>
      </xdr:nvSpPr>
      <xdr:spPr>
        <a:xfrm>
          <a:off x="9588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47592</xdr:rowOff>
    </xdr:from>
    <xdr:ext cx="469744" cy="259045"/>
    <xdr:sp macro="" textlink="">
      <xdr:nvSpPr>
        <xdr:cNvPr id="423" name="テキスト ボックス 422"/>
        <xdr:cNvSpPr txBox="1"/>
      </xdr:nvSpPr>
      <xdr:spPr>
        <a:xfrm>
          <a:off x="9404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76073</xdr:rowOff>
    </xdr:from>
    <xdr:to>
      <xdr:col>12</xdr:col>
      <xdr:colOff>511175</xdr:colOff>
      <xdr:row>77</xdr:row>
      <xdr:rowOff>97410</xdr:rowOff>
    </xdr:to>
    <xdr:cxnSp macro="">
      <xdr:nvCxnSpPr>
        <xdr:cNvPr id="424" name="直線コネクタ 423"/>
        <xdr:cNvCxnSpPr/>
      </xdr:nvCxnSpPr>
      <xdr:spPr>
        <a:xfrm flipV="1">
          <a:off x="7861300" y="13277723"/>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116636</xdr:rowOff>
    </xdr:from>
    <xdr:to>
      <xdr:col>12</xdr:col>
      <xdr:colOff>561975</xdr:colOff>
      <xdr:row>78</xdr:row>
      <xdr:rowOff>46786</xdr:rowOff>
    </xdr:to>
    <xdr:sp macro="" textlink="">
      <xdr:nvSpPr>
        <xdr:cNvPr id="425" name="フローチャート : 判断 424"/>
        <xdr:cNvSpPr/>
      </xdr:nvSpPr>
      <xdr:spPr>
        <a:xfrm>
          <a:off x="8699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37913</xdr:rowOff>
    </xdr:from>
    <xdr:ext cx="469744" cy="259045"/>
    <xdr:sp macro="" textlink="">
      <xdr:nvSpPr>
        <xdr:cNvPr id="426" name="テキスト ボックス 425"/>
        <xdr:cNvSpPr txBox="1"/>
      </xdr:nvSpPr>
      <xdr:spPr>
        <a:xfrm>
          <a:off x="8515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105600</xdr:rowOff>
    </xdr:from>
    <xdr:to>
      <xdr:col>11</xdr:col>
      <xdr:colOff>307975</xdr:colOff>
      <xdr:row>77</xdr:row>
      <xdr:rowOff>97410</xdr:rowOff>
    </xdr:to>
    <xdr:cxnSp macro="">
      <xdr:nvCxnSpPr>
        <xdr:cNvPr id="427" name="直線コネクタ 426"/>
        <xdr:cNvCxnSpPr/>
      </xdr:nvCxnSpPr>
      <xdr:spPr>
        <a:xfrm>
          <a:off x="6972300" y="13135800"/>
          <a:ext cx="889000" cy="16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142469</xdr:rowOff>
    </xdr:from>
    <xdr:to>
      <xdr:col>11</xdr:col>
      <xdr:colOff>358775</xdr:colOff>
      <xdr:row>78</xdr:row>
      <xdr:rowOff>72619</xdr:rowOff>
    </xdr:to>
    <xdr:sp macro="" textlink="">
      <xdr:nvSpPr>
        <xdr:cNvPr id="428" name="フローチャート : 判断 427"/>
        <xdr:cNvSpPr/>
      </xdr:nvSpPr>
      <xdr:spPr>
        <a:xfrm>
          <a:off x="7810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63746</xdr:rowOff>
    </xdr:from>
    <xdr:ext cx="469744" cy="259045"/>
    <xdr:sp macro="" textlink="">
      <xdr:nvSpPr>
        <xdr:cNvPr id="429" name="テキスト ボックス 428"/>
        <xdr:cNvSpPr txBox="1"/>
      </xdr:nvSpPr>
      <xdr:spPr>
        <a:xfrm>
          <a:off x="7626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142354</xdr:rowOff>
    </xdr:from>
    <xdr:to>
      <xdr:col>10</xdr:col>
      <xdr:colOff>155575</xdr:colOff>
      <xdr:row>78</xdr:row>
      <xdr:rowOff>72504</xdr:rowOff>
    </xdr:to>
    <xdr:sp macro="" textlink="">
      <xdr:nvSpPr>
        <xdr:cNvPr id="430" name="フローチャート : 判断 429"/>
        <xdr:cNvSpPr/>
      </xdr:nvSpPr>
      <xdr:spPr>
        <a:xfrm>
          <a:off x="6921500" y="1334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63631</xdr:rowOff>
    </xdr:from>
    <xdr:ext cx="469744" cy="259045"/>
    <xdr:sp macro="" textlink="">
      <xdr:nvSpPr>
        <xdr:cNvPr id="431" name="テキスト ボックス 430"/>
        <xdr:cNvSpPr txBox="1"/>
      </xdr:nvSpPr>
      <xdr:spPr>
        <a:xfrm>
          <a:off x="6737427" y="134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90805</xdr:rowOff>
    </xdr:from>
    <xdr:to>
      <xdr:col>15</xdr:col>
      <xdr:colOff>231775</xdr:colOff>
      <xdr:row>76</xdr:row>
      <xdr:rowOff>20955</xdr:rowOff>
    </xdr:to>
    <xdr:sp macro="" textlink="">
      <xdr:nvSpPr>
        <xdr:cNvPr id="437" name="円/楕円 436"/>
        <xdr:cNvSpPr/>
      </xdr:nvSpPr>
      <xdr:spPr>
        <a:xfrm>
          <a:off x="10426700" y="12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113682</xdr:rowOff>
    </xdr:from>
    <xdr:ext cx="534377" cy="259045"/>
    <xdr:sp macro="" textlink="">
      <xdr:nvSpPr>
        <xdr:cNvPr id="438" name="商工費該当値テキスト"/>
        <xdr:cNvSpPr txBox="1"/>
      </xdr:nvSpPr>
      <xdr:spPr>
        <a:xfrm>
          <a:off x="10528300" y="1280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37542</xdr:rowOff>
    </xdr:from>
    <xdr:to>
      <xdr:col>14</xdr:col>
      <xdr:colOff>79375</xdr:colOff>
      <xdr:row>77</xdr:row>
      <xdr:rowOff>139142</xdr:rowOff>
    </xdr:to>
    <xdr:sp macro="" textlink="">
      <xdr:nvSpPr>
        <xdr:cNvPr id="439" name="円/楕円 438"/>
        <xdr:cNvSpPr/>
      </xdr:nvSpPr>
      <xdr:spPr>
        <a:xfrm>
          <a:off x="9588500" y="132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155669</xdr:rowOff>
    </xdr:from>
    <xdr:ext cx="469744" cy="259045"/>
    <xdr:sp macro="" textlink="">
      <xdr:nvSpPr>
        <xdr:cNvPr id="440" name="テキスト ボックス 439"/>
        <xdr:cNvSpPr txBox="1"/>
      </xdr:nvSpPr>
      <xdr:spPr>
        <a:xfrm>
          <a:off x="9404427" y="1301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25273</xdr:rowOff>
    </xdr:from>
    <xdr:to>
      <xdr:col>12</xdr:col>
      <xdr:colOff>561975</xdr:colOff>
      <xdr:row>77</xdr:row>
      <xdr:rowOff>126873</xdr:rowOff>
    </xdr:to>
    <xdr:sp macro="" textlink="">
      <xdr:nvSpPr>
        <xdr:cNvPr id="441" name="円/楕円 440"/>
        <xdr:cNvSpPr/>
      </xdr:nvSpPr>
      <xdr:spPr>
        <a:xfrm>
          <a:off x="8699500" y="132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143400</xdr:rowOff>
    </xdr:from>
    <xdr:ext cx="469744" cy="259045"/>
    <xdr:sp macro="" textlink="">
      <xdr:nvSpPr>
        <xdr:cNvPr id="442" name="テキスト ボックス 441"/>
        <xdr:cNvSpPr txBox="1"/>
      </xdr:nvSpPr>
      <xdr:spPr>
        <a:xfrm>
          <a:off x="8515427" y="1300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46610</xdr:rowOff>
    </xdr:from>
    <xdr:to>
      <xdr:col>11</xdr:col>
      <xdr:colOff>358775</xdr:colOff>
      <xdr:row>77</xdr:row>
      <xdr:rowOff>148210</xdr:rowOff>
    </xdr:to>
    <xdr:sp macro="" textlink="">
      <xdr:nvSpPr>
        <xdr:cNvPr id="443" name="円/楕円 442"/>
        <xdr:cNvSpPr/>
      </xdr:nvSpPr>
      <xdr:spPr>
        <a:xfrm>
          <a:off x="7810500" y="132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164737</xdr:rowOff>
    </xdr:from>
    <xdr:ext cx="469744" cy="259045"/>
    <xdr:sp macro="" textlink="">
      <xdr:nvSpPr>
        <xdr:cNvPr id="444" name="テキスト ボックス 443"/>
        <xdr:cNvSpPr txBox="1"/>
      </xdr:nvSpPr>
      <xdr:spPr>
        <a:xfrm>
          <a:off x="7626427" y="1302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54800</xdr:rowOff>
    </xdr:from>
    <xdr:to>
      <xdr:col>10</xdr:col>
      <xdr:colOff>155575</xdr:colOff>
      <xdr:row>76</xdr:row>
      <xdr:rowOff>156400</xdr:rowOff>
    </xdr:to>
    <xdr:sp macro="" textlink="">
      <xdr:nvSpPr>
        <xdr:cNvPr id="445" name="円/楕円 444"/>
        <xdr:cNvSpPr/>
      </xdr:nvSpPr>
      <xdr:spPr>
        <a:xfrm>
          <a:off x="6921500" y="130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1478</xdr:rowOff>
    </xdr:from>
    <xdr:ext cx="534377" cy="259045"/>
    <xdr:sp macro="" textlink="">
      <xdr:nvSpPr>
        <xdr:cNvPr id="446" name="テキスト ボックス 445"/>
        <xdr:cNvSpPr txBox="1"/>
      </xdr:nvSpPr>
      <xdr:spPr>
        <a:xfrm>
          <a:off x="6705111" y="1286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156773</xdr:rowOff>
    </xdr:from>
    <xdr:to>
      <xdr:col>15</xdr:col>
      <xdr:colOff>180975</xdr:colOff>
      <xdr:row>97</xdr:row>
      <xdr:rowOff>161074</xdr:rowOff>
    </xdr:to>
    <xdr:cxnSp macro="">
      <xdr:nvCxnSpPr>
        <xdr:cNvPr id="475" name="直線コネクタ 474"/>
        <xdr:cNvCxnSpPr/>
      </xdr:nvCxnSpPr>
      <xdr:spPr>
        <a:xfrm flipV="1">
          <a:off x="9639300" y="16787423"/>
          <a:ext cx="8382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6"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161074</xdr:rowOff>
    </xdr:from>
    <xdr:to>
      <xdr:col>14</xdr:col>
      <xdr:colOff>28575</xdr:colOff>
      <xdr:row>97</xdr:row>
      <xdr:rowOff>161409</xdr:rowOff>
    </xdr:to>
    <xdr:cxnSp macro="">
      <xdr:nvCxnSpPr>
        <xdr:cNvPr id="478" name="直線コネクタ 477"/>
        <xdr:cNvCxnSpPr/>
      </xdr:nvCxnSpPr>
      <xdr:spPr>
        <a:xfrm flipV="1">
          <a:off x="8750300" y="16791724"/>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15196</xdr:rowOff>
    </xdr:from>
    <xdr:to>
      <xdr:col>14</xdr:col>
      <xdr:colOff>79375</xdr:colOff>
      <xdr:row>98</xdr:row>
      <xdr:rowOff>116796</xdr:rowOff>
    </xdr:to>
    <xdr:sp macro="" textlink="">
      <xdr:nvSpPr>
        <xdr:cNvPr id="479" name="フローチャート : 判断 478"/>
        <xdr:cNvSpPr/>
      </xdr:nvSpPr>
      <xdr:spPr>
        <a:xfrm>
          <a:off x="9588500" y="168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107923</xdr:rowOff>
    </xdr:from>
    <xdr:ext cx="534377" cy="259045"/>
    <xdr:sp macro="" textlink="">
      <xdr:nvSpPr>
        <xdr:cNvPr id="480" name="テキスト ボックス 479"/>
        <xdr:cNvSpPr txBox="1"/>
      </xdr:nvSpPr>
      <xdr:spPr>
        <a:xfrm>
          <a:off x="9372111" y="169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161409</xdr:rowOff>
    </xdr:from>
    <xdr:to>
      <xdr:col>12</xdr:col>
      <xdr:colOff>511175</xdr:colOff>
      <xdr:row>98</xdr:row>
      <xdr:rowOff>2053</xdr:rowOff>
    </xdr:to>
    <xdr:cxnSp macro="">
      <xdr:nvCxnSpPr>
        <xdr:cNvPr id="481" name="直線コネクタ 480"/>
        <xdr:cNvCxnSpPr/>
      </xdr:nvCxnSpPr>
      <xdr:spPr>
        <a:xfrm flipV="1">
          <a:off x="7861300" y="16792059"/>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5770</xdr:rowOff>
    </xdr:from>
    <xdr:to>
      <xdr:col>12</xdr:col>
      <xdr:colOff>561975</xdr:colOff>
      <xdr:row>98</xdr:row>
      <xdr:rowOff>107370</xdr:rowOff>
    </xdr:to>
    <xdr:sp macro="" textlink="">
      <xdr:nvSpPr>
        <xdr:cNvPr id="482" name="フローチャート : 判断 481"/>
        <xdr:cNvSpPr/>
      </xdr:nvSpPr>
      <xdr:spPr>
        <a:xfrm>
          <a:off x="8699500" y="16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98497</xdr:rowOff>
    </xdr:from>
    <xdr:ext cx="534377" cy="259045"/>
    <xdr:sp macro="" textlink="">
      <xdr:nvSpPr>
        <xdr:cNvPr id="483" name="テキスト ボックス 482"/>
        <xdr:cNvSpPr txBox="1"/>
      </xdr:nvSpPr>
      <xdr:spPr>
        <a:xfrm>
          <a:off x="8483111" y="16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2053</xdr:rowOff>
    </xdr:from>
    <xdr:to>
      <xdr:col>11</xdr:col>
      <xdr:colOff>307975</xdr:colOff>
      <xdr:row>98</xdr:row>
      <xdr:rowOff>17255</xdr:rowOff>
    </xdr:to>
    <xdr:cxnSp macro="">
      <xdr:nvCxnSpPr>
        <xdr:cNvPr id="484" name="直線コネクタ 483"/>
        <xdr:cNvCxnSpPr/>
      </xdr:nvCxnSpPr>
      <xdr:spPr>
        <a:xfrm flipV="1">
          <a:off x="6972300" y="16804153"/>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23943</xdr:rowOff>
    </xdr:from>
    <xdr:to>
      <xdr:col>11</xdr:col>
      <xdr:colOff>358775</xdr:colOff>
      <xdr:row>98</xdr:row>
      <xdr:rowOff>125543</xdr:rowOff>
    </xdr:to>
    <xdr:sp macro="" textlink="">
      <xdr:nvSpPr>
        <xdr:cNvPr id="485" name="フローチャート : 判断 484"/>
        <xdr:cNvSpPr/>
      </xdr:nvSpPr>
      <xdr:spPr>
        <a:xfrm>
          <a:off x="7810500" y="1682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116670</xdr:rowOff>
    </xdr:from>
    <xdr:ext cx="534377" cy="259045"/>
    <xdr:sp macro="" textlink="">
      <xdr:nvSpPr>
        <xdr:cNvPr id="486" name="テキスト ボックス 485"/>
        <xdr:cNvSpPr txBox="1"/>
      </xdr:nvSpPr>
      <xdr:spPr>
        <a:xfrm>
          <a:off x="7594111" y="169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24949</xdr:rowOff>
    </xdr:from>
    <xdr:to>
      <xdr:col>10</xdr:col>
      <xdr:colOff>155575</xdr:colOff>
      <xdr:row>98</xdr:row>
      <xdr:rowOff>126549</xdr:rowOff>
    </xdr:to>
    <xdr:sp macro="" textlink="">
      <xdr:nvSpPr>
        <xdr:cNvPr id="487" name="フローチャート : 判断 486"/>
        <xdr:cNvSpPr/>
      </xdr:nvSpPr>
      <xdr:spPr>
        <a:xfrm>
          <a:off x="6921500" y="1682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117676</xdr:rowOff>
    </xdr:from>
    <xdr:ext cx="534377" cy="259045"/>
    <xdr:sp macro="" textlink="">
      <xdr:nvSpPr>
        <xdr:cNvPr id="488" name="テキスト ボックス 487"/>
        <xdr:cNvSpPr txBox="1"/>
      </xdr:nvSpPr>
      <xdr:spPr>
        <a:xfrm>
          <a:off x="6705111"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105973</xdr:rowOff>
    </xdr:from>
    <xdr:to>
      <xdr:col>15</xdr:col>
      <xdr:colOff>231775</xdr:colOff>
      <xdr:row>98</xdr:row>
      <xdr:rowOff>36123</xdr:rowOff>
    </xdr:to>
    <xdr:sp macro="" textlink="">
      <xdr:nvSpPr>
        <xdr:cNvPr id="494" name="円/楕円 493"/>
        <xdr:cNvSpPr/>
      </xdr:nvSpPr>
      <xdr:spPr>
        <a:xfrm>
          <a:off x="10426700" y="1673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128850</xdr:rowOff>
    </xdr:from>
    <xdr:ext cx="534377" cy="259045"/>
    <xdr:sp macro="" textlink="">
      <xdr:nvSpPr>
        <xdr:cNvPr id="495" name="土木費該当値テキスト"/>
        <xdr:cNvSpPr txBox="1"/>
      </xdr:nvSpPr>
      <xdr:spPr>
        <a:xfrm>
          <a:off x="10528300" y="165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110274</xdr:rowOff>
    </xdr:from>
    <xdr:to>
      <xdr:col>14</xdr:col>
      <xdr:colOff>79375</xdr:colOff>
      <xdr:row>98</xdr:row>
      <xdr:rowOff>40424</xdr:rowOff>
    </xdr:to>
    <xdr:sp macro="" textlink="">
      <xdr:nvSpPr>
        <xdr:cNvPr id="496" name="円/楕円 495"/>
        <xdr:cNvSpPr/>
      </xdr:nvSpPr>
      <xdr:spPr>
        <a:xfrm>
          <a:off x="9588500" y="167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56951</xdr:rowOff>
    </xdr:from>
    <xdr:ext cx="534377" cy="259045"/>
    <xdr:sp macro="" textlink="">
      <xdr:nvSpPr>
        <xdr:cNvPr id="497" name="テキスト ボックス 496"/>
        <xdr:cNvSpPr txBox="1"/>
      </xdr:nvSpPr>
      <xdr:spPr>
        <a:xfrm>
          <a:off x="9372111" y="16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110609</xdr:rowOff>
    </xdr:from>
    <xdr:to>
      <xdr:col>12</xdr:col>
      <xdr:colOff>561975</xdr:colOff>
      <xdr:row>98</xdr:row>
      <xdr:rowOff>40759</xdr:rowOff>
    </xdr:to>
    <xdr:sp macro="" textlink="">
      <xdr:nvSpPr>
        <xdr:cNvPr id="498" name="円/楕円 497"/>
        <xdr:cNvSpPr/>
      </xdr:nvSpPr>
      <xdr:spPr>
        <a:xfrm>
          <a:off x="8699500" y="167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57286</xdr:rowOff>
    </xdr:from>
    <xdr:ext cx="534377" cy="259045"/>
    <xdr:sp macro="" textlink="">
      <xdr:nvSpPr>
        <xdr:cNvPr id="499" name="テキスト ボックス 498"/>
        <xdr:cNvSpPr txBox="1"/>
      </xdr:nvSpPr>
      <xdr:spPr>
        <a:xfrm>
          <a:off x="8483111" y="1651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122703</xdr:rowOff>
    </xdr:from>
    <xdr:to>
      <xdr:col>11</xdr:col>
      <xdr:colOff>358775</xdr:colOff>
      <xdr:row>98</xdr:row>
      <xdr:rowOff>52853</xdr:rowOff>
    </xdr:to>
    <xdr:sp macro="" textlink="">
      <xdr:nvSpPr>
        <xdr:cNvPr id="500" name="円/楕円 499"/>
        <xdr:cNvSpPr/>
      </xdr:nvSpPr>
      <xdr:spPr>
        <a:xfrm>
          <a:off x="7810500" y="167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69380</xdr:rowOff>
    </xdr:from>
    <xdr:ext cx="534377" cy="259045"/>
    <xdr:sp macro="" textlink="">
      <xdr:nvSpPr>
        <xdr:cNvPr id="501" name="テキスト ボックス 500"/>
        <xdr:cNvSpPr txBox="1"/>
      </xdr:nvSpPr>
      <xdr:spPr>
        <a:xfrm>
          <a:off x="7594111" y="165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137905</xdr:rowOff>
    </xdr:from>
    <xdr:to>
      <xdr:col>10</xdr:col>
      <xdr:colOff>155575</xdr:colOff>
      <xdr:row>98</xdr:row>
      <xdr:rowOff>68055</xdr:rowOff>
    </xdr:to>
    <xdr:sp macro="" textlink="">
      <xdr:nvSpPr>
        <xdr:cNvPr id="502" name="円/楕円 501"/>
        <xdr:cNvSpPr/>
      </xdr:nvSpPr>
      <xdr:spPr>
        <a:xfrm>
          <a:off x="6921500" y="1676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84582</xdr:rowOff>
    </xdr:from>
    <xdr:ext cx="534377" cy="259045"/>
    <xdr:sp macro="" textlink="">
      <xdr:nvSpPr>
        <xdr:cNvPr id="503" name="テキスト ボックス 502"/>
        <xdr:cNvSpPr txBox="1"/>
      </xdr:nvSpPr>
      <xdr:spPr>
        <a:xfrm>
          <a:off x="6705111" y="165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156331</xdr:rowOff>
    </xdr:from>
    <xdr:to>
      <xdr:col>23</xdr:col>
      <xdr:colOff>517525</xdr:colOff>
      <xdr:row>36</xdr:row>
      <xdr:rowOff>168332</xdr:rowOff>
    </xdr:to>
    <xdr:cxnSp macro="">
      <xdr:nvCxnSpPr>
        <xdr:cNvPr id="532" name="直線コネクタ 531"/>
        <xdr:cNvCxnSpPr/>
      </xdr:nvCxnSpPr>
      <xdr:spPr>
        <a:xfrm flipV="1">
          <a:off x="15481300" y="5299831"/>
          <a:ext cx="838200" cy="104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33" name="消防費平均値テキスト"/>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168332</xdr:rowOff>
    </xdr:from>
    <xdr:to>
      <xdr:col>22</xdr:col>
      <xdr:colOff>365125</xdr:colOff>
      <xdr:row>37</xdr:row>
      <xdr:rowOff>22314</xdr:rowOff>
    </xdr:to>
    <xdr:cxnSp macro="">
      <xdr:nvCxnSpPr>
        <xdr:cNvPr id="535" name="直線コネクタ 534"/>
        <xdr:cNvCxnSpPr/>
      </xdr:nvCxnSpPr>
      <xdr:spPr>
        <a:xfrm flipV="1">
          <a:off x="14592300" y="6340532"/>
          <a:ext cx="889000" cy="2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3023</xdr:rowOff>
    </xdr:from>
    <xdr:to>
      <xdr:col>22</xdr:col>
      <xdr:colOff>415925</xdr:colOff>
      <xdr:row>37</xdr:row>
      <xdr:rowOff>104623</xdr:rowOff>
    </xdr:to>
    <xdr:sp macro="" textlink="">
      <xdr:nvSpPr>
        <xdr:cNvPr id="536" name="フローチャート : 判断 535"/>
        <xdr:cNvSpPr/>
      </xdr:nvSpPr>
      <xdr:spPr>
        <a:xfrm>
          <a:off x="15430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95750</xdr:rowOff>
    </xdr:from>
    <xdr:ext cx="534377" cy="259045"/>
    <xdr:sp macro="" textlink="">
      <xdr:nvSpPr>
        <xdr:cNvPr id="537" name="テキスト ボックス 536"/>
        <xdr:cNvSpPr txBox="1"/>
      </xdr:nvSpPr>
      <xdr:spPr>
        <a:xfrm>
          <a:off x="15214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22314</xdr:rowOff>
    </xdr:from>
    <xdr:to>
      <xdr:col>21</xdr:col>
      <xdr:colOff>161925</xdr:colOff>
      <xdr:row>37</xdr:row>
      <xdr:rowOff>34163</xdr:rowOff>
    </xdr:to>
    <xdr:cxnSp macro="">
      <xdr:nvCxnSpPr>
        <xdr:cNvPr id="538" name="直線コネクタ 537"/>
        <xdr:cNvCxnSpPr/>
      </xdr:nvCxnSpPr>
      <xdr:spPr>
        <a:xfrm flipV="1">
          <a:off x="13703300" y="6365964"/>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27140</xdr:rowOff>
    </xdr:from>
    <xdr:to>
      <xdr:col>21</xdr:col>
      <xdr:colOff>212725</xdr:colOff>
      <xdr:row>37</xdr:row>
      <xdr:rowOff>128740</xdr:rowOff>
    </xdr:to>
    <xdr:sp macro="" textlink="">
      <xdr:nvSpPr>
        <xdr:cNvPr id="539" name="フローチャート : 判断 538"/>
        <xdr:cNvSpPr/>
      </xdr:nvSpPr>
      <xdr:spPr>
        <a:xfrm>
          <a:off x="14541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119867</xdr:rowOff>
    </xdr:from>
    <xdr:ext cx="534377" cy="259045"/>
    <xdr:sp macro="" textlink="">
      <xdr:nvSpPr>
        <xdr:cNvPr id="540" name="テキスト ボックス 539"/>
        <xdr:cNvSpPr txBox="1"/>
      </xdr:nvSpPr>
      <xdr:spPr>
        <a:xfrm>
          <a:off x="14325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34163</xdr:rowOff>
    </xdr:from>
    <xdr:to>
      <xdr:col>19</xdr:col>
      <xdr:colOff>644525</xdr:colOff>
      <xdr:row>37</xdr:row>
      <xdr:rowOff>46527</xdr:rowOff>
    </xdr:to>
    <xdr:cxnSp macro="">
      <xdr:nvCxnSpPr>
        <xdr:cNvPr id="541" name="直線コネクタ 540"/>
        <xdr:cNvCxnSpPr/>
      </xdr:nvCxnSpPr>
      <xdr:spPr>
        <a:xfrm flipV="1">
          <a:off x="12814300" y="6377813"/>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30283</xdr:rowOff>
    </xdr:from>
    <xdr:to>
      <xdr:col>20</xdr:col>
      <xdr:colOff>9525</xdr:colOff>
      <xdr:row>37</xdr:row>
      <xdr:rowOff>131883</xdr:rowOff>
    </xdr:to>
    <xdr:sp macro="" textlink="">
      <xdr:nvSpPr>
        <xdr:cNvPr id="542" name="フローチャート : 判断 541"/>
        <xdr:cNvSpPr/>
      </xdr:nvSpPr>
      <xdr:spPr>
        <a:xfrm>
          <a:off x="13652500" y="6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123010</xdr:rowOff>
    </xdr:from>
    <xdr:ext cx="534377" cy="259045"/>
    <xdr:sp macro="" textlink="">
      <xdr:nvSpPr>
        <xdr:cNvPr id="543" name="テキスト ボックス 542"/>
        <xdr:cNvSpPr txBox="1"/>
      </xdr:nvSpPr>
      <xdr:spPr>
        <a:xfrm>
          <a:off x="13436111" y="64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45981</xdr:rowOff>
    </xdr:from>
    <xdr:to>
      <xdr:col>18</xdr:col>
      <xdr:colOff>492125</xdr:colOff>
      <xdr:row>37</xdr:row>
      <xdr:rowOff>147581</xdr:rowOff>
    </xdr:to>
    <xdr:sp macro="" textlink="">
      <xdr:nvSpPr>
        <xdr:cNvPr id="544" name="フローチャート : 判断 543"/>
        <xdr:cNvSpPr/>
      </xdr:nvSpPr>
      <xdr:spPr>
        <a:xfrm>
          <a:off x="12763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138707</xdr:rowOff>
    </xdr:from>
    <xdr:ext cx="534377" cy="259045"/>
    <xdr:sp macro="" textlink="">
      <xdr:nvSpPr>
        <xdr:cNvPr id="545" name="テキスト ボックス 544"/>
        <xdr:cNvSpPr txBox="1"/>
      </xdr:nvSpPr>
      <xdr:spPr>
        <a:xfrm>
          <a:off x="12547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105531</xdr:rowOff>
    </xdr:from>
    <xdr:to>
      <xdr:col>23</xdr:col>
      <xdr:colOff>568325</xdr:colOff>
      <xdr:row>31</xdr:row>
      <xdr:rowOff>35681</xdr:rowOff>
    </xdr:to>
    <xdr:sp macro="" textlink="">
      <xdr:nvSpPr>
        <xdr:cNvPr id="551" name="円/楕円 550"/>
        <xdr:cNvSpPr/>
      </xdr:nvSpPr>
      <xdr:spPr>
        <a:xfrm>
          <a:off x="16268700" y="52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58558</xdr:rowOff>
    </xdr:from>
    <xdr:ext cx="534377" cy="259045"/>
    <xdr:sp macro="" textlink="">
      <xdr:nvSpPr>
        <xdr:cNvPr id="552" name="消防費該当値テキスト"/>
        <xdr:cNvSpPr txBox="1"/>
      </xdr:nvSpPr>
      <xdr:spPr>
        <a:xfrm>
          <a:off x="16370300" y="520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75,127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117532</xdr:rowOff>
    </xdr:from>
    <xdr:to>
      <xdr:col>22</xdr:col>
      <xdr:colOff>415925</xdr:colOff>
      <xdr:row>37</xdr:row>
      <xdr:rowOff>47682</xdr:rowOff>
    </xdr:to>
    <xdr:sp macro="" textlink="">
      <xdr:nvSpPr>
        <xdr:cNvPr id="553" name="円/楕円 552"/>
        <xdr:cNvSpPr/>
      </xdr:nvSpPr>
      <xdr:spPr>
        <a:xfrm>
          <a:off x="15430500" y="62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64209</xdr:rowOff>
    </xdr:from>
    <xdr:ext cx="534377" cy="259045"/>
    <xdr:sp macro="" textlink="">
      <xdr:nvSpPr>
        <xdr:cNvPr id="554" name="テキスト ボックス 553"/>
        <xdr:cNvSpPr txBox="1"/>
      </xdr:nvSpPr>
      <xdr:spPr>
        <a:xfrm>
          <a:off x="15214111" y="60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142964</xdr:rowOff>
    </xdr:from>
    <xdr:to>
      <xdr:col>21</xdr:col>
      <xdr:colOff>212725</xdr:colOff>
      <xdr:row>37</xdr:row>
      <xdr:rowOff>73114</xdr:rowOff>
    </xdr:to>
    <xdr:sp macro="" textlink="">
      <xdr:nvSpPr>
        <xdr:cNvPr id="555" name="円/楕円 554"/>
        <xdr:cNvSpPr/>
      </xdr:nvSpPr>
      <xdr:spPr>
        <a:xfrm>
          <a:off x="14541500" y="63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89641</xdr:rowOff>
    </xdr:from>
    <xdr:ext cx="534377" cy="259045"/>
    <xdr:sp macro="" textlink="">
      <xdr:nvSpPr>
        <xdr:cNvPr id="556" name="テキスト ボックス 555"/>
        <xdr:cNvSpPr txBox="1"/>
      </xdr:nvSpPr>
      <xdr:spPr>
        <a:xfrm>
          <a:off x="14325111" y="609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154813</xdr:rowOff>
    </xdr:from>
    <xdr:to>
      <xdr:col>20</xdr:col>
      <xdr:colOff>9525</xdr:colOff>
      <xdr:row>37</xdr:row>
      <xdr:rowOff>84963</xdr:rowOff>
    </xdr:to>
    <xdr:sp macro="" textlink="">
      <xdr:nvSpPr>
        <xdr:cNvPr id="557" name="円/楕円 556"/>
        <xdr:cNvSpPr/>
      </xdr:nvSpPr>
      <xdr:spPr>
        <a:xfrm>
          <a:off x="13652500" y="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101490</xdr:rowOff>
    </xdr:from>
    <xdr:ext cx="534377" cy="259045"/>
    <xdr:sp macro="" textlink="">
      <xdr:nvSpPr>
        <xdr:cNvPr id="558" name="テキスト ボックス 557"/>
        <xdr:cNvSpPr txBox="1"/>
      </xdr:nvSpPr>
      <xdr:spPr>
        <a:xfrm>
          <a:off x="13436111" y="61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167177</xdr:rowOff>
    </xdr:from>
    <xdr:to>
      <xdr:col>18</xdr:col>
      <xdr:colOff>492125</xdr:colOff>
      <xdr:row>37</xdr:row>
      <xdr:rowOff>97327</xdr:rowOff>
    </xdr:to>
    <xdr:sp macro="" textlink="">
      <xdr:nvSpPr>
        <xdr:cNvPr id="559" name="円/楕円 558"/>
        <xdr:cNvSpPr/>
      </xdr:nvSpPr>
      <xdr:spPr>
        <a:xfrm>
          <a:off x="12763500" y="63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113854</xdr:rowOff>
    </xdr:from>
    <xdr:ext cx="534377" cy="259045"/>
    <xdr:sp macro="" textlink="">
      <xdr:nvSpPr>
        <xdr:cNvPr id="560" name="テキスト ボックス 559"/>
        <xdr:cNvSpPr txBox="1"/>
      </xdr:nvSpPr>
      <xdr:spPr>
        <a:xfrm>
          <a:off x="12547111" y="61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146755</xdr:rowOff>
    </xdr:from>
    <xdr:to>
      <xdr:col>23</xdr:col>
      <xdr:colOff>517525</xdr:colOff>
      <xdr:row>57</xdr:row>
      <xdr:rowOff>78298</xdr:rowOff>
    </xdr:to>
    <xdr:cxnSp macro="">
      <xdr:nvCxnSpPr>
        <xdr:cNvPr id="587" name="直線コネクタ 586"/>
        <xdr:cNvCxnSpPr/>
      </xdr:nvCxnSpPr>
      <xdr:spPr>
        <a:xfrm flipV="1">
          <a:off x="15481300" y="9747955"/>
          <a:ext cx="838200" cy="10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136332</xdr:rowOff>
    </xdr:from>
    <xdr:ext cx="534377" cy="259045"/>
    <xdr:sp macro="" textlink="">
      <xdr:nvSpPr>
        <xdr:cNvPr id="588" name="教育費平均値テキスト"/>
        <xdr:cNvSpPr txBox="1"/>
      </xdr:nvSpPr>
      <xdr:spPr>
        <a:xfrm>
          <a:off x="16370300" y="973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33378</xdr:rowOff>
    </xdr:from>
    <xdr:to>
      <xdr:col>22</xdr:col>
      <xdr:colOff>365125</xdr:colOff>
      <xdr:row>57</xdr:row>
      <xdr:rowOff>78298</xdr:rowOff>
    </xdr:to>
    <xdr:cxnSp macro="">
      <xdr:nvCxnSpPr>
        <xdr:cNvPr id="590" name="直線コネクタ 589"/>
        <xdr:cNvCxnSpPr/>
      </xdr:nvCxnSpPr>
      <xdr:spPr>
        <a:xfrm>
          <a:off x="14592300" y="9806028"/>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46970</xdr:rowOff>
    </xdr:from>
    <xdr:to>
      <xdr:col>22</xdr:col>
      <xdr:colOff>415925</xdr:colOff>
      <xdr:row>57</xdr:row>
      <xdr:rowOff>148570</xdr:rowOff>
    </xdr:to>
    <xdr:sp macro="" textlink="">
      <xdr:nvSpPr>
        <xdr:cNvPr id="591" name="フローチャート : 判断 590"/>
        <xdr:cNvSpPr/>
      </xdr:nvSpPr>
      <xdr:spPr>
        <a:xfrm>
          <a:off x="15430500" y="98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139697</xdr:rowOff>
    </xdr:from>
    <xdr:ext cx="534377" cy="259045"/>
    <xdr:sp macro="" textlink="">
      <xdr:nvSpPr>
        <xdr:cNvPr id="592" name="テキスト ボックス 591"/>
        <xdr:cNvSpPr txBox="1"/>
      </xdr:nvSpPr>
      <xdr:spPr>
        <a:xfrm>
          <a:off x="15214111" y="991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33378</xdr:rowOff>
    </xdr:from>
    <xdr:to>
      <xdr:col>21</xdr:col>
      <xdr:colOff>161925</xdr:colOff>
      <xdr:row>57</xdr:row>
      <xdr:rowOff>65108</xdr:rowOff>
    </xdr:to>
    <xdr:cxnSp macro="">
      <xdr:nvCxnSpPr>
        <xdr:cNvPr id="593" name="直線コネクタ 592"/>
        <xdr:cNvCxnSpPr/>
      </xdr:nvCxnSpPr>
      <xdr:spPr>
        <a:xfrm flipV="1">
          <a:off x="13703300" y="9806028"/>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59306</xdr:rowOff>
    </xdr:from>
    <xdr:to>
      <xdr:col>21</xdr:col>
      <xdr:colOff>212725</xdr:colOff>
      <xdr:row>57</xdr:row>
      <xdr:rowOff>160906</xdr:rowOff>
    </xdr:to>
    <xdr:sp macro="" textlink="">
      <xdr:nvSpPr>
        <xdr:cNvPr id="594" name="フローチャート : 判断 593"/>
        <xdr:cNvSpPr/>
      </xdr:nvSpPr>
      <xdr:spPr>
        <a:xfrm>
          <a:off x="14541500" y="983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152033</xdr:rowOff>
    </xdr:from>
    <xdr:ext cx="534377" cy="259045"/>
    <xdr:sp macro="" textlink="">
      <xdr:nvSpPr>
        <xdr:cNvPr id="595" name="テキスト ボックス 594"/>
        <xdr:cNvSpPr txBox="1"/>
      </xdr:nvSpPr>
      <xdr:spPr>
        <a:xfrm>
          <a:off x="14325111" y="992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65108</xdr:rowOff>
    </xdr:from>
    <xdr:to>
      <xdr:col>19</xdr:col>
      <xdr:colOff>644525</xdr:colOff>
      <xdr:row>57</xdr:row>
      <xdr:rowOff>79830</xdr:rowOff>
    </xdr:to>
    <xdr:cxnSp macro="">
      <xdr:nvCxnSpPr>
        <xdr:cNvPr id="596" name="直線コネクタ 595"/>
        <xdr:cNvCxnSpPr/>
      </xdr:nvCxnSpPr>
      <xdr:spPr>
        <a:xfrm flipV="1">
          <a:off x="12814300" y="9837758"/>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60426</xdr:rowOff>
    </xdr:from>
    <xdr:to>
      <xdr:col>20</xdr:col>
      <xdr:colOff>9525</xdr:colOff>
      <xdr:row>57</xdr:row>
      <xdr:rowOff>162026</xdr:rowOff>
    </xdr:to>
    <xdr:sp macro="" textlink="">
      <xdr:nvSpPr>
        <xdr:cNvPr id="597" name="フローチャート : 判断 596"/>
        <xdr:cNvSpPr/>
      </xdr:nvSpPr>
      <xdr:spPr>
        <a:xfrm>
          <a:off x="13652500" y="98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153153</xdr:rowOff>
    </xdr:from>
    <xdr:ext cx="534377" cy="259045"/>
    <xdr:sp macro="" textlink="">
      <xdr:nvSpPr>
        <xdr:cNvPr id="598" name="テキスト ボックス 597"/>
        <xdr:cNvSpPr txBox="1"/>
      </xdr:nvSpPr>
      <xdr:spPr>
        <a:xfrm>
          <a:off x="13436111" y="99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65660</xdr:rowOff>
    </xdr:from>
    <xdr:to>
      <xdr:col>18</xdr:col>
      <xdr:colOff>492125</xdr:colOff>
      <xdr:row>57</xdr:row>
      <xdr:rowOff>167260</xdr:rowOff>
    </xdr:to>
    <xdr:sp macro="" textlink="">
      <xdr:nvSpPr>
        <xdr:cNvPr id="599" name="フローチャート : 判断 598"/>
        <xdr:cNvSpPr/>
      </xdr:nvSpPr>
      <xdr:spPr>
        <a:xfrm>
          <a:off x="12763500" y="983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158387</xdr:rowOff>
    </xdr:from>
    <xdr:ext cx="534377" cy="259045"/>
    <xdr:sp macro="" textlink="">
      <xdr:nvSpPr>
        <xdr:cNvPr id="600" name="テキスト ボックス 599"/>
        <xdr:cNvSpPr txBox="1"/>
      </xdr:nvSpPr>
      <xdr:spPr>
        <a:xfrm>
          <a:off x="12547111" y="99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95955</xdr:rowOff>
    </xdr:from>
    <xdr:to>
      <xdr:col>23</xdr:col>
      <xdr:colOff>568325</xdr:colOff>
      <xdr:row>57</xdr:row>
      <xdr:rowOff>26105</xdr:rowOff>
    </xdr:to>
    <xdr:sp macro="" textlink="">
      <xdr:nvSpPr>
        <xdr:cNvPr id="606" name="円/楕円 605"/>
        <xdr:cNvSpPr/>
      </xdr:nvSpPr>
      <xdr:spPr>
        <a:xfrm>
          <a:off x="16268700" y="96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118832</xdr:rowOff>
    </xdr:from>
    <xdr:ext cx="534377" cy="259045"/>
    <xdr:sp macro="" textlink="">
      <xdr:nvSpPr>
        <xdr:cNvPr id="607" name="教育費該当値テキスト"/>
        <xdr:cNvSpPr txBox="1"/>
      </xdr:nvSpPr>
      <xdr:spPr>
        <a:xfrm>
          <a:off x="16370300" y="95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73,457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27498</xdr:rowOff>
    </xdr:from>
    <xdr:to>
      <xdr:col>22</xdr:col>
      <xdr:colOff>415925</xdr:colOff>
      <xdr:row>57</xdr:row>
      <xdr:rowOff>129098</xdr:rowOff>
    </xdr:to>
    <xdr:sp macro="" textlink="">
      <xdr:nvSpPr>
        <xdr:cNvPr id="608" name="円/楕円 607"/>
        <xdr:cNvSpPr/>
      </xdr:nvSpPr>
      <xdr:spPr>
        <a:xfrm>
          <a:off x="15430500" y="98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145625</xdr:rowOff>
    </xdr:from>
    <xdr:ext cx="534377" cy="259045"/>
    <xdr:sp macro="" textlink="">
      <xdr:nvSpPr>
        <xdr:cNvPr id="609" name="テキスト ボックス 608"/>
        <xdr:cNvSpPr txBox="1"/>
      </xdr:nvSpPr>
      <xdr:spPr>
        <a:xfrm>
          <a:off x="15214111" y="957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154028</xdr:rowOff>
    </xdr:from>
    <xdr:to>
      <xdr:col>21</xdr:col>
      <xdr:colOff>212725</xdr:colOff>
      <xdr:row>57</xdr:row>
      <xdr:rowOff>84178</xdr:rowOff>
    </xdr:to>
    <xdr:sp macro="" textlink="">
      <xdr:nvSpPr>
        <xdr:cNvPr id="610" name="円/楕円 609"/>
        <xdr:cNvSpPr/>
      </xdr:nvSpPr>
      <xdr:spPr>
        <a:xfrm>
          <a:off x="14541500" y="975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100705</xdr:rowOff>
    </xdr:from>
    <xdr:ext cx="534377" cy="259045"/>
    <xdr:sp macro="" textlink="">
      <xdr:nvSpPr>
        <xdr:cNvPr id="611" name="テキスト ボックス 610"/>
        <xdr:cNvSpPr txBox="1"/>
      </xdr:nvSpPr>
      <xdr:spPr>
        <a:xfrm>
          <a:off x="14325111" y="953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14308</xdr:rowOff>
    </xdr:from>
    <xdr:to>
      <xdr:col>20</xdr:col>
      <xdr:colOff>9525</xdr:colOff>
      <xdr:row>57</xdr:row>
      <xdr:rowOff>115908</xdr:rowOff>
    </xdr:to>
    <xdr:sp macro="" textlink="">
      <xdr:nvSpPr>
        <xdr:cNvPr id="612" name="円/楕円 611"/>
        <xdr:cNvSpPr/>
      </xdr:nvSpPr>
      <xdr:spPr>
        <a:xfrm>
          <a:off x="13652500" y="97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132435</xdr:rowOff>
    </xdr:from>
    <xdr:ext cx="534377" cy="259045"/>
    <xdr:sp macro="" textlink="">
      <xdr:nvSpPr>
        <xdr:cNvPr id="613" name="テキスト ボックス 612"/>
        <xdr:cNvSpPr txBox="1"/>
      </xdr:nvSpPr>
      <xdr:spPr>
        <a:xfrm>
          <a:off x="13436111" y="956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29030</xdr:rowOff>
    </xdr:from>
    <xdr:to>
      <xdr:col>18</xdr:col>
      <xdr:colOff>492125</xdr:colOff>
      <xdr:row>57</xdr:row>
      <xdr:rowOff>130630</xdr:rowOff>
    </xdr:to>
    <xdr:sp macro="" textlink="">
      <xdr:nvSpPr>
        <xdr:cNvPr id="614" name="円/楕円 613"/>
        <xdr:cNvSpPr/>
      </xdr:nvSpPr>
      <xdr:spPr>
        <a:xfrm>
          <a:off x="12763500" y="98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147157</xdr:rowOff>
    </xdr:from>
    <xdr:ext cx="534377" cy="259045"/>
    <xdr:sp macro="" textlink="">
      <xdr:nvSpPr>
        <xdr:cNvPr id="615" name="テキスト ボックス 614"/>
        <xdr:cNvSpPr txBox="1"/>
      </xdr:nvSpPr>
      <xdr:spPr>
        <a:xfrm>
          <a:off x="12547111" y="95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40" name="直線コネクタ 639"/>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43" name="直線コネクタ 642"/>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69469</xdr:rowOff>
    </xdr:from>
    <xdr:to>
      <xdr:col>22</xdr:col>
      <xdr:colOff>415925</xdr:colOff>
      <xdr:row>77</xdr:row>
      <xdr:rowOff>171069</xdr:rowOff>
    </xdr:to>
    <xdr:sp macro="" textlink="">
      <xdr:nvSpPr>
        <xdr:cNvPr id="644" name="フローチャート : 判断 643"/>
        <xdr:cNvSpPr/>
      </xdr:nvSpPr>
      <xdr:spPr>
        <a:xfrm>
          <a:off x="15430500" y="1327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16146</xdr:rowOff>
    </xdr:from>
    <xdr:ext cx="469744" cy="259045"/>
    <xdr:sp macro="" textlink="">
      <xdr:nvSpPr>
        <xdr:cNvPr id="645" name="テキスト ボックス 644"/>
        <xdr:cNvSpPr txBox="1"/>
      </xdr:nvSpPr>
      <xdr:spPr>
        <a:xfrm>
          <a:off x="15246427" y="1304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7569</xdr:rowOff>
    </xdr:from>
    <xdr:to>
      <xdr:col>21</xdr:col>
      <xdr:colOff>161925</xdr:colOff>
      <xdr:row>78</xdr:row>
      <xdr:rowOff>25400</xdr:rowOff>
    </xdr:to>
    <xdr:cxnSp macro="">
      <xdr:nvCxnSpPr>
        <xdr:cNvPr id="646" name="直線コネクタ 645"/>
        <xdr:cNvCxnSpPr/>
      </xdr:nvCxnSpPr>
      <xdr:spPr>
        <a:xfrm>
          <a:off x="13703300" y="133806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29921</xdr:rowOff>
    </xdr:from>
    <xdr:to>
      <xdr:col>21</xdr:col>
      <xdr:colOff>212725</xdr:colOff>
      <xdr:row>77</xdr:row>
      <xdr:rowOff>131521</xdr:rowOff>
    </xdr:to>
    <xdr:sp macro="" textlink="">
      <xdr:nvSpPr>
        <xdr:cNvPr id="647" name="フローチャート : 判断 646"/>
        <xdr:cNvSpPr/>
      </xdr:nvSpPr>
      <xdr:spPr>
        <a:xfrm>
          <a:off x="14541500" y="132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148048</xdr:rowOff>
    </xdr:from>
    <xdr:ext cx="469744" cy="259045"/>
    <xdr:sp macro="" textlink="">
      <xdr:nvSpPr>
        <xdr:cNvPr id="648" name="テキスト ボックス 647"/>
        <xdr:cNvSpPr txBox="1"/>
      </xdr:nvSpPr>
      <xdr:spPr>
        <a:xfrm>
          <a:off x="14357427" y="1300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134556</xdr:rowOff>
    </xdr:from>
    <xdr:to>
      <xdr:col>19</xdr:col>
      <xdr:colOff>644525</xdr:colOff>
      <xdr:row>78</xdr:row>
      <xdr:rowOff>7569</xdr:rowOff>
    </xdr:to>
    <xdr:cxnSp macro="">
      <xdr:nvCxnSpPr>
        <xdr:cNvPr id="649" name="直線コネクタ 648"/>
        <xdr:cNvCxnSpPr/>
      </xdr:nvCxnSpPr>
      <xdr:spPr>
        <a:xfrm>
          <a:off x="12814300" y="13336206"/>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136392</xdr:rowOff>
    </xdr:from>
    <xdr:to>
      <xdr:col>20</xdr:col>
      <xdr:colOff>9525</xdr:colOff>
      <xdr:row>77</xdr:row>
      <xdr:rowOff>66542</xdr:rowOff>
    </xdr:to>
    <xdr:sp macro="" textlink="">
      <xdr:nvSpPr>
        <xdr:cNvPr id="650" name="フローチャート : 判断 649"/>
        <xdr:cNvSpPr/>
      </xdr:nvSpPr>
      <xdr:spPr>
        <a:xfrm>
          <a:off x="13652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83069</xdr:rowOff>
    </xdr:from>
    <xdr:ext cx="469744" cy="259045"/>
    <xdr:sp macro="" textlink="">
      <xdr:nvSpPr>
        <xdr:cNvPr id="651" name="テキスト ボックス 650"/>
        <xdr:cNvSpPr txBox="1"/>
      </xdr:nvSpPr>
      <xdr:spPr>
        <a:xfrm>
          <a:off x="13468427" y="1294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115360</xdr:rowOff>
    </xdr:from>
    <xdr:to>
      <xdr:col>18</xdr:col>
      <xdr:colOff>492125</xdr:colOff>
      <xdr:row>77</xdr:row>
      <xdr:rowOff>45510</xdr:rowOff>
    </xdr:to>
    <xdr:sp macro="" textlink="">
      <xdr:nvSpPr>
        <xdr:cNvPr id="652" name="フローチャート : 判断 651"/>
        <xdr:cNvSpPr/>
      </xdr:nvSpPr>
      <xdr:spPr>
        <a:xfrm>
          <a:off x="12763500" y="131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62037</xdr:rowOff>
    </xdr:from>
    <xdr:ext cx="469744" cy="259045"/>
    <xdr:sp macro="" textlink="">
      <xdr:nvSpPr>
        <xdr:cNvPr id="653" name="テキスト ボックス 652"/>
        <xdr:cNvSpPr txBox="1"/>
      </xdr:nvSpPr>
      <xdr:spPr>
        <a:xfrm>
          <a:off x="12579427" y="1292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9" name="円/楕円 658"/>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60"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61" name="円/楕円 660"/>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2" name="テキスト ボックス 661"/>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63" name="円/楕円 662"/>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4" name="テキスト ボックス 663"/>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128219</xdr:rowOff>
    </xdr:from>
    <xdr:to>
      <xdr:col>20</xdr:col>
      <xdr:colOff>9525</xdr:colOff>
      <xdr:row>78</xdr:row>
      <xdr:rowOff>58369</xdr:rowOff>
    </xdr:to>
    <xdr:sp macro="" textlink="">
      <xdr:nvSpPr>
        <xdr:cNvPr id="665" name="円/楕円 664"/>
        <xdr:cNvSpPr/>
      </xdr:nvSpPr>
      <xdr:spPr>
        <a:xfrm>
          <a:off x="13652500" y="133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49496</xdr:rowOff>
    </xdr:from>
    <xdr:ext cx="378565" cy="259045"/>
    <xdr:sp macro="" textlink="">
      <xdr:nvSpPr>
        <xdr:cNvPr id="666" name="テキスト ボックス 665"/>
        <xdr:cNvSpPr txBox="1"/>
      </xdr:nvSpPr>
      <xdr:spPr>
        <a:xfrm>
          <a:off x="13514017" y="13422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83756</xdr:rowOff>
    </xdr:from>
    <xdr:to>
      <xdr:col>18</xdr:col>
      <xdr:colOff>492125</xdr:colOff>
      <xdr:row>78</xdr:row>
      <xdr:rowOff>13906</xdr:rowOff>
    </xdr:to>
    <xdr:sp macro="" textlink="">
      <xdr:nvSpPr>
        <xdr:cNvPr id="667" name="円/楕円 666"/>
        <xdr:cNvSpPr/>
      </xdr:nvSpPr>
      <xdr:spPr>
        <a:xfrm>
          <a:off x="12763500" y="132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5033</xdr:rowOff>
    </xdr:from>
    <xdr:ext cx="469744" cy="259045"/>
    <xdr:sp macro="" textlink="">
      <xdr:nvSpPr>
        <xdr:cNvPr id="668" name="テキスト ボックス 667"/>
        <xdr:cNvSpPr txBox="1"/>
      </xdr:nvSpPr>
      <xdr:spPr>
        <a:xfrm>
          <a:off x="12579427" y="1337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47124</xdr:rowOff>
    </xdr:from>
    <xdr:to>
      <xdr:col>23</xdr:col>
      <xdr:colOff>517525</xdr:colOff>
      <xdr:row>97</xdr:row>
      <xdr:rowOff>71836</xdr:rowOff>
    </xdr:to>
    <xdr:cxnSp macro="">
      <xdr:nvCxnSpPr>
        <xdr:cNvPr id="697" name="直線コネクタ 696"/>
        <xdr:cNvCxnSpPr/>
      </xdr:nvCxnSpPr>
      <xdr:spPr>
        <a:xfrm>
          <a:off x="15481300" y="16677774"/>
          <a:ext cx="8382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36038</xdr:rowOff>
    </xdr:from>
    <xdr:to>
      <xdr:col>22</xdr:col>
      <xdr:colOff>365125</xdr:colOff>
      <xdr:row>97</xdr:row>
      <xdr:rowOff>47124</xdr:rowOff>
    </xdr:to>
    <xdr:cxnSp macro="">
      <xdr:nvCxnSpPr>
        <xdr:cNvPr id="700" name="直線コネクタ 699"/>
        <xdr:cNvCxnSpPr/>
      </xdr:nvCxnSpPr>
      <xdr:spPr>
        <a:xfrm>
          <a:off x="14592300" y="16666688"/>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75603</xdr:rowOff>
    </xdr:from>
    <xdr:to>
      <xdr:col>22</xdr:col>
      <xdr:colOff>415925</xdr:colOff>
      <xdr:row>98</xdr:row>
      <xdr:rowOff>5753</xdr:rowOff>
    </xdr:to>
    <xdr:sp macro="" textlink="">
      <xdr:nvSpPr>
        <xdr:cNvPr id="701" name="フローチャート : 判断 700"/>
        <xdr:cNvSpPr/>
      </xdr:nvSpPr>
      <xdr:spPr>
        <a:xfrm>
          <a:off x="15430500" y="1670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168330</xdr:rowOff>
    </xdr:from>
    <xdr:ext cx="534377" cy="259045"/>
    <xdr:sp macro="" textlink="">
      <xdr:nvSpPr>
        <xdr:cNvPr id="702" name="テキスト ボックス 701"/>
        <xdr:cNvSpPr txBox="1"/>
      </xdr:nvSpPr>
      <xdr:spPr>
        <a:xfrm>
          <a:off x="15214111" y="167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5406</xdr:rowOff>
    </xdr:from>
    <xdr:to>
      <xdr:col>21</xdr:col>
      <xdr:colOff>161925</xdr:colOff>
      <xdr:row>97</xdr:row>
      <xdr:rowOff>36038</xdr:rowOff>
    </xdr:to>
    <xdr:cxnSp macro="">
      <xdr:nvCxnSpPr>
        <xdr:cNvPr id="703" name="直線コネクタ 702"/>
        <xdr:cNvCxnSpPr/>
      </xdr:nvCxnSpPr>
      <xdr:spPr>
        <a:xfrm>
          <a:off x="13703300" y="16636056"/>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73622</xdr:rowOff>
    </xdr:from>
    <xdr:to>
      <xdr:col>21</xdr:col>
      <xdr:colOff>212725</xdr:colOff>
      <xdr:row>98</xdr:row>
      <xdr:rowOff>3772</xdr:rowOff>
    </xdr:to>
    <xdr:sp macro="" textlink="">
      <xdr:nvSpPr>
        <xdr:cNvPr id="704" name="フローチャート : 判断 703"/>
        <xdr:cNvSpPr/>
      </xdr:nvSpPr>
      <xdr:spPr>
        <a:xfrm>
          <a:off x="14541500" y="167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166349</xdr:rowOff>
    </xdr:from>
    <xdr:ext cx="534377" cy="259045"/>
    <xdr:sp macro="" textlink="">
      <xdr:nvSpPr>
        <xdr:cNvPr id="705" name="テキスト ボックス 704"/>
        <xdr:cNvSpPr txBox="1"/>
      </xdr:nvSpPr>
      <xdr:spPr>
        <a:xfrm>
          <a:off x="14325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164640</xdr:rowOff>
    </xdr:from>
    <xdr:to>
      <xdr:col>19</xdr:col>
      <xdr:colOff>644525</xdr:colOff>
      <xdr:row>97</xdr:row>
      <xdr:rowOff>5406</xdr:rowOff>
    </xdr:to>
    <xdr:cxnSp macro="">
      <xdr:nvCxnSpPr>
        <xdr:cNvPr id="706" name="直線コネクタ 705"/>
        <xdr:cNvCxnSpPr/>
      </xdr:nvCxnSpPr>
      <xdr:spPr>
        <a:xfrm>
          <a:off x="12814300" y="16623840"/>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61354</xdr:rowOff>
    </xdr:from>
    <xdr:to>
      <xdr:col>20</xdr:col>
      <xdr:colOff>9525</xdr:colOff>
      <xdr:row>97</xdr:row>
      <xdr:rowOff>162954</xdr:rowOff>
    </xdr:to>
    <xdr:sp macro="" textlink="">
      <xdr:nvSpPr>
        <xdr:cNvPr id="707" name="フローチャート : 判断 706"/>
        <xdr:cNvSpPr/>
      </xdr:nvSpPr>
      <xdr:spPr>
        <a:xfrm>
          <a:off x="13652500" y="1669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154081</xdr:rowOff>
    </xdr:from>
    <xdr:ext cx="534377" cy="259045"/>
    <xdr:sp macro="" textlink="">
      <xdr:nvSpPr>
        <xdr:cNvPr id="708" name="テキスト ボックス 707"/>
        <xdr:cNvSpPr txBox="1"/>
      </xdr:nvSpPr>
      <xdr:spPr>
        <a:xfrm>
          <a:off x="13436111" y="167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61041</xdr:rowOff>
    </xdr:from>
    <xdr:to>
      <xdr:col>18</xdr:col>
      <xdr:colOff>492125</xdr:colOff>
      <xdr:row>97</xdr:row>
      <xdr:rowOff>162641</xdr:rowOff>
    </xdr:to>
    <xdr:sp macro="" textlink="">
      <xdr:nvSpPr>
        <xdr:cNvPr id="709" name="フローチャート : 判断 708"/>
        <xdr:cNvSpPr/>
      </xdr:nvSpPr>
      <xdr:spPr>
        <a:xfrm>
          <a:off x="12763500" y="166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153768</xdr:rowOff>
    </xdr:from>
    <xdr:ext cx="534377" cy="259045"/>
    <xdr:sp macro="" textlink="">
      <xdr:nvSpPr>
        <xdr:cNvPr id="710" name="テキスト ボックス 709"/>
        <xdr:cNvSpPr txBox="1"/>
      </xdr:nvSpPr>
      <xdr:spPr>
        <a:xfrm>
          <a:off x="12547111" y="1678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21036</xdr:rowOff>
    </xdr:from>
    <xdr:to>
      <xdr:col>23</xdr:col>
      <xdr:colOff>568325</xdr:colOff>
      <xdr:row>97</xdr:row>
      <xdr:rowOff>122636</xdr:rowOff>
    </xdr:to>
    <xdr:sp macro="" textlink="">
      <xdr:nvSpPr>
        <xdr:cNvPr id="716" name="円/楕円 715"/>
        <xdr:cNvSpPr/>
      </xdr:nvSpPr>
      <xdr:spPr>
        <a:xfrm>
          <a:off x="16268700" y="1665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170913</xdr:rowOff>
    </xdr:from>
    <xdr:ext cx="534377" cy="259045"/>
    <xdr:sp macro="" textlink="">
      <xdr:nvSpPr>
        <xdr:cNvPr id="717" name="公債費該当値テキスト"/>
        <xdr:cNvSpPr txBox="1"/>
      </xdr:nvSpPr>
      <xdr:spPr>
        <a:xfrm>
          <a:off x="16370300" y="166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41,406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167774</xdr:rowOff>
    </xdr:from>
    <xdr:to>
      <xdr:col>22</xdr:col>
      <xdr:colOff>415925</xdr:colOff>
      <xdr:row>97</xdr:row>
      <xdr:rowOff>97924</xdr:rowOff>
    </xdr:to>
    <xdr:sp macro="" textlink="">
      <xdr:nvSpPr>
        <xdr:cNvPr id="718" name="円/楕円 717"/>
        <xdr:cNvSpPr/>
      </xdr:nvSpPr>
      <xdr:spPr>
        <a:xfrm>
          <a:off x="15430500" y="166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114451</xdr:rowOff>
    </xdr:from>
    <xdr:ext cx="534377" cy="259045"/>
    <xdr:sp macro="" textlink="">
      <xdr:nvSpPr>
        <xdr:cNvPr id="719" name="テキスト ボックス 718"/>
        <xdr:cNvSpPr txBox="1"/>
      </xdr:nvSpPr>
      <xdr:spPr>
        <a:xfrm>
          <a:off x="15214111" y="164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156688</xdr:rowOff>
    </xdr:from>
    <xdr:to>
      <xdr:col>21</xdr:col>
      <xdr:colOff>212725</xdr:colOff>
      <xdr:row>97</xdr:row>
      <xdr:rowOff>86838</xdr:rowOff>
    </xdr:to>
    <xdr:sp macro="" textlink="">
      <xdr:nvSpPr>
        <xdr:cNvPr id="720" name="円/楕円 719"/>
        <xdr:cNvSpPr/>
      </xdr:nvSpPr>
      <xdr:spPr>
        <a:xfrm>
          <a:off x="14541500" y="166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103365</xdr:rowOff>
    </xdr:from>
    <xdr:ext cx="534377" cy="259045"/>
    <xdr:sp macro="" textlink="">
      <xdr:nvSpPr>
        <xdr:cNvPr id="721" name="テキスト ボックス 720"/>
        <xdr:cNvSpPr txBox="1"/>
      </xdr:nvSpPr>
      <xdr:spPr>
        <a:xfrm>
          <a:off x="14325111" y="1639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126056</xdr:rowOff>
    </xdr:from>
    <xdr:to>
      <xdr:col>20</xdr:col>
      <xdr:colOff>9525</xdr:colOff>
      <xdr:row>97</xdr:row>
      <xdr:rowOff>56206</xdr:rowOff>
    </xdr:to>
    <xdr:sp macro="" textlink="">
      <xdr:nvSpPr>
        <xdr:cNvPr id="722" name="円/楕円 721"/>
        <xdr:cNvSpPr/>
      </xdr:nvSpPr>
      <xdr:spPr>
        <a:xfrm>
          <a:off x="13652500" y="165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72733</xdr:rowOff>
    </xdr:from>
    <xdr:ext cx="534377" cy="259045"/>
    <xdr:sp macro="" textlink="">
      <xdr:nvSpPr>
        <xdr:cNvPr id="723" name="テキスト ボックス 722"/>
        <xdr:cNvSpPr txBox="1"/>
      </xdr:nvSpPr>
      <xdr:spPr>
        <a:xfrm>
          <a:off x="13436111" y="1636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113840</xdr:rowOff>
    </xdr:from>
    <xdr:to>
      <xdr:col>18</xdr:col>
      <xdr:colOff>492125</xdr:colOff>
      <xdr:row>97</xdr:row>
      <xdr:rowOff>43990</xdr:rowOff>
    </xdr:to>
    <xdr:sp macro="" textlink="">
      <xdr:nvSpPr>
        <xdr:cNvPr id="724" name="円/楕円 723"/>
        <xdr:cNvSpPr/>
      </xdr:nvSpPr>
      <xdr:spPr>
        <a:xfrm>
          <a:off x="12763500" y="1657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60517</xdr:rowOff>
    </xdr:from>
    <xdr:ext cx="534377" cy="259045"/>
    <xdr:sp macro="" textlink="">
      <xdr:nvSpPr>
        <xdr:cNvPr id="725" name="テキスト ボックス 724"/>
        <xdr:cNvSpPr txBox="1"/>
      </xdr:nvSpPr>
      <xdr:spPr>
        <a:xfrm>
          <a:off x="12547111" y="1634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31750</xdr:rowOff>
    </xdr:from>
    <xdr:to>
      <xdr:col>31</xdr:col>
      <xdr:colOff>85725</xdr:colOff>
      <xdr:row>37</xdr:row>
      <xdr:rowOff>133350</xdr:rowOff>
    </xdr:to>
    <xdr:sp macro="" textlink="">
      <xdr:nvSpPr>
        <xdr:cNvPr id="758" name="フローチャート : 判断 757"/>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149877</xdr:rowOff>
    </xdr:from>
    <xdr:ext cx="378565" cy="259045"/>
    <xdr:sp macro="" textlink="">
      <xdr:nvSpPr>
        <xdr:cNvPr id="759" name="テキスト ボックス 758"/>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64135</xdr:rowOff>
    </xdr:from>
    <xdr:to>
      <xdr:col>29</xdr:col>
      <xdr:colOff>568325</xdr:colOff>
      <xdr:row>36</xdr:row>
      <xdr:rowOff>165735</xdr:rowOff>
    </xdr:to>
    <xdr:sp macro="" textlink="">
      <xdr:nvSpPr>
        <xdr:cNvPr id="761" name="フローチャート : 判断 760"/>
        <xdr:cNvSpPr/>
      </xdr:nvSpPr>
      <xdr:spPr>
        <a:xfrm>
          <a:off x="20383500" y="623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10812</xdr:rowOff>
    </xdr:from>
    <xdr:ext cx="378565" cy="259045"/>
    <xdr:sp macro="" textlink="">
      <xdr:nvSpPr>
        <xdr:cNvPr id="762" name="テキスト ボックス 761"/>
        <xdr:cNvSpPr txBox="1"/>
      </xdr:nvSpPr>
      <xdr:spPr>
        <a:xfrm>
          <a:off x="20245017" y="6011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130810</xdr:rowOff>
    </xdr:from>
    <xdr:to>
      <xdr:col>28</xdr:col>
      <xdr:colOff>365125</xdr:colOff>
      <xdr:row>37</xdr:row>
      <xdr:rowOff>60960</xdr:rowOff>
    </xdr:to>
    <xdr:sp macro="" textlink="">
      <xdr:nvSpPr>
        <xdr:cNvPr id="764" name="フローチャート : 判断 763"/>
        <xdr:cNvSpPr/>
      </xdr:nvSpPr>
      <xdr:spPr>
        <a:xfrm>
          <a:off x="19494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77487</xdr:rowOff>
    </xdr:from>
    <xdr:ext cx="378565" cy="259045"/>
    <xdr:sp macro="" textlink="">
      <xdr:nvSpPr>
        <xdr:cNvPr id="765" name="テキスト ボックス 764"/>
        <xdr:cNvSpPr txBox="1"/>
      </xdr:nvSpPr>
      <xdr:spPr>
        <a:xfrm>
          <a:off x="19356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153670</xdr:rowOff>
    </xdr:from>
    <xdr:to>
      <xdr:col>27</xdr:col>
      <xdr:colOff>161925</xdr:colOff>
      <xdr:row>36</xdr:row>
      <xdr:rowOff>83820</xdr:rowOff>
    </xdr:to>
    <xdr:sp macro="" textlink="">
      <xdr:nvSpPr>
        <xdr:cNvPr id="766" name="フローチャート : 判断 765"/>
        <xdr:cNvSpPr/>
      </xdr:nvSpPr>
      <xdr:spPr>
        <a:xfrm>
          <a:off x="18605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100347</xdr:rowOff>
    </xdr:from>
    <xdr:ext cx="378565" cy="259045"/>
    <xdr:sp macro="" textlink="">
      <xdr:nvSpPr>
        <xdr:cNvPr id="767" name="テキスト ボックス 766"/>
        <xdr:cNvSpPr txBox="1"/>
      </xdr:nvSpPr>
      <xdr:spPr>
        <a:xfrm>
          <a:off x="18467017" y="5929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にみた歳出額は、額の多い順に挙げると民生費、総務費、消防費、教育費、土木費、公債費、農林水産業費、衛生費、商工費、議会費、労働費となり前年度と比較すると消防費及び教育費の歳出が嵩んだ他はほぼ前年度とほぼ同額、若しくは下回る結果となった。　</a:t>
          </a:r>
        </a:p>
        <a:p>
          <a:r>
            <a:rPr kumimoji="1" lang="ja-JP" altLang="en-US" sz="1300">
              <a:latin typeface="ＭＳ Ｐゴシック"/>
            </a:rPr>
            <a:t>　増減額の大きいものでみると、増額については、やはり先に挙げた消防費、教育費、商工費であり、その要因としては消防費における新消防庁舎及び高機能消防指令センター整備事業による普通建設事業費増、教育費における各小中学校空調設備設置事業及び小学校非構造部材耐震化事業による普通建設事業費増、商工費における観光まちなみ魅力アップ事業による普通建設事業費増が挙げられる。減額については、総務費、公債費、労働費でそれぞれ前年度を下回っており、その要因としては総務費における本庁及び永平寺開発センター耐震補強工事完了、公債費における既往債一部償還完了、労働費における町勤労者福祉事業補助金の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年度における標準財政規模は、臨時財政対策債発行可能額</a:t>
          </a:r>
          <a:r>
            <a:rPr lang="ja-JP" altLang="en-US" sz="1050">
              <a:solidFill>
                <a:schemeClr val="dk1"/>
              </a:solidFill>
              <a:effectLst/>
              <a:latin typeface="+mn-lt"/>
              <a:ea typeface="+mn-ea"/>
              <a:cs typeface="+mn-cs"/>
            </a:rPr>
            <a:t>の</a:t>
          </a:r>
          <a:r>
            <a:rPr lang="ja-JP" altLang="ja-JP" sz="1050">
              <a:solidFill>
                <a:schemeClr val="dk1"/>
              </a:solidFill>
              <a:effectLst/>
              <a:latin typeface="+mn-lt"/>
              <a:ea typeface="+mn-ea"/>
              <a:cs typeface="+mn-cs"/>
            </a:rPr>
            <a:t>減や</a:t>
          </a:r>
          <a:r>
            <a:rPr lang="ja-JP" altLang="en-US" sz="1050">
              <a:solidFill>
                <a:schemeClr val="dk1"/>
              </a:solidFill>
              <a:effectLst/>
              <a:latin typeface="+mn-lt"/>
              <a:ea typeface="+mn-ea"/>
              <a:cs typeface="+mn-cs"/>
            </a:rPr>
            <a:t>評価替え実施に伴う固定資産税の減の一方で地方消費税交付金の増から</a:t>
          </a:r>
          <a:r>
            <a:rPr lang="ja-JP" altLang="ja-JP" sz="1050">
              <a:solidFill>
                <a:schemeClr val="dk1"/>
              </a:solidFill>
              <a:effectLst/>
              <a:latin typeface="+mn-lt"/>
              <a:ea typeface="+mn-ea"/>
              <a:cs typeface="+mn-cs"/>
            </a:rPr>
            <a:t>標準税収入額</a:t>
          </a:r>
          <a:r>
            <a:rPr lang="ja-JP" altLang="en-US" sz="1050">
              <a:solidFill>
                <a:schemeClr val="dk1"/>
              </a:solidFill>
              <a:effectLst/>
              <a:latin typeface="+mn-lt"/>
              <a:ea typeface="+mn-ea"/>
              <a:cs typeface="+mn-cs"/>
            </a:rPr>
            <a:t>が増加し、普通交付税も増加したことから、</a:t>
          </a:r>
          <a:r>
            <a:rPr lang="ja-JP" altLang="ja-JP" sz="1050">
              <a:solidFill>
                <a:schemeClr val="dk1"/>
              </a:solidFill>
              <a:effectLst/>
              <a:latin typeface="+mn-lt"/>
              <a:ea typeface="+mn-ea"/>
              <a:cs typeface="+mn-cs"/>
            </a:rPr>
            <a:t>前年度より</a:t>
          </a:r>
          <a:r>
            <a:rPr lang="en-US" altLang="ja-JP" sz="1050">
              <a:solidFill>
                <a:schemeClr val="dk1"/>
              </a:solidFill>
              <a:effectLst/>
              <a:latin typeface="+mn-lt"/>
              <a:ea typeface="+mn-ea"/>
              <a:cs typeface="+mn-cs"/>
            </a:rPr>
            <a:t>1</a:t>
          </a:r>
          <a:r>
            <a:rPr lang="ja-JP" altLang="en-US" sz="1050">
              <a:solidFill>
                <a:schemeClr val="dk1"/>
              </a:solidFill>
              <a:effectLst/>
              <a:latin typeface="+mn-lt"/>
              <a:ea typeface="+mn-ea"/>
              <a:cs typeface="+mn-cs"/>
            </a:rPr>
            <a:t>億</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百万円</a:t>
          </a:r>
          <a:r>
            <a:rPr lang="ja-JP" altLang="en-US" sz="1050">
              <a:solidFill>
                <a:schemeClr val="dk1"/>
              </a:solidFill>
              <a:effectLst/>
              <a:latin typeface="+mn-lt"/>
              <a:ea typeface="+mn-ea"/>
              <a:cs typeface="+mn-cs"/>
            </a:rPr>
            <a:t>の増</a:t>
          </a:r>
          <a:r>
            <a:rPr lang="ja-JP" altLang="ja-JP" sz="1050">
              <a:solidFill>
                <a:schemeClr val="dk1"/>
              </a:solidFill>
              <a:effectLst/>
              <a:latin typeface="+mn-lt"/>
              <a:ea typeface="+mn-ea"/>
              <a:cs typeface="+mn-cs"/>
            </a:rPr>
            <a:t>となった。</a:t>
          </a:r>
          <a:endParaRPr lang="ja-JP" altLang="ja-JP" sz="1050">
            <a:effectLst/>
          </a:endParaRPr>
        </a:p>
        <a:p>
          <a:r>
            <a:rPr lang="ja-JP" altLang="ja-JP" sz="1050">
              <a:solidFill>
                <a:schemeClr val="dk1"/>
              </a:solidFill>
              <a:effectLst/>
              <a:latin typeface="+mn-lt"/>
              <a:ea typeface="+mn-ea"/>
              <a:cs typeface="+mn-cs"/>
            </a:rPr>
            <a:t>　財政調整基金残高は、平成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年度において</a:t>
          </a:r>
          <a:r>
            <a:rPr lang="en-US" altLang="ja-JP" sz="1050">
              <a:solidFill>
                <a:schemeClr val="dk1"/>
              </a:solidFill>
              <a:effectLst/>
              <a:latin typeface="+mn-lt"/>
              <a:ea typeface="+mn-ea"/>
              <a:cs typeface="+mn-cs"/>
            </a:rPr>
            <a:t>2</a:t>
          </a:r>
          <a:r>
            <a:rPr lang="ja-JP" altLang="ja-JP" sz="1050">
              <a:solidFill>
                <a:schemeClr val="dk1"/>
              </a:solidFill>
              <a:effectLst/>
              <a:latin typeface="+mn-lt"/>
              <a:ea typeface="+mn-ea"/>
              <a:cs typeface="+mn-cs"/>
            </a:rPr>
            <a:t>億</a:t>
          </a:r>
          <a:r>
            <a:rPr lang="en-US" altLang="ja-JP" sz="1050">
              <a:solidFill>
                <a:schemeClr val="dk1"/>
              </a:solidFill>
              <a:effectLst/>
              <a:latin typeface="+mn-lt"/>
              <a:ea typeface="+mn-ea"/>
              <a:cs typeface="+mn-cs"/>
            </a:rPr>
            <a:t>6</a:t>
          </a:r>
          <a:r>
            <a:rPr lang="ja-JP" altLang="ja-JP" sz="1050">
              <a:solidFill>
                <a:schemeClr val="dk1"/>
              </a:solidFill>
              <a:effectLst/>
              <a:latin typeface="+mn-lt"/>
              <a:ea typeface="+mn-ea"/>
              <a:cs typeface="+mn-cs"/>
            </a:rPr>
            <a:t>百万円積立を行</a:t>
          </a:r>
          <a:r>
            <a:rPr lang="ja-JP" altLang="en-US" sz="1050">
              <a:solidFill>
                <a:schemeClr val="dk1"/>
              </a:solidFill>
              <a:effectLst/>
              <a:latin typeface="+mn-lt"/>
              <a:ea typeface="+mn-ea"/>
              <a:cs typeface="+mn-cs"/>
            </a:rPr>
            <a:t>った結果</a:t>
          </a:r>
          <a:r>
            <a:rPr lang="ja-JP" altLang="ja-JP" sz="1050">
              <a:solidFill>
                <a:schemeClr val="dk1"/>
              </a:solidFill>
              <a:effectLst/>
              <a:latin typeface="+mn-lt"/>
              <a:ea typeface="+mn-ea"/>
              <a:cs typeface="+mn-cs"/>
            </a:rPr>
            <a:t>、年度末残高</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億</a:t>
          </a:r>
          <a:r>
            <a:rPr lang="en-US" altLang="ja-JP" sz="1050">
              <a:solidFill>
                <a:schemeClr val="dk1"/>
              </a:solidFill>
              <a:effectLst/>
              <a:latin typeface="+mn-lt"/>
              <a:ea typeface="+mn-ea"/>
              <a:cs typeface="+mn-cs"/>
            </a:rPr>
            <a:t>14</a:t>
          </a:r>
          <a:r>
            <a:rPr lang="ja-JP" altLang="ja-JP" sz="1050">
              <a:solidFill>
                <a:schemeClr val="dk1"/>
              </a:solidFill>
              <a:effectLst/>
              <a:latin typeface="+mn-lt"/>
              <a:ea typeface="+mn-ea"/>
              <a:cs typeface="+mn-cs"/>
            </a:rPr>
            <a:t>百万円となり、対標準材規模比率は前年度より</a:t>
          </a:r>
          <a:r>
            <a:rPr lang="en-US" altLang="ja-JP" sz="1050">
              <a:solidFill>
                <a:schemeClr val="dk1"/>
              </a:solidFill>
              <a:effectLst/>
              <a:latin typeface="+mn-lt"/>
              <a:ea typeface="+mn-ea"/>
              <a:cs typeface="+mn-cs"/>
            </a:rPr>
            <a:t>2.45</a:t>
          </a:r>
          <a:r>
            <a:rPr lang="ja-JP" altLang="ja-JP" sz="1050">
              <a:solidFill>
                <a:schemeClr val="dk1"/>
              </a:solidFill>
              <a:effectLst/>
              <a:latin typeface="+mn-lt"/>
              <a:ea typeface="+mn-ea"/>
              <a:cs typeface="+mn-cs"/>
            </a:rPr>
            <a:t>ポイント増の</a:t>
          </a:r>
          <a:r>
            <a:rPr lang="en-US" altLang="ja-JP" sz="1050">
              <a:solidFill>
                <a:schemeClr val="dk1"/>
              </a:solidFill>
              <a:effectLst/>
              <a:latin typeface="+mn-lt"/>
              <a:ea typeface="+mn-ea"/>
              <a:cs typeface="+mn-cs"/>
            </a:rPr>
            <a:t>45.03</a:t>
          </a:r>
          <a:r>
            <a:rPr lang="ja-JP" altLang="ja-JP" sz="1050">
              <a:solidFill>
                <a:schemeClr val="dk1"/>
              </a:solidFill>
              <a:effectLst/>
              <a:latin typeface="+mn-lt"/>
              <a:ea typeface="+mn-ea"/>
              <a:cs typeface="+mn-cs"/>
            </a:rPr>
            <a:t>％となった。</a:t>
          </a:r>
          <a:endParaRPr lang="ja-JP" altLang="ja-JP" sz="1050">
            <a:effectLst/>
          </a:endParaRPr>
        </a:p>
        <a:p>
          <a:r>
            <a:rPr lang="ja-JP" altLang="ja-JP" sz="1050">
              <a:solidFill>
                <a:schemeClr val="dk1"/>
              </a:solidFill>
              <a:effectLst/>
              <a:latin typeface="+mn-lt"/>
              <a:ea typeface="+mn-ea"/>
              <a:cs typeface="+mn-cs"/>
            </a:rPr>
            <a:t>　実質収支額は、歳入総額が</a:t>
          </a:r>
          <a:r>
            <a:rPr lang="en-US" altLang="ja-JP" sz="1050">
              <a:solidFill>
                <a:schemeClr val="dk1"/>
              </a:solidFill>
              <a:effectLst/>
              <a:latin typeface="+mn-lt"/>
              <a:ea typeface="+mn-ea"/>
              <a:cs typeface="+mn-cs"/>
            </a:rPr>
            <a:t>12</a:t>
          </a:r>
          <a:r>
            <a:rPr lang="ja-JP" altLang="en-US" sz="1050">
              <a:solidFill>
                <a:schemeClr val="dk1"/>
              </a:solidFill>
              <a:effectLst/>
              <a:latin typeface="+mn-lt"/>
              <a:ea typeface="+mn-ea"/>
              <a:cs typeface="+mn-cs"/>
            </a:rPr>
            <a:t>億</a:t>
          </a:r>
          <a:r>
            <a:rPr lang="en-US" altLang="ja-JP" sz="1050">
              <a:solidFill>
                <a:schemeClr val="dk1"/>
              </a:solidFill>
              <a:effectLst/>
              <a:latin typeface="+mn-lt"/>
              <a:ea typeface="+mn-ea"/>
              <a:cs typeface="+mn-cs"/>
            </a:rPr>
            <a:t>63</a:t>
          </a:r>
          <a:r>
            <a:rPr lang="ja-JP" altLang="ja-JP" sz="1050">
              <a:solidFill>
                <a:schemeClr val="dk1"/>
              </a:solidFill>
              <a:effectLst/>
              <a:latin typeface="+mn-lt"/>
              <a:ea typeface="+mn-ea"/>
              <a:cs typeface="+mn-cs"/>
            </a:rPr>
            <a:t>百万円増額、歳出総額</a:t>
          </a:r>
          <a:r>
            <a:rPr lang="en-US" altLang="ja-JP" sz="1050">
              <a:solidFill>
                <a:schemeClr val="dk1"/>
              </a:solidFill>
              <a:effectLst/>
              <a:latin typeface="+mn-lt"/>
              <a:ea typeface="+mn-ea"/>
              <a:cs typeface="+mn-cs"/>
            </a:rPr>
            <a:t>13</a:t>
          </a:r>
          <a:r>
            <a:rPr lang="ja-JP" altLang="en-US" sz="1050">
              <a:solidFill>
                <a:schemeClr val="dk1"/>
              </a:solidFill>
              <a:effectLst/>
              <a:latin typeface="+mn-lt"/>
              <a:ea typeface="+mn-ea"/>
              <a:cs typeface="+mn-cs"/>
            </a:rPr>
            <a:t>億</a:t>
          </a:r>
          <a:r>
            <a:rPr lang="en-US" altLang="ja-JP" sz="1050">
              <a:solidFill>
                <a:schemeClr val="dk1"/>
              </a:solidFill>
              <a:effectLst/>
              <a:latin typeface="+mn-lt"/>
              <a:ea typeface="+mn-ea"/>
              <a:cs typeface="+mn-cs"/>
            </a:rPr>
            <a:t>5</a:t>
          </a:r>
          <a:r>
            <a:rPr lang="ja-JP" altLang="ja-JP" sz="1050">
              <a:solidFill>
                <a:schemeClr val="dk1"/>
              </a:solidFill>
              <a:effectLst/>
              <a:latin typeface="+mn-lt"/>
              <a:ea typeface="+mn-ea"/>
              <a:cs typeface="+mn-cs"/>
            </a:rPr>
            <a:t>百万円増額、翌年度繰越財源が</a:t>
          </a:r>
          <a:r>
            <a:rPr lang="en-US" altLang="ja-JP" sz="1050">
              <a:solidFill>
                <a:schemeClr val="dk1"/>
              </a:solidFill>
              <a:effectLst/>
              <a:latin typeface="+mn-lt"/>
              <a:ea typeface="+mn-ea"/>
              <a:cs typeface="+mn-cs"/>
            </a:rPr>
            <a:t>7</a:t>
          </a:r>
          <a:r>
            <a:rPr lang="ja-JP" altLang="ja-JP" sz="1050">
              <a:solidFill>
                <a:schemeClr val="dk1"/>
              </a:solidFill>
              <a:effectLst/>
              <a:latin typeface="+mn-lt"/>
              <a:ea typeface="+mn-ea"/>
              <a:cs typeface="+mn-cs"/>
            </a:rPr>
            <a:t>百万円</a:t>
          </a:r>
          <a:r>
            <a:rPr lang="ja-JP" altLang="en-US" sz="1050">
              <a:solidFill>
                <a:schemeClr val="dk1"/>
              </a:solidFill>
              <a:effectLst/>
              <a:latin typeface="+mn-lt"/>
              <a:ea typeface="+mn-ea"/>
              <a:cs typeface="+mn-cs"/>
            </a:rPr>
            <a:t>増</a:t>
          </a:r>
          <a:r>
            <a:rPr lang="ja-JP" altLang="ja-JP" sz="1050">
              <a:solidFill>
                <a:schemeClr val="dk1"/>
              </a:solidFill>
              <a:effectLst/>
              <a:latin typeface="+mn-lt"/>
              <a:ea typeface="+mn-ea"/>
              <a:cs typeface="+mn-cs"/>
            </a:rPr>
            <a:t>額となったことから前年度より</a:t>
          </a:r>
          <a:r>
            <a:rPr lang="en-US" altLang="ja-JP" sz="1050">
              <a:solidFill>
                <a:schemeClr val="dk1"/>
              </a:solidFill>
              <a:effectLst/>
              <a:latin typeface="+mn-lt"/>
              <a:ea typeface="+mn-ea"/>
              <a:cs typeface="+mn-cs"/>
            </a:rPr>
            <a:t>49</a:t>
          </a:r>
          <a:r>
            <a:rPr lang="ja-JP" altLang="ja-JP" sz="1050">
              <a:solidFill>
                <a:schemeClr val="dk1"/>
              </a:solidFill>
              <a:effectLst/>
              <a:latin typeface="+mn-lt"/>
              <a:ea typeface="+mn-ea"/>
              <a:cs typeface="+mn-cs"/>
            </a:rPr>
            <a:t>百万円</a:t>
          </a:r>
          <a:r>
            <a:rPr lang="ja-JP" altLang="en-US" sz="1050">
              <a:solidFill>
                <a:schemeClr val="dk1"/>
              </a:solidFill>
              <a:effectLst/>
              <a:latin typeface="+mn-lt"/>
              <a:ea typeface="+mn-ea"/>
              <a:cs typeface="+mn-cs"/>
            </a:rPr>
            <a:t>減り</a:t>
          </a:r>
          <a:r>
            <a:rPr lang="ja-JP" altLang="ja-JP" sz="1050">
              <a:solidFill>
                <a:schemeClr val="dk1"/>
              </a:solidFill>
              <a:effectLst/>
              <a:latin typeface="+mn-lt"/>
              <a:ea typeface="+mn-ea"/>
              <a:cs typeface="+mn-cs"/>
            </a:rPr>
            <a:t>、対標準財政規模比率も</a:t>
          </a:r>
          <a:r>
            <a:rPr lang="en-US" altLang="ja-JP" sz="1050">
              <a:solidFill>
                <a:schemeClr val="dk1"/>
              </a:solidFill>
              <a:effectLst/>
              <a:latin typeface="+mn-lt"/>
              <a:ea typeface="+mn-ea"/>
              <a:cs typeface="+mn-cs"/>
            </a:rPr>
            <a:t>0.90</a:t>
          </a:r>
          <a:r>
            <a:rPr lang="ja-JP" altLang="ja-JP" sz="1050">
              <a:solidFill>
                <a:schemeClr val="dk1"/>
              </a:solidFill>
              <a:effectLst/>
              <a:latin typeface="+mn-lt"/>
              <a:ea typeface="+mn-ea"/>
              <a:cs typeface="+mn-cs"/>
            </a:rPr>
            <a:t>ポイント</a:t>
          </a:r>
          <a:r>
            <a:rPr lang="ja-JP" altLang="en-US" sz="1050">
              <a:solidFill>
                <a:schemeClr val="dk1"/>
              </a:solidFill>
              <a:effectLst/>
              <a:latin typeface="+mn-lt"/>
              <a:ea typeface="+mn-ea"/>
              <a:cs typeface="+mn-cs"/>
            </a:rPr>
            <a:t>減</a:t>
          </a:r>
          <a:r>
            <a:rPr lang="ja-JP" altLang="ja-JP" sz="1050">
              <a:solidFill>
                <a:schemeClr val="dk1"/>
              </a:solidFill>
              <a:effectLst/>
              <a:latin typeface="+mn-lt"/>
              <a:ea typeface="+mn-ea"/>
              <a:cs typeface="+mn-cs"/>
            </a:rPr>
            <a:t>の</a:t>
          </a:r>
          <a:r>
            <a:rPr lang="en-US" altLang="ja-JP" sz="1050">
              <a:solidFill>
                <a:schemeClr val="dk1"/>
              </a:solidFill>
              <a:effectLst/>
              <a:latin typeface="+mn-lt"/>
              <a:ea typeface="+mn-ea"/>
              <a:cs typeface="+mn-cs"/>
            </a:rPr>
            <a:t>5.10</a:t>
          </a:r>
          <a:r>
            <a:rPr lang="ja-JP" altLang="ja-JP" sz="1050">
              <a:solidFill>
                <a:schemeClr val="dk1"/>
              </a:solidFill>
              <a:effectLst/>
              <a:latin typeface="+mn-lt"/>
              <a:ea typeface="+mn-ea"/>
              <a:cs typeface="+mn-cs"/>
            </a:rPr>
            <a:t>％となった。単年度収支</a:t>
          </a:r>
          <a:r>
            <a:rPr lang="ja-JP" altLang="en-US" sz="1050">
              <a:solidFill>
                <a:schemeClr val="dk1"/>
              </a:solidFill>
              <a:effectLst/>
              <a:latin typeface="+mn-lt"/>
              <a:ea typeface="+mn-ea"/>
              <a:cs typeface="+mn-cs"/>
            </a:rPr>
            <a:t>の減から</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実質</a:t>
          </a:r>
          <a:r>
            <a:rPr lang="ja-JP" altLang="ja-JP" sz="1050">
              <a:solidFill>
                <a:schemeClr val="dk1"/>
              </a:solidFill>
              <a:effectLst/>
              <a:latin typeface="+mn-lt"/>
              <a:ea typeface="+mn-ea"/>
              <a:cs typeface="+mn-cs"/>
            </a:rPr>
            <a:t>単年度収支も</a:t>
          </a:r>
          <a:r>
            <a:rPr lang="ja-JP" altLang="en-US" sz="1050">
              <a:solidFill>
                <a:schemeClr val="dk1"/>
              </a:solidFill>
              <a:effectLst/>
              <a:latin typeface="+mn-lt"/>
              <a:ea typeface="+mn-ea"/>
              <a:cs typeface="+mn-cs"/>
            </a:rPr>
            <a:t>減少し</a:t>
          </a:r>
          <a:r>
            <a:rPr lang="ja-JP" altLang="ja-JP" sz="1050">
              <a:solidFill>
                <a:schemeClr val="dk1"/>
              </a:solidFill>
              <a:effectLst/>
              <a:latin typeface="+mn-lt"/>
              <a:ea typeface="+mn-ea"/>
              <a:cs typeface="+mn-cs"/>
            </a:rPr>
            <a:t>前年度より</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億</a:t>
          </a:r>
          <a:r>
            <a:rPr lang="ja-JP" altLang="en-US" sz="1050">
              <a:solidFill>
                <a:schemeClr val="dk1"/>
              </a:solidFill>
              <a:effectLst/>
              <a:latin typeface="+mn-lt"/>
              <a:ea typeface="+mn-ea"/>
              <a:cs typeface="+mn-cs"/>
            </a:rPr>
            <a:t>円減</a:t>
          </a:r>
          <a:r>
            <a:rPr lang="ja-JP" altLang="ja-JP" sz="1050">
              <a:solidFill>
                <a:schemeClr val="dk1"/>
              </a:solidFill>
              <a:effectLst/>
              <a:latin typeface="+mn-lt"/>
              <a:ea typeface="+mn-ea"/>
              <a:cs typeface="+mn-cs"/>
            </a:rPr>
            <a:t>の</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億</a:t>
          </a:r>
          <a:r>
            <a:rPr lang="en-US" altLang="ja-JP" sz="1050">
              <a:solidFill>
                <a:schemeClr val="dk1"/>
              </a:solidFill>
              <a:effectLst/>
              <a:latin typeface="+mn-lt"/>
              <a:ea typeface="+mn-ea"/>
              <a:cs typeface="+mn-cs"/>
            </a:rPr>
            <a:t>57</a:t>
          </a:r>
          <a:r>
            <a:rPr lang="ja-JP" altLang="ja-JP" sz="1050">
              <a:solidFill>
                <a:schemeClr val="dk1"/>
              </a:solidFill>
              <a:effectLst/>
              <a:latin typeface="+mn-lt"/>
              <a:ea typeface="+mn-ea"/>
              <a:cs typeface="+mn-cs"/>
            </a:rPr>
            <a:t>百万円となり、対標準財政規模比率においても前年度より</a:t>
          </a:r>
          <a:r>
            <a:rPr lang="en-US" altLang="ja-JP" sz="1050">
              <a:solidFill>
                <a:schemeClr val="dk1"/>
              </a:solidFill>
              <a:effectLst/>
              <a:latin typeface="+mn-lt"/>
              <a:ea typeface="+mn-ea"/>
              <a:cs typeface="+mn-cs"/>
            </a:rPr>
            <a:t>1.7</a:t>
          </a:r>
          <a:r>
            <a:rPr lang="ja-JP" altLang="ja-JP" sz="1050">
              <a:solidFill>
                <a:schemeClr val="dk1"/>
              </a:solidFill>
              <a:effectLst/>
              <a:latin typeface="+mn-lt"/>
              <a:ea typeface="+mn-ea"/>
              <a:cs typeface="+mn-cs"/>
            </a:rPr>
            <a:t>ポイント</a:t>
          </a:r>
          <a:r>
            <a:rPr lang="ja-JP" altLang="en-US" sz="1050">
              <a:solidFill>
                <a:schemeClr val="dk1"/>
              </a:solidFill>
              <a:effectLst/>
              <a:latin typeface="+mn-lt"/>
              <a:ea typeface="+mn-ea"/>
              <a:cs typeface="+mn-cs"/>
            </a:rPr>
            <a:t>減</a:t>
          </a:r>
          <a:r>
            <a:rPr lang="ja-JP" altLang="ja-JP" sz="1050">
              <a:solidFill>
                <a:schemeClr val="dk1"/>
              </a:solidFill>
              <a:effectLst/>
              <a:latin typeface="+mn-lt"/>
              <a:ea typeface="+mn-ea"/>
              <a:cs typeface="+mn-cs"/>
            </a:rPr>
            <a:t>の</a:t>
          </a:r>
          <a:r>
            <a:rPr lang="en-US" altLang="ja-JP" sz="1050">
              <a:solidFill>
                <a:schemeClr val="dk1"/>
              </a:solidFill>
              <a:effectLst/>
              <a:latin typeface="+mn-lt"/>
              <a:ea typeface="+mn-ea"/>
              <a:cs typeface="+mn-cs"/>
            </a:rPr>
            <a:t>2.51</a:t>
          </a:r>
          <a:r>
            <a:rPr lang="ja-JP" altLang="ja-JP" sz="1050">
              <a:solidFill>
                <a:schemeClr val="dk1"/>
              </a:solidFill>
              <a:effectLst/>
              <a:latin typeface="+mn-lt"/>
              <a:ea typeface="+mn-ea"/>
              <a:cs typeface="+mn-cs"/>
            </a:rPr>
            <a:t>％となった。</a:t>
          </a:r>
          <a:endParaRPr lang="ja-JP" altLang="ja-JP" sz="1050">
            <a:effectLst/>
          </a:endParaRPr>
        </a:p>
        <a:p>
          <a:r>
            <a:rPr lang="ja-JP" altLang="ja-JP" sz="1050">
              <a:solidFill>
                <a:schemeClr val="dk1"/>
              </a:solidFill>
              <a:effectLst/>
              <a:latin typeface="+mn-lt"/>
              <a:ea typeface="+mn-ea"/>
              <a:cs typeface="+mn-cs"/>
            </a:rPr>
            <a:t>　</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一般会計及び特別会計の実質収支は、全ての会計で黒字であり、健全化の基準内数値である。</a:t>
          </a:r>
          <a:endParaRPr lang="ja-JP" altLang="ja-JP" sz="1400">
            <a:effectLst/>
          </a:endParaRPr>
        </a:p>
        <a:p>
          <a:r>
            <a:rPr lang="ja-JP" altLang="ja-JP" sz="1100">
              <a:solidFill>
                <a:schemeClr val="dk1"/>
              </a:solidFill>
              <a:effectLst/>
              <a:latin typeface="+mn-lt"/>
              <a:ea typeface="+mn-ea"/>
              <a:cs typeface="+mn-cs"/>
            </a:rPr>
            <a:t>指数分母となる標準財政規模は、臨時財政対策債発行可能額が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標準税収入額等、普通交付税額</a:t>
          </a:r>
          <a:r>
            <a:rPr lang="ja-JP" altLang="en-US" sz="1100">
              <a:solidFill>
                <a:schemeClr val="dk1"/>
              </a:solidFill>
              <a:effectLst/>
              <a:latin typeface="+mn-lt"/>
              <a:ea typeface="+mn-ea"/>
              <a:cs typeface="+mn-cs"/>
            </a:rPr>
            <a:t>が増加した</a:t>
          </a:r>
          <a:r>
            <a:rPr lang="ja-JP" altLang="ja-JP" sz="1100">
              <a:solidFill>
                <a:schemeClr val="dk1"/>
              </a:solidFill>
              <a:effectLst/>
              <a:latin typeface="+mn-lt"/>
              <a:ea typeface="+mn-ea"/>
              <a:cs typeface="+mn-cs"/>
            </a:rPr>
            <a:t>ことから、</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一般会計においては、歳入歳出差引額が</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、翌年度繰越財源</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に伴い実質収支額は前年度より</a:t>
          </a:r>
          <a:r>
            <a:rPr lang="ja-JP" altLang="en-US" sz="1100">
              <a:solidFill>
                <a:schemeClr val="dk1"/>
              </a:solidFill>
              <a:effectLst/>
              <a:latin typeface="+mn-lt"/>
              <a:ea typeface="+mn-ea"/>
              <a:cs typeface="+mn-cs"/>
            </a:rPr>
            <a:t>減少し</a:t>
          </a:r>
          <a:r>
            <a:rPr lang="ja-JP" altLang="ja-JP" sz="1100">
              <a:solidFill>
                <a:schemeClr val="dk1"/>
              </a:solidFill>
              <a:effectLst/>
              <a:latin typeface="+mn-lt"/>
              <a:ea typeface="+mn-ea"/>
              <a:cs typeface="+mn-cs"/>
            </a:rPr>
            <a:t>、指数分母も</a:t>
          </a:r>
          <a:r>
            <a:rPr lang="ja-JP" altLang="en-US" sz="1100">
              <a:solidFill>
                <a:schemeClr val="dk1"/>
              </a:solidFill>
              <a:effectLst/>
              <a:latin typeface="+mn-lt"/>
              <a:ea typeface="+mn-ea"/>
              <a:cs typeface="+mn-cs"/>
            </a:rPr>
            <a:t>増加した</a:t>
          </a:r>
          <a:r>
            <a:rPr lang="ja-JP" altLang="ja-JP" sz="1100">
              <a:solidFill>
                <a:schemeClr val="dk1"/>
              </a:solidFill>
              <a:effectLst/>
              <a:latin typeface="+mn-lt"/>
              <a:ea typeface="+mn-ea"/>
              <a:cs typeface="+mn-cs"/>
            </a:rPr>
            <a:t>ことから</a:t>
          </a:r>
          <a:r>
            <a:rPr lang="en-US" altLang="ja-JP" sz="1100">
              <a:solidFill>
                <a:schemeClr val="dk1"/>
              </a:solidFill>
              <a:effectLst/>
              <a:latin typeface="+mn-lt"/>
              <a:ea typeface="+mn-ea"/>
              <a:cs typeface="+mn-cs"/>
            </a:rPr>
            <a:t>0.90</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a:t>
          </a:r>
          <a:r>
            <a:rPr lang="en-US" altLang="ja-JP" sz="1100">
              <a:solidFill>
                <a:schemeClr val="dk1"/>
              </a:solidFill>
              <a:effectLst/>
              <a:latin typeface="+mn-lt"/>
              <a:ea typeface="+mn-ea"/>
              <a:cs typeface="+mn-cs"/>
            </a:rPr>
            <a:t>5.09</a:t>
          </a:r>
          <a:r>
            <a:rPr lang="ja-JP" altLang="ja-JP" sz="1100">
              <a:solidFill>
                <a:schemeClr val="dk1"/>
              </a:solidFill>
              <a:effectLst/>
              <a:latin typeface="+mn-lt"/>
              <a:ea typeface="+mn-ea"/>
              <a:cs typeface="+mn-cs"/>
            </a:rPr>
            <a:t>％となった。国民健康保険事業特別会計は、</a:t>
          </a:r>
          <a:r>
            <a:rPr lang="ja-JP" altLang="en-US" sz="1100">
              <a:solidFill>
                <a:schemeClr val="dk1"/>
              </a:solidFill>
              <a:effectLst/>
              <a:latin typeface="+mn-lt"/>
              <a:ea typeface="+mn-ea"/>
              <a:cs typeface="+mn-cs"/>
            </a:rPr>
            <a:t>前年度まで</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件</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万円を超える医療費を対象としていた保険財政共同安定化事業を全ての医療費対象に変更されたことから歳入出総額が増加、精算時における保険給付費が少なかったことから療養給付費負担金等精算額も増加し、実質収支額は</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百万円増加した。</a:t>
          </a:r>
          <a:r>
            <a:rPr lang="ja-JP" altLang="ja-JP" sz="1100">
              <a:solidFill>
                <a:schemeClr val="dk1"/>
              </a:solidFill>
              <a:effectLst/>
              <a:latin typeface="+mn-lt"/>
              <a:ea typeface="+mn-ea"/>
              <a:cs typeface="+mn-cs"/>
            </a:rPr>
            <a:t>介護保険事業特別会計は、</a:t>
          </a:r>
          <a:r>
            <a:rPr lang="ja-JP" altLang="en-US" sz="1100">
              <a:solidFill>
                <a:schemeClr val="dk1"/>
              </a:solidFill>
              <a:effectLst/>
              <a:latin typeface="+mn-lt"/>
              <a:ea typeface="+mn-ea"/>
              <a:cs typeface="+mn-cs"/>
            </a:rPr>
            <a:t>要介護認定者の増及び重度化から</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保険給付費が伸びたことや将来の運営に備え基金積立額を増としたことで実質収支額は減少した。下水道事業特別会計は、前年度資本的収支にで赤字を計上（繰越金で相殺）していたが、今年度は収益的・資本的収支両方で黒字となり、実質的収支も増加した。</a:t>
          </a:r>
          <a:r>
            <a:rPr lang="ja-JP" altLang="ja-JP" sz="1100">
              <a:solidFill>
                <a:schemeClr val="dk1"/>
              </a:solidFill>
              <a:effectLst/>
              <a:latin typeface="+mn-lt"/>
              <a:ea typeface="+mn-ea"/>
              <a:cs typeface="+mn-cs"/>
            </a:rPr>
            <a:t>その他の特別会計は、変動が少なく横ばいに推移しており、今後とも、適正な運用に努め、財政の健全運営に努める。</a:t>
          </a:r>
          <a:endParaRPr lang="ja-JP" altLang="ja-JP" sz="1400">
            <a:effectLst/>
          </a:endParaRPr>
        </a:p>
        <a:p>
          <a:r>
            <a:rPr lang="en-US"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一般会計に係る元利償還金</a:t>
          </a:r>
          <a:r>
            <a:rPr lang="ja-JP" altLang="en-US" sz="1100">
              <a:solidFill>
                <a:schemeClr val="dk1"/>
              </a:solidFill>
              <a:effectLst/>
              <a:latin typeface="+mn-lt"/>
              <a:ea typeface="+mn-ea"/>
              <a:cs typeface="+mn-cs"/>
            </a:rPr>
            <a:t>は順調に減少しており、</a:t>
          </a:r>
          <a:r>
            <a:rPr lang="ja-JP" altLang="ja-JP" sz="1100">
              <a:solidFill>
                <a:schemeClr val="dk1"/>
              </a:solidFill>
              <a:effectLst/>
              <a:latin typeface="+mn-lt"/>
              <a:ea typeface="+mn-ea"/>
              <a:cs typeface="+mn-cs"/>
            </a:rPr>
            <a:t>公営企業の元利償還金に相当する繰出金は、変動が少なく横ばいに推移している。元利償還金全体に占める割合は、約</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となっており、実質公債費比率に対する影響が大きいため、新規借入額の抑制を行うなど、今後も公債費の抑制に努めていく。一方、組合等が起こした地方債の元利償還金に対する負担金等は減額となった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年度以降塵芥処理関連施設長寿命化に伴い、多額の起債発行を予定していることから注視する必要がある。</a:t>
          </a:r>
          <a:endParaRPr lang="ja-JP" altLang="ja-JP" sz="1400">
            <a:effectLst/>
          </a:endParaRPr>
        </a:p>
        <a:p>
          <a:r>
            <a:rPr lang="ja-JP" altLang="ja-JP" sz="1100">
              <a:solidFill>
                <a:schemeClr val="dk1"/>
              </a:solidFill>
              <a:effectLst/>
              <a:latin typeface="+mn-lt"/>
              <a:ea typeface="+mn-ea"/>
              <a:cs typeface="+mn-cs"/>
            </a:rPr>
            <a:t>　これらの要因から実質公債費比率も同様に、平成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年度と平成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年度を比較すると</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ポイント減少し</a:t>
          </a:r>
          <a:r>
            <a:rPr lang="en-US" altLang="ja-JP" sz="1100">
              <a:solidFill>
                <a:schemeClr val="dk1"/>
              </a:solidFill>
              <a:effectLst/>
              <a:latin typeface="+mn-lt"/>
              <a:ea typeface="+mn-ea"/>
              <a:cs typeface="+mn-cs"/>
            </a:rPr>
            <a:t>11.2</a:t>
          </a:r>
          <a:r>
            <a:rPr lang="ja-JP" altLang="ja-JP" sz="1100">
              <a:solidFill>
                <a:schemeClr val="dk1"/>
              </a:solidFill>
              <a:effectLst/>
              <a:latin typeface="+mn-lt"/>
              <a:ea typeface="+mn-ea"/>
              <a:cs typeface="+mn-cs"/>
            </a:rPr>
            <a:t>％となった。今後も後年度への負担を考慮し公債費抑制を図りながら財政の健全化に努める。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将来負担額の項目となる、一般会計に係る地方債の残高、公営企業債等繰入見込額、組合等負担等見込額は、公債費抑制の取り組みから</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傾向にあり、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項目の計による平成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年度と平成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年度の比較は、</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百万円の減額（</a:t>
          </a:r>
          <a:r>
            <a:rPr lang="en-US" altLang="ja-JP" sz="1100">
              <a:solidFill>
                <a:schemeClr val="dk1"/>
              </a:solidFill>
              <a:effectLst/>
              <a:latin typeface="+mn-lt"/>
              <a:ea typeface="+mn-ea"/>
              <a:cs typeface="+mn-cs"/>
            </a:rPr>
            <a:t>8.2</a:t>
          </a:r>
          <a:r>
            <a:rPr lang="ja-JP" altLang="ja-JP" sz="1100">
              <a:solidFill>
                <a:schemeClr val="dk1"/>
              </a:solidFill>
              <a:effectLst/>
              <a:latin typeface="+mn-lt"/>
              <a:ea typeface="+mn-ea"/>
              <a:cs typeface="+mn-cs"/>
            </a:rPr>
            <a:t>％減）となった。また、退職手当負担見込額は、対象職員数減に伴い</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傾向が続いている。</a:t>
          </a:r>
          <a:endParaRPr lang="ja-JP" altLang="ja-JP" sz="1400">
            <a:effectLst/>
          </a:endParaRPr>
        </a:p>
        <a:p>
          <a:r>
            <a:rPr lang="ja-JP" altLang="ja-JP" sz="1100">
              <a:solidFill>
                <a:schemeClr val="dk1"/>
              </a:solidFill>
              <a:effectLst/>
              <a:latin typeface="+mn-lt"/>
              <a:ea typeface="+mn-ea"/>
              <a:cs typeface="+mn-cs"/>
            </a:rPr>
            <a:t>　一方、充当可能財源等は、財政調整基金への積立を</a:t>
          </a:r>
          <a:r>
            <a:rPr lang="ja-JP" altLang="en-US" sz="1100">
              <a:solidFill>
                <a:schemeClr val="dk1"/>
              </a:solidFill>
              <a:effectLst/>
              <a:latin typeface="+mn-lt"/>
              <a:ea typeface="+mn-ea"/>
              <a:cs typeface="+mn-cs"/>
            </a:rPr>
            <a:t>今年度は</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百万円</a:t>
          </a:r>
          <a:r>
            <a:rPr lang="ja-JP" altLang="ja-JP" sz="1100">
              <a:solidFill>
                <a:schemeClr val="dk1"/>
              </a:solidFill>
              <a:effectLst/>
              <a:latin typeface="+mn-lt"/>
              <a:ea typeface="+mn-ea"/>
              <a:cs typeface="+mn-cs"/>
            </a:rPr>
            <a:t>積み立てたことから、充当可能基金額は増加しており、一般会計に係る地方債現在高および公営企業債繰入見込額が、継続して減額していることと併せて将来負担率分子は今年度も減少した。</a:t>
          </a:r>
          <a:endParaRPr lang="ja-JP" altLang="ja-JP" sz="1400">
            <a:effectLst/>
          </a:endParaRPr>
        </a:p>
        <a:p>
          <a:r>
            <a:rPr lang="ja-JP" altLang="ja-JP" sz="1100">
              <a:solidFill>
                <a:schemeClr val="dk1"/>
              </a:solidFill>
              <a:effectLst/>
              <a:latin typeface="+mn-lt"/>
              <a:ea typeface="+mn-ea"/>
              <a:cs typeface="+mn-cs"/>
            </a:rPr>
            <a:t>　これらの要因から、将来負担比率も同様に減少傾向となり、平成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年度と平成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年度を比較すると</a:t>
          </a:r>
          <a:r>
            <a:rPr lang="en-US" altLang="ja-JP" sz="1100">
              <a:solidFill>
                <a:schemeClr val="dk1"/>
              </a:solidFill>
              <a:effectLst/>
              <a:latin typeface="+mn-lt"/>
              <a:ea typeface="+mn-ea"/>
              <a:cs typeface="+mn-cs"/>
            </a:rPr>
            <a:t>39.8</a:t>
          </a:r>
          <a:r>
            <a:rPr lang="ja-JP" altLang="ja-JP" sz="1100">
              <a:solidFill>
                <a:schemeClr val="dk1"/>
              </a:solidFill>
              <a:effectLst/>
              <a:latin typeface="+mn-lt"/>
              <a:ea typeface="+mn-ea"/>
              <a:cs typeface="+mn-cs"/>
            </a:rPr>
            <a:t>ポイント減少し</a:t>
          </a:r>
          <a:r>
            <a:rPr lang="en-US" altLang="ja-JP" sz="1100">
              <a:solidFill>
                <a:schemeClr val="dk1"/>
              </a:solidFill>
              <a:effectLst/>
              <a:latin typeface="+mn-lt"/>
              <a:ea typeface="+mn-ea"/>
              <a:cs typeface="+mn-cs"/>
            </a:rPr>
            <a:t>25.4</a:t>
          </a:r>
          <a:r>
            <a:rPr lang="ja-JP" altLang="ja-JP" sz="1100">
              <a:solidFill>
                <a:schemeClr val="dk1"/>
              </a:solidFill>
              <a:effectLst/>
              <a:latin typeface="+mn-lt"/>
              <a:ea typeface="+mn-ea"/>
              <a:cs typeface="+mn-cs"/>
            </a:rPr>
            <a:t>％となった。今後も後世への負担を少しでも軽減するように、公債費の適正化や財源確保を図り財政健全化に努める。</a:t>
          </a:r>
          <a:endParaRPr lang="ja-JP" altLang="ja-JP" sz="1400">
            <a:effectLst/>
          </a:endParaRPr>
        </a:p>
        <a:p>
          <a:r>
            <a:rPr lang="en-US"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福井県永平寺町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19,220
18,963
94.43
10,683,581
10,302,070
318,598
6,247,805
8,617,622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25.4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mn-ea"/>
            <a:ea typeface="+mn-ea"/>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US" altLang="ja-JP">
            <a:effectLst/>
            <a:latin typeface="+mn-ea"/>
            <a:ea typeface="+mn-ea"/>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福井県永平寺町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19,220
18,963
94.43
10,683,581
10,302,070
318,598
6,247,805
8,617,622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US" altLang="ja-JP" sz="1400">
            <a:effectLst/>
            <a:latin typeface="+mn-ea"/>
            <a:ea typeface="+mn-ea"/>
          </a:endParaRPr>
        </a:p>
        <a:p>
          <a:endParaRPr lang="ja-JP" altLang="ja-JP" sz="1400">
            <a:effectLst/>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福井県永平寺町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19,220
18,963
94.43
10,683,581
10,302,070
318,598
6,247,805
8,617,622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chemeClr val="dk1"/>
            </a:solidFill>
            <a:effectLst/>
            <a:latin typeface="+mn-ea"/>
            <a:ea typeface="+mn-ea"/>
            <a:cs typeface="+mn-cs"/>
          </a:endParaRPr>
        </a:p>
        <a:p>
          <a:endParaRPr lang="ja-JP" altLang="ja-JP" sz="1400">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83229_&#27704;&#24179;&#23546;&#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65.2</v>
          </cell>
          <cell r="L73">
            <v>56.2</v>
          </cell>
          <cell r="M73">
            <v>45.6</v>
          </cell>
          <cell r="N73">
            <v>39.9</v>
          </cell>
          <cell r="O73">
            <v>25.4</v>
          </cell>
        </row>
        <row r="75">
          <cell r="K75">
            <v>14.1</v>
          </cell>
          <cell r="L75">
            <v>13.8</v>
          </cell>
          <cell r="M75">
            <v>13.4</v>
          </cell>
          <cell r="N75">
            <v>12.6</v>
          </cell>
          <cell r="O75">
            <v>11.2</v>
          </cell>
        </row>
        <row r="77">
          <cell r="G77" t="str">
            <v>類似団体内平均値</v>
          </cell>
          <cell r="K77">
            <v>40.200000000000003</v>
          </cell>
          <cell r="L77">
            <v>30.7</v>
          </cell>
          <cell r="M77">
            <v>22.3</v>
          </cell>
          <cell r="N77">
            <v>20.3</v>
          </cell>
          <cell r="O77">
            <v>36.5</v>
          </cell>
        </row>
        <row r="79">
          <cell r="K79">
            <v>10.1</v>
          </cell>
          <cell r="L79">
            <v>9.1999999999999993</v>
          </cell>
          <cell r="M79">
            <v>8.5</v>
          </cell>
          <cell r="N79">
            <v>7.7</v>
          </cell>
          <cell r="O79">
            <v>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10683581</v>
      </c>
      <c r="BO4" s="349"/>
      <c r="BP4" s="349"/>
      <c r="BQ4" s="349"/>
      <c r="BR4" s="349"/>
      <c r="BS4" s="349"/>
      <c r="BT4" s="349"/>
      <c r="BU4" s="350"/>
      <c r="BV4" s="348">
        <v>9420180</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5.0999999999999996</v>
      </c>
      <c r="CU4" s="355"/>
      <c r="CV4" s="355"/>
      <c r="CW4" s="355"/>
      <c r="CX4" s="355"/>
      <c r="CY4" s="355"/>
      <c r="CZ4" s="355"/>
      <c r="DA4" s="356"/>
      <c r="DB4" s="354">
        <v>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10302070</v>
      </c>
      <c r="BO5" s="386"/>
      <c r="BP5" s="386"/>
      <c r="BQ5" s="386"/>
      <c r="BR5" s="386"/>
      <c r="BS5" s="386"/>
      <c r="BT5" s="386"/>
      <c r="BU5" s="387"/>
      <c r="BV5" s="385">
        <v>8997184</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85.3</v>
      </c>
      <c r="CU5" s="383"/>
      <c r="CV5" s="383"/>
      <c r="CW5" s="383"/>
      <c r="CX5" s="383"/>
      <c r="CY5" s="383"/>
      <c r="CZ5" s="383"/>
      <c r="DA5" s="384"/>
      <c r="DB5" s="382">
        <v>83.9</v>
      </c>
      <c r="DC5" s="383"/>
      <c r="DD5" s="383"/>
      <c r="DE5" s="383"/>
      <c r="DF5" s="383"/>
      <c r="DG5" s="383"/>
      <c r="DH5" s="383"/>
      <c r="DI5" s="384"/>
      <c r="DJ5" s="137"/>
      <c r="DK5" s="137"/>
      <c r="DL5" s="137"/>
      <c r="DM5" s="137"/>
      <c r="DN5" s="137"/>
      <c r="DO5" s="137"/>
    </row>
    <row r="6" spans="1:119" ht="18.75" customHeight="1" x14ac:dyDescent="0.15">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381511</v>
      </c>
      <c r="BO6" s="386"/>
      <c r="BP6" s="386"/>
      <c r="BQ6" s="386"/>
      <c r="BR6" s="386"/>
      <c r="BS6" s="386"/>
      <c r="BT6" s="386"/>
      <c r="BU6" s="387"/>
      <c r="BV6" s="385">
        <v>422996</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85.3</v>
      </c>
      <c r="CU6" s="423"/>
      <c r="CV6" s="423"/>
      <c r="CW6" s="423"/>
      <c r="CX6" s="423"/>
      <c r="CY6" s="423"/>
      <c r="CZ6" s="423"/>
      <c r="DA6" s="424"/>
      <c r="DB6" s="422">
        <v>89.3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76</v>
      </c>
      <c r="AV7" s="418"/>
      <c r="AW7" s="418"/>
      <c r="AX7" s="418"/>
      <c r="AY7" s="419" t="s">
        <v>87</v>
      </c>
      <c r="AZ7" s="420"/>
      <c r="BA7" s="420"/>
      <c r="BB7" s="420"/>
      <c r="BC7" s="420"/>
      <c r="BD7" s="420"/>
      <c r="BE7" s="420"/>
      <c r="BF7" s="420"/>
      <c r="BG7" s="420"/>
      <c r="BH7" s="420"/>
      <c r="BI7" s="420"/>
      <c r="BJ7" s="420"/>
      <c r="BK7" s="420"/>
      <c r="BL7" s="420"/>
      <c r="BM7" s="421"/>
      <c r="BN7" s="385">
        <v>62913</v>
      </c>
      <c r="BO7" s="386"/>
      <c r="BP7" s="386"/>
      <c r="BQ7" s="386"/>
      <c r="BR7" s="386"/>
      <c r="BS7" s="386"/>
      <c r="BT7" s="386"/>
      <c r="BU7" s="387"/>
      <c r="BV7" s="385">
        <v>55690</v>
      </c>
      <c r="BW7" s="386"/>
      <c r="BX7" s="386"/>
      <c r="BY7" s="386"/>
      <c r="BZ7" s="386"/>
      <c r="CA7" s="386"/>
      <c r="CB7" s="386"/>
      <c r="CC7" s="387"/>
      <c r="CD7" s="388" t="s">
        <v>88</v>
      </c>
      <c r="CE7" s="389"/>
      <c r="CF7" s="389"/>
      <c r="CG7" s="389"/>
      <c r="CH7" s="389"/>
      <c r="CI7" s="389"/>
      <c r="CJ7" s="389"/>
      <c r="CK7" s="389"/>
      <c r="CL7" s="389"/>
      <c r="CM7" s="389"/>
      <c r="CN7" s="389"/>
      <c r="CO7" s="389"/>
      <c r="CP7" s="389"/>
      <c r="CQ7" s="389"/>
      <c r="CR7" s="389"/>
      <c r="CS7" s="390"/>
      <c r="CT7" s="385">
        <v>6247805</v>
      </c>
      <c r="CU7" s="386"/>
      <c r="CV7" s="386"/>
      <c r="CW7" s="386"/>
      <c r="CX7" s="386"/>
      <c r="CY7" s="386"/>
      <c r="CZ7" s="386"/>
      <c r="DA7" s="387"/>
      <c r="DB7" s="385">
        <v>6123703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89</v>
      </c>
      <c r="AN8" s="415"/>
      <c r="AO8" s="415"/>
      <c r="AP8" s="415"/>
      <c r="AQ8" s="415"/>
      <c r="AR8" s="415"/>
      <c r="AS8" s="415"/>
      <c r="AT8" s="416"/>
      <c r="AU8" s="417" t="s">
        <v>90</v>
      </c>
      <c r="AV8" s="418"/>
      <c r="AW8" s="418"/>
      <c r="AX8" s="418"/>
      <c r="AY8" s="419" t="s">
        <v>91</v>
      </c>
      <c r="AZ8" s="420"/>
      <c r="BA8" s="420"/>
      <c r="BB8" s="420"/>
      <c r="BC8" s="420"/>
      <c r="BD8" s="420"/>
      <c r="BE8" s="420"/>
      <c r="BF8" s="420"/>
      <c r="BG8" s="420"/>
      <c r="BH8" s="420"/>
      <c r="BI8" s="420"/>
      <c r="BJ8" s="420"/>
      <c r="BK8" s="420"/>
      <c r="BL8" s="420"/>
      <c r="BM8" s="421"/>
      <c r="BN8" s="385">
        <v>318598</v>
      </c>
      <c r="BO8" s="386"/>
      <c r="BP8" s="386"/>
      <c r="BQ8" s="386"/>
      <c r="BR8" s="386"/>
      <c r="BS8" s="386"/>
      <c r="BT8" s="386"/>
      <c r="BU8" s="387"/>
      <c r="BV8" s="385">
        <v>367306</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0.42</v>
      </c>
      <c r="CU8" s="426"/>
      <c r="CV8" s="426"/>
      <c r="CW8" s="426"/>
      <c r="CX8" s="426"/>
      <c r="CY8" s="426"/>
      <c r="CZ8" s="426"/>
      <c r="DA8" s="427"/>
      <c r="DB8" s="425">
        <v>0.42</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19883</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90</v>
      </c>
      <c r="AV9" s="418"/>
      <c r="AW9" s="418"/>
      <c r="AX9" s="418"/>
      <c r="AY9" s="419" t="s">
        <v>97</v>
      </c>
      <c r="AZ9" s="420"/>
      <c r="BA9" s="420"/>
      <c r="BB9" s="420"/>
      <c r="BC9" s="420"/>
      <c r="BD9" s="420"/>
      <c r="BE9" s="420"/>
      <c r="BF9" s="420"/>
      <c r="BG9" s="420"/>
      <c r="BH9" s="420"/>
      <c r="BI9" s="420"/>
      <c r="BJ9" s="420"/>
      <c r="BK9" s="420"/>
      <c r="BL9" s="420"/>
      <c r="BM9" s="421"/>
      <c r="BN9" s="385">
        <v>-48708</v>
      </c>
      <c r="BO9" s="386"/>
      <c r="BP9" s="386"/>
      <c r="BQ9" s="386"/>
      <c r="BR9" s="386"/>
      <c r="BS9" s="386"/>
      <c r="BT9" s="386"/>
      <c r="BU9" s="387"/>
      <c r="BV9" s="385">
        <v>19320</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10.8</v>
      </c>
      <c r="CU9" s="383"/>
      <c r="CV9" s="383"/>
      <c r="CW9" s="383"/>
      <c r="CX9" s="383"/>
      <c r="CY9" s="383"/>
      <c r="CZ9" s="383"/>
      <c r="DA9" s="384"/>
      <c r="DB9" s="382">
        <v>11.6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20647</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76</v>
      </c>
      <c r="AV10" s="418"/>
      <c r="AW10" s="418"/>
      <c r="AX10" s="418"/>
      <c r="AY10" s="419" t="s">
        <v>101</v>
      </c>
      <c r="AZ10" s="420"/>
      <c r="BA10" s="420"/>
      <c r="BB10" s="420"/>
      <c r="BC10" s="420"/>
      <c r="BD10" s="420"/>
      <c r="BE10" s="420"/>
      <c r="BF10" s="420"/>
      <c r="BG10" s="420"/>
      <c r="BH10" s="420"/>
      <c r="BI10" s="420"/>
      <c r="BJ10" s="420"/>
      <c r="BK10" s="420"/>
      <c r="BL10" s="420"/>
      <c r="BM10" s="421"/>
      <c r="BN10" s="385">
        <v>205831</v>
      </c>
      <c r="BO10" s="386"/>
      <c r="BP10" s="386"/>
      <c r="BQ10" s="386"/>
      <c r="BR10" s="386"/>
      <c r="BS10" s="386"/>
      <c r="BT10" s="386"/>
      <c r="BU10" s="387"/>
      <c r="BV10" s="385">
        <v>238219</v>
      </c>
      <c r="BW10" s="386"/>
      <c r="BX10" s="386"/>
      <c r="BY10" s="386"/>
      <c r="BZ10" s="386"/>
      <c r="CA10" s="386"/>
      <c r="CB10" s="386"/>
      <c r="CC10" s="38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103</v>
      </c>
      <c r="M11" s="440"/>
      <c r="N11" s="440"/>
      <c r="O11" s="440"/>
      <c r="P11" s="440"/>
      <c r="Q11" s="441"/>
      <c r="R11" s="442" t="s">
        <v>104</v>
      </c>
      <c r="S11" s="443"/>
      <c r="T11" s="443"/>
      <c r="U11" s="443"/>
      <c r="V11" s="444"/>
      <c r="W11" s="373"/>
      <c r="X11" s="374"/>
      <c r="Y11" s="374"/>
      <c r="Z11" s="374"/>
      <c r="AA11" s="374"/>
      <c r="AB11" s="374"/>
      <c r="AC11" s="374"/>
      <c r="AD11" s="374"/>
      <c r="AE11" s="374"/>
      <c r="AF11" s="374"/>
      <c r="AG11" s="374"/>
      <c r="AH11" s="374"/>
      <c r="AI11" s="374"/>
      <c r="AJ11" s="374"/>
      <c r="AK11" s="374"/>
      <c r="AL11" s="377"/>
      <c r="AM11" s="414" t="s">
        <v>105</v>
      </c>
      <c r="AN11" s="415"/>
      <c r="AO11" s="415"/>
      <c r="AP11" s="415"/>
      <c r="AQ11" s="415"/>
      <c r="AR11" s="415"/>
      <c r="AS11" s="415"/>
      <c r="AT11" s="416"/>
      <c r="AU11" s="417" t="s">
        <v>90</v>
      </c>
      <c r="AV11" s="418"/>
      <c r="AW11" s="418"/>
      <c r="AX11" s="418"/>
      <c r="AY11" s="419" t="s">
        <v>106</v>
      </c>
      <c r="AZ11" s="420"/>
      <c r="BA11" s="420"/>
      <c r="BB11" s="420"/>
      <c r="BC11" s="420"/>
      <c r="BD11" s="420"/>
      <c r="BE11" s="420"/>
      <c r="BF11" s="420"/>
      <c r="BG11" s="420"/>
      <c r="BH11" s="420"/>
      <c r="BI11" s="420"/>
      <c r="BJ11" s="420"/>
      <c r="BK11" s="420"/>
      <c r="BL11" s="420"/>
      <c r="BM11" s="421"/>
      <c r="BN11" s="385" t="s">
        <v>107</v>
      </c>
      <c r="BO11" s="386"/>
      <c r="BP11" s="386"/>
      <c r="BQ11" s="386"/>
      <c r="BR11" s="386"/>
      <c r="BS11" s="386"/>
      <c r="BT11" s="386"/>
      <c r="BU11" s="387"/>
      <c r="BV11" s="385" t="s">
        <v>107</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107</v>
      </c>
      <c r="CU11" s="426"/>
      <c r="CV11" s="426"/>
      <c r="CW11" s="426"/>
      <c r="CX11" s="426"/>
      <c r="CY11" s="426"/>
      <c r="CZ11" s="426"/>
      <c r="DA11" s="427"/>
      <c r="DB11" s="425" t="s">
        <v>107</v>
      </c>
      <c r="DC11" s="426"/>
      <c r="DD11" s="426"/>
      <c r="DE11" s="426"/>
      <c r="DF11" s="426"/>
      <c r="DG11" s="426"/>
      <c r="DH11" s="426"/>
      <c r="DI11" s="427"/>
      <c r="DJ11" s="137"/>
      <c r="DK11" s="137"/>
      <c r="DL11" s="137"/>
      <c r="DM11" s="137"/>
      <c r="DN11" s="137"/>
      <c r="DO11" s="137"/>
    </row>
    <row r="12" spans="1:119" ht="18.75" customHeight="1" x14ac:dyDescent="0.15">
      <c r="A12" s="138"/>
      <c r="B12" s="445" t="s">
        <v>109</v>
      </c>
      <c r="C12" s="446"/>
      <c r="D12" s="446"/>
      <c r="E12" s="446"/>
      <c r="F12" s="446"/>
      <c r="G12" s="446"/>
      <c r="H12" s="446"/>
      <c r="I12" s="446"/>
      <c r="J12" s="446"/>
      <c r="K12" s="447"/>
      <c r="L12" s="454" t="s">
        <v>110</v>
      </c>
      <c r="M12" s="455"/>
      <c r="N12" s="455"/>
      <c r="O12" s="455"/>
      <c r="P12" s="455"/>
      <c r="Q12" s="456"/>
      <c r="R12" s="457">
        <v>19220</v>
      </c>
      <c r="S12" s="458"/>
      <c r="T12" s="458"/>
      <c r="U12" s="458"/>
      <c r="V12" s="459"/>
      <c r="W12" s="460" t="s">
        <v>1</v>
      </c>
      <c r="X12" s="418"/>
      <c r="Y12" s="418"/>
      <c r="Z12" s="418"/>
      <c r="AA12" s="418"/>
      <c r="AB12" s="461"/>
      <c r="AC12" s="417" t="s">
        <v>111</v>
      </c>
      <c r="AD12" s="418"/>
      <c r="AE12" s="418"/>
      <c r="AF12" s="418"/>
      <c r="AG12" s="461"/>
      <c r="AH12" s="417" t="s">
        <v>112</v>
      </c>
      <c r="AI12" s="418"/>
      <c r="AJ12" s="418"/>
      <c r="AK12" s="418"/>
      <c r="AL12" s="462"/>
      <c r="AM12" s="414" t="s">
        <v>113</v>
      </c>
      <c r="AN12" s="415"/>
      <c r="AO12" s="415"/>
      <c r="AP12" s="415"/>
      <c r="AQ12" s="415"/>
      <c r="AR12" s="415"/>
      <c r="AS12" s="415"/>
      <c r="AT12" s="416"/>
      <c r="AU12" s="417" t="s">
        <v>114</v>
      </c>
      <c r="AV12" s="418"/>
      <c r="AW12" s="418"/>
      <c r="AX12" s="418"/>
      <c r="AY12" s="419" t="s">
        <v>115</v>
      </c>
      <c r="AZ12" s="420"/>
      <c r="BA12" s="420"/>
      <c r="BB12" s="420"/>
      <c r="BC12" s="420"/>
      <c r="BD12" s="420"/>
      <c r="BE12" s="420"/>
      <c r="BF12" s="420"/>
      <c r="BG12" s="420"/>
      <c r="BH12" s="420"/>
      <c r="BI12" s="420"/>
      <c r="BJ12" s="420"/>
      <c r="BK12" s="420"/>
      <c r="BL12" s="420"/>
      <c r="BM12" s="421"/>
      <c r="BN12" s="385" t="s">
        <v>116</v>
      </c>
      <c r="BO12" s="386"/>
      <c r="BP12" s="386"/>
      <c r="BQ12" s="386"/>
      <c r="BR12" s="386"/>
      <c r="BS12" s="386"/>
      <c r="BT12" s="386"/>
      <c r="BU12" s="387"/>
      <c r="BV12" s="385" t="s">
        <v>116</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116</v>
      </c>
      <c r="CU12" s="426"/>
      <c r="CV12" s="426"/>
      <c r="CW12" s="426"/>
      <c r="CX12" s="426"/>
      <c r="CY12" s="426"/>
      <c r="CZ12" s="426"/>
      <c r="DA12" s="427"/>
      <c r="DB12" s="425" t="s">
        <v>116</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118</v>
      </c>
      <c r="N13" s="474"/>
      <c r="O13" s="474"/>
      <c r="P13" s="474"/>
      <c r="Q13" s="475"/>
      <c r="R13" s="466">
        <v>18963</v>
      </c>
      <c r="S13" s="467"/>
      <c r="T13" s="467"/>
      <c r="U13" s="467"/>
      <c r="V13" s="468"/>
      <c r="W13" s="401" t="s">
        <v>119</v>
      </c>
      <c r="X13" s="402"/>
      <c r="Y13" s="402"/>
      <c r="Z13" s="402"/>
      <c r="AA13" s="402"/>
      <c r="AB13" s="392"/>
      <c r="AC13" s="436">
        <v>302</v>
      </c>
      <c r="AD13" s="437"/>
      <c r="AE13" s="437"/>
      <c r="AF13" s="437"/>
      <c r="AG13" s="476"/>
      <c r="AH13" s="436">
        <v>428</v>
      </c>
      <c r="AI13" s="437"/>
      <c r="AJ13" s="437"/>
      <c r="AK13" s="437"/>
      <c r="AL13" s="438"/>
      <c r="AM13" s="414" t="s">
        <v>120</v>
      </c>
      <c r="AN13" s="415"/>
      <c r="AO13" s="415"/>
      <c r="AP13" s="415"/>
      <c r="AQ13" s="415"/>
      <c r="AR13" s="415"/>
      <c r="AS13" s="415"/>
      <c r="AT13" s="416"/>
      <c r="AU13" s="417" t="s">
        <v>114</v>
      </c>
      <c r="AV13" s="418"/>
      <c r="AW13" s="418"/>
      <c r="AX13" s="418"/>
      <c r="AY13" s="419" t="s">
        <v>121</v>
      </c>
      <c r="AZ13" s="420"/>
      <c r="BA13" s="420"/>
      <c r="BB13" s="420"/>
      <c r="BC13" s="420"/>
      <c r="BD13" s="420"/>
      <c r="BE13" s="420"/>
      <c r="BF13" s="420"/>
      <c r="BG13" s="420"/>
      <c r="BH13" s="420"/>
      <c r="BI13" s="420"/>
      <c r="BJ13" s="420"/>
      <c r="BK13" s="420"/>
      <c r="BL13" s="420"/>
      <c r="BM13" s="421"/>
      <c r="BN13" s="385">
        <v>157123</v>
      </c>
      <c r="BO13" s="386"/>
      <c r="BP13" s="386"/>
      <c r="BQ13" s="386"/>
      <c r="BR13" s="386"/>
      <c r="BS13" s="386"/>
      <c r="BT13" s="386"/>
      <c r="BU13" s="387"/>
      <c r="BV13" s="385">
        <v>257539</v>
      </c>
      <c r="BW13" s="386"/>
      <c r="BX13" s="386"/>
      <c r="BY13" s="386"/>
      <c r="BZ13" s="386"/>
      <c r="CA13" s="386"/>
      <c r="CB13" s="386"/>
      <c r="CC13" s="387"/>
      <c r="CD13" s="388" t="s">
        <v>122</v>
      </c>
      <c r="CE13" s="389"/>
      <c r="CF13" s="389"/>
      <c r="CG13" s="389"/>
      <c r="CH13" s="389"/>
      <c r="CI13" s="389"/>
      <c r="CJ13" s="389"/>
      <c r="CK13" s="389"/>
      <c r="CL13" s="389"/>
      <c r="CM13" s="389"/>
      <c r="CN13" s="389"/>
      <c r="CO13" s="389"/>
      <c r="CP13" s="389"/>
      <c r="CQ13" s="389"/>
      <c r="CR13" s="389"/>
      <c r="CS13" s="390"/>
      <c r="CT13" s="382">
        <v>11.2</v>
      </c>
      <c r="CU13" s="383"/>
      <c r="CV13" s="383"/>
      <c r="CW13" s="383"/>
      <c r="CX13" s="383"/>
      <c r="CY13" s="383"/>
      <c r="CZ13" s="383"/>
      <c r="DA13" s="384"/>
      <c r="DB13" s="382">
        <v>12.6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123</v>
      </c>
      <c r="M14" s="464"/>
      <c r="N14" s="464"/>
      <c r="O14" s="464"/>
      <c r="P14" s="464"/>
      <c r="Q14" s="465"/>
      <c r="R14" s="466">
        <v>19362</v>
      </c>
      <c r="S14" s="467"/>
      <c r="T14" s="467"/>
      <c r="U14" s="467"/>
      <c r="V14" s="468"/>
      <c r="W14" s="375"/>
      <c r="X14" s="376"/>
      <c r="Y14" s="376"/>
      <c r="Z14" s="376"/>
      <c r="AA14" s="376"/>
      <c r="AB14" s="365"/>
      <c r="AC14" s="469">
        <v>3</v>
      </c>
      <c r="AD14" s="470"/>
      <c r="AE14" s="470"/>
      <c r="AF14" s="470"/>
      <c r="AG14" s="471"/>
      <c r="AH14" s="469">
        <v>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124</v>
      </c>
      <c r="CE14" s="478"/>
      <c r="CF14" s="478"/>
      <c r="CG14" s="478"/>
      <c r="CH14" s="478"/>
      <c r="CI14" s="478"/>
      <c r="CJ14" s="478"/>
      <c r="CK14" s="478"/>
      <c r="CL14" s="478"/>
      <c r="CM14" s="478"/>
      <c r="CN14" s="478"/>
      <c r="CO14" s="478"/>
      <c r="CP14" s="478"/>
      <c r="CQ14" s="478"/>
      <c r="CR14" s="478"/>
      <c r="CS14" s="479"/>
      <c r="CT14" s="480">
        <v>25.4</v>
      </c>
      <c r="CU14" s="481"/>
      <c r="CV14" s="481"/>
      <c r="CW14" s="481"/>
      <c r="CX14" s="481"/>
      <c r="CY14" s="481"/>
      <c r="CZ14" s="481"/>
      <c r="DA14" s="482"/>
      <c r="DB14" s="480">
        <v>39.9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118</v>
      </c>
      <c r="N15" s="474"/>
      <c r="O15" s="474"/>
      <c r="P15" s="474"/>
      <c r="Q15" s="475"/>
      <c r="R15" s="466">
        <v>19134</v>
      </c>
      <c r="S15" s="467"/>
      <c r="T15" s="467"/>
      <c r="U15" s="467"/>
      <c r="V15" s="468"/>
      <c r="W15" s="401" t="s">
        <v>125</v>
      </c>
      <c r="X15" s="402"/>
      <c r="Y15" s="402"/>
      <c r="Z15" s="402"/>
      <c r="AA15" s="402"/>
      <c r="AB15" s="392"/>
      <c r="AC15" s="436">
        <v>2735</v>
      </c>
      <c r="AD15" s="437"/>
      <c r="AE15" s="437"/>
      <c r="AF15" s="437"/>
      <c r="AG15" s="476"/>
      <c r="AH15" s="436">
        <v>3297</v>
      </c>
      <c r="AI15" s="437"/>
      <c r="AJ15" s="437"/>
      <c r="AK15" s="437"/>
      <c r="AL15" s="438"/>
      <c r="AM15" s="414"/>
      <c r="AN15" s="415"/>
      <c r="AO15" s="415"/>
      <c r="AP15" s="415"/>
      <c r="AQ15" s="415"/>
      <c r="AR15" s="415"/>
      <c r="AS15" s="415"/>
      <c r="AT15" s="416"/>
      <c r="AU15" s="417"/>
      <c r="AV15" s="418"/>
      <c r="AW15" s="418"/>
      <c r="AX15" s="418"/>
      <c r="AY15" s="345" t="s">
        <v>126</v>
      </c>
      <c r="AZ15" s="346"/>
      <c r="BA15" s="346"/>
      <c r="BB15" s="346"/>
      <c r="BC15" s="346"/>
      <c r="BD15" s="346"/>
      <c r="BE15" s="346"/>
      <c r="BF15" s="346"/>
      <c r="BG15" s="346"/>
      <c r="BH15" s="346"/>
      <c r="BI15" s="346"/>
      <c r="BJ15" s="346"/>
      <c r="BK15" s="346"/>
      <c r="BL15" s="346"/>
      <c r="BM15" s="347"/>
      <c r="BN15" s="348">
        <v>1894902</v>
      </c>
      <c r="BO15" s="349"/>
      <c r="BP15" s="349"/>
      <c r="BQ15" s="349"/>
      <c r="BR15" s="349"/>
      <c r="BS15" s="349"/>
      <c r="BT15" s="349"/>
      <c r="BU15" s="350"/>
      <c r="BV15" s="348">
        <v>1815280</v>
      </c>
      <c r="BW15" s="349"/>
      <c r="BX15" s="349"/>
      <c r="BY15" s="349"/>
      <c r="BZ15" s="349"/>
      <c r="CA15" s="349"/>
      <c r="CB15" s="349"/>
      <c r="CC15" s="350"/>
      <c r="CD15" s="483" t="s">
        <v>127</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128</v>
      </c>
      <c r="M16" s="494"/>
      <c r="N16" s="494"/>
      <c r="O16" s="494"/>
      <c r="P16" s="494"/>
      <c r="Q16" s="495"/>
      <c r="R16" s="486" t="s">
        <v>129</v>
      </c>
      <c r="S16" s="487"/>
      <c r="T16" s="487"/>
      <c r="U16" s="487"/>
      <c r="V16" s="488"/>
      <c r="W16" s="375"/>
      <c r="X16" s="376"/>
      <c r="Y16" s="376"/>
      <c r="Z16" s="376"/>
      <c r="AA16" s="376"/>
      <c r="AB16" s="365"/>
      <c r="AC16" s="469">
        <v>27.2</v>
      </c>
      <c r="AD16" s="470"/>
      <c r="AE16" s="470"/>
      <c r="AF16" s="470"/>
      <c r="AG16" s="471"/>
      <c r="AH16" s="469">
        <v>30.7</v>
      </c>
      <c r="AI16" s="470"/>
      <c r="AJ16" s="470"/>
      <c r="AK16" s="470"/>
      <c r="AL16" s="472"/>
      <c r="AM16" s="414"/>
      <c r="AN16" s="415"/>
      <c r="AO16" s="415"/>
      <c r="AP16" s="415"/>
      <c r="AQ16" s="415"/>
      <c r="AR16" s="415"/>
      <c r="AS16" s="415"/>
      <c r="AT16" s="416"/>
      <c r="AU16" s="417"/>
      <c r="AV16" s="418"/>
      <c r="AW16" s="418"/>
      <c r="AX16" s="418"/>
      <c r="AY16" s="419" t="s">
        <v>130</v>
      </c>
      <c r="AZ16" s="420"/>
      <c r="BA16" s="420"/>
      <c r="BB16" s="420"/>
      <c r="BC16" s="420"/>
      <c r="BD16" s="420"/>
      <c r="BE16" s="420"/>
      <c r="BF16" s="420"/>
      <c r="BG16" s="420"/>
      <c r="BH16" s="420"/>
      <c r="BI16" s="420"/>
      <c r="BJ16" s="420"/>
      <c r="BK16" s="420"/>
      <c r="BL16" s="420"/>
      <c r="BM16" s="421"/>
      <c r="BN16" s="385">
        <v>4668638</v>
      </c>
      <c r="BO16" s="386"/>
      <c r="BP16" s="386"/>
      <c r="BQ16" s="386"/>
      <c r="BR16" s="386"/>
      <c r="BS16" s="386"/>
      <c r="BT16" s="386"/>
      <c r="BU16" s="387"/>
      <c r="BV16" s="385">
        <v>4352385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131</v>
      </c>
      <c r="N17" s="490"/>
      <c r="O17" s="490"/>
      <c r="P17" s="490"/>
      <c r="Q17" s="491"/>
      <c r="R17" s="486" t="s">
        <v>132</v>
      </c>
      <c r="S17" s="487"/>
      <c r="T17" s="487"/>
      <c r="U17" s="487"/>
      <c r="V17" s="488"/>
      <c r="W17" s="401" t="s">
        <v>133</v>
      </c>
      <c r="X17" s="402"/>
      <c r="Y17" s="402"/>
      <c r="Z17" s="402"/>
      <c r="AA17" s="402"/>
      <c r="AB17" s="392"/>
      <c r="AC17" s="436">
        <v>7033</v>
      </c>
      <c r="AD17" s="437"/>
      <c r="AE17" s="437"/>
      <c r="AF17" s="437"/>
      <c r="AG17" s="476"/>
      <c r="AH17" s="436">
        <v>6961</v>
      </c>
      <c r="AI17" s="437"/>
      <c r="AJ17" s="437"/>
      <c r="AK17" s="437"/>
      <c r="AL17" s="438"/>
      <c r="AM17" s="414"/>
      <c r="AN17" s="415"/>
      <c r="AO17" s="415"/>
      <c r="AP17" s="415"/>
      <c r="AQ17" s="415"/>
      <c r="AR17" s="415"/>
      <c r="AS17" s="415"/>
      <c r="AT17" s="416"/>
      <c r="AU17" s="417"/>
      <c r="AV17" s="418"/>
      <c r="AW17" s="418"/>
      <c r="AX17" s="418"/>
      <c r="AY17" s="419" t="s">
        <v>134</v>
      </c>
      <c r="AZ17" s="420"/>
      <c r="BA17" s="420"/>
      <c r="BB17" s="420"/>
      <c r="BC17" s="420"/>
      <c r="BD17" s="420"/>
      <c r="BE17" s="420"/>
      <c r="BF17" s="420"/>
      <c r="BG17" s="420"/>
      <c r="BH17" s="420"/>
      <c r="BI17" s="420"/>
      <c r="BJ17" s="420"/>
      <c r="BK17" s="420"/>
      <c r="BL17" s="420"/>
      <c r="BM17" s="421"/>
      <c r="BN17" s="385">
        <v>2378439</v>
      </c>
      <c r="BO17" s="386"/>
      <c r="BP17" s="386"/>
      <c r="BQ17" s="386"/>
      <c r="BR17" s="386"/>
      <c r="BS17" s="386"/>
      <c r="BT17" s="386"/>
      <c r="BU17" s="387"/>
      <c r="BV17" s="385">
        <v>2305311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135</v>
      </c>
      <c r="C18" s="428"/>
      <c r="D18" s="428"/>
      <c r="E18" s="497"/>
      <c r="F18" s="497"/>
      <c r="G18" s="497"/>
      <c r="H18" s="497"/>
      <c r="I18" s="497"/>
      <c r="J18" s="497"/>
      <c r="K18" s="497"/>
      <c r="L18" s="498">
        <v>94.43</v>
      </c>
      <c r="M18" s="498"/>
      <c r="N18" s="498"/>
      <c r="O18" s="498"/>
      <c r="P18" s="498"/>
      <c r="Q18" s="498"/>
      <c r="R18" s="499"/>
      <c r="S18" s="499"/>
      <c r="T18" s="499"/>
      <c r="U18" s="499"/>
      <c r="V18" s="500"/>
      <c r="W18" s="403"/>
      <c r="X18" s="404"/>
      <c r="Y18" s="404"/>
      <c r="Z18" s="404"/>
      <c r="AA18" s="404"/>
      <c r="AB18" s="395"/>
      <c r="AC18" s="501">
        <v>69.8</v>
      </c>
      <c r="AD18" s="502"/>
      <c r="AE18" s="502"/>
      <c r="AF18" s="502"/>
      <c r="AG18" s="503"/>
      <c r="AH18" s="501">
        <v>64.8</v>
      </c>
      <c r="AI18" s="502"/>
      <c r="AJ18" s="502"/>
      <c r="AK18" s="502"/>
      <c r="AL18" s="504"/>
      <c r="AM18" s="414"/>
      <c r="AN18" s="415"/>
      <c r="AO18" s="415"/>
      <c r="AP18" s="415"/>
      <c r="AQ18" s="415"/>
      <c r="AR18" s="415"/>
      <c r="AS18" s="415"/>
      <c r="AT18" s="416"/>
      <c r="AU18" s="417"/>
      <c r="AV18" s="418"/>
      <c r="AW18" s="418"/>
      <c r="AX18" s="418"/>
      <c r="AY18" s="419" t="s">
        <v>136</v>
      </c>
      <c r="AZ18" s="420"/>
      <c r="BA18" s="420"/>
      <c r="BB18" s="420"/>
      <c r="BC18" s="420"/>
      <c r="BD18" s="420"/>
      <c r="BE18" s="420"/>
      <c r="BF18" s="420"/>
      <c r="BG18" s="420"/>
      <c r="BH18" s="420"/>
      <c r="BI18" s="420"/>
      <c r="BJ18" s="420"/>
      <c r="BK18" s="420"/>
      <c r="BL18" s="420"/>
      <c r="BM18" s="421"/>
      <c r="BN18" s="385">
        <v>5159873</v>
      </c>
      <c r="BO18" s="386"/>
      <c r="BP18" s="386"/>
      <c r="BQ18" s="386"/>
      <c r="BR18" s="386"/>
      <c r="BS18" s="386"/>
      <c r="BT18" s="386"/>
      <c r="BU18" s="387"/>
      <c r="BV18" s="385">
        <v>5178024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137</v>
      </c>
      <c r="C19" s="428"/>
      <c r="D19" s="428"/>
      <c r="E19" s="497"/>
      <c r="F19" s="497"/>
      <c r="G19" s="497"/>
      <c r="H19" s="497"/>
      <c r="I19" s="497"/>
      <c r="J19" s="497"/>
      <c r="K19" s="497"/>
      <c r="L19" s="505">
        <v>211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138</v>
      </c>
      <c r="AZ19" s="420"/>
      <c r="BA19" s="420"/>
      <c r="BB19" s="420"/>
      <c r="BC19" s="420"/>
      <c r="BD19" s="420"/>
      <c r="BE19" s="420"/>
      <c r="BF19" s="420"/>
      <c r="BG19" s="420"/>
      <c r="BH19" s="420"/>
      <c r="BI19" s="420"/>
      <c r="BJ19" s="420"/>
      <c r="BK19" s="420"/>
      <c r="BL19" s="420"/>
      <c r="BM19" s="421"/>
      <c r="BN19" s="385">
        <v>7086195</v>
      </c>
      <c r="BO19" s="386"/>
      <c r="BP19" s="386"/>
      <c r="BQ19" s="386"/>
      <c r="BR19" s="386"/>
      <c r="BS19" s="386"/>
      <c r="BT19" s="386"/>
      <c r="BU19" s="387"/>
      <c r="BV19" s="385">
        <v>7227621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139</v>
      </c>
      <c r="C20" s="428"/>
      <c r="D20" s="428"/>
      <c r="E20" s="497"/>
      <c r="F20" s="497"/>
      <c r="G20" s="497"/>
      <c r="H20" s="497"/>
      <c r="I20" s="497"/>
      <c r="J20" s="497"/>
      <c r="K20" s="497"/>
      <c r="L20" s="505">
        <v>7276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140</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141</v>
      </c>
      <c r="C22" s="516"/>
      <c r="D22" s="517"/>
      <c r="E22" s="397" t="s">
        <v>1</v>
      </c>
      <c r="F22" s="402"/>
      <c r="G22" s="402"/>
      <c r="H22" s="402"/>
      <c r="I22" s="402"/>
      <c r="J22" s="402"/>
      <c r="K22" s="392"/>
      <c r="L22" s="397" t="s">
        <v>142</v>
      </c>
      <c r="M22" s="402"/>
      <c r="N22" s="402"/>
      <c r="O22" s="402"/>
      <c r="P22" s="392"/>
      <c r="Q22" s="524" t="s">
        <v>143</v>
      </c>
      <c r="R22" s="525"/>
      <c r="S22" s="525"/>
      <c r="T22" s="525"/>
      <c r="U22" s="525"/>
      <c r="V22" s="526"/>
      <c r="W22" s="530" t="s">
        <v>144</v>
      </c>
      <c r="X22" s="516"/>
      <c r="Y22" s="517"/>
      <c r="Z22" s="397" t="s">
        <v>1</v>
      </c>
      <c r="AA22" s="402"/>
      <c r="AB22" s="402"/>
      <c r="AC22" s="402"/>
      <c r="AD22" s="402"/>
      <c r="AE22" s="402"/>
      <c r="AF22" s="402"/>
      <c r="AG22" s="392"/>
      <c r="AH22" s="543" t="s">
        <v>145</v>
      </c>
      <c r="AI22" s="402"/>
      <c r="AJ22" s="402"/>
      <c r="AK22" s="402"/>
      <c r="AL22" s="392"/>
      <c r="AM22" s="543" t="s">
        <v>146</v>
      </c>
      <c r="AN22" s="544"/>
      <c r="AO22" s="544"/>
      <c r="AP22" s="544"/>
      <c r="AQ22" s="544"/>
      <c r="AR22" s="545"/>
      <c r="AS22" s="524" t="s">
        <v>143</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147</v>
      </c>
      <c r="AZ23" s="346"/>
      <c r="BA23" s="346"/>
      <c r="BB23" s="346"/>
      <c r="BC23" s="346"/>
      <c r="BD23" s="346"/>
      <c r="BE23" s="346"/>
      <c r="BF23" s="346"/>
      <c r="BG23" s="346"/>
      <c r="BH23" s="346"/>
      <c r="BI23" s="346"/>
      <c r="BJ23" s="346"/>
      <c r="BK23" s="346"/>
      <c r="BL23" s="346"/>
      <c r="BM23" s="347"/>
      <c r="BN23" s="385">
        <v>8617622</v>
      </c>
      <c r="BO23" s="386"/>
      <c r="BP23" s="386"/>
      <c r="BQ23" s="386"/>
      <c r="BR23" s="386"/>
      <c r="BS23" s="386"/>
      <c r="BT23" s="386"/>
      <c r="BU23" s="387"/>
      <c r="BV23" s="385">
        <v>7655757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148</v>
      </c>
      <c r="F24" s="415"/>
      <c r="G24" s="415"/>
      <c r="H24" s="415"/>
      <c r="I24" s="415"/>
      <c r="J24" s="415"/>
      <c r="K24" s="416"/>
      <c r="L24" s="436">
        <v>1</v>
      </c>
      <c r="M24" s="437"/>
      <c r="N24" s="437"/>
      <c r="O24" s="437"/>
      <c r="P24" s="476"/>
      <c r="Q24" s="436">
        <v>8400</v>
      </c>
      <c r="R24" s="437"/>
      <c r="S24" s="437"/>
      <c r="T24" s="437"/>
      <c r="U24" s="437"/>
      <c r="V24" s="476"/>
      <c r="W24" s="531"/>
      <c r="X24" s="519"/>
      <c r="Y24" s="520"/>
      <c r="Z24" s="435" t="s">
        <v>149</v>
      </c>
      <c r="AA24" s="415"/>
      <c r="AB24" s="415"/>
      <c r="AC24" s="415"/>
      <c r="AD24" s="415"/>
      <c r="AE24" s="415"/>
      <c r="AF24" s="415"/>
      <c r="AG24" s="416"/>
      <c r="AH24" s="436">
        <v>225</v>
      </c>
      <c r="AI24" s="437"/>
      <c r="AJ24" s="437"/>
      <c r="AK24" s="437"/>
      <c r="AL24" s="476"/>
      <c r="AM24" s="436">
        <v>638775</v>
      </c>
      <c r="AN24" s="437"/>
      <c r="AO24" s="437"/>
      <c r="AP24" s="437"/>
      <c r="AQ24" s="437"/>
      <c r="AR24" s="476"/>
      <c r="AS24" s="436">
        <v>2839</v>
      </c>
      <c r="AT24" s="437"/>
      <c r="AU24" s="437"/>
      <c r="AV24" s="437"/>
      <c r="AW24" s="437"/>
      <c r="AX24" s="438"/>
      <c r="AY24" s="551" t="s">
        <v>150</v>
      </c>
      <c r="AZ24" s="552"/>
      <c r="BA24" s="552"/>
      <c r="BB24" s="552"/>
      <c r="BC24" s="552"/>
      <c r="BD24" s="552"/>
      <c r="BE24" s="552"/>
      <c r="BF24" s="552"/>
      <c r="BG24" s="552"/>
      <c r="BH24" s="552"/>
      <c r="BI24" s="552"/>
      <c r="BJ24" s="552"/>
      <c r="BK24" s="552"/>
      <c r="BL24" s="552"/>
      <c r="BM24" s="553"/>
      <c r="BN24" s="385">
        <v>5312260</v>
      </c>
      <c r="BO24" s="386"/>
      <c r="BP24" s="386"/>
      <c r="BQ24" s="386"/>
      <c r="BR24" s="386"/>
      <c r="BS24" s="386"/>
      <c r="BT24" s="386"/>
      <c r="BU24" s="387"/>
      <c r="BV24" s="385">
        <v>5725187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151</v>
      </c>
      <c r="F25" s="415"/>
      <c r="G25" s="415"/>
      <c r="H25" s="415"/>
      <c r="I25" s="415"/>
      <c r="J25" s="415"/>
      <c r="K25" s="416"/>
      <c r="L25" s="436">
        <v>1</v>
      </c>
      <c r="M25" s="437"/>
      <c r="N25" s="437"/>
      <c r="O25" s="437"/>
      <c r="P25" s="476"/>
      <c r="Q25" s="436">
        <v>6500</v>
      </c>
      <c r="R25" s="437"/>
      <c r="S25" s="437"/>
      <c r="T25" s="437"/>
      <c r="U25" s="437"/>
      <c r="V25" s="476"/>
      <c r="W25" s="531"/>
      <c r="X25" s="519"/>
      <c r="Y25" s="520"/>
      <c r="Z25" s="435" t="s">
        <v>152</v>
      </c>
      <c r="AA25" s="415"/>
      <c r="AB25" s="415"/>
      <c r="AC25" s="415"/>
      <c r="AD25" s="415"/>
      <c r="AE25" s="415"/>
      <c r="AF25" s="415"/>
      <c r="AG25" s="416"/>
      <c r="AH25" s="436">
        <v>37</v>
      </c>
      <c r="AI25" s="437"/>
      <c r="AJ25" s="437"/>
      <c r="AK25" s="437"/>
      <c r="AL25" s="476"/>
      <c r="AM25" s="436">
        <v>103304</v>
      </c>
      <c r="AN25" s="437"/>
      <c r="AO25" s="437"/>
      <c r="AP25" s="437"/>
      <c r="AQ25" s="437"/>
      <c r="AR25" s="476"/>
      <c r="AS25" s="436">
        <v>2792</v>
      </c>
      <c r="AT25" s="437"/>
      <c r="AU25" s="437"/>
      <c r="AV25" s="437"/>
      <c r="AW25" s="437"/>
      <c r="AX25" s="438"/>
      <c r="AY25" s="345" t="s">
        <v>153</v>
      </c>
      <c r="AZ25" s="346"/>
      <c r="BA25" s="346"/>
      <c r="BB25" s="346"/>
      <c r="BC25" s="346"/>
      <c r="BD25" s="346"/>
      <c r="BE25" s="346"/>
      <c r="BF25" s="346"/>
      <c r="BG25" s="346"/>
      <c r="BH25" s="346"/>
      <c r="BI25" s="346"/>
      <c r="BJ25" s="346"/>
      <c r="BK25" s="346"/>
      <c r="BL25" s="346"/>
      <c r="BM25" s="347"/>
      <c r="BN25" s="348" t="s">
        <v>116</v>
      </c>
      <c r="BO25" s="349"/>
      <c r="BP25" s="349"/>
      <c r="BQ25" s="349"/>
      <c r="BR25" s="349"/>
      <c r="BS25" s="349"/>
      <c r="BT25" s="349"/>
      <c r="BU25" s="350"/>
      <c r="BV25" s="348">
        <v>1208259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154</v>
      </c>
      <c r="F26" s="415"/>
      <c r="G26" s="415"/>
      <c r="H26" s="415"/>
      <c r="I26" s="415"/>
      <c r="J26" s="415"/>
      <c r="K26" s="416"/>
      <c r="L26" s="436">
        <v>1</v>
      </c>
      <c r="M26" s="437"/>
      <c r="N26" s="437"/>
      <c r="O26" s="437"/>
      <c r="P26" s="476"/>
      <c r="Q26" s="436">
        <v>5400</v>
      </c>
      <c r="R26" s="437"/>
      <c r="S26" s="437"/>
      <c r="T26" s="437"/>
      <c r="U26" s="437"/>
      <c r="V26" s="476"/>
      <c r="W26" s="531"/>
      <c r="X26" s="519"/>
      <c r="Y26" s="520"/>
      <c r="Z26" s="435" t="s">
        <v>155</v>
      </c>
      <c r="AA26" s="541"/>
      <c r="AB26" s="541"/>
      <c r="AC26" s="541"/>
      <c r="AD26" s="541"/>
      <c r="AE26" s="541"/>
      <c r="AF26" s="541"/>
      <c r="AG26" s="542"/>
      <c r="AH26" s="436">
        <v>28</v>
      </c>
      <c r="AI26" s="437"/>
      <c r="AJ26" s="437"/>
      <c r="AK26" s="437"/>
      <c r="AL26" s="476"/>
      <c r="AM26" s="436">
        <v>65772</v>
      </c>
      <c r="AN26" s="437"/>
      <c r="AO26" s="437"/>
      <c r="AP26" s="437"/>
      <c r="AQ26" s="437"/>
      <c r="AR26" s="476"/>
      <c r="AS26" s="436">
        <v>2349</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t="s">
        <v>116</v>
      </c>
      <c r="BO26" s="386"/>
      <c r="BP26" s="386"/>
      <c r="BQ26" s="386"/>
      <c r="BR26" s="386"/>
      <c r="BS26" s="386"/>
      <c r="BT26" s="386"/>
      <c r="BU26" s="387"/>
      <c r="BV26" s="385" t="s">
        <v>116</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157</v>
      </c>
      <c r="F27" s="415"/>
      <c r="G27" s="415"/>
      <c r="H27" s="415"/>
      <c r="I27" s="415"/>
      <c r="J27" s="415"/>
      <c r="K27" s="416"/>
      <c r="L27" s="436">
        <v>1</v>
      </c>
      <c r="M27" s="437"/>
      <c r="N27" s="437"/>
      <c r="O27" s="437"/>
      <c r="P27" s="476"/>
      <c r="Q27" s="436">
        <v>2900</v>
      </c>
      <c r="R27" s="437"/>
      <c r="S27" s="437"/>
      <c r="T27" s="437"/>
      <c r="U27" s="437"/>
      <c r="V27" s="476"/>
      <c r="W27" s="531"/>
      <c r="X27" s="519"/>
      <c r="Y27" s="520"/>
      <c r="Z27" s="435" t="s">
        <v>158</v>
      </c>
      <c r="AA27" s="415"/>
      <c r="AB27" s="415"/>
      <c r="AC27" s="415"/>
      <c r="AD27" s="415"/>
      <c r="AE27" s="415"/>
      <c r="AF27" s="415"/>
      <c r="AG27" s="416"/>
      <c r="AH27" s="436">
        <v>6</v>
      </c>
      <c r="AI27" s="437"/>
      <c r="AJ27" s="437"/>
      <c r="AK27" s="437"/>
      <c r="AL27" s="476"/>
      <c r="AM27" s="436">
        <v>17124</v>
      </c>
      <c r="AN27" s="437"/>
      <c r="AO27" s="437"/>
      <c r="AP27" s="437"/>
      <c r="AQ27" s="437"/>
      <c r="AR27" s="476"/>
      <c r="AS27" s="436">
        <v>2854</v>
      </c>
      <c r="AT27" s="437"/>
      <c r="AU27" s="437"/>
      <c r="AV27" s="437"/>
      <c r="AW27" s="437"/>
      <c r="AX27" s="438"/>
      <c r="AY27" s="477" t="s">
        <v>159</v>
      </c>
      <c r="AZ27" s="478"/>
      <c r="BA27" s="478"/>
      <c r="BB27" s="478"/>
      <c r="BC27" s="478"/>
      <c r="BD27" s="478"/>
      <c r="BE27" s="478"/>
      <c r="BF27" s="478"/>
      <c r="BG27" s="478"/>
      <c r="BH27" s="478"/>
      <c r="BI27" s="478"/>
      <c r="BJ27" s="478"/>
      <c r="BK27" s="478"/>
      <c r="BL27" s="478"/>
      <c r="BM27" s="479"/>
      <c r="BN27" s="554">
        <v>38691</v>
      </c>
      <c r="BO27" s="555"/>
      <c r="BP27" s="555"/>
      <c r="BQ27" s="555"/>
      <c r="BR27" s="555"/>
      <c r="BS27" s="555"/>
      <c r="BT27" s="555"/>
      <c r="BU27" s="556"/>
      <c r="BV27" s="554">
        <v>38681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160</v>
      </c>
      <c r="F28" s="415"/>
      <c r="G28" s="415"/>
      <c r="H28" s="415"/>
      <c r="I28" s="415"/>
      <c r="J28" s="415"/>
      <c r="K28" s="416"/>
      <c r="L28" s="436">
        <v>1</v>
      </c>
      <c r="M28" s="437"/>
      <c r="N28" s="437"/>
      <c r="O28" s="437"/>
      <c r="P28" s="476"/>
      <c r="Q28" s="436">
        <v>2300</v>
      </c>
      <c r="R28" s="437"/>
      <c r="S28" s="437"/>
      <c r="T28" s="437"/>
      <c r="U28" s="437"/>
      <c r="V28" s="476"/>
      <c r="W28" s="531"/>
      <c r="X28" s="519"/>
      <c r="Y28" s="520"/>
      <c r="Z28" s="435" t="s">
        <v>161</v>
      </c>
      <c r="AA28" s="415"/>
      <c r="AB28" s="415"/>
      <c r="AC28" s="415"/>
      <c r="AD28" s="415"/>
      <c r="AE28" s="415"/>
      <c r="AF28" s="415"/>
      <c r="AG28" s="416"/>
      <c r="AH28" s="436" t="s">
        <v>116</v>
      </c>
      <c r="AI28" s="437"/>
      <c r="AJ28" s="437"/>
      <c r="AK28" s="437"/>
      <c r="AL28" s="476"/>
      <c r="AM28" s="436" t="s">
        <v>116</v>
      </c>
      <c r="AN28" s="437"/>
      <c r="AO28" s="437"/>
      <c r="AP28" s="437"/>
      <c r="AQ28" s="437"/>
      <c r="AR28" s="476"/>
      <c r="AS28" s="436" t="s">
        <v>116</v>
      </c>
      <c r="AT28" s="437"/>
      <c r="AU28" s="437"/>
      <c r="AV28" s="437"/>
      <c r="AW28" s="437"/>
      <c r="AX28" s="438"/>
      <c r="AY28" s="557" t="s">
        <v>162</v>
      </c>
      <c r="AZ28" s="558"/>
      <c r="BA28" s="558"/>
      <c r="BB28" s="559"/>
      <c r="BC28" s="345" t="s">
        <v>163</v>
      </c>
      <c r="BD28" s="346"/>
      <c r="BE28" s="346"/>
      <c r="BF28" s="346"/>
      <c r="BG28" s="346"/>
      <c r="BH28" s="346"/>
      <c r="BI28" s="346"/>
      <c r="BJ28" s="346"/>
      <c r="BK28" s="346"/>
      <c r="BL28" s="346"/>
      <c r="BM28" s="347"/>
      <c r="BN28" s="348">
        <v>2813549</v>
      </c>
      <c r="BO28" s="349"/>
      <c r="BP28" s="349"/>
      <c r="BQ28" s="349"/>
      <c r="BR28" s="349"/>
      <c r="BS28" s="349"/>
      <c r="BT28" s="349"/>
      <c r="BU28" s="350"/>
      <c r="BV28" s="348">
        <v>2607718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164</v>
      </c>
      <c r="F29" s="415"/>
      <c r="G29" s="415"/>
      <c r="H29" s="415"/>
      <c r="I29" s="415"/>
      <c r="J29" s="415"/>
      <c r="K29" s="416"/>
      <c r="L29" s="436">
        <v>16</v>
      </c>
      <c r="M29" s="437"/>
      <c r="N29" s="437"/>
      <c r="O29" s="437"/>
      <c r="P29" s="476"/>
      <c r="Q29" s="436">
        <v>2200</v>
      </c>
      <c r="R29" s="437"/>
      <c r="S29" s="437"/>
      <c r="T29" s="437"/>
      <c r="U29" s="437"/>
      <c r="V29" s="476"/>
      <c r="W29" s="532"/>
      <c r="X29" s="533"/>
      <c r="Y29" s="534"/>
      <c r="Z29" s="435" t="s">
        <v>165</v>
      </c>
      <c r="AA29" s="415"/>
      <c r="AB29" s="415"/>
      <c r="AC29" s="415"/>
      <c r="AD29" s="415"/>
      <c r="AE29" s="415"/>
      <c r="AF29" s="415"/>
      <c r="AG29" s="416"/>
      <c r="AH29" s="436">
        <v>231</v>
      </c>
      <c r="AI29" s="437"/>
      <c r="AJ29" s="437"/>
      <c r="AK29" s="437"/>
      <c r="AL29" s="476"/>
      <c r="AM29" s="436">
        <v>655899</v>
      </c>
      <c r="AN29" s="437"/>
      <c r="AO29" s="437"/>
      <c r="AP29" s="437"/>
      <c r="AQ29" s="437"/>
      <c r="AR29" s="476"/>
      <c r="AS29" s="436">
        <v>2839</v>
      </c>
      <c r="AT29" s="437"/>
      <c r="AU29" s="437"/>
      <c r="AV29" s="437"/>
      <c r="AW29" s="437"/>
      <c r="AX29" s="438"/>
      <c r="AY29" s="560"/>
      <c r="AZ29" s="561"/>
      <c r="BA29" s="561"/>
      <c r="BB29" s="562"/>
      <c r="BC29" s="419" t="s">
        <v>166</v>
      </c>
      <c r="BD29" s="420"/>
      <c r="BE29" s="420"/>
      <c r="BF29" s="420"/>
      <c r="BG29" s="420"/>
      <c r="BH29" s="420"/>
      <c r="BI29" s="420"/>
      <c r="BJ29" s="420"/>
      <c r="BK29" s="420"/>
      <c r="BL29" s="420"/>
      <c r="BM29" s="421"/>
      <c r="BN29" s="385">
        <v>16946</v>
      </c>
      <c r="BO29" s="386"/>
      <c r="BP29" s="386"/>
      <c r="BQ29" s="386"/>
      <c r="BR29" s="386"/>
      <c r="BS29" s="386"/>
      <c r="BT29" s="386"/>
      <c r="BU29" s="387"/>
      <c r="BV29" s="385">
        <v>16921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167</v>
      </c>
      <c r="X30" s="539"/>
      <c r="Y30" s="539"/>
      <c r="Z30" s="539"/>
      <c r="AA30" s="539"/>
      <c r="AB30" s="539"/>
      <c r="AC30" s="539"/>
      <c r="AD30" s="539"/>
      <c r="AE30" s="539"/>
      <c r="AF30" s="539"/>
      <c r="AG30" s="540"/>
      <c r="AH30" s="501">
        <v>93.4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168</v>
      </c>
      <c r="BD30" s="552"/>
      <c r="BE30" s="552"/>
      <c r="BF30" s="552"/>
      <c r="BG30" s="552"/>
      <c r="BH30" s="552"/>
      <c r="BI30" s="552"/>
      <c r="BJ30" s="552"/>
      <c r="BK30" s="552"/>
      <c r="BL30" s="552"/>
      <c r="BM30" s="553"/>
      <c r="BN30" s="554">
        <v>559640</v>
      </c>
      <c r="BO30" s="555"/>
      <c r="BP30" s="555"/>
      <c r="BQ30" s="555"/>
      <c r="BR30" s="555"/>
      <c r="BS30" s="555"/>
      <c r="BT30" s="555"/>
      <c r="BU30" s="556"/>
      <c r="BV30" s="554">
        <v>566942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175</v>
      </c>
      <c r="D33" s="409"/>
      <c r="E33" s="374" t="s">
        <v>176</v>
      </c>
      <c r="F33" s="374"/>
      <c r="G33" s="374"/>
      <c r="H33" s="374"/>
      <c r="I33" s="374"/>
      <c r="J33" s="374"/>
      <c r="K33" s="374"/>
      <c r="L33" s="374"/>
      <c r="M33" s="374"/>
      <c r="N33" s="374"/>
      <c r="O33" s="374"/>
      <c r="P33" s="374"/>
      <c r="Q33" s="374"/>
      <c r="R33" s="374"/>
      <c r="S33" s="374"/>
      <c r="T33" s="167"/>
      <c r="U33" s="409" t="s">
        <v>175</v>
      </c>
      <c r="V33" s="409"/>
      <c r="W33" s="374" t="s">
        <v>176</v>
      </c>
      <c r="X33" s="374"/>
      <c r="Y33" s="374"/>
      <c r="Z33" s="374"/>
      <c r="AA33" s="374"/>
      <c r="AB33" s="374"/>
      <c r="AC33" s="374"/>
      <c r="AD33" s="374"/>
      <c r="AE33" s="374"/>
      <c r="AF33" s="374"/>
      <c r="AG33" s="374"/>
      <c r="AH33" s="374"/>
      <c r="AI33" s="374"/>
      <c r="AJ33" s="374"/>
      <c r="AK33" s="374"/>
      <c r="AL33" s="167"/>
      <c r="AM33" s="409" t="s">
        <v>175</v>
      </c>
      <c r="AN33" s="409"/>
      <c r="AO33" s="374" t="s">
        <v>176</v>
      </c>
      <c r="AP33" s="374"/>
      <c r="AQ33" s="374"/>
      <c r="AR33" s="374"/>
      <c r="AS33" s="374"/>
      <c r="AT33" s="374"/>
      <c r="AU33" s="374"/>
      <c r="AV33" s="374"/>
      <c r="AW33" s="374"/>
      <c r="AX33" s="374"/>
      <c r="AY33" s="374"/>
      <c r="AZ33" s="374"/>
      <c r="BA33" s="374"/>
      <c r="BB33" s="374"/>
      <c r="BC33" s="374"/>
      <c r="BD33" s="168"/>
      <c r="BE33" s="374" t="s">
        <v>177</v>
      </c>
      <c r="BF33" s="374"/>
      <c r="BG33" s="374" t="s">
        <v>178</v>
      </c>
      <c r="BH33" s="374"/>
      <c r="BI33" s="374"/>
      <c r="BJ33" s="374"/>
      <c r="BK33" s="374"/>
      <c r="BL33" s="374"/>
      <c r="BM33" s="374"/>
      <c r="BN33" s="374"/>
      <c r="BO33" s="374"/>
      <c r="BP33" s="374"/>
      <c r="BQ33" s="374"/>
      <c r="BR33" s="374"/>
      <c r="BS33" s="374"/>
      <c r="BT33" s="374"/>
      <c r="BU33" s="374"/>
      <c r="BV33" s="168"/>
      <c r="BW33" s="409" t="s">
        <v>177</v>
      </c>
      <c r="BX33" s="409"/>
      <c r="BY33" s="374" t="s">
        <v>179</v>
      </c>
      <c r="BZ33" s="374"/>
      <c r="CA33" s="374"/>
      <c r="CB33" s="374"/>
      <c r="CC33" s="374"/>
      <c r="CD33" s="374"/>
      <c r="CE33" s="374"/>
      <c r="CF33" s="374"/>
      <c r="CG33" s="374"/>
      <c r="CH33" s="374"/>
      <c r="CI33" s="374"/>
      <c r="CJ33" s="374"/>
      <c r="CK33" s="374"/>
      <c r="CL33" s="374"/>
      <c r="CM33" s="374"/>
      <c r="CN33" s="167"/>
      <c r="CO33" s="409" t="s">
        <v>175</v>
      </c>
      <c r="CP33" s="409"/>
      <c r="CQ33" s="374" t="s">
        <v>180</v>
      </c>
      <c r="CR33" s="374"/>
      <c r="CS33" s="374"/>
      <c r="CT33" s="374"/>
      <c r="CU33" s="374"/>
      <c r="CV33" s="374"/>
      <c r="CW33" s="374"/>
      <c r="CX33" s="374"/>
      <c r="CY33" s="374"/>
      <c r="CZ33" s="374"/>
      <c r="DA33" s="374"/>
      <c r="DB33" s="374"/>
      <c r="DC33" s="374"/>
      <c r="DD33" s="374"/>
      <c r="DE33" s="374"/>
      <c r="DF33" s="167"/>
      <c r="DG33" s="374" t="s">
        <v>181</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上水道事業</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福井坂井地区広域市町村圏事務組合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五領川公共下水道事務組合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こしの国広域事務組合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福井県後期高齢者医療広域連合（一般）</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福井県後期高齢者医療広域連合（特会）</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勝山・永平寺衛生管理組合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福井県市町総合事務組合（一般）</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福井県市町総合事務組合（特会）</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福井県自治会館組合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190</v>
      </c>
      <c r="DI1" s="570"/>
      <c r="DJ1" s="570"/>
      <c r="DK1" s="570"/>
      <c r="DL1" s="570"/>
      <c r="DM1" s="570"/>
      <c r="DN1" s="571"/>
      <c r="DP1" s="569" t="s">
        <v>191</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193</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194</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195</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196</v>
      </c>
      <c r="S4" s="573"/>
      <c r="T4" s="573"/>
      <c r="U4" s="573"/>
      <c r="V4" s="573"/>
      <c r="W4" s="573"/>
      <c r="X4" s="573"/>
      <c r="Y4" s="574"/>
      <c r="Z4" s="572" t="s">
        <v>197</v>
      </c>
      <c r="AA4" s="573"/>
      <c r="AB4" s="573"/>
      <c r="AC4" s="574"/>
      <c r="AD4" s="572" t="s">
        <v>198</v>
      </c>
      <c r="AE4" s="573"/>
      <c r="AF4" s="573"/>
      <c r="AG4" s="573"/>
      <c r="AH4" s="573"/>
      <c r="AI4" s="573"/>
      <c r="AJ4" s="573"/>
      <c r="AK4" s="574"/>
      <c r="AL4" s="572" t="s">
        <v>197</v>
      </c>
      <c r="AM4" s="573"/>
      <c r="AN4" s="573"/>
      <c r="AO4" s="574"/>
      <c r="AP4" s="578" t="s">
        <v>199</v>
      </c>
      <c r="AQ4" s="578"/>
      <c r="AR4" s="578"/>
      <c r="AS4" s="578"/>
      <c r="AT4" s="578"/>
      <c r="AU4" s="578"/>
      <c r="AV4" s="578"/>
      <c r="AW4" s="578"/>
      <c r="AX4" s="578"/>
      <c r="AY4" s="578"/>
      <c r="AZ4" s="578"/>
      <c r="BA4" s="578"/>
      <c r="BB4" s="578"/>
      <c r="BC4" s="578"/>
      <c r="BD4" s="578"/>
      <c r="BE4" s="578"/>
      <c r="BF4" s="578"/>
      <c r="BG4" s="578" t="s">
        <v>200</v>
      </c>
      <c r="BH4" s="578"/>
      <c r="BI4" s="578"/>
      <c r="BJ4" s="578"/>
      <c r="BK4" s="578"/>
      <c r="BL4" s="578"/>
      <c r="BM4" s="578"/>
      <c r="BN4" s="578"/>
      <c r="BO4" s="578" t="s">
        <v>197</v>
      </c>
      <c r="BP4" s="578"/>
      <c r="BQ4" s="578"/>
      <c r="BR4" s="578"/>
      <c r="BS4" s="578" t="s">
        <v>201</v>
      </c>
      <c r="BT4" s="578"/>
      <c r="BU4" s="578"/>
      <c r="BV4" s="578"/>
      <c r="BW4" s="578"/>
      <c r="BX4" s="578"/>
      <c r="BY4" s="578"/>
      <c r="BZ4" s="578"/>
      <c r="CA4" s="578"/>
      <c r="CB4" s="578"/>
      <c r="CD4" s="575" t="s">
        <v>202</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203</v>
      </c>
      <c r="C5" s="580"/>
      <c r="D5" s="580"/>
      <c r="E5" s="580"/>
      <c r="F5" s="580"/>
      <c r="G5" s="580"/>
      <c r="H5" s="580"/>
      <c r="I5" s="580"/>
      <c r="J5" s="580"/>
      <c r="K5" s="580"/>
      <c r="L5" s="580"/>
      <c r="M5" s="580"/>
      <c r="N5" s="580"/>
      <c r="O5" s="580"/>
      <c r="P5" s="580"/>
      <c r="Q5" s="581"/>
      <c r="R5" s="582">
        <v>2024262</v>
      </c>
      <c r="S5" s="583"/>
      <c r="T5" s="583"/>
      <c r="U5" s="583"/>
      <c r="V5" s="583"/>
      <c r="W5" s="583"/>
      <c r="X5" s="583"/>
      <c r="Y5" s="584"/>
      <c r="Z5" s="585">
        <v>18.899999999999999</v>
      </c>
      <c r="AA5" s="585"/>
      <c r="AB5" s="585"/>
      <c r="AC5" s="585"/>
      <c r="AD5" s="586">
        <v>2024262</v>
      </c>
      <c r="AE5" s="586"/>
      <c r="AF5" s="586"/>
      <c r="AG5" s="586"/>
      <c r="AH5" s="586"/>
      <c r="AI5" s="586"/>
      <c r="AJ5" s="586"/>
      <c r="AK5" s="586"/>
      <c r="AL5" s="587">
        <v>33.4</v>
      </c>
      <c r="AM5" s="588"/>
      <c r="AN5" s="588"/>
      <c r="AO5" s="589"/>
      <c r="AP5" s="579" t="s">
        <v>204</v>
      </c>
      <c r="AQ5" s="580"/>
      <c r="AR5" s="580"/>
      <c r="AS5" s="580"/>
      <c r="AT5" s="580"/>
      <c r="AU5" s="580"/>
      <c r="AV5" s="580"/>
      <c r="AW5" s="580"/>
      <c r="AX5" s="580"/>
      <c r="AY5" s="580"/>
      <c r="AZ5" s="580"/>
      <c r="BA5" s="580"/>
      <c r="BB5" s="580"/>
      <c r="BC5" s="580"/>
      <c r="BD5" s="580"/>
      <c r="BE5" s="580"/>
      <c r="BF5" s="581"/>
      <c r="BG5" s="593">
        <v>2016955</v>
      </c>
      <c r="BH5" s="594"/>
      <c r="BI5" s="594"/>
      <c r="BJ5" s="594"/>
      <c r="BK5" s="594"/>
      <c r="BL5" s="594"/>
      <c r="BM5" s="594"/>
      <c r="BN5" s="595"/>
      <c r="BO5" s="596">
        <v>99.6</v>
      </c>
      <c r="BP5" s="596"/>
      <c r="BQ5" s="596"/>
      <c r="BR5" s="596"/>
      <c r="BS5" s="597">
        <v>18606</v>
      </c>
      <c r="BT5" s="597"/>
      <c r="BU5" s="597"/>
      <c r="BV5" s="597"/>
      <c r="BW5" s="597"/>
      <c r="BX5" s="597"/>
      <c r="BY5" s="597"/>
      <c r="BZ5" s="597"/>
      <c r="CA5" s="597"/>
      <c r="CB5" s="601"/>
      <c r="CD5" s="575" t="s">
        <v>199</v>
      </c>
      <c r="CE5" s="576"/>
      <c r="CF5" s="576"/>
      <c r="CG5" s="576"/>
      <c r="CH5" s="576"/>
      <c r="CI5" s="576"/>
      <c r="CJ5" s="576"/>
      <c r="CK5" s="576"/>
      <c r="CL5" s="576"/>
      <c r="CM5" s="576"/>
      <c r="CN5" s="576"/>
      <c r="CO5" s="576"/>
      <c r="CP5" s="576"/>
      <c r="CQ5" s="577"/>
      <c r="CR5" s="575" t="s">
        <v>205</v>
      </c>
      <c r="CS5" s="576"/>
      <c r="CT5" s="576"/>
      <c r="CU5" s="576"/>
      <c r="CV5" s="576"/>
      <c r="CW5" s="576"/>
      <c r="CX5" s="576"/>
      <c r="CY5" s="577"/>
      <c r="CZ5" s="575" t="s">
        <v>197</v>
      </c>
      <c r="DA5" s="576"/>
      <c r="DB5" s="576"/>
      <c r="DC5" s="577"/>
      <c r="DD5" s="575" t="s">
        <v>206</v>
      </c>
      <c r="DE5" s="576"/>
      <c r="DF5" s="576"/>
      <c r="DG5" s="576"/>
      <c r="DH5" s="576"/>
      <c r="DI5" s="576"/>
      <c r="DJ5" s="576"/>
      <c r="DK5" s="576"/>
      <c r="DL5" s="576"/>
      <c r="DM5" s="576"/>
      <c r="DN5" s="576"/>
      <c r="DO5" s="576"/>
      <c r="DP5" s="577"/>
      <c r="DQ5" s="575" t="s">
        <v>207</v>
      </c>
      <c r="DR5" s="576"/>
      <c r="DS5" s="576"/>
      <c r="DT5" s="576"/>
      <c r="DU5" s="576"/>
      <c r="DV5" s="576"/>
      <c r="DW5" s="576"/>
      <c r="DX5" s="576"/>
      <c r="DY5" s="576"/>
      <c r="DZ5" s="576"/>
      <c r="EA5" s="576"/>
      <c r="EB5" s="576"/>
      <c r="EC5" s="577"/>
    </row>
    <row r="6" spans="2:143" ht="11.25" customHeight="1" x14ac:dyDescent="0.15">
      <c r="B6" s="590" t="s">
        <v>208</v>
      </c>
      <c r="C6" s="591"/>
      <c r="D6" s="591"/>
      <c r="E6" s="591"/>
      <c r="F6" s="591"/>
      <c r="G6" s="591"/>
      <c r="H6" s="591"/>
      <c r="I6" s="591"/>
      <c r="J6" s="591"/>
      <c r="K6" s="591"/>
      <c r="L6" s="591"/>
      <c r="M6" s="591"/>
      <c r="N6" s="591"/>
      <c r="O6" s="591"/>
      <c r="P6" s="591"/>
      <c r="Q6" s="592"/>
      <c r="R6" s="593">
        <v>75373</v>
      </c>
      <c r="S6" s="594"/>
      <c r="T6" s="594"/>
      <c r="U6" s="594"/>
      <c r="V6" s="594"/>
      <c r="W6" s="594"/>
      <c r="X6" s="594"/>
      <c r="Y6" s="595"/>
      <c r="Z6" s="596">
        <v>0.7</v>
      </c>
      <c r="AA6" s="596"/>
      <c r="AB6" s="596"/>
      <c r="AC6" s="596"/>
      <c r="AD6" s="597">
        <v>75373</v>
      </c>
      <c r="AE6" s="597"/>
      <c r="AF6" s="597"/>
      <c r="AG6" s="597"/>
      <c r="AH6" s="597"/>
      <c r="AI6" s="597"/>
      <c r="AJ6" s="597"/>
      <c r="AK6" s="597"/>
      <c r="AL6" s="598">
        <v>1.2</v>
      </c>
      <c r="AM6" s="599"/>
      <c r="AN6" s="599"/>
      <c r="AO6" s="600"/>
      <c r="AP6" s="590" t="s">
        <v>209</v>
      </c>
      <c r="AQ6" s="591"/>
      <c r="AR6" s="591"/>
      <c r="AS6" s="591"/>
      <c r="AT6" s="591"/>
      <c r="AU6" s="591"/>
      <c r="AV6" s="591"/>
      <c r="AW6" s="591"/>
      <c r="AX6" s="591"/>
      <c r="AY6" s="591"/>
      <c r="AZ6" s="591"/>
      <c r="BA6" s="591"/>
      <c r="BB6" s="591"/>
      <c r="BC6" s="591"/>
      <c r="BD6" s="591"/>
      <c r="BE6" s="591"/>
      <c r="BF6" s="592"/>
      <c r="BG6" s="593">
        <v>2016955</v>
      </c>
      <c r="BH6" s="594"/>
      <c r="BI6" s="594"/>
      <c r="BJ6" s="594"/>
      <c r="BK6" s="594"/>
      <c r="BL6" s="594"/>
      <c r="BM6" s="594"/>
      <c r="BN6" s="595"/>
      <c r="BO6" s="596">
        <v>99.6</v>
      </c>
      <c r="BP6" s="596"/>
      <c r="BQ6" s="596"/>
      <c r="BR6" s="596"/>
      <c r="BS6" s="597">
        <v>18606</v>
      </c>
      <c r="BT6" s="597"/>
      <c r="BU6" s="597"/>
      <c r="BV6" s="597"/>
      <c r="BW6" s="597"/>
      <c r="BX6" s="597"/>
      <c r="BY6" s="597"/>
      <c r="BZ6" s="597"/>
      <c r="CA6" s="597"/>
      <c r="CB6" s="601"/>
      <c r="CD6" s="604" t="s">
        <v>210</v>
      </c>
      <c r="CE6" s="605"/>
      <c r="CF6" s="605"/>
      <c r="CG6" s="605"/>
      <c r="CH6" s="605"/>
      <c r="CI6" s="605"/>
      <c r="CJ6" s="605"/>
      <c r="CK6" s="605"/>
      <c r="CL6" s="605"/>
      <c r="CM6" s="605"/>
      <c r="CN6" s="605"/>
      <c r="CO6" s="605"/>
      <c r="CP6" s="605"/>
      <c r="CQ6" s="606"/>
      <c r="CR6" s="593">
        <v>119041</v>
      </c>
      <c r="CS6" s="594"/>
      <c r="CT6" s="594"/>
      <c r="CU6" s="594"/>
      <c r="CV6" s="594"/>
      <c r="CW6" s="594"/>
      <c r="CX6" s="594"/>
      <c r="CY6" s="595"/>
      <c r="CZ6" s="596">
        <v>1.2</v>
      </c>
      <c r="DA6" s="596"/>
      <c r="DB6" s="596"/>
      <c r="DC6" s="596"/>
      <c r="DD6" s="602" t="s">
        <v>211</v>
      </c>
      <c r="DE6" s="594"/>
      <c r="DF6" s="594"/>
      <c r="DG6" s="594"/>
      <c r="DH6" s="594"/>
      <c r="DI6" s="594"/>
      <c r="DJ6" s="594"/>
      <c r="DK6" s="594"/>
      <c r="DL6" s="594"/>
      <c r="DM6" s="594"/>
      <c r="DN6" s="594"/>
      <c r="DO6" s="594"/>
      <c r="DP6" s="595"/>
      <c r="DQ6" s="602">
        <v>118981</v>
      </c>
      <c r="DR6" s="594"/>
      <c r="DS6" s="594"/>
      <c r="DT6" s="594"/>
      <c r="DU6" s="594"/>
      <c r="DV6" s="594"/>
      <c r="DW6" s="594"/>
      <c r="DX6" s="594"/>
      <c r="DY6" s="594"/>
      <c r="DZ6" s="594"/>
      <c r="EA6" s="594"/>
      <c r="EB6" s="594"/>
      <c r="EC6" s="603"/>
    </row>
    <row r="7" spans="2:143" ht="11.25" customHeight="1" x14ac:dyDescent="0.15">
      <c r="B7" s="590" t="s">
        <v>212</v>
      </c>
      <c r="C7" s="591"/>
      <c r="D7" s="591"/>
      <c r="E7" s="591"/>
      <c r="F7" s="591"/>
      <c r="G7" s="591"/>
      <c r="H7" s="591"/>
      <c r="I7" s="591"/>
      <c r="J7" s="591"/>
      <c r="K7" s="591"/>
      <c r="L7" s="591"/>
      <c r="M7" s="591"/>
      <c r="N7" s="591"/>
      <c r="O7" s="591"/>
      <c r="P7" s="591"/>
      <c r="Q7" s="592"/>
      <c r="R7" s="593">
        <v>5251</v>
      </c>
      <c r="S7" s="594"/>
      <c r="T7" s="594"/>
      <c r="U7" s="594"/>
      <c r="V7" s="594"/>
      <c r="W7" s="594"/>
      <c r="X7" s="594"/>
      <c r="Y7" s="595"/>
      <c r="Z7" s="596">
        <v>0</v>
      </c>
      <c r="AA7" s="596"/>
      <c r="AB7" s="596"/>
      <c r="AC7" s="596"/>
      <c r="AD7" s="597">
        <v>5251</v>
      </c>
      <c r="AE7" s="597"/>
      <c r="AF7" s="597"/>
      <c r="AG7" s="597"/>
      <c r="AH7" s="597"/>
      <c r="AI7" s="597"/>
      <c r="AJ7" s="597"/>
      <c r="AK7" s="597"/>
      <c r="AL7" s="598">
        <v>0.1</v>
      </c>
      <c r="AM7" s="599"/>
      <c r="AN7" s="599"/>
      <c r="AO7" s="600"/>
      <c r="AP7" s="590" t="s">
        <v>213</v>
      </c>
      <c r="AQ7" s="591"/>
      <c r="AR7" s="591"/>
      <c r="AS7" s="591"/>
      <c r="AT7" s="591"/>
      <c r="AU7" s="591"/>
      <c r="AV7" s="591"/>
      <c r="AW7" s="591"/>
      <c r="AX7" s="591"/>
      <c r="AY7" s="591"/>
      <c r="AZ7" s="591"/>
      <c r="BA7" s="591"/>
      <c r="BB7" s="591"/>
      <c r="BC7" s="591"/>
      <c r="BD7" s="591"/>
      <c r="BE7" s="591"/>
      <c r="BF7" s="592"/>
      <c r="BG7" s="593">
        <v>1004993</v>
      </c>
      <c r="BH7" s="594"/>
      <c r="BI7" s="594"/>
      <c r="BJ7" s="594"/>
      <c r="BK7" s="594"/>
      <c r="BL7" s="594"/>
      <c r="BM7" s="594"/>
      <c r="BN7" s="595"/>
      <c r="BO7" s="596">
        <v>49.6</v>
      </c>
      <c r="BP7" s="596"/>
      <c r="BQ7" s="596"/>
      <c r="BR7" s="596"/>
      <c r="BS7" s="597">
        <v>18606</v>
      </c>
      <c r="BT7" s="597"/>
      <c r="BU7" s="597"/>
      <c r="BV7" s="597"/>
      <c r="BW7" s="597"/>
      <c r="BX7" s="597"/>
      <c r="BY7" s="597"/>
      <c r="BZ7" s="597"/>
      <c r="CA7" s="597"/>
      <c r="CB7" s="601"/>
      <c r="CD7" s="607" t="s">
        <v>214</v>
      </c>
      <c r="CE7" s="608"/>
      <c r="CF7" s="608"/>
      <c r="CG7" s="608"/>
      <c r="CH7" s="608"/>
      <c r="CI7" s="608"/>
      <c r="CJ7" s="608"/>
      <c r="CK7" s="608"/>
      <c r="CL7" s="608"/>
      <c r="CM7" s="608"/>
      <c r="CN7" s="608"/>
      <c r="CO7" s="608"/>
      <c r="CP7" s="608"/>
      <c r="CQ7" s="609"/>
      <c r="CR7" s="593">
        <v>1481032</v>
      </c>
      <c r="CS7" s="594"/>
      <c r="CT7" s="594"/>
      <c r="CU7" s="594"/>
      <c r="CV7" s="594"/>
      <c r="CW7" s="594"/>
      <c r="CX7" s="594"/>
      <c r="CY7" s="595"/>
      <c r="CZ7" s="596">
        <v>14.4</v>
      </c>
      <c r="DA7" s="596"/>
      <c r="DB7" s="596"/>
      <c r="DC7" s="596"/>
      <c r="DD7" s="602">
        <v>140511</v>
      </c>
      <c r="DE7" s="594"/>
      <c r="DF7" s="594"/>
      <c r="DG7" s="594"/>
      <c r="DH7" s="594"/>
      <c r="DI7" s="594"/>
      <c r="DJ7" s="594"/>
      <c r="DK7" s="594"/>
      <c r="DL7" s="594"/>
      <c r="DM7" s="594"/>
      <c r="DN7" s="594"/>
      <c r="DO7" s="594"/>
      <c r="DP7" s="595"/>
      <c r="DQ7" s="602">
        <v>1128317</v>
      </c>
      <c r="DR7" s="594"/>
      <c r="DS7" s="594"/>
      <c r="DT7" s="594"/>
      <c r="DU7" s="594"/>
      <c r="DV7" s="594"/>
      <c r="DW7" s="594"/>
      <c r="DX7" s="594"/>
      <c r="DY7" s="594"/>
      <c r="DZ7" s="594"/>
      <c r="EA7" s="594"/>
      <c r="EB7" s="594"/>
      <c r="EC7" s="603"/>
    </row>
    <row r="8" spans="2:143" ht="11.25" customHeight="1" x14ac:dyDescent="0.15">
      <c r="B8" s="590" t="s">
        <v>215</v>
      </c>
      <c r="C8" s="591"/>
      <c r="D8" s="591"/>
      <c r="E8" s="591"/>
      <c r="F8" s="591"/>
      <c r="G8" s="591"/>
      <c r="H8" s="591"/>
      <c r="I8" s="591"/>
      <c r="J8" s="591"/>
      <c r="K8" s="591"/>
      <c r="L8" s="591"/>
      <c r="M8" s="591"/>
      <c r="N8" s="591"/>
      <c r="O8" s="591"/>
      <c r="P8" s="591"/>
      <c r="Q8" s="592"/>
      <c r="R8" s="593">
        <v>16406</v>
      </c>
      <c r="S8" s="594"/>
      <c r="T8" s="594"/>
      <c r="U8" s="594"/>
      <c r="V8" s="594"/>
      <c r="W8" s="594"/>
      <c r="X8" s="594"/>
      <c r="Y8" s="595"/>
      <c r="Z8" s="596">
        <v>0.2</v>
      </c>
      <c r="AA8" s="596"/>
      <c r="AB8" s="596"/>
      <c r="AC8" s="596"/>
      <c r="AD8" s="597">
        <v>16406</v>
      </c>
      <c r="AE8" s="597"/>
      <c r="AF8" s="597"/>
      <c r="AG8" s="597"/>
      <c r="AH8" s="597"/>
      <c r="AI8" s="597"/>
      <c r="AJ8" s="597"/>
      <c r="AK8" s="597"/>
      <c r="AL8" s="598">
        <v>0.3</v>
      </c>
      <c r="AM8" s="599"/>
      <c r="AN8" s="599"/>
      <c r="AO8" s="600"/>
      <c r="AP8" s="590" t="s">
        <v>216</v>
      </c>
      <c r="AQ8" s="591"/>
      <c r="AR8" s="591"/>
      <c r="AS8" s="591"/>
      <c r="AT8" s="591"/>
      <c r="AU8" s="591"/>
      <c r="AV8" s="591"/>
      <c r="AW8" s="591"/>
      <c r="AX8" s="591"/>
      <c r="AY8" s="591"/>
      <c r="AZ8" s="591"/>
      <c r="BA8" s="591"/>
      <c r="BB8" s="591"/>
      <c r="BC8" s="591"/>
      <c r="BD8" s="591"/>
      <c r="BE8" s="591"/>
      <c r="BF8" s="592"/>
      <c r="BG8" s="593">
        <v>35053</v>
      </c>
      <c r="BH8" s="594"/>
      <c r="BI8" s="594"/>
      <c r="BJ8" s="594"/>
      <c r="BK8" s="594"/>
      <c r="BL8" s="594"/>
      <c r="BM8" s="594"/>
      <c r="BN8" s="595"/>
      <c r="BO8" s="596">
        <v>1.7</v>
      </c>
      <c r="BP8" s="596"/>
      <c r="BQ8" s="596"/>
      <c r="BR8" s="596"/>
      <c r="BS8" s="602" t="s">
        <v>107</v>
      </c>
      <c r="BT8" s="594"/>
      <c r="BU8" s="594"/>
      <c r="BV8" s="594"/>
      <c r="BW8" s="594"/>
      <c r="BX8" s="594"/>
      <c r="BY8" s="594"/>
      <c r="BZ8" s="594"/>
      <c r="CA8" s="594"/>
      <c r="CB8" s="603"/>
      <c r="CD8" s="607" t="s">
        <v>217</v>
      </c>
      <c r="CE8" s="608"/>
      <c r="CF8" s="608"/>
      <c r="CG8" s="608"/>
      <c r="CH8" s="608"/>
      <c r="CI8" s="608"/>
      <c r="CJ8" s="608"/>
      <c r="CK8" s="608"/>
      <c r="CL8" s="608"/>
      <c r="CM8" s="608"/>
      <c r="CN8" s="608"/>
      <c r="CO8" s="608"/>
      <c r="CP8" s="608"/>
      <c r="CQ8" s="609"/>
      <c r="CR8" s="593">
        <v>2501257</v>
      </c>
      <c r="CS8" s="594"/>
      <c r="CT8" s="594"/>
      <c r="CU8" s="594"/>
      <c r="CV8" s="594"/>
      <c r="CW8" s="594"/>
      <c r="CX8" s="594"/>
      <c r="CY8" s="595"/>
      <c r="CZ8" s="596">
        <v>24.3</v>
      </c>
      <c r="DA8" s="596"/>
      <c r="DB8" s="596"/>
      <c r="DC8" s="596"/>
      <c r="DD8" s="602" t="s">
        <v>211</v>
      </c>
      <c r="DE8" s="594"/>
      <c r="DF8" s="594"/>
      <c r="DG8" s="594"/>
      <c r="DH8" s="594"/>
      <c r="DI8" s="594"/>
      <c r="DJ8" s="594"/>
      <c r="DK8" s="594"/>
      <c r="DL8" s="594"/>
      <c r="DM8" s="594"/>
      <c r="DN8" s="594"/>
      <c r="DO8" s="594"/>
      <c r="DP8" s="595"/>
      <c r="DQ8" s="602">
        <v>1580629</v>
      </c>
      <c r="DR8" s="594"/>
      <c r="DS8" s="594"/>
      <c r="DT8" s="594"/>
      <c r="DU8" s="594"/>
      <c r="DV8" s="594"/>
      <c r="DW8" s="594"/>
      <c r="DX8" s="594"/>
      <c r="DY8" s="594"/>
      <c r="DZ8" s="594"/>
      <c r="EA8" s="594"/>
      <c r="EB8" s="594"/>
      <c r="EC8" s="603"/>
    </row>
    <row r="9" spans="2:143" ht="11.25" customHeight="1" x14ac:dyDescent="0.15">
      <c r="B9" s="590" t="s">
        <v>218</v>
      </c>
      <c r="C9" s="591"/>
      <c r="D9" s="591"/>
      <c r="E9" s="591"/>
      <c r="F9" s="591"/>
      <c r="G9" s="591"/>
      <c r="H9" s="591"/>
      <c r="I9" s="591"/>
      <c r="J9" s="591"/>
      <c r="K9" s="591"/>
      <c r="L9" s="591"/>
      <c r="M9" s="591"/>
      <c r="N9" s="591"/>
      <c r="O9" s="591"/>
      <c r="P9" s="591"/>
      <c r="Q9" s="592"/>
      <c r="R9" s="593">
        <v>14352</v>
      </c>
      <c r="S9" s="594"/>
      <c r="T9" s="594"/>
      <c r="U9" s="594"/>
      <c r="V9" s="594"/>
      <c r="W9" s="594"/>
      <c r="X9" s="594"/>
      <c r="Y9" s="595"/>
      <c r="Z9" s="596">
        <v>0.1</v>
      </c>
      <c r="AA9" s="596"/>
      <c r="AB9" s="596"/>
      <c r="AC9" s="596"/>
      <c r="AD9" s="597">
        <v>14352</v>
      </c>
      <c r="AE9" s="597"/>
      <c r="AF9" s="597"/>
      <c r="AG9" s="597"/>
      <c r="AH9" s="597"/>
      <c r="AI9" s="597"/>
      <c r="AJ9" s="597"/>
      <c r="AK9" s="597"/>
      <c r="AL9" s="598">
        <v>0.2</v>
      </c>
      <c r="AM9" s="599"/>
      <c r="AN9" s="599"/>
      <c r="AO9" s="600"/>
      <c r="AP9" s="590" t="s">
        <v>219</v>
      </c>
      <c r="AQ9" s="591"/>
      <c r="AR9" s="591"/>
      <c r="AS9" s="591"/>
      <c r="AT9" s="591"/>
      <c r="AU9" s="591"/>
      <c r="AV9" s="591"/>
      <c r="AW9" s="591"/>
      <c r="AX9" s="591"/>
      <c r="AY9" s="591"/>
      <c r="AZ9" s="591"/>
      <c r="BA9" s="591"/>
      <c r="BB9" s="591"/>
      <c r="BC9" s="591"/>
      <c r="BD9" s="591"/>
      <c r="BE9" s="591"/>
      <c r="BF9" s="592"/>
      <c r="BG9" s="593">
        <v>857068</v>
      </c>
      <c r="BH9" s="594"/>
      <c r="BI9" s="594"/>
      <c r="BJ9" s="594"/>
      <c r="BK9" s="594"/>
      <c r="BL9" s="594"/>
      <c r="BM9" s="594"/>
      <c r="BN9" s="595"/>
      <c r="BO9" s="596">
        <v>42.3</v>
      </c>
      <c r="BP9" s="596"/>
      <c r="BQ9" s="596"/>
      <c r="BR9" s="596"/>
      <c r="BS9" s="602" t="s">
        <v>107</v>
      </c>
      <c r="BT9" s="594"/>
      <c r="BU9" s="594"/>
      <c r="BV9" s="594"/>
      <c r="BW9" s="594"/>
      <c r="BX9" s="594"/>
      <c r="BY9" s="594"/>
      <c r="BZ9" s="594"/>
      <c r="CA9" s="594"/>
      <c r="CB9" s="603"/>
      <c r="CD9" s="607" t="s">
        <v>220</v>
      </c>
      <c r="CE9" s="608"/>
      <c r="CF9" s="608"/>
      <c r="CG9" s="608"/>
      <c r="CH9" s="608"/>
      <c r="CI9" s="608"/>
      <c r="CJ9" s="608"/>
      <c r="CK9" s="608"/>
      <c r="CL9" s="608"/>
      <c r="CM9" s="608"/>
      <c r="CN9" s="608"/>
      <c r="CO9" s="608"/>
      <c r="CP9" s="608"/>
      <c r="CQ9" s="609"/>
      <c r="CR9" s="593">
        <v>463411</v>
      </c>
      <c r="CS9" s="594"/>
      <c r="CT9" s="594"/>
      <c r="CU9" s="594"/>
      <c r="CV9" s="594"/>
      <c r="CW9" s="594"/>
      <c r="CX9" s="594"/>
      <c r="CY9" s="595"/>
      <c r="CZ9" s="596">
        <v>4.5</v>
      </c>
      <c r="DA9" s="596"/>
      <c r="DB9" s="596"/>
      <c r="DC9" s="596"/>
      <c r="DD9" s="602">
        <v>5055</v>
      </c>
      <c r="DE9" s="594"/>
      <c r="DF9" s="594"/>
      <c r="DG9" s="594"/>
      <c r="DH9" s="594"/>
      <c r="DI9" s="594"/>
      <c r="DJ9" s="594"/>
      <c r="DK9" s="594"/>
      <c r="DL9" s="594"/>
      <c r="DM9" s="594"/>
      <c r="DN9" s="594"/>
      <c r="DO9" s="594"/>
      <c r="DP9" s="595"/>
      <c r="DQ9" s="602">
        <v>431880</v>
      </c>
      <c r="DR9" s="594"/>
      <c r="DS9" s="594"/>
      <c r="DT9" s="594"/>
      <c r="DU9" s="594"/>
      <c r="DV9" s="594"/>
      <c r="DW9" s="594"/>
      <c r="DX9" s="594"/>
      <c r="DY9" s="594"/>
      <c r="DZ9" s="594"/>
      <c r="EA9" s="594"/>
      <c r="EB9" s="594"/>
      <c r="EC9" s="603"/>
    </row>
    <row r="10" spans="2:143" ht="11.25" customHeight="1" x14ac:dyDescent="0.15">
      <c r="B10" s="590" t="s">
        <v>221</v>
      </c>
      <c r="C10" s="591"/>
      <c r="D10" s="591"/>
      <c r="E10" s="591"/>
      <c r="F10" s="591"/>
      <c r="G10" s="591"/>
      <c r="H10" s="591"/>
      <c r="I10" s="591"/>
      <c r="J10" s="591"/>
      <c r="K10" s="591"/>
      <c r="L10" s="591"/>
      <c r="M10" s="591"/>
      <c r="N10" s="591"/>
      <c r="O10" s="591"/>
      <c r="P10" s="591"/>
      <c r="Q10" s="592"/>
      <c r="R10" s="593">
        <v>383330</v>
      </c>
      <c r="S10" s="594"/>
      <c r="T10" s="594"/>
      <c r="U10" s="594"/>
      <c r="V10" s="594"/>
      <c r="W10" s="594"/>
      <c r="X10" s="594"/>
      <c r="Y10" s="595"/>
      <c r="Z10" s="596">
        <v>3.6</v>
      </c>
      <c r="AA10" s="596"/>
      <c r="AB10" s="596"/>
      <c r="AC10" s="596"/>
      <c r="AD10" s="597">
        <v>383330</v>
      </c>
      <c r="AE10" s="597"/>
      <c r="AF10" s="597"/>
      <c r="AG10" s="597"/>
      <c r="AH10" s="597"/>
      <c r="AI10" s="597"/>
      <c r="AJ10" s="597"/>
      <c r="AK10" s="597"/>
      <c r="AL10" s="598">
        <v>6.3</v>
      </c>
      <c r="AM10" s="599"/>
      <c r="AN10" s="599"/>
      <c r="AO10" s="600"/>
      <c r="AP10" s="590" t="s">
        <v>222</v>
      </c>
      <c r="AQ10" s="591"/>
      <c r="AR10" s="591"/>
      <c r="AS10" s="591"/>
      <c r="AT10" s="591"/>
      <c r="AU10" s="591"/>
      <c r="AV10" s="591"/>
      <c r="AW10" s="591"/>
      <c r="AX10" s="591"/>
      <c r="AY10" s="591"/>
      <c r="AZ10" s="591"/>
      <c r="BA10" s="591"/>
      <c r="BB10" s="591"/>
      <c r="BC10" s="591"/>
      <c r="BD10" s="591"/>
      <c r="BE10" s="591"/>
      <c r="BF10" s="592"/>
      <c r="BG10" s="593">
        <v>43763</v>
      </c>
      <c r="BH10" s="594"/>
      <c r="BI10" s="594"/>
      <c r="BJ10" s="594"/>
      <c r="BK10" s="594"/>
      <c r="BL10" s="594"/>
      <c r="BM10" s="594"/>
      <c r="BN10" s="595"/>
      <c r="BO10" s="596">
        <v>2.2000000000000002</v>
      </c>
      <c r="BP10" s="596"/>
      <c r="BQ10" s="596"/>
      <c r="BR10" s="596"/>
      <c r="BS10" s="602">
        <v>7276</v>
      </c>
      <c r="BT10" s="594"/>
      <c r="BU10" s="594"/>
      <c r="BV10" s="594"/>
      <c r="BW10" s="594"/>
      <c r="BX10" s="594"/>
      <c r="BY10" s="594"/>
      <c r="BZ10" s="594"/>
      <c r="CA10" s="594"/>
      <c r="CB10" s="603"/>
      <c r="CD10" s="607" t="s">
        <v>223</v>
      </c>
      <c r="CE10" s="608"/>
      <c r="CF10" s="608"/>
      <c r="CG10" s="608"/>
      <c r="CH10" s="608"/>
      <c r="CI10" s="608"/>
      <c r="CJ10" s="608"/>
      <c r="CK10" s="608"/>
      <c r="CL10" s="608"/>
      <c r="CM10" s="608"/>
      <c r="CN10" s="608"/>
      <c r="CO10" s="608"/>
      <c r="CP10" s="608"/>
      <c r="CQ10" s="609"/>
      <c r="CR10" s="593">
        <v>42158</v>
      </c>
      <c r="CS10" s="594"/>
      <c r="CT10" s="594"/>
      <c r="CU10" s="594"/>
      <c r="CV10" s="594"/>
      <c r="CW10" s="594"/>
      <c r="CX10" s="594"/>
      <c r="CY10" s="595"/>
      <c r="CZ10" s="596">
        <v>0.4</v>
      </c>
      <c r="DA10" s="596"/>
      <c r="DB10" s="596"/>
      <c r="DC10" s="596"/>
      <c r="DD10" s="602" t="s">
        <v>107</v>
      </c>
      <c r="DE10" s="594"/>
      <c r="DF10" s="594"/>
      <c r="DG10" s="594"/>
      <c r="DH10" s="594"/>
      <c r="DI10" s="594"/>
      <c r="DJ10" s="594"/>
      <c r="DK10" s="594"/>
      <c r="DL10" s="594"/>
      <c r="DM10" s="594"/>
      <c r="DN10" s="594"/>
      <c r="DO10" s="594"/>
      <c r="DP10" s="595"/>
      <c r="DQ10" s="602">
        <v>15658</v>
      </c>
      <c r="DR10" s="594"/>
      <c r="DS10" s="594"/>
      <c r="DT10" s="594"/>
      <c r="DU10" s="594"/>
      <c r="DV10" s="594"/>
      <c r="DW10" s="594"/>
      <c r="DX10" s="594"/>
      <c r="DY10" s="594"/>
      <c r="DZ10" s="594"/>
      <c r="EA10" s="594"/>
      <c r="EB10" s="594"/>
      <c r="EC10" s="603"/>
    </row>
    <row r="11" spans="2:143" ht="11.25" customHeight="1" x14ac:dyDescent="0.15">
      <c r="B11" s="590" t="s">
        <v>224</v>
      </c>
      <c r="C11" s="591"/>
      <c r="D11" s="591"/>
      <c r="E11" s="591"/>
      <c r="F11" s="591"/>
      <c r="G11" s="591"/>
      <c r="H11" s="591"/>
      <c r="I11" s="591"/>
      <c r="J11" s="591"/>
      <c r="K11" s="591"/>
      <c r="L11" s="591"/>
      <c r="M11" s="591"/>
      <c r="N11" s="591"/>
      <c r="O11" s="591"/>
      <c r="P11" s="591"/>
      <c r="Q11" s="592"/>
      <c r="R11" s="593" t="s">
        <v>107</v>
      </c>
      <c r="S11" s="594"/>
      <c r="T11" s="594"/>
      <c r="U11" s="594"/>
      <c r="V11" s="594"/>
      <c r="W11" s="594"/>
      <c r="X11" s="594"/>
      <c r="Y11" s="595"/>
      <c r="Z11" s="596" t="s">
        <v>107</v>
      </c>
      <c r="AA11" s="596"/>
      <c r="AB11" s="596"/>
      <c r="AC11" s="596"/>
      <c r="AD11" s="597" t="s">
        <v>107</v>
      </c>
      <c r="AE11" s="597"/>
      <c r="AF11" s="597"/>
      <c r="AG11" s="597"/>
      <c r="AH11" s="597"/>
      <c r="AI11" s="597"/>
      <c r="AJ11" s="597"/>
      <c r="AK11" s="597"/>
      <c r="AL11" s="598" t="s">
        <v>107</v>
      </c>
      <c r="AM11" s="599"/>
      <c r="AN11" s="599"/>
      <c r="AO11" s="600"/>
      <c r="AP11" s="590" t="s">
        <v>225</v>
      </c>
      <c r="AQ11" s="591"/>
      <c r="AR11" s="591"/>
      <c r="AS11" s="591"/>
      <c r="AT11" s="591"/>
      <c r="AU11" s="591"/>
      <c r="AV11" s="591"/>
      <c r="AW11" s="591"/>
      <c r="AX11" s="591"/>
      <c r="AY11" s="591"/>
      <c r="AZ11" s="591"/>
      <c r="BA11" s="591"/>
      <c r="BB11" s="591"/>
      <c r="BC11" s="591"/>
      <c r="BD11" s="591"/>
      <c r="BE11" s="591"/>
      <c r="BF11" s="592"/>
      <c r="BG11" s="593">
        <v>69109</v>
      </c>
      <c r="BH11" s="594"/>
      <c r="BI11" s="594"/>
      <c r="BJ11" s="594"/>
      <c r="BK11" s="594"/>
      <c r="BL11" s="594"/>
      <c r="BM11" s="594"/>
      <c r="BN11" s="595"/>
      <c r="BO11" s="596">
        <v>3.4</v>
      </c>
      <c r="BP11" s="596"/>
      <c r="BQ11" s="596"/>
      <c r="BR11" s="596"/>
      <c r="BS11" s="602">
        <v>11330</v>
      </c>
      <c r="BT11" s="594"/>
      <c r="BU11" s="594"/>
      <c r="BV11" s="594"/>
      <c r="BW11" s="594"/>
      <c r="BX11" s="594"/>
      <c r="BY11" s="594"/>
      <c r="BZ11" s="594"/>
      <c r="CA11" s="594"/>
      <c r="CB11" s="603"/>
      <c r="CD11" s="607" t="s">
        <v>226</v>
      </c>
      <c r="CE11" s="608"/>
      <c r="CF11" s="608"/>
      <c r="CG11" s="608"/>
      <c r="CH11" s="608"/>
      <c r="CI11" s="608"/>
      <c r="CJ11" s="608"/>
      <c r="CK11" s="608"/>
      <c r="CL11" s="608"/>
      <c r="CM11" s="608"/>
      <c r="CN11" s="608"/>
      <c r="CO11" s="608"/>
      <c r="CP11" s="608"/>
      <c r="CQ11" s="609"/>
      <c r="CR11" s="593">
        <v>583424</v>
      </c>
      <c r="CS11" s="594"/>
      <c r="CT11" s="594"/>
      <c r="CU11" s="594"/>
      <c r="CV11" s="594"/>
      <c r="CW11" s="594"/>
      <c r="CX11" s="594"/>
      <c r="CY11" s="595"/>
      <c r="CZ11" s="596">
        <v>5.7</v>
      </c>
      <c r="DA11" s="596"/>
      <c r="DB11" s="596"/>
      <c r="DC11" s="596"/>
      <c r="DD11" s="602">
        <v>90549</v>
      </c>
      <c r="DE11" s="594"/>
      <c r="DF11" s="594"/>
      <c r="DG11" s="594"/>
      <c r="DH11" s="594"/>
      <c r="DI11" s="594"/>
      <c r="DJ11" s="594"/>
      <c r="DK11" s="594"/>
      <c r="DL11" s="594"/>
      <c r="DM11" s="594"/>
      <c r="DN11" s="594"/>
      <c r="DO11" s="594"/>
      <c r="DP11" s="595"/>
      <c r="DQ11" s="602">
        <v>386533</v>
      </c>
      <c r="DR11" s="594"/>
      <c r="DS11" s="594"/>
      <c r="DT11" s="594"/>
      <c r="DU11" s="594"/>
      <c r="DV11" s="594"/>
      <c r="DW11" s="594"/>
      <c r="DX11" s="594"/>
      <c r="DY11" s="594"/>
      <c r="DZ11" s="594"/>
      <c r="EA11" s="594"/>
      <c r="EB11" s="594"/>
      <c r="EC11" s="603"/>
    </row>
    <row r="12" spans="2:143" ht="11.25" customHeight="1" x14ac:dyDescent="0.15">
      <c r="B12" s="590" t="s">
        <v>227</v>
      </c>
      <c r="C12" s="591"/>
      <c r="D12" s="591"/>
      <c r="E12" s="591"/>
      <c r="F12" s="591"/>
      <c r="G12" s="591"/>
      <c r="H12" s="591"/>
      <c r="I12" s="591"/>
      <c r="J12" s="591"/>
      <c r="K12" s="591"/>
      <c r="L12" s="591"/>
      <c r="M12" s="591"/>
      <c r="N12" s="591"/>
      <c r="O12" s="591"/>
      <c r="P12" s="591"/>
      <c r="Q12" s="592"/>
      <c r="R12" s="593" t="s">
        <v>107</v>
      </c>
      <c r="S12" s="594"/>
      <c r="T12" s="594"/>
      <c r="U12" s="594"/>
      <c r="V12" s="594"/>
      <c r="W12" s="594"/>
      <c r="X12" s="594"/>
      <c r="Y12" s="595"/>
      <c r="Z12" s="596" t="s">
        <v>107</v>
      </c>
      <c r="AA12" s="596"/>
      <c r="AB12" s="596"/>
      <c r="AC12" s="596"/>
      <c r="AD12" s="597" t="s">
        <v>107</v>
      </c>
      <c r="AE12" s="597"/>
      <c r="AF12" s="597"/>
      <c r="AG12" s="597"/>
      <c r="AH12" s="597"/>
      <c r="AI12" s="597"/>
      <c r="AJ12" s="597"/>
      <c r="AK12" s="597"/>
      <c r="AL12" s="598" t="s">
        <v>107</v>
      </c>
      <c r="AM12" s="599"/>
      <c r="AN12" s="599"/>
      <c r="AO12" s="600"/>
      <c r="AP12" s="590" t="s">
        <v>228</v>
      </c>
      <c r="AQ12" s="591"/>
      <c r="AR12" s="591"/>
      <c r="AS12" s="591"/>
      <c r="AT12" s="591"/>
      <c r="AU12" s="591"/>
      <c r="AV12" s="591"/>
      <c r="AW12" s="591"/>
      <c r="AX12" s="591"/>
      <c r="AY12" s="591"/>
      <c r="AZ12" s="591"/>
      <c r="BA12" s="591"/>
      <c r="BB12" s="591"/>
      <c r="BC12" s="591"/>
      <c r="BD12" s="591"/>
      <c r="BE12" s="591"/>
      <c r="BF12" s="592"/>
      <c r="BG12" s="593">
        <v>874639</v>
      </c>
      <c r="BH12" s="594"/>
      <c r="BI12" s="594"/>
      <c r="BJ12" s="594"/>
      <c r="BK12" s="594"/>
      <c r="BL12" s="594"/>
      <c r="BM12" s="594"/>
      <c r="BN12" s="595"/>
      <c r="BO12" s="596">
        <v>43.2</v>
      </c>
      <c r="BP12" s="596"/>
      <c r="BQ12" s="596"/>
      <c r="BR12" s="596"/>
      <c r="BS12" s="602" t="s">
        <v>107</v>
      </c>
      <c r="BT12" s="594"/>
      <c r="BU12" s="594"/>
      <c r="BV12" s="594"/>
      <c r="BW12" s="594"/>
      <c r="BX12" s="594"/>
      <c r="BY12" s="594"/>
      <c r="BZ12" s="594"/>
      <c r="CA12" s="594"/>
      <c r="CB12" s="603"/>
      <c r="CD12" s="607" t="s">
        <v>229</v>
      </c>
      <c r="CE12" s="608"/>
      <c r="CF12" s="608"/>
      <c r="CG12" s="608"/>
      <c r="CH12" s="608"/>
      <c r="CI12" s="608"/>
      <c r="CJ12" s="608"/>
      <c r="CK12" s="608"/>
      <c r="CL12" s="608"/>
      <c r="CM12" s="608"/>
      <c r="CN12" s="608"/>
      <c r="CO12" s="608"/>
      <c r="CP12" s="608"/>
      <c r="CQ12" s="609"/>
      <c r="CR12" s="593">
        <v>296951</v>
      </c>
      <c r="CS12" s="594"/>
      <c r="CT12" s="594"/>
      <c r="CU12" s="594"/>
      <c r="CV12" s="594"/>
      <c r="CW12" s="594"/>
      <c r="CX12" s="594"/>
      <c r="CY12" s="595"/>
      <c r="CZ12" s="596">
        <v>2.9</v>
      </c>
      <c r="DA12" s="596"/>
      <c r="DB12" s="596"/>
      <c r="DC12" s="596"/>
      <c r="DD12" s="602">
        <v>72222</v>
      </c>
      <c r="DE12" s="594"/>
      <c r="DF12" s="594"/>
      <c r="DG12" s="594"/>
      <c r="DH12" s="594"/>
      <c r="DI12" s="594"/>
      <c r="DJ12" s="594"/>
      <c r="DK12" s="594"/>
      <c r="DL12" s="594"/>
      <c r="DM12" s="594"/>
      <c r="DN12" s="594"/>
      <c r="DO12" s="594"/>
      <c r="DP12" s="595"/>
      <c r="DQ12" s="602">
        <v>105345</v>
      </c>
      <c r="DR12" s="594"/>
      <c r="DS12" s="594"/>
      <c r="DT12" s="594"/>
      <c r="DU12" s="594"/>
      <c r="DV12" s="594"/>
      <c r="DW12" s="594"/>
      <c r="DX12" s="594"/>
      <c r="DY12" s="594"/>
      <c r="DZ12" s="594"/>
      <c r="EA12" s="594"/>
      <c r="EB12" s="594"/>
      <c r="EC12" s="603"/>
    </row>
    <row r="13" spans="2:143" ht="11.25" customHeight="1" x14ac:dyDescent="0.15">
      <c r="B13" s="590" t="s">
        <v>230</v>
      </c>
      <c r="C13" s="591"/>
      <c r="D13" s="591"/>
      <c r="E13" s="591"/>
      <c r="F13" s="591"/>
      <c r="G13" s="591"/>
      <c r="H13" s="591"/>
      <c r="I13" s="591"/>
      <c r="J13" s="591"/>
      <c r="K13" s="591"/>
      <c r="L13" s="591"/>
      <c r="M13" s="591"/>
      <c r="N13" s="591"/>
      <c r="O13" s="591"/>
      <c r="P13" s="591"/>
      <c r="Q13" s="592"/>
      <c r="R13" s="593">
        <v>16267</v>
      </c>
      <c r="S13" s="594"/>
      <c r="T13" s="594"/>
      <c r="U13" s="594"/>
      <c r="V13" s="594"/>
      <c r="W13" s="594"/>
      <c r="X13" s="594"/>
      <c r="Y13" s="595"/>
      <c r="Z13" s="596">
        <v>0.2</v>
      </c>
      <c r="AA13" s="596"/>
      <c r="AB13" s="596"/>
      <c r="AC13" s="596"/>
      <c r="AD13" s="597">
        <v>16267</v>
      </c>
      <c r="AE13" s="597"/>
      <c r="AF13" s="597"/>
      <c r="AG13" s="597"/>
      <c r="AH13" s="597"/>
      <c r="AI13" s="597"/>
      <c r="AJ13" s="597"/>
      <c r="AK13" s="597"/>
      <c r="AL13" s="598">
        <v>0.3</v>
      </c>
      <c r="AM13" s="599"/>
      <c r="AN13" s="599"/>
      <c r="AO13" s="600"/>
      <c r="AP13" s="590" t="s">
        <v>231</v>
      </c>
      <c r="AQ13" s="591"/>
      <c r="AR13" s="591"/>
      <c r="AS13" s="591"/>
      <c r="AT13" s="591"/>
      <c r="AU13" s="591"/>
      <c r="AV13" s="591"/>
      <c r="AW13" s="591"/>
      <c r="AX13" s="591"/>
      <c r="AY13" s="591"/>
      <c r="AZ13" s="591"/>
      <c r="BA13" s="591"/>
      <c r="BB13" s="591"/>
      <c r="BC13" s="591"/>
      <c r="BD13" s="591"/>
      <c r="BE13" s="591"/>
      <c r="BF13" s="592"/>
      <c r="BG13" s="593">
        <v>874586</v>
      </c>
      <c r="BH13" s="594"/>
      <c r="BI13" s="594"/>
      <c r="BJ13" s="594"/>
      <c r="BK13" s="594"/>
      <c r="BL13" s="594"/>
      <c r="BM13" s="594"/>
      <c r="BN13" s="595"/>
      <c r="BO13" s="596">
        <v>43.2</v>
      </c>
      <c r="BP13" s="596"/>
      <c r="BQ13" s="596"/>
      <c r="BR13" s="596"/>
      <c r="BS13" s="602" t="s">
        <v>107</v>
      </c>
      <c r="BT13" s="594"/>
      <c r="BU13" s="594"/>
      <c r="BV13" s="594"/>
      <c r="BW13" s="594"/>
      <c r="BX13" s="594"/>
      <c r="BY13" s="594"/>
      <c r="BZ13" s="594"/>
      <c r="CA13" s="594"/>
      <c r="CB13" s="603"/>
      <c r="CD13" s="607" t="s">
        <v>232</v>
      </c>
      <c r="CE13" s="608"/>
      <c r="CF13" s="608"/>
      <c r="CG13" s="608"/>
      <c r="CH13" s="608"/>
      <c r="CI13" s="608"/>
      <c r="CJ13" s="608"/>
      <c r="CK13" s="608"/>
      <c r="CL13" s="608"/>
      <c r="CM13" s="608"/>
      <c r="CN13" s="608"/>
      <c r="CO13" s="608"/>
      <c r="CP13" s="608"/>
      <c r="CQ13" s="609"/>
      <c r="CR13" s="593">
        <v>1163173</v>
      </c>
      <c r="CS13" s="594"/>
      <c r="CT13" s="594"/>
      <c r="CU13" s="594"/>
      <c r="CV13" s="594"/>
      <c r="CW13" s="594"/>
      <c r="CX13" s="594"/>
      <c r="CY13" s="595"/>
      <c r="CZ13" s="596">
        <v>11.3</v>
      </c>
      <c r="DA13" s="596"/>
      <c r="DB13" s="596"/>
      <c r="DC13" s="596"/>
      <c r="DD13" s="602">
        <v>298875</v>
      </c>
      <c r="DE13" s="594"/>
      <c r="DF13" s="594"/>
      <c r="DG13" s="594"/>
      <c r="DH13" s="594"/>
      <c r="DI13" s="594"/>
      <c r="DJ13" s="594"/>
      <c r="DK13" s="594"/>
      <c r="DL13" s="594"/>
      <c r="DM13" s="594"/>
      <c r="DN13" s="594"/>
      <c r="DO13" s="594"/>
      <c r="DP13" s="595"/>
      <c r="DQ13" s="602">
        <v>924646</v>
      </c>
      <c r="DR13" s="594"/>
      <c r="DS13" s="594"/>
      <c r="DT13" s="594"/>
      <c r="DU13" s="594"/>
      <c r="DV13" s="594"/>
      <c r="DW13" s="594"/>
      <c r="DX13" s="594"/>
      <c r="DY13" s="594"/>
      <c r="DZ13" s="594"/>
      <c r="EA13" s="594"/>
      <c r="EB13" s="594"/>
      <c r="EC13" s="603"/>
    </row>
    <row r="14" spans="2:143" ht="11.25" customHeight="1" x14ac:dyDescent="0.15">
      <c r="B14" s="590" t="s">
        <v>233</v>
      </c>
      <c r="C14" s="591"/>
      <c r="D14" s="591"/>
      <c r="E14" s="591"/>
      <c r="F14" s="591"/>
      <c r="G14" s="591"/>
      <c r="H14" s="591"/>
      <c r="I14" s="591"/>
      <c r="J14" s="591"/>
      <c r="K14" s="591"/>
      <c r="L14" s="591"/>
      <c r="M14" s="591"/>
      <c r="N14" s="591"/>
      <c r="O14" s="591"/>
      <c r="P14" s="591"/>
      <c r="Q14" s="592"/>
      <c r="R14" s="593" t="s">
        <v>107</v>
      </c>
      <c r="S14" s="594"/>
      <c r="T14" s="594"/>
      <c r="U14" s="594"/>
      <c r="V14" s="594"/>
      <c r="W14" s="594"/>
      <c r="X14" s="594"/>
      <c r="Y14" s="595"/>
      <c r="Z14" s="596" t="s">
        <v>107</v>
      </c>
      <c r="AA14" s="596"/>
      <c r="AB14" s="596"/>
      <c r="AC14" s="596"/>
      <c r="AD14" s="597" t="s">
        <v>107</v>
      </c>
      <c r="AE14" s="597"/>
      <c r="AF14" s="597"/>
      <c r="AG14" s="597"/>
      <c r="AH14" s="597"/>
      <c r="AI14" s="597"/>
      <c r="AJ14" s="597"/>
      <c r="AK14" s="597"/>
      <c r="AL14" s="598" t="s">
        <v>107</v>
      </c>
      <c r="AM14" s="599"/>
      <c r="AN14" s="599"/>
      <c r="AO14" s="600"/>
      <c r="AP14" s="590" t="s">
        <v>234</v>
      </c>
      <c r="AQ14" s="591"/>
      <c r="AR14" s="591"/>
      <c r="AS14" s="591"/>
      <c r="AT14" s="591"/>
      <c r="AU14" s="591"/>
      <c r="AV14" s="591"/>
      <c r="AW14" s="591"/>
      <c r="AX14" s="591"/>
      <c r="AY14" s="591"/>
      <c r="AZ14" s="591"/>
      <c r="BA14" s="591"/>
      <c r="BB14" s="591"/>
      <c r="BC14" s="591"/>
      <c r="BD14" s="591"/>
      <c r="BE14" s="591"/>
      <c r="BF14" s="592"/>
      <c r="BG14" s="593">
        <v>40733</v>
      </c>
      <c r="BH14" s="594"/>
      <c r="BI14" s="594"/>
      <c r="BJ14" s="594"/>
      <c r="BK14" s="594"/>
      <c r="BL14" s="594"/>
      <c r="BM14" s="594"/>
      <c r="BN14" s="595"/>
      <c r="BO14" s="596">
        <v>2</v>
      </c>
      <c r="BP14" s="596"/>
      <c r="BQ14" s="596"/>
      <c r="BR14" s="596"/>
      <c r="BS14" s="602" t="s">
        <v>107</v>
      </c>
      <c r="BT14" s="594"/>
      <c r="BU14" s="594"/>
      <c r="BV14" s="594"/>
      <c r="BW14" s="594"/>
      <c r="BX14" s="594"/>
      <c r="BY14" s="594"/>
      <c r="BZ14" s="594"/>
      <c r="CA14" s="594"/>
      <c r="CB14" s="603"/>
      <c r="CD14" s="607" t="s">
        <v>235</v>
      </c>
      <c r="CE14" s="608"/>
      <c r="CF14" s="608"/>
      <c r="CG14" s="608"/>
      <c r="CH14" s="608"/>
      <c r="CI14" s="608"/>
      <c r="CJ14" s="608"/>
      <c r="CK14" s="608"/>
      <c r="CL14" s="608"/>
      <c r="CM14" s="608"/>
      <c r="CN14" s="608"/>
      <c r="CO14" s="608"/>
      <c r="CP14" s="608"/>
      <c r="CQ14" s="609"/>
      <c r="CR14" s="593">
        <v>1443949</v>
      </c>
      <c r="CS14" s="594"/>
      <c r="CT14" s="594"/>
      <c r="CU14" s="594"/>
      <c r="CV14" s="594"/>
      <c r="CW14" s="594"/>
      <c r="CX14" s="594"/>
      <c r="CY14" s="595"/>
      <c r="CZ14" s="596">
        <v>14</v>
      </c>
      <c r="DA14" s="596"/>
      <c r="DB14" s="596"/>
      <c r="DC14" s="596"/>
      <c r="DD14" s="602">
        <v>1117008</v>
      </c>
      <c r="DE14" s="594"/>
      <c r="DF14" s="594"/>
      <c r="DG14" s="594"/>
      <c r="DH14" s="594"/>
      <c r="DI14" s="594"/>
      <c r="DJ14" s="594"/>
      <c r="DK14" s="594"/>
      <c r="DL14" s="594"/>
      <c r="DM14" s="594"/>
      <c r="DN14" s="594"/>
      <c r="DO14" s="594"/>
      <c r="DP14" s="595"/>
      <c r="DQ14" s="602">
        <v>372066</v>
      </c>
      <c r="DR14" s="594"/>
      <c r="DS14" s="594"/>
      <c r="DT14" s="594"/>
      <c r="DU14" s="594"/>
      <c r="DV14" s="594"/>
      <c r="DW14" s="594"/>
      <c r="DX14" s="594"/>
      <c r="DY14" s="594"/>
      <c r="DZ14" s="594"/>
      <c r="EA14" s="594"/>
      <c r="EB14" s="594"/>
      <c r="EC14" s="603"/>
    </row>
    <row r="15" spans="2:143" ht="11.25" customHeight="1" x14ac:dyDescent="0.15">
      <c r="B15" s="590" t="s">
        <v>236</v>
      </c>
      <c r="C15" s="591"/>
      <c r="D15" s="591"/>
      <c r="E15" s="591"/>
      <c r="F15" s="591"/>
      <c r="G15" s="591"/>
      <c r="H15" s="591"/>
      <c r="I15" s="591"/>
      <c r="J15" s="591"/>
      <c r="K15" s="591"/>
      <c r="L15" s="591"/>
      <c r="M15" s="591"/>
      <c r="N15" s="591"/>
      <c r="O15" s="591"/>
      <c r="P15" s="591"/>
      <c r="Q15" s="592"/>
      <c r="R15" s="593">
        <v>8048</v>
      </c>
      <c r="S15" s="594"/>
      <c r="T15" s="594"/>
      <c r="U15" s="594"/>
      <c r="V15" s="594"/>
      <c r="W15" s="594"/>
      <c r="X15" s="594"/>
      <c r="Y15" s="595"/>
      <c r="Z15" s="596">
        <v>0.1</v>
      </c>
      <c r="AA15" s="596"/>
      <c r="AB15" s="596"/>
      <c r="AC15" s="596"/>
      <c r="AD15" s="597">
        <v>8048</v>
      </c>
      <c r="AE15" s="597"/>
      <c r="AF15" s="597"/>
      <c r="AG15" s="597"/>
      <c r="AH15" s="597"/>
      <c r="AI15" s="597"/>
      <c r="AJ15" s="597"/>
      <c r="AK15" s="597"/>
      <c r="AL15" s="598">
        <v>0.1</v>
      </c>
      <c r="AM15" s="599"/>
      <c r="AN15" s="599"/>
      <c r="AO15" s="600"/>
      <c r="AP15" s="590" t="s">
        <v>237</v>
      </c>
      <c r="AQ15" s="591"/>
      <c r="AR15" s="591"/>
      <c r="AS15" s="591"/>
      <c r="AT15" s="591"/>
      <c r="AU15" s="591"/>
      <c r="AV15" s="591"/>
      <c r="AW15" s="591"/>
      <c r="AX15" s="591"/>
      <c r="AY15" s="591"/>
      <c r="AZ15" s="591"/>
      <c r="BA15" s="591"/>
      <c r="BB15" s="591"/>
      <c r="BC15" s="591"/>
      <c r="BD15" s="591"/>
      <c r="BE15" s="591"/>
      <c r="BF15" s="592"/>
      <c r="BG15" s="593">
        <v>96590</v>
      </c>
      <c r="BH15" s="594"/>
      <c r="BI15" s="594"/>
      <c r="BJ15" s="594"/>
      <c r="BK15" s="594"/>
      <c r="BL15" s="594"/>
      <c r="BM15" s="594"/>
      <c r="BN15" s="595"/>
      <c r="BO15" s="596">
        <v>4.8</v>
      </c>
      <c r="BP15" s="596"/>
      <c r="BQ15" s="596"/>
      <c r="BR15" s="596"/>
      <c r="BS15" s="602" t="s">
        <v>107</v>
      </c>
      <c r="BT15" s="594"/>
      <c r="BU15" s="594"/>
      <c r="BV15" s="594"/>
      <c r="BW15" s="594"/>
      <c r="BX15" s="594"/>
      <c r="BY15" s="594"/>
      <c r="BZ15" s="594"/>
      <c r="CA15" s="594"/>
      <c r="CB15" s="603"/>
      <c r="CD15" s="607" t="s">
        <v>238</v>
      </c>
      <c r="CE15" s="608"/>
      <c r="CF15" s="608"/>
      <c r="CG15" s="608"/>
      <c r="CH15" s="608"/>
      <c r="CI15" s="608"/>
      <c r="CJ15" s="608"/>
      <c r="CK15" s="608"/>
      <c r="CL15" s="608"/>
      <c r="CM15" s="608"/>
      <c r="CN15" s="608"/>
      <c r="CO15" s="608"/>
      <c r="CP15" s="608"/>
      <c r="CQ15" s="609"/>
      <c r="CR15" s="593">
        <v>1411853</v>
      </c>
      <c r="CS15" s="594"/>
      <c r="CT15" s="594"/>
      <c r="CU15" s="594"/>
      <c r="CV15" s="594"/>
      <c r="CW15" s="594"/>
      <c r="CX15" s="594"/>
      <c r="CY15" s="595"/>
      <c r="CZ15" s="596">
        <v>13.7</v>
      </c>
      <c r="DA15" s="596"/>
      <c r="DB15" s="596"/>
      <c r="DC15" s="596"/>
      <c r="DD15" s="602">
        <v>558065</v>
      </c>
      <c r="DE15" s="594"/>
      <c r="DF15" s="594"/>
      <c r="DG15" s="594"/>
      <c r="DH15" s="594"/>
      <c r="DI15" s="594"/>
      <c r="DJ15" s="594"/>
      <c r="DK15" s="594"/>
      <c r="DL15" s="594"/>
      <c r="DM15" s="594"/>
      <c r="DN15" s="594"/>
      <c r="DO15" s="594"/>
      <c r="DP15" s="595"/>
      <c r="DQ15" s="602">
        <v>873425</v>
      </c>
      <c r="DR15" s="594"/>
      <c r="DS15" s="594"/>
      <c r="DT15" s="594"/>
      <c r="DU15" s="594"/>
      <c r="DV15" s="594"/>
      <c r="DW15" s="594"/>
      <c r="DX15" s="594"/>
      <c r="DY15" s="594"/>
      <c r="DZ15" s="594"/>
      <c r="EA15" s="594"/>
      <c r="EB15" s="594"/>
      <c r="EC15" s="603"/>
    </row>
    <row r="16" spans="2:143" ht="11.25" customHeight="1" x14ac:dyDescent="0.15">
      <c r="B16" s="590" t="s">
        <v>239</v>
      </c>
      <c r="C16" s="591"/>
      <c r="D16" s="591"/>
      <c r="E16" s="591"/>
      <c r="F16" s="591"/>
      <c r="G16" s="591"/>
      <c r="H16" s="591"/>
      <c r="I16" s="591"/>
      <c r="J16" s="591"/>
      <c r="K16" s="591"/>
      <c r="L16" s="591"/>
      <c r="M16" s="591"/>
      <c r="N16" s="591"/>
      <c r="O16" s="591"/>
      <c r="P16" s="591"/>
      <c r="Q16" s="592"/>
      <c r="R16" s="593">
        <v>4139879</v>
      </c>
      <c r="S16" s="594"/>
      <c r="T16" s="594"/>
      <c r="U16" s="594"/>
      <c r="V16" s="594"/>
      <c r="W16" s="594"/>
      <c r="X16" s="594"/>
      <c r="Y16" s="595"/>
      <c r="Z16" s="596">
        <v>38.700000000000003</v>
      </c>
      <c r="AA16" s="596"/>
      <c r="AB16" s="596"/>
      <c r="AC16" s="596"/>
      <c r="AD16" s="597">
        <v>3505573</v>
      </c>
      <c r="AE16" s="597"/>
      <c r="AF16" s="597"/>
      <c r="AG16" s="597"/>
      <c r="AH16" s="597"/>
      <c r="AI16" s="597"/>
      <c r="AJ16" s="597"/>
      <c r="AK16" s="597"/>
      <c r="AL16" s="598">
        <v>57.9</v>
      </c>
      <c r="AM16" s="599"/>
      <c r="AN16" s="599"/>
      <c r="AO16" s="600"/>
      <c r="AP16" s="590" t="s">
        <v>240</v>
      </c>
      <c r="AQ16" s="591"/>
      <c r="AR16" s="591"/>
      <c r="AS16" s="591"/>
      <c r="AT16" s="591"/>
      <c r="AU16" s="591"/>
      <c r="AV16" s="591"/>
      <c r="AW16" s="591"/>
      <c r="AX16" s="591"/>
      <c r="AY16" s="591"/>
      <c r="AZ16" s="591"/>
      <c r="BA16" s="591"/>
      <c r="BB16" s="591"/>
      <c r="BC16" s="591"/>
      <c r="BD16" s="591"/>
      <c r="BE16" s="591"/>
      <c r="BF16" s="592"/>
      <c r="BG16" s="593" t="s">
        <v>107</v>
      </c>
      <c r="BH16" s="594"/>
      <c r="BI16" s="594"/>
      <c r="BJ16" s="594"/>
      <c r="BK16" s="594"/>
      <c r="BL16" s="594"/>
      <c r="BM16" s="594"/>
      <c r="BN16" s="595"/>
      <c r="BO16" s="596" t="s">
        <v>107</v>
      </c>
      <c r="BP16" s="596"/>
      <c r="BQ16" s="596"/>
      <c r="BR16" s="596"/>
      <c r="BS16" s="602" t="s">
        <v>107</v>
      </c>
      <c r="BT16" s="594"/>
      <c r="BU16" s="594"/>
      <c r="BV16" s="594"/>
      <c r="BW16" s="594"/>
      <c r="BX16" s="594"/>
      <c r="BY16" s="594"/>
      <c r="BZ16" s="594"/>
      <c r="CA16" s="594"/>
      <c r="CB16" s="603"/>
      <c r="CD16" s="607" t="s">
        <v>241</v>
      </c>
      <c r="CE16" s="608"/>
      <c r="CF16" s="608"/>
      <c r="CG16" s="608"/>
      <c r="CH16" s="608"/>
      <c r="CI16" s="608"/>
      <c r="CJ16" s="608"/>
      <c r="CK16" s="608"/>
      <c r="CL16" s="608"/>
      <c r="CM16" s="608"/>
      <c r="CN16" s="608"/>
      <c r="CO16" s="608"/>
      <c r="CP16" s="608"/>
      <c r="CQ16" s="609"/>
      <c r="CR16" s="593" t="s">
        <v>107</v>
      </c>
      <c r="CS16" s="594"/>
      <c r="CT16" s="594"/>
      <c r="CU16" s="594"/>
      <c r="CV16" s="594"/>
      <c r="CW16" s="594"/>
      <c r="CX16" s="594"/>
      <c r="CY16" s="595"/>
      <c r="CZ16" s="596" t="s">
        <v>107</v>
      </c>
      <c r="DA16" s="596"/>
      <c r="DB16" s="596"/>
      <c r="DC16" s="596"/>
      <c r="DD16" s="602" t="s">
        <v>107</v>
      </c>
      <c r="DE16" s="594"/>
      <c r="DF16" s="594"/>
      <c r="DG16" s="594"/>
      <c r="DH16" s="594"/>
      <c r="DI16" s="594"/>
      <c r="DJ16" s="594"/>
      <c r="DK16" s="594"/>
      <c r="DL16" s="594"/>
      <c r="DM16" s="594"/>
      <c r="DN16" s="594"/>
      <c r="DO16" s="594"/>
      <c r="DP16" s="595"/>
      <c r="DQ16" s="602" t="s">
        <v>107</v>
      </c>
      <c r="DR16" s="594"/>
      <c r="DS16" s="594"/>
      <c r="DT16" s="594"/>
      <c r="DU16" s="594"/>
      <c r="DV16" s="594"/>
      <c r="DW16" s="594"/>
      <c r="DX16" s="594"/>
      <c r="DY16" s="594"/>
      <c r="DZ16" s="594"/>
      <c r="EA16" s="594"/>
      <c r="EB16" s="594"/>
      <c r="EC16" s="603"/>
    </row>
    <row r="17" spans="2:133" ht="11.25" customHeight="1" x14ac:dyDescent="0.15">
      <c r="B17" s="590" t="s">
        <v>242</v>
      </c>
      <c r="C17" s="591"/>
      <c r="D17" s="591"/>
      <c r="E17" s="591"/>
      <c r="F17" s="591"/>
      <c r="G17" s="591"/>
      <c r="H17" s="591"/>
      <c r="I17" s="591"/>
      <c r="J17" s="591"/>
      <c r="K17" s="591"/>
      <c r="L17" s="591"/>
      <c r="M17" s="591"/>
      <c r="N17" s="591"/>
      <c r="O17" s="591"/>
      <c r="P17" s="591"/>
      <c r="Q17" s="592"/>
      <c r="R17" s="593">
        <v>3505573</v>
      </c>
      <c r="S17" s="594"/>
      <c r="T17" s="594"/>
      <c r="U17" s="594"/>
      <c r="V17" s="594"/>
      <c r="W17" s="594"/>
      <c r="X17" s="594"/>
      <c r="Y17" s="595"/>
      <c r="Z17" s="596">
        <v>32.799999999999997</v>
      </c>
      <c r="AA17" s="596"/>
      <c r="AB17" s="596"/>
      <c r="AC17" s="596"/>
      <c r="AD17" s="597">
        <v>3505573</v>
      </c>
      <c r="AE17" s="597"/>
      <c r="AF17" s="597"/>
      <c r="AG17" s="597"/>
      <c r="AH17" s="597"/>
      <c r="AI17" s="597"/>
      <c r="AJ17" s="597"/>
      <c r="AK17" s="597"/>
      <c r="AL17" s="598">
        <v>57.9</v>
      </c>
      <c r="AM17" s="599"/>
      <c r="AN17" s="599"/>
      <c r="AO17" s="600"/>
      <c r="AP17" s="590" t="s">
        <v>243</v>
      </c>
      <c r="AQ17" s="591"/>
      <c r="AR17" s="591"/>
      <c r="AS17" s="591"/>
      <c r="AT17" s="591"/>
      <c r="AU17" s="591"/>
      <c r="AV17" s="591"/>
      <c r="AW17" s="591"/>
      <c r="AX17" s="591"/>
      <c r="AY17" s="591"/>
      <c r="AZ17" s="591"/>
      <c r="BA17" s="591"/>
      <c r="BB17" s="591"/>
      <c r="BC17" s="591"/>
      <c r="BD17" s="591"/>
      <c r="BE17" s="591"/>
      <c r="BF17" s="592"/>
      <c r="BG17" s="593" t="s">
        <v>107</v>
      </c>
      <c r="BH17" s="594"/>
      <c r="BI17" s="594"/>
      <c r="BJ17" s="594"/>
      <c r="BK17" s="594"/>
      <c r="BL17" s="594"/>
      <c r="BM17" s="594"/>
      <c r="BN17" s="595"/>
      <c r="BO17" s="596" t="s">
        <v>107</v>
      </c>
      <c r="BP17" s="596"/>
      <c r="BQ17" s="596"/>
      <c r="BR17" s="596"/>
      <c r="BS17" s="602" t="s">
        <v>107</v>
      </c>
      <c r="BT17" s="594"/>
      <c r="BU17" s="594"/>
      <c r="BV17" s="594"/>
      <c r="BW17" s="594"/>
      <c r="BX17" s="594"/>
      <c r="BY17" s="594"/>
      <c r="BZ17" s="594"/>
      <c r="CA17" s="594"/>
      <c r="CB17" s="603"/>
      <c r="CD17" s="607" t="s">
        <v>244</v>
      </c>
      <c r="CE17" s="608"/>
      <c r="CF17" s="608"/>
      <c r="CG17" s="608"/>
      <c r="CH17" s="608"/>
      <c r="CI17" s="608"/>
      <c r="CJ17" s="608"/>
      <c r="CK17" s="608"/>
      <c r="CL17" s="608"/>
      <c r="CM17" s="608"/>
      <c r="CN17" s="608"/>
      <c r="CO17" s="608"/>
      <c r="CP17" s="608"/>
      <c r="CQ17" s="609"/>
      <c r="CR17" s="593">
        <v>795821</v>
      </c>
      <c r="CS17" s="594"/>
      <c r="CT17" s="594"/>
      <c r="CU17" s="594"/>
      <c r="CV17" s="594"/>
      <c r="CW17" s="594"/>
      <c r="CX17" s="594"/>
      <c r="CY17" s="595"/>
      <c r="CZ17" s="596">
        <v>7.7</v>
      </c>
      <c r="DA17" s="596"/>
      <c r="DB17" s="596"/>
      <c r="DC17" s="596"/>
      <c r="DD17" s="602" t="s">
        <v>107</v>
      </c>
      <c r="DE17" s="594"/>
      <c r="DF17" s="594"/>
      <c r="DG17" s="594"/>
      <c r="DH17" s="594"/>
      <c r="DI17" s="594"/>
      <c r="DJ17" s="594"/>
      <c r="DK17" s="594"/>
      <c r="DL17" s="594"/>
      <c r="DM17" s="594"/>
      <c r="DN17" s="594"/>
      <c r="DO17" s="594"/>
      <c r="DP17" s="595"/>
      <c r="DQ17" s="602">
        <v>767204</v>
      </c>
      <c r="DR17" s="594"/>
      <c r="DS17" s="594"/>
      <c r="DT17" s="594"/>
      <c r="DU17" s="594"/>
      <c r="DV17" s="594"/>
      <c r="DW17" s="594"/>
      <c r="DX17" s="594"/>
      <c r="DY17" s="594"/>
      <c r="DZ17" s="594"/>
      <c r="EA17" s="594"/>
      <c r="EB17" s="594"/>
      <c r="EC17" s="603"/>
    </row>
    <row r="18" spans="2:133" ht="11.25" customHeight="1" x14ac:dyDescent="0.15">
      <c r="B18" s="590" t="s">
        <v>245</v>
      </c>
      <c r="C18" s="591"/>
      <c r="D18" s="591"/>
      <c r="E18" s="591"/>
      <c r="F18" s="591"/>
      <c r="G18" s="591"/>
      <c r="H18" s="591"/>
      <c r="I18" s="591"/>
      <c r="J18" s="591"/>
      <c r="K18" s="591"/>
      <c r="L18" s="591"/>
      <c r="M18" s="591"/>
      <c r="N18" s="591"/>
      <c r="O18" s="591"/>
      <c r="P18" s="591"/>
      <c r="Q18" s="592"/>
      <c r="R18" s="593">
        <v>634306</v>
      </c>
      <c r="S18" s="594"/>
      <c r="T18" s="594"/>
      <c r="U18" s="594"/>
      <c r="V18" s="594"/>
      <c r="W18" s="594"/>
      <c r="X18" s="594"/>
      <c r="Y18" s="595"/>
      <c r="Z18" s="596">
        <v>5.9</v>
      </c>
      <c r="AA18" s="596"/>
      <c r="AB18" s="596"/>
      <c r="AC18" s="596"/>
      <c r="AD18" s="597" t="s">
        <v>107</v>
      </c>
      <c r="AE18" s="597"/>
      <c r="AF18" s="597"/>
      <c r="AG18" s="597"/>
      <c r="AH18" s="597"/>
      <c r="AI18" s="597"/>
      <c r="AJ18" s="597"/>
      <c r="AK18" s="597"/>
      <c r="AL18" s="598" t="s">
        <v>107</v>
      </c>
      <c r="AM18" s="599"/>
      <c r="AN18" s="599"/>
      <c r="AO18" s="600"/>
      <c r="AP18" s="590" t="s">
        <v>246</v>
      </c>
      <c r="AQ18" s="591"/>
      <c r="AR18" s="591"/>
      <c r="AS18" s="591"/>
      <c r="AT18" s="591"/>
      <c r="AU18" s="591"/>
      <c r="AV18" s="591"/>
      <c r="AW18" s="591"/>
      <c r="AX18" s="591"/>
      <c r="AY18" s="591"/>
      <c r="AZ18" s="591"/>
      <c r="BA18" s="591"/>
      <c r="BB18" s="591"/>
      <c r="BC18" s="591"/>
      <c r="BD18" s="591"/>
      <c r="BE18" s="591"/>
      <c r="BF18" s="592"/>
      <c r="BG18" s="593" t="s">
        <v>107</v>
      </c>
      <c r="BH18" s="594"/>
      <c r="BI18" s="594"/>
      <c r="BJ18" s="594"/>
      <c r="BK18" s="594"/>
      <c r="BL18" s="594"/>
      <c r="BM18" s="594"/>
      <c r="BN18" s="595"/>
      <c r="BO18" s="596" t="s">
        <v>107</v>
      </c>
      <c r="BP18" s="596"/>
      <c r="BQ18" s="596"/>
      <c r="BR18" s="596"/>
      <c r="BS18" s="602" t="s">
        <v>107</v>
      </c>
      <c r="BT18" s="594"/>
      <c r="BU18" s="594"/>
      <c r="BV18" s="594"/>
      <c r="BW18" s="594"/>
      <c r="BX18" s="594"/>
      <c r="BY18" s="594"/>
      <c r="BZ18" s="594"/>
      <c r="CA18" s="594"/>
      <c r="CB18" s="603"/>
      <c r="CD18" s="607" t="s">
        <v>247</v>
      </c>
      <c r="CE18" s="608"/>
      <c r="CF18" s="608"/>
      <c r="CG18" s="608"/>
      <c r="CH18" s="608"/>
      <c r="CI18" s="608"/>
      <c r="CJ18" s="608"/>
      <c r="CK18" s="608"/>
      <c r="CL18" s="608"/>
      <c r="CM18" s="608"/>
      <c r="CN18" s="608"/>
      <c r="CO18" s="608"/>
      <c r="CP18" s="608"/>
      <c r="CQ18" s="609"/>
      <c r="CR18" s="593" t="s">
        <v>107</v>
      </c>
      <c r="CS18" s="594"/>
      <c r="CT18" s="594"/>
      <c r="CU18" s="594"/>
      <c r="CV18" s="594"/>
      <c r="CW18" s="594"/>
      <c r="CX18" s="594"/>
      <c r="CY18" s="595"/>
      <c r="CZ18" s="596" t="s">
        <v>107</v>
      </c>
      <c r="DA18" s="596"/>
      <c r="DB18" s="596"/>
      <c r="DC18" s="596"/>
      <c r="DD18" s="602" t="s">
        <v>107</v>
      </c>
      <c r="DE18" s="594"/>
      <c r="DF18" s="594"/>
      <c r="DG18" s="594"/>
      <c r="DH18" s="594"/>
      <c r="DI18" s="594"/>
      <c r="DJ18" s="594"/>
      <c r="DK18" s="594"/>
      <c r="DL18" s="594"/>
      <c r="DM18" s="594"/>
      <c r="DN18" s="594"/>
      <c r="DO18" s="594"/>
      <c r="DP18" s="595"/>
      <c r="DQ18" s="602" t="s">
        <v>107</v>
      </c>
      <c r="DR18" s="594"/>
      <c r="DS18" s="594"/>
      <c r="DT18" s="594"/>
      <c r="DU18" s="594"/>
      <c r="DV18" s="594"/>
      <c r="DW18" s="594"/>
      <c r="DX18" s="594"/>
      <c r="DY18" s="594"/>
      <c r="DZ18" s="594"/>
      <c r="EA18" s="594"/>
      <c r="EB18" s="594"/>
      <c r="EC18" s="603"/>
    </row>
    <row r="19" spans="2:133" ht="11.25" customHeight="1" x14ac:dyDescent="0.15">
      <c r="B19" s="590" t="s">
        <v>248</v>
      </c>
      <c r="C19" s="591"/>
      <c r="D19" s="591"/>
      <c r="E19" s="591"/>
      <c r="F19" s="591"/>
      <c r="G19" s="591"/>
      <c r="H19" s="591"/>
      <c r="I19" s="591"/>
      <c r="J19" s="591"/>
      <c r="K19" s="591"/>
      <c r="L19" s="591"/>
      <c r="M19" s="591"/>
      <c r="N19" s="591"/>
      <c r="O19" s="591"/>
      <c r="P19" s="591"/>
      <c r="Q19" s="592"/>
      <c r="R19" s="593" t="s">
        <v>107</v>
      </c>
      <c r="S19" s="594"/>
      <c r="T19" s="594"/>
      <c r="U19" s="594"/>
      <c r="V19" s="594"/>
      <c r="W19" s="594"/>
      <c r="X19" s="594"/>
      <c r="Y19" s="595"/>
      <c r="Z19" s="596" t="s">
        <v>107</v>
      </c>
      <c r="AA19" s="596"/>
      <c r="AB19" s="596"/>
      <c r="AC19" s="596"/>
      <c r="AD19" s="597" t="s">
        <v>107</v>
      </c>
      <c r="AE19" s="597"/>
      <c r="AF19" s="597"/>
      <c r="AG19" s="597"/>
      <c r="AH19" s="597"/>
      <c r="AI19" s="597"/>
      <c r="AJ19" s="597"/>
      <c r="AK19" s="597"/>
      <c r="AL19" s="598" t="s">
        <v>107</v>
      </c>
      <c r="AM19" s="599"/>
      <c r="AN19" s="599"/>
      <c r="AO19" s="600"/>
      <c r="AP19" s="590" t="s">
        <v>249</v>
      </c>
      <c r="AQ19" s="591"/>
      <c r="AR19" s="591"/>
      <c r="AS19" s="591"/>
      <c r="AT19" s="591"/>
      <c r="AU19" s="591"/>
      <c r="AV19" s="591"/>
      <c r="AW19" s="591"/>
      <c r="AX19" s="591"/>
      <c r="AY19" s="591"/>
      <c r="AZ19" s="591"/>
      <c r="BA19" s="591"/>
      <c r="BB19" s="591"/>
      <c r="BC19" s="591"/>
      <c r="BD19" s="591"/>
      <c r="BE19" s="591"/>
      <c r="BF19" s="592"/>
      <c r="BG19" s="593">
        <v>7307</v>
      </c>
      <c r="BH19" s="594"/>
      <c r="BI19" s="594"/>
      <c r="BJ19" s="594"/>
      <c r="BK19" s="594"/>
      <c r="BL19" s="594"/>
      <c r="BM19" s="594"/>
      <c r="BN19" s="595"/>
      <c r="BO19" s="596">
        <v>0.4</v>
      </c>
      <c r="BP19" s="596"/>
      <c r="BQ19" s="596"/>
      <c r="BR19" s="596"/>
      <c r="BS19" s="602" t="s">
        <v>107</v>
      </c>
      <c r="BT19" s="594"/>
      <c r="BU19" s="594"/>
      <c r="BV19" s="594"/>
      <c r="BW19" s="594"/>
      <c r="BX19" s="594"/>
      <c r="BY19" s="594"/>
      <c r="BZ19" s="594"/>
      <c r="CA19" s="594"/>
      <c r="CB19" s="603"/>
      <c r="CD19" s="607" t="s">
        <v>250</v>
      </c>
      <c r="CE19" s="608"/>
      <c r="CF19" s="608"/>
      <c r="CG19" s="608"/>
      <c r="CH19" s="608"/>
      <c r="CI19" s="608"/>
      <c r="CJ19" s="608"/>
      <c r="CK19" s="608"/>
      <c r="CL19" s="608"/>
      <c r="CM19" s="608"/>
      <c r="CN19" s="608"/>
      <c r="CO19" s="608"/>
      <c r="CP19" s="608"/>
      <c r="CQ19" s="609"/>
      <c r="CR19" s="593" t="s">
        <v>107</v>
      </c>
      <c r="CS19" s="594"/>
      <c r="CT19" s="594"/>
      <c r="CU19" s="594"/>
      <c r="CV19" s="594"/>
      <c r="CW19" s="594"/>
      <c r="CX19" s="594"/>
      <c r="CY19" s="595"/>
      <c r="CZ19" s="596" t="s">
        <v>107</v>
      </c>
      <c r="DA19" s="596"/>
      <c r="DB19" s="596"/>
      <c r="DC19" s="596"/>
      <c r="DD19" s="602" t="s">
        <v>107</v>
      </c>
      <c r="DE19" s="594"/>
      <c r="DF19" s="594"/>
      <c r="DG19" s="594"/>
      <c r="DH19" s="594"/>
      <c r="DI19" s="594"/>
      <c r="DJ19" s="594"/>
      <c r="DK19" s="594"/>
      <c r="DL19" s="594"/>
      <c r="DM19" s="594"/>
      <c r="DN19" s="594"/>
      <c r="DO19" s="594"/>
      <c r="DP19" s="595"/>
      <c r="DQ19" s="602" t="s">
        <v>107</v>
      </c>
      <c r="DR19" s="594"/>
      <c r="DS19" s="594"/>
      <c r="DT19" s="594"/>
      <c r="DU19" s="594"/>
      <c r="DV19" s="594"/>
      <c r="DW19" s="594"/>
      <c r="DX19" s="594"/>
      <c r="DY19" s="594"/>
      <c r="DZ19" s="594"/>
      <c r="EA19" s="594"/>
      <c r="EB19" s="594"/>
      <c r="EC19" s="603"/>
    </row>
    <row r="20" spans="2:133" ht="11.25" customHeight="1" x14ac:dyDescent="0.15">
      <c r="B20" s="590" t="s">
        <v>251</v>
      </c>
      <c r="C20" s="591"/>
      <c r="D20" s="591"/>
      <c r="E20" s="591"/>
      <c r="F20" s="591"/>
      <c r="G20" s="591"/>
      <c r="H20" s="591"/>
      <c r="I20" s="591"/>
      <c r="J20" s="591"/>
      <c r="K20" s="591"/>
      <c r="L20" s="591"/>
      <c r="M20" s="591"/>
      <c r="N20" s="591"/>
      <c r="O20" s="591"/>
      <c r="P20" s="591"/>
      <c r="Q20" s="592"/>
      <c r="R20" s="593">
        <v>6683168</v>
      </c>
      <c r="S20" s="594"/>
      <c r="T20" s="594"/>
      <c r="U20" s="594"/>
      <c r="V20" s="594"/>
      <c r="W20" s="594"/>
      <c r="X20" s="594"/>
      <c r="Y20" s="595"/>
      <c r="Z20" s="596">
        <v>62.6</v>
      </c>
      <c r="AA20" s="596"/>
      <c r="AB20" s="596"/>
      <c r="AC20" s="596"/>
      <c r="AD20" s="597">
        <v>6048862</v>
      </c>
      <c r="AE20" s="597"/>
      <c r="AF20" s="597"/>
      <c r="AG20" s="597"/>
      <c r="AH20" s="597"/>
      <c r="AI20" s="597"/>
      <c r="AJ20" s="597"/>
      <c r="AK20" s="597"/>
      <c r="AL20" s="598">
        <v>100</v>
      </c>
      <c r="AM20" s="599"/>
      <c r="AN20" s="599"/>
      <c r="AO20" s="600"/>
      <c r="AP20" s="590" t="s">
        <v>252</v>
      </c>
      <c r="AQ20" s="591"/>
      <c r="AR20" s="591"/>
      <c r="AS20" s="591"/>
      <c r="AT20" s="591"/>
      <c r="AU20" s="591"/>
      <c r="AV20" s="591"/>
      <c r="AW20" s="591"/>
      <c r="AX20" s="591"/>
      <c r="AY20" s="591"/>
      <c r="AZ20" s="591"/>
      <c r="BA20" s="591"/>
      <c r="BB20" s="591"/>
      <c r="BC20" s="591"/>
      <c r="BD20" s="591"/>
      <c r="BE20" s="591"/>
      <c r="BF20" s="592"/>
      <c r="BG20" s="593">
        <v>7307</v>
      </c>
      <c r="BH20" s="594"/>
      <c r="BI20" s="594"/>
      <c r="BJ20" s="594"/>
      <c r="BK20" s="594"/>
      <c r="BL20" s="594"/>
      <c r="BM20" s="594"/>
      <c r="BN20" s="595"/>
      <c r="BO20" s="596">
        <v>0.4</v>
      </c>
      <c r="BP20" s="596"/>
      <c r="BQ20" s="596"/>
      <c r="BR20" s="596"/>
      <c r="BS20" s="602" t="s">
        <v>107</v>
      </c>
      <c r="BT20" s="594"/>
      <c r="BU20" s="594"/>
      <c r="BV20" s="594"/>
      <c r="BW20" s="594"/>
      <c r="BX20" s="594"/>
      <c r="BY20" s="594"/>
      <c r="BZ20" s="594"/>
      <c r="CA20" s="594"/>
      <c r="CB20" s="603"/>
      <c r="CD20" s="607" t="s">
        <v>253</v>
      </c>
      <c r="CE20" s="608"/>
      <c r="CF20" s="608"/>
      <c r="CG20" s="608"/>
      <c r="CH20" s="608"/>
      <c r="CI20" s="608"/>
      <c r="CJ20" s="608"/>
      <c r="CK20" s="608"/>
      <c r="CL20" s="608"/>
      <c r="CM20" s="608"/>
      <c r="CN20" s="608"/>
      <c r="CO20" s="608"/>
      <c r="CP20" s="608"/>
      <c r="CQ20" s="609"/>
      <c r="CR20" s="593">
        <v>10302070</v>
      </c>
      <c r="CS20" s="594"/>
      <c r="CT20" s="594"/>
      <c r="CU20" s="594"/>
      <c r="CV20" s="594"/>
      <c r="CW20" s="594"/>
      <c r="CX20" s="594"/>
      <c r="CY20" s="595"/>
      <c r="CZ20" s="596">
        <v>100</v>
      </c>
      <c r="DA20" s="596"/>
      <c r="DB20" s="596"/>
      <c r="DC20" s="596"/>
      <c r="DD20" s="602">
        <v>2282285</v>
      </c>
      <c r="DE20" s="594"/>
      <c r="DF20" s="594"/>
      <c r="DG20" s="594"/>
      <c r="DH20" s="594"/>
      <c r="DI20" s="594"/>
      <c r="DJ20" s="594"/>
      <c r="DK20" s="594"/>
      <c r="DL20" s="594"/>
      <c r="DM20" s="594"/>
      <c r="DN20" s="594"/>
      <c r="DO20" s="594"/>
      <c r="DP20" s="595"/>
      <c r="DQ20" s="602">
        <v>6704684</v>
      </c>
      <c r="DR20" s="594"/>
      <c r="DS20" s="594"/>
      <c r="DT20" s="594"/>
      <c r="DU20" s="594"/>
      <c r="DV20" s="594"/>
      <c r="DW20" s="594"/>
      <c r="DX20" s="594"/>
      <c r="DY20" s="594"/>
      <c r="DZ20" s="594"/>
      <c r="EA20" s="594"/>
      <c r="EB20" s="594"/>
      <c r="EC20" s="603"/>
    </row>
    <row r="21" spans="2:133" ht="11.25" customHeight="1" x14ac:dyDescent="0.15">
      <c r="B21" s="590" t="s">
        <v>254</v>
      </c>
      <c r="C21" s="591"/>
      <c r="D21" s="591"/>
      <c r="E21" s="591"/>
      <c r="F21" s="591"/>
      <c r="G21" s="591"/>
      <c r="H21" s="591"/>
      <c r="I21" s="591"/>
      <c r="J21" s="591"/>
      <c r="K21" s="591"/>
      <c r="L21" s="591"/>
      <c r="M21" s="591"/>
      <c r="N21" s="591"/>
      <c r="O21" s="591"/>
      <c r="P21" s="591"/>
      <c r="Q21" s="592"/>
      <c r="R21" s="593">
        <v>2350</v>
      </c>
      <c r="S21" s="594"/>
      <c r="T21" s="594"/>
      <c r="U21" s="594"/>
      <c r="V21" s="594"/>
      <c r="W21" s="594"/>
      <c r="X21" s="594"/>
      <c r="Y21" s="595"/>
      <c r="Z21" s="596">
        <v>0</v>
      </c>
      <c r="AA21" s="596"/>
      <c r="AB21" s="596"/>
      <c r="AC21" s="596"/>
      <c r="AD21" s="597">
        <v>2350</v>
      </c>
      <c r="AE21" s="597"/>
      <c r="AF21" s="597"/>
      <c r="AG21" s="597"/>
      <c r="AH21" s="597"/>
      <c r="AI21" s="597"/>
      <c r="AJ21" s="597"/>
      <c r="AK21" s="597"/>
      <c r="AL21" s="598">
        <v>0</v>
      </c>
      <c r="AM21" s="599"/>
      <c r="AN21" s="599"/>
      <c r="AO21" s="600"/>
      <c r="AP21" s="610" t="s">
        <v>255</v>
      </c>
      <c r="AQ21" s="611"/>
      <c r="AR21" s="611"/>
      <c r="AS21" s="611"/>
      <c r="AT21" s="611"/>
      <c r="AU21" s="611"/>
      <c r="AV21" s="611"/>
      <c r="AW21" s="611"/>
      <c r="AX21" s="611"/>
      <c r="AY21" s="611"/>
      <c r="AZ21" s="611"/>
      <c r="BA21" s="611"/>
      <c r="BB21" s="611"/>
      <c r="BC21" s="611"/>
      <c r="BD21" s="611"/>
      <c r="BE21" s="611"/>
      <c r="BF21" s="612"/>
      <c r="BG21" s="593">
        <v>7307</v>
      </c>
      <c r="BH21" s="594"/>
      <c r="BI21" s="594"/>
      <c r="BJ21" s="594"/>
      <c r="BK21" s="594"/>
      <c r="BL21" s="594"/>
      <c r="BM21" s="594"/>
      <c r="BN21" s="595"/>
      <c r="BO21" s="596">
        <v>0.4</v>
      </c>
      <c r="BP21" s="596"/>
      <c r="BQ21" s="596"/>
      <c r="BR21" s="596"/>
      <c r="BS21" s="602" t="s">
        <v>107</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256</v>
      </c>
      <c r="C22" s="591"/>
      <c r="D22" s="591"/>
      <c r="E22" s="591"/>
      <c r="F22" s="591"/>
      <c r="G22" s="591"/>
      <c r="H22" s="591"/>
      <c r="I22" s="591"/>
      <c r="J22" s="591"/>
      <c r="K22" s="591"/>
      <c r="L22" s="591"/>
      <c r="M22" s="591"/>
      <c r="N22" s="591"/>
      <c r="O22" s="591"/>
      <c r="P22" s="591"/>
      <c r="Q22" s="592"/>
      <c r="R22" s="593">
        <v>6907</v>
      </c>
      <c r="S22" s="594"/>
      <c r="T22" s="594"/>
      <c r="U22" s="594"/>
      <c r="V22" s="594"/>
      <c r="W22" s="594"/>
      <c r="X22" s="594"/>
      <c r="Y22" s="595"/>
      <c r="Z22" s="596">
        <v>0.1</v>
      </c>
      <c r="AA22" s="596"/>
      <c r="AB22" s="596"/>
      <c r="AC22" s="596"/>
      <c r="AD22" s="597" t="s">
        <v>107</v>
      </c>
      <c r="AE22" s="597"/>
      <c r="AF22" s="597"/>
      <c r="AG22" s="597"/>
      <c r="AH22" s="597"/>
      <c r="AI22" s="597"/>
      <c r="AJ22" s="597"/>
      <c r="AK22" s="597"/>
      <c r="AL22" s="598" t="s">
        <v>107</v>
      </c>
      <c r="AM22" s="599"/>
      <c r="AN22" s="599"/>
      <c r="AO22" s="600"/>
      <c r="AP22" s="610" t="s">
        <v>257</v>
      </c>
      <c r="AQ22" s="611"/>
      <c r="AR22" s="611"/>
      <c r="AS22" s="611"/>
      <c r="AT22" s="611"/>
      <c r="AU22" s="611"/>
      <c r="AV22" s="611"/>
      <c r="AW22" s="611"/>
      <c r="AX22" s="611"/>
      <c r="AY22" s="611"/>
      <c r="AZ22" s="611"/>
      <c r="BA22" s="611"/>
      <c r="BB22" s="611"/>
      <c r="BC22" s="611"/>
      <c r="BD22" s="611"/>
      <c r="BE22" s="611"/>
      <c r="BF22" s="612"/>
      <c r="BG22" s="593" t="s">
        <v>107</v>
      </c>
      <c r="BH22" s="594"/>
      <c r="BI22" s="594"/>
      <c r="BJ22" s="594"/>
      <c r="BK22" s="594"/>
      <c r="BL22" s="594"/>
      <c r="BM22" s="594"/>
      <c r="BN22" s="595"/>
      <c r="BO22" s="596" t="s">
        <v>107</v>
      </c>
      <c r="BP22" s="596"/>
      <c r="BQ22" s="596"/>
      <c r="BR22" s="596"/>
      <c r="BS22" s="602" t="s">
        <v>107</v>
      </c>
      <c r="BT22" s="594"/>
      <c r="BU22" s="594"/>
      <c r="BV22" s="594"/>
      <c r="BW22" s="594"/>
      <c r="BX22" s="594"/>
      <c r="BY22" s="594"/>
      <c r="BZ22" s="594"/>
      <c r="CA22" s="594"/>
      <c r="CB22" s="603"/>
      <c r="CD22" s="575" t="s">
        <v>258</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259</v>
      </c>
      <c r="C23" s="591"/>
      <c r="D23" s="591"/>
      <c r="E23" s="591"/>
      <c r="F23" s="591"/>
      <c r="G23" s="591"/>
      <c r="H23" s="591"/>
      <c r="I23" s="591"/>
      <c r="J23" s="591"/>
      <c r="K23" s="591"/>
      <c r="L23" s="591"/>
      <c r="M23" s="591"/>
      <c r="N23" s="591"/>
      <c r="O23" s="591"/>
      <c r="P23" s="591"/>
      <c r="Q23" s="592"/>
      <c r="R23" s="593">
        <v>169262</v>
      </c>
      <c r="S23" s="594"/>
      <c r="T23" s="594"/>
      <c r="U23" s="594"/>
      <c r="V23" s="594"/>
      <c r="W23" s="594"/>
      <c r="X23" s="594"/>
      <c r="Y23" s="595"/>
      <c r="Z23" s="596">
        <v>1.6</v>
      </c>
      <c r="AA23" s="596"/>
      <c r="AB23" s="596"/>
      <c r="AC23" s="596"/>
      <c r="AD23" s="597" t="s">
        <v>107</v>
      </c>
      <c r="AE23" s="597"/>
      <c r="AF23" s="597"/>
      <c r="AG23" s="597"/>
      <c r="AH23" s="597"/>
      <c r="AI23" s="597"/>
      <c r="AJ23" s="597"/>
      <c r="AK23" s="597"/>
      <c r="AL23" s="598" t="s">
        <v>107</v>
      </c>
      <c r="AM23" s="599"/>
      <c r="AN23" s="599"/>
      <c r="AO23" s="600"/>
      <c r="AP23" s="610" t="s">
        <v>260</v>
      </c>
      <c r="AQ23" s="611"/>
      <c r="AR23" s="611"/>
      <c r="AS23" s="611"/>
      <c r="AT23" s="611"/>
      <c r="AU23" s="611"/>
      <c r="AV23" s="611"/>
      <c r="AW23" s="611"/>
      <c r="AX23" s="611"/>
      <c r="AY23" s="611"/>
      <c r="AZ23" s="611"/>
      <c r="BA23" s="611"/>
      <c r="BB23" s="611"/>
      <c r="BC23" s="611"/>
      <c r="BD23" s="611"/>
      <c r="BE23" s="611"/>
      <c r="BF23" s="612"/>
      <c r="BG23" s="593" t="s">
        <v>107</v>
      </c>
      <c r="BH23" s="594"/>
      <c r="BI23" s="594"/>
      <c r="BJ23" s="594"/>
      <c r="BK23" s="594"/>
      <c r="BL23" s="594"/>
      <c r="BM23" s="594"/>
      <c r="BN23" s="595"/>
      <c r="BO23" s="596" t="s">
        <v>107</v>
      </c>
      <c r="BP23" s="596"/>
      <c r="BQ23" s="596"/>
      <c r="BR23" s="596"/>
      <c r="BS23" s="602" t="s">
        <v>107</v>
      </c>
      <c r="BT23" s="594"/>
      <c r="BU23" s="594"/>
      <c r="BV23" s="594"/>
      <c r="BW23" s="594"/>
      <c r="BX23" s="594"/>
      <c r="BY23" s="594"/>
      <c r="BZ23" s="594"/>
      <c r="CA23" s="594"/>
      <c r="CB23" s="603"/>
      <c r="CD23" s="575" t="s">
        <v>199</v>
      </c>
      <c r="CE23" s="576"/>
      <c r="CF23" s="576"/>
      <c r="CG23" s="576"/>
      <c r="CH23" s="576"/>
      <c r="CI23" s="576"/>
      <c r="CJ23" s="576"/>
      <c r="CK23" s="576"/>
      <c r="CL23" s="576"/>
      <c r="CM23" s="576"/>
      <c r="CN23" s="576"/>
      <c r="CO23" s="576"/>
      <c r="CP23" s="576"/>
      <c r="CQ23" s="577"/>
      <c r="CR23" s="575" t="s">
        <v>261</v>
      </c>
      <c r="CS23" s="576"/>
      <c r="CT23" s="576"/>
      <c r="CU23" s="576"/>
      <c r="CV23" s="576"/>
      <c r="CW23" s="576"/>
      <c r="CX23" s="576"/>
      <c r="CY23" s="577"/>
      <c r="CZ23" s="575" t="s">
        <v>262</v>
      </c>
      <c r="DA23" s="576"/>
      <c r="DB23" s="576"/>
      <c r="DC23" s="577"/>
      <c r="DD23" s="575" t="s">
        <v>263</v>
      </c>
      <c r="DE23" s="576"/>
      <c r="DF23" s="576"/>
      <c r="DG23" s="576"/>
      <c r="DH23" s="576"/>
      <c r="DI23" s="576"/>
      <c r="DJ23" s="576"/>
      <c r="DK23" s="577"/>
      <c r="DL23" s="616" t="s">
        <v>264</v>
      </c>
      <c r="DM23" s="617"/>
      <c r="DN23" s="617"/>
      <c r="DO23" s="617"/>
      <c r="DP23" s="617"/>
      <c r="DQ23" s="617"/>
      <c r="DR23" s="617"/>
      <c r="DS23" s="617"/>
      <c r="DT23" s="617"/>
      <c r="DU23" s="617"/>
      <c r="DV23" s="618"/>
      <c r="DW23" s="575" t="s">
        <v>265</v>
      </c>
      <c r="DX23" s="576"/>
      <c r="DY23" s="576"/>
      <c r="DZ23" s="576"/>
      <c r="EA23" s="576"/>
      <c r="EB23" s="576"/>
      <c r="EC23" s="577"/>
    </row>
    <row r="24" spans="2:133" ht="11.25" customHeight="1" x14ac:dyDescent="0.15">
      <c r="B24" s="590" t="s">
        <v>266</v>
      </c>
      <c r="C24" s="591"/>
      <c r="D24" s="591"/>
      <c r="E24" s="591"/>
      <c r="F24" s="591"/>
      <c r="G24" s="591"/>
      <c r="H24" s="591"/>
      <c r="I24" s="591"/>
      <c r="J24" s="591"/>
      <c r="K24" s="591"/>
      <c r="L24" s="591"/>
      <c r="M24" s="591"/>
      <c r="N24" s="591"/>
      <c r="O24" s="591"/>
      <c r="P24" s="591"/>
      <c r="Q24" s="592"/>
      <c r="R24" s="593">
        <v>10412</v>
      </c>
      <c r="S24" s="594"/>
      <c r="T24" s="594"/>
      <c r="U24" s="594"/>
      <c r="V24" s="594"/>
      <c r="W24" s="594"/>
      <c r="X24" s="594"/>
      <c r="Y24" s="595"/>
      <c r="Z24" s="596">
        <v>0.1</v>
      </c>
      <c r="AA24" s="596"/>
      <c r="AB24" s="596"/>
      <c r="AC24" s="596"/>
      <c r="AD24" s="597" t="s">
        <v>107</v>
      </c>
      <c r="AE24" s="597"/>
      <c r="AF24" s="597"/>
      <c r="AG24" s="597"/>
      <c r="AH24" s="597"/>
      <c r="AI24" s="597"/>
      <c r="AJ24" s="597"/>
      <c r="AK24" s="597"/>
      <c r="AL24" s="598" t="s">
        <v>107</v>
      </c>
      <c r="AM24" s="599"/>
      <c r="AN24" s="599"/>
      <c r="AO24" s="600"/>
      <c r="AP24" s="610" t="s">
        <v>267</v>
      </c>
      <c r="AQ24" s="611"/>
      <c r="AR24" s="611"/>
      <c r="AS24" s="611"/>
      <c r="AT24" s="611"/>
      <c r="AU24" s="611"/>
      <c r="AV24" s="611"/>
      <c r="AW24" s="611"/>
      <c r="AX24" s="611"/>
      <c r="AY24" s="611"/>
      <c r="AZ24" s="611"/>
      <c r="BA24" s="611"/>
      <c r="BB24" s="611"/>
      <c r="BC24" s="611"/>
      <c r="BD24" s="611"/>
      <c r="BE24" s="611"/>
      <c r="BF24" s="612"/>
      <c r="BG24" s="593" t="s">
        <v>107</v>
      </c>
      <c r="BH24" s="594"/>
      <c r="BI24" s="594"/>
      <c r="BJ24" s="594"/>
      <c r="BK24" s="594"/>
      <c r="BL24" s="594"/>
      <c r="BM24" s="594"/>
      <c r="BN24" s="595"/>
      <c r="BO24" s="596" t="s">
        <v>107</v>
      </c>
      <c r="BP24" s="596"/>
      <c r="BQ24" s="596"/>
      <c r="BR24" s="596"/>
      <c r="BS24" s="602" t="s">
        <v>107</v>
      </c>
      <c r="BT24" s="594"/>
      <c r="BU24" s="594"/>
      <c r="BV24" s="594"/>
      <c r="BW24" s="594"/>
      <c r="BX24" s="594"/>
      <c r="BY24" s="594"/>
      <c r="BZ24" s="594"/>
      <c r="CA24" s="594"/>
      <c r="CB24" s="603"/>
      <c r="CD24" s="604" t="s">
        <v>268</v>
      </c>
      <c r="CE24" s="605"/>
      <c r="CF24" s="605"/>
      <c r="CG24" s="605"/>
      <c r="CH24" s="605"/>
      <c r="CI24" s="605"/>
      <c r="CJ24" s="605"/>
      <c r="CK24" s="605"/>
      <c r="CL24" s="605"/>
      <c r="CM24" s="605"/>
      <c r="CN24" s="605"/>
      <c r="CO24" s="605"/>
      <c r="CP24" s="605"/>
      <c r="CQ24" s="606"/>
      <c r="CR24" s="582">
        <v>3634505</v>
      </c>
      <c r="CS24" s="583"/>
      <c r="CT24" s="583"/>
      <c r="CU24" s="583"/>
      <c r="CV24" s="583"/>
      <c r="CW24" s="583"/>
      <c r="CX24" s="583"/>
      <c r="CY24" s="584"/>
      <c r="CZ24" s="620">
        <v>35.299999999999997</v>
      </c>
      <c r="DA24" s="621"/>
      <c r="DB24" s="621"/>
      <c r="DC24" s="622"/>
      <c r="DD24" s="619">
        <v>2743038</v>
      </c>
      <c r="DE24" s="583"/>
      <c r="DF24" s="583"/>
      <c r="DG24" s="583"/>
      <c r="DH24" s="583"/>
      <c r="DI24" s="583"/>
      <c r="DJ24" s="583"/>
      <c r="DK24" s="584"/>
      <c r="DL24" s="619">
        <v>2739282</v>
      </c>
      <c r="DM24" s="583"/>
      <c r="DN24" s="583"/>
      <c r="DO24" s="583"/>
      <c r="DP24" s="583"/>
      <c r="DQ24" s="583"/>
      <c r="DR24" s="583"/>
      <c r="DS24" s="583"/>
      <c r="DT24" s="583"/>
      <c r="DU24" s="583"/>
      <c r="DV24" s="584"/>
      <c r="DW24" s="587">
        <v>45.3</v>
      </c>
      <c r="DX24" s="588"/>
      <c r="DY24" s="588"/>
      <c r="DZ24" s="588"/>
      <c r="EA24" s="588"/>
      <c r="EB24" s="588"/>
      <c r="EC24" s="589"/>
    </row>
    <row r="25" spans="2:133" ht="11.25" customHeight="1" x14ac:dyDescent="0.15">
      <c r="B25" s="590" t="s">
        <v>269</v>
      </c>
      <c r="C25" s="591"/>
      <c r="D25" s="591"/>
      <c r="E25" s="591"/>
      <c r="F25" s="591"/>
      <c r="G25" s="591"/>
      <c r="H25" s="591"/>
      <c r="I25" s="591"/>
      <c r="J25" s="591"/>
      <c r="K25" s="591"/>
      <c r="L25" s="591"/>
      <c r="M25" s="591"/>
      <c r="N25" s="591"/>
      <c r="O25" s="591"/>
      <c r="P25" s="591"/>
      <c r="Q25" s="592"/>
      <c r="R25" s="593">
        <v>719965</v>
      </c>
      <c r="S25" s="594"/>
      <c r="T25" s="594"/>
      <c r="U25" s="594"/>
      <c r="V25" s="594"/>
      <c r="W25" s="594"/>
      <c r="X25" s="594"/>
      <c r="Y25" s="595"/>
      <c r="Z25" s="596">
        <v>6.7</v>
      </c>
      <c r="AA25" s="596"/>
      <c r="AB25" s="596"/>
      <c r="AC25" s="596"/>
      <c r="AD25" s="597" t="s">
        <v>107</v>
      </c>
      <c r="AE25" s="597"/>
      <c r="AF25" s="597"/>
      <c r="AG25" s="597"/>
      <c r="AH25" s="597"/>
      <c r="AI25" s="597"/>
      <c r="AJ25" s="597"/>
      <c r="AK25" s="597"/>
      <c r="AL25" s="598" t="s">
        <v>107</v>
      </c>
      <c r="AM25" s="599"/>
      <c r="AN25" s="599"/>
      <c r="AO25" s="600"/>
      <c r="AP25" s="610" t="s">
        <v>270</v>
      </c>
      <c r="AQ25" s="611"/>
      <c r="AR25" s="611"/>
      <c r="AS25" s="611"/>
      <c r="AT25" s="611"/>
      <c r="AU25" s="611"/>
      <c r="AV25" s="611"/>
      <c r="AW25" s="611"/>
      <c r="AX25" s="611"/>
      <c r="AY25" s="611"/>
      <c r="AZ25" s="611"/>
      <c r="BA25" s="611"/>
      <c r="BB25" s="611"/>
      <c r="BC25" s="611"/>
      <c r="BD25" s="611"/>
      <c r="BE25" s="611"/>
      <c r="BF25" s="612"/>
      <c r="BG25" s="593" t="s">
        <v>107</v>
      </c>
      <c r="BH25" s="594"/>
      <c r="BI25" s="594"/>
      <c r="BJ25" s="594"/>
      <c r="BK25" s="594"/>
      <c r="BL25" s="594"/>
      <c r="BM25" s="594"/>
      <c r="BN25" s="595"/>
      <c r="BO25" s="596" t="s">
        <v>107</v>
      </c>
      <c r="BP25" s="596"/>
      <c r="BQ25" s="596"/>
      <c r="BR25" s="596"/>
      <c r="BS25" s="602" t="s">
        <v>107</v>
      </c>
      <c r="BT25" s="594"/>
      <c r="BU25" s="594"/>
      <c r="BV25" s="594"/>
      <c r="BW25" s="594"/>
      <c r="BX25" s="594"/>
      <c r="BY25" s="594"/>
      <c r="BZ25" s="594"/>
      <c r="CA25" s="594"/>
      <c r="CB25" s="603"/>
      <c r="CD25" s="607" t="s">
        <v>271</v>
      </c>
      <c r="CE25" s="608"/>
      <c r="CF25" s="608"/>
      <c r="CG25" s="608"/>
      <c r="CH25" s="608"/>
      <c r="CI25" s="608"/>
      <c r="CJ25" s="608"/>
      <c r="CK25" s="608"/>
      <c r="CL25" s="608"/>
      <c r="CM25" s="608"/>
      <c r="CN25" s="608"/>
      <c r="CO25" s="608"/>
      <c r="CP25" s="608"/>
      <c r="CQ25" s="609"/>
      <c r="CR25" s="593">
        <v>1904696</v>
      </c>
      <c r="CS25" s="625"/>
      <c r="CT25" s="625"/>
      <c r="CU25" s="625"/>
      <c r="CV25" s="625"/>
      <c r="CW25" s="625"/>
      <c r="CX25" s="625"/>
      <c r="CY25" s="626"/>
      <c r="CZ25" s="627">
        <v>18.5</v>
      </c>
      <c r="DA25" s="628"/>
      <c r="DB25" s="628"/>
      <c r="DC25" s="629"/>
      <c r="DD25" s="602">
        <v>1697332</v>
      </c>
      <c r="DE25" s="625"/>
      <c r="DF25" s="625"/>
      <c r="DG25" s="625"/>
      <c r="DH25" s="625"/>
      <c r="DI25" s="625"/>
      <c r="DJ25" s="625"/>
      <c r="DK25" s="626"/>
      <c r="DL25" s="602">
        <v>1693576</v>
      </c>
      <c r="DM25" s="625"/>
      <c r="DN25" s="625"/>
      <c r="DO25" s="625"/>
      <c r="DP25" s="625"/>
      <c r="DQ25" s="625"/>
      <c r="DR25" s="625"/>
      <c r="DS25" s="625"/>
      <c r="DT25" s="625"/>
      <c r="DU25" s="625"/>
      <c r="DV25" s="626"/>
      <c r="DW25" s="598">
        <v>28</v>
      </c>
      <c r="DX25" s="623"/>
      <c r="DY25" s="623"/>
      <c r="DZ25" s="623"/>
      <c r="EA25" s="623"/>
      <c r="EB25" s="623"/>
      <c r="EC25" s="624"/>
    </row>
    <row r="26" spans="2:133" ht="11.25" customHeight="1" x14ac:dyDescent="0.15">
      <c r="B26" s="630" t="s">
        <v>272</v>
      </c>
      <c r="C26" s="631"/>
      <c r="D26" s="631"/>
      <c r="E26" s="631"/>
      <c r="F26" s="631"/>
      <c r="G26" s="631"/>
      <c r="H26" s="631"/>
      <c r="I26" s="631"/>
      <c r="J26" s="631"/>
      <c r="K26" s="631"/>
      <c r="L26" s="631"/>
      <c r="M26" s="631"/>
      <c r="N26" s="631"/>
      <c r="O26" s="631"/>
      <c r="P26" s="631"/>
      <c r="Q26" s="632"/>
      <c r="R26" s="593" t="s">
        <v>107</v>
      </c>
      <c r="S26" s="594"/>
      <c r="T26" s="594"/>
      <c r="U26" s="594"/>
      <c r="V26" s="594"/>
      <c r="W26" s="594"/>
      <c r="X26" s="594"/>
      <c r="Y26" s="595"/>
      <c r="Z26" s="596" t="s">
        <v>107</v>
      </c>
      <c r="AA26" s="596"/>
      <c r="AB26" s="596"/>
      <c r="AC26" s="596"/>
      <c r="AD26" s="597" t="s">
        <v>107</v>
      </c>
      <c r="AE26" s="597"/>
      <c r="AF26" s="597"/>
      <c r="AG26" s="597"/>
      <c r="AH26" s="597"/>
      <c r="AI26" s="597"/>
      <c r="AJ26" s="597"/>
      <c r="AK26" s="597"/>
      <c r="AL26" s="598" t="s">
        <v>107</v>
      </c>
      <c r="AM26" s="599"/>
      <c r="AN26" s="599"/>
      <c r="AO26" s="600"/>
      <c r="AP26" s="610" t="s">
        <v>273</v>
      </c>
      <c r="AQ26" s="633"/>
      <c r="AR26" s="633"/>
      <c r="AS26" s="633"/>
      <c r="AT26" s="633"/>
      <c r="AU26" s="633"/>
      <c r="AV26" s="633"/>
      <c r="AW26" s="633"/>
      <c r="AX26" s="633"/>
      <c r="AY26" s="633"/>
      <c r="AZ26" s="633"/>
      <c r="BA26" s="633"/>
      <c r="BB26" s="633"/>
      <c r="BC26" s="633"/>
      <c r="BD26" s="633"/>
      <c r="BE26" s="633"/>
      <c r="BF26" s="612"/>
      <c r="BG26" s="593" t="s">
        <v>107</v>
      </c>
      <c r="BH26" s="594"/>
      <c r="BI26" s="594"/>
      <c r="BJ26" s="594"/>
      <c r="BK26" s="594"/>
      <c r="BL26" s="594"/>
      <c r="BM26" s="594"/>
      <c r="BN26" s="595"/>
      <c r="BO26" s="596" t="s">
        <v>107</v>
      </c>
      <c r="BP26" s="596"/>
      <c r="BQ26" s="596"/>
      <c r="BR26" s="596"/>
      <c r="BS26" s="602" t="s">
        <v>107</v>
      </c>
      <c r="BT26" s="594"/>
      <c r="BU26" s="594"/>
      <c r="BV26" s="594"/>
      <c r="BW26" s="594"/>
      <c r="BX26" s="594"/>
      <c r="BY26" s="594"/>
      <c r="BZ26" s="594"/>
      <c r="CA26" s="594"/>
      <c r="CB26" s="603"/>
      <c r="CD26" s="607" t="s">
        <v>274</v>
      </c>
      <c r="CE26" s="608"/>
      <c r="CF26" s="608"/>
      <c r="CG26" s="608"/>
      <c r="CH26" s="608"/>
      <c r="CI26" s="608"/>
      <c r="CJ26" s="608"/>
      <c r="CK26" s="608"/>
      <c r="CL26" s="608"/>
      <c r="CM26" s="608"/>
      <c r="CN26" s="608"/>
      <c r="CO26" s="608"/>
      <c r="CP26" s="608"/>
      <c r="CQ26" s="609"/>
      <c r="CR26" s="593">
        <v>1110823</v>
      </c>
      <c r="CS26" s="594"/>
      <c r="CT26" s="594"/>
      <c r="CU26" s="594"/>
      <c r="CV26" s="594"/>
      <c r="CW26" s="594"/>
      <c r="CX26" s="594"/>
      <c r="CY26" s="595"/>
      <c r="CZ26" s="627">
        <v>10.8</v>
      </c>
      <c r="DA26" s="628"/>
      <c r="DB26" s="628"/>
      <c r="DC26" s="629"/>
      <c r="DD26" s="602">
        <v>950295</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3"/>
      <c r="DY26" s="623"/>
      <c r="DZ26" s="623"/>
      <c r="EA26" s="623"/>
      <c r="EB26" s="623"/>
      <c r="EC26" s="624"/>
    </row>
    <row r="27" spans="2:133" ht="11.25" customHeight="1" x14ac:dyDescent="0.15">
      <c r="B27" s="590" t="s">
        <v>275</v>
      </c>
      <c r="C27" s="591"/>
      <c r="D27" s="591"/>
      <c r="E27" s="591"/>
      <c r="F27" s="591"/>
      <c r="G27" s="591"/>
      <c r="H27" s="591"/>
      <c r="I27" s="591"/>
      <c r="J27" s="591"/>
      <c r="K27" s="591"/>
      <c r="L27" s="591"/>
      <c r="M27" s="591"/>
      <c r="N27" s="591"/>
      <c r="O27" s="591"/>
      <c r="P27" s="591"/>
      <c r="Q27" s="592"/>
      <c r="R27" s="593">
        <v>688638</v>
      </c>
      <c r="S27" s="594"/>
      <c r="T27" s="594"/>
      <c r="U27" s="594"/>
      <c r="V27" s="594"/>
      <c r="W27" s="594"/>
      <c r="X27" s="594"/>
      <c r="Y27" s="595"/>
      <c r="Z27" s="596">
        <v>6.4</v>
      </c>
      <c r="AA27" s="596"/>
      <c r="AB27" s="596"/>
      <c r="AC27" s="596"/>
      <c r="AD27" s="597" t="s">
        <v>107</v>
      </c>
      <c r="AE27" s="597"/>
      <c r="AF27" s="597"/>
      <c r="AG27" s="597"/>
      <c r="AH27" s="597"/>
      <c r="AI27" s="597"/>
      <c r="AJ27" s="597"/>
      <c r="AK27" s="597"/>
      <c r="AL27" s="598" t="s">
        <v>107</v>
      </c>
      <c r="AM27" s="599"/>
      <c r="AN27" s="599"/>
      <c r="AO27" s="600"/>
      <c r="AP27" s="590" t="s">
        <v>276</v>
      </c>
      <c r="AQ27" s="591"/>
      <c r="AR27" s="591"/>
      <c r="AS27" s="591"/>
      <c r="AT27" s="591"/>
      <c r="AU27" s="591"/>
      <c r="AV27" s="591"/>
      <c r="AW27" s="591"/>
      <c r="AX27" s="591"/>
      <c r="AY27" s="591"/>
      <c r="AZ27" s="591"/>
      <c r="BA27" s="591"/>
      <c r="BB27" s="591"/>
      <c r="BC27" s="591"/>
      <c r="BD27" s="591"/>
      <c r="BE27" s="591"/>
      <c r="BF27" s="592"/>
      <c r="BG27" s="593">
        <v>2024262</v>
      </c>
      <c r="BH27" s="594"/>
      <c r="BI27" s="594"/>
      <c r="BJ27" s="594"/>
      <c r="BK27" s="594"/>
      <c r="BL27" s="594"/>
      <c r="BM27" s="594"/>
      <c r="BN27" s="595"/>
      <c r="BO27" s="596">
        <v>100</v>
      </c>
      <c r="BP27" s="596"/>
      <c r="BQ27" s="596"/>
      <c r="BR27" s="596"/>
      <c r="BS27" s="602">
        <v>18606</v>
      </c>
      <c r="BT27" s="594"/>
      <c r="BU27" s="594"/>
      <c r="BV27" s="594"/>
      <c r="BW27" s="594"/>
      <c r="BX27" s="594"/>
      <c r="BY27" s="594"/>
      <c r="BZ27" s="594"/>
      <c r="CA27" s="594"/>
      <c r="CB27" s="603"/>
      <c r="CD27" s="607" t="s">
        <v>277</v>
      </c>
      <c r="CE27" s="608"/>
      <c r="CF27" s="608"/>
      <c r="CG27" s="608"/>
      <c r="CH27" s="608"/>
      <c r="CI27" s="608"/>
      <c r="CJ27" s="608"/>
      <c r="CK27" s="608"/>
      <c r="CL27" s="608"/>
      <c r="CM27" s="608"/>
      <c r="CN27" s="608"/>
      <c r="CO27" s="608"/>
      <c r="CP27" s="608"/>
      <c r="CQ27" s="609"/>
      <c r="CR27" s="593">
        <v>933988</v>
      </c>
      <c r="CS27" s="625"/>
      <c r="CT27" s="625"/>
      <c r="CU27" s="625"/>
      <c r="CV27" s="625"/>
      <c r="CW27" s="625"/>
      <c r="CX27" s="625"/>
      <c r="CY27" s="626"/>
      <c r="CZ27" s="627">
        <v>9.1</v>
      </c>
      <c r="DA27" s="628"/>
      <c r="DB27" s="628"/>
      <c r="DC27" s="629"/>
      <c r="DD27" s="602">
        <v>278502</v>
      </c>
      <c r="DE27" s="625"/>
      <c r="DF27" s="625"/>
      <c r="DG27" s="625"/>
      <c r="DH27" s="625"/>
      <c r="DI27" s="625"/>
      <c r="DJ27" s="625"/>
      <c r="DK27" s="626"/>
      <c r="DL27" s="602">
        <v>278502</v>
      </c>
      <c r="DM27" s="625"/>
      <c r="DN27" s="625"/>
      <c r="DO27" s="625"/>
      <c r="DP27" s="625"/>
      <c r="DQ27" s="625"/>
      <c r="DR27" s="625"/>
      <c r="DS27" s="625"/>
      <c r="DT27" s="625"/>
      <c r="DU27" s="625"/>
      <c r="DV27" s="626"/>
      <c r="DW27" s="598">
        <v>4.5999999999999996</v>
      </c>
      <c r="DX27" s="623"/>
      <c r="DY27" s="623"/>
      <c r="DZ27" s="623"/>
      <c r="EA27" s="623"/>
      <c r="EB27" s="623"/>
      <c r="EC27" s="624"/>
    </row>
    <row r="28" spans="2:133" ht="11.25" customHeight="1" x14ac:dyDescent="0.15">
      <c r="B28" s="590" t="s">
        <v>278</v>
      </c>
      <c r="C28" s="591"/>
      <c r="D28" s="591"/>
      <c r="E28" s="591"/>
      <c r="F28" s="591"/>
      <c r="G28" s="591"/>
      <c r="H28" s="591"/>
      <c r="I28" s="591"/>
      <c r="J28" s="591"/>
      <c r="K28" s="591"/>
      <c r="L28" s="591"/>
      <c r="M28" s="591"/>
      <c r="N28" s="591"/>
      <c r="O28" s="591"/>
      <c r="P28" s="591"/>
      <c r="Q28" s="592"/>
      <c r="R28" s="593">
        <v>87678</v>
      </c>
      <c r="S28" s="594"/>
      <c r="T28" s="594"/>
      <c r="U28" s="594"/>
      <c r="V28" s="594"/>
      <c r="W28" s="594"/>
      <c r="X28" s="594"/>
      <c r="Y28" s="595"/>
      <c r="Z28" s="596">
        <v>0.8</v>
      </c>
      <c r="AA28" s="596"/>
      <c r="AB28" s="596"/>
      <c r="AC28" s="596"/>
      <c r="AD28" s="597" t="s">
        <v>107</v>
      </c>
      <c r="AE28" s="597"/>
      <c r="AF28" s="597"/>
      <c r="AG28" s="597"/>
      <c r="AH28" s="597"/>
      <c r="AI28" s="597"/>
      <c r="AJ28" s="597"/>
      <c r="AK28" s="597"/>
      <c r="AL28" s="598" t="s">
        <v>107</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279</v>
      </c>
      <c r="CE28" s="608"/>
      <c r="CF28" s="608"/>
      <c r="CG28" s="608"/>
      <c r="CH28" s="608"/>
      <c r="CI28" s="608"/>
      <c r="CJ28" s="608"/>
      <c r="CK28" s="608"/>
      <c r="CL28" s="608"/>
      <c r="CM28" s="608"/>
      <c r="CN28" s="608"/>
      <c r="CO28" s="608"/>
      <c r="CP28" s="608"/>
      <c r="CQ28" s="609"/>
      <c r="CR28" s="593">
        <v>795821</v>
      </c>
      <c r="CS28" s="594"/>
      <c r="CT28" s="594"/>
      <c r="CU28" s="594"/>
      <c r="CV28" s="594"/>
      <c r="CW28" s="594"/>
      <c r="CX28" s="594"/>
      <c r="CY28" s="595"/>
      <c r="CZ28" s="627">
        <v>7.7</v>
      </c>
      <c r="DA28" s="628"/>
      <c r="DB28" s="628"/>
      <c r="DC28" s="629"/>
      <c r="DD28" s="602">
        <v>767204</v>
      </c>
      <c r="DE28" s="594"/>
      <c r="DF28" s="594"/>
      <c r="DG28" s="594"/>
      <c r="DH28" s="594"/>
      <c r="DI28" s="594"/>
      <c r="DJ28" s="594"/>
      <c r="DK28" s="595"/>
      <c r="DL28" s="602">
        <v>767204</v>
      </c>
      <c r="DM28" s="594"/>
      <c r="DN28" s="594"/>
      <c r="DO28" s="594"/>
      <c r="DP28" s="594"/>
      <c r="DQ28" s="594"/>
      <c r="DR28" s="594"/>
      <c r="DS28" s="594"/>
      <c r="DT28" s="594"/>
      <c r="DU28" s="594"/>
      <c r="DV28" s="595"/>
      <c r="DW28" s="598">
        <v>12.7</v>
      </c>
      <c r="DX28" s="623"/>
      <c r="DY28" s="623"/>
      <c r="DZ28" s="623"/>
      <c r="EA28" s="623"/>
      <c r="EB28" s="623"/>
      <c r="EC28" s="624"/>
    </row>
    <row r="29" spans="2:133" ht="11.25" customHeight="1" x14ac:dyDescent="0.15">
      <c r="B29" s="590" t="s">
        <v>280</v>
      </c>
      <c r="C29" s="591"/>
      <c r="D29" s="591"/>
      <c r="E29" s="591"/>
      <c r="F29" s="591"/>
      <c r="G29" s="591"/>
      <c r="H29" s="591"/>
      <c r="I29" s="591"/>
      <c r="J29" s="591"/>
      <c r="K29" s="591"/>
      <c r="L29" s="591"/>
      <c r="M29" s="591"/>
      <c r="N29" s="591"/>
      <c r="O29" s="591"/>
      <c r="P29" s="591"/>
      <c r="Q29" s="592"/>
      <c r="R29" s="593">
        <v>3978</v>
      </c>
      <c r="S29" s="594"/>
      <c r="T29" s="594"/>
      <c r="U29" s="594"/>
      <c r="V29" s="594"/>
      <c r="W29" s="594"/>
      <c r="X29" s="594"/>
      <c r="Y29" s="595"/>
      <c r="Z29" s="596">
        <v>0</v>
      </c>
      <c r="AA29" s="596"/>
      <c r="AB29" s="596"/>
      <c r="AC29" s="596"/>
      <c r="AD29" s="597" t="s">
        <v>107</v>
      </c>
      <c r="AE29" s="597"/>
      <c r="AF29" s="597"/>
      <c r="AG29" s="597"/>
      <c r="AH29" s="597"/>
      <c r="AI29" s="597"/>
      <c r="AJ29" s="597"/>
      <c r="AK29" s="597"/>
      <c r="AL29" s="598" t="s">
        <v>107</v>
      </c>
      <c r="AM29" s="599"/>
      <c r="AN29" s="599"/>
      <c r="AO29" s="600"/>
      <c r="AP29" s="572" t="s">
        <v>199</v>
      </c>
      <c r="AQ29" s="573"/>
      <c r="AR29" s="573"/>
      <c r="AS29" s="573"/>
      <c r="AT29" s="573"/>
      <c r="AU29" s="573"/>
      <c r="AV29" s="573"/>
      <c r="AW29" s="573"/>
      <c r="AX29" s="573"/>
      <c r="AY29" s="573"/>
      <c r="AZ29" s="573"/>
      <c r="BA29" s="573"/>
      <c r="BB29" s="573"/>
      <c r="BC29" s="573"/>
      <c r="BD29" s="573"/>
      <c r="BE29" s="573"/>
      <c r="BF29" s="574"/>
      <c r="BG29" s="572" t="s">
        <v>281</v>
      </c>
      <c r="BH29" s="634"/>
      <c r="BI29" s="634"/>
      <c r="BJ29" s="634"/>
      <c r="BK29" s="634"/>
      <c r="BL29" s="634"/>
      <c r="BM29" s="634"/>
      <c r="BN29" s="634"/>
      <c r="BO29" s="634"/>
      <c r="BP29" s="634"/>
      <c r="BQ29" s="635"/>
      <c r="BR29" s="572" t="s">
        <v>282</v>
      </c>
      <c r="BS29" s="634"/>
      <c r="BT29" s="634"/>
      <c r="BU29" s="634"/>
      <c r="BV29" s="634"/>
      <c r="BW29" s="634"/>
      <c r="BX29" s="634"/>
      <c r="BY29" s="634"/>
      <c r="BZ29" s="634"/>
      <c r="CA29" s="634"/>
      <c r="CB29" s="635"/>
      <c r="CD29" s="654" t="s">
        <v>283</v>
      </c>
      <c r="CE29" s="655"/>
      <c r="CF29" s="607" t="s">
        <v>284</v>
      </c>
      <c r="CG29" s="608"/>
      <c r="CH29" s="608"/>
      <c r="CI29" s="608"/>
      <c r="CJ29" s="608"/>
      <c r="CK29" s="608"/>
      <c r="CL29" s="608"/>
      <c r="CM29" s="608"/>
      <c r="CN29" s="608"/>
      <c r="CO29" s="608"/>
      <c r="CP29" s="608"/>
      <c r="CQ29" s="609"/>
      <c r="CR29" s="593">
        <v>795821</v>
      </c>
      <c r="CS29" s="625"/>
      <c r="CT29" s="625"/>
      <c r="CU29" s="625"/>
      <c r="CV29" s="625"/>
      <c r="CW29" s="625"/>
      <c r="CX29" s="625"/>
      <c r="CY29" s="626"/>
      <c r="CZ29" s="627">
        <v>7.7</v>
      </c>
      <c r="DA29" s="628"/>
      <c r="DB29" s="628"/>
      <c r="DC29" s="629"/>
      <c r="DD29" s="602">
        <v>767204</v>
      </c>
      <c r="DE29" s="625"/>
      <c r="DF29" s="625"/>
      <c r="DG29" s="625"/>
      <c r="DH29" s="625"/>
      <c r="DI29" s="625"/>
      <c r="DJ29" s="625"/>
      <c r="DK29" s="626"/>
      <c r="DL29" s="602">
        <v>767204</v>
      </c>
      <c r="DM29" s="625"/>
      <c r="DN29" s="625"/>
      <c r="DO29" s="625"/>
      <c r="DP29" s="625"/>
      <c r="DQ29" s="625"/>
      <c r="DR29" s="625"/>
      <c r="DS29" s="625"/>
      <c r="DT29" s="625"/>
      <c r="DU29" s="625"/>
      <c r="DV29" s="626"/>
      <c r="DW29" s="598">
        <v>12.7</v>
      </c>
      <c r="DX29" s="623"/>
      <c r="DY29" s="623"/>
      <c r="DZ29" s="623"/>
      <c r="EA29" s="623"/>
      <c r="EB29" s="623"/>
      <c r="EC29" s="624"/>
    </row>
    <row r="30" spans="2:133" ht="11.25" customHeight="1" x14ac:dyDescent="0.15">
      <c r="B30" s="590" t="s">
        <v>285</v>
      </c>
      <c r="C30" s="591"/>
      <c r="D30" s="591"/>
      <c r="E30" s="591"/>
      <c r="F30" s="591"/>
      <c r="G30" s="591"/>
      <c r="H30" s="591"/>
      <c r="I30" s="591"/>
      <c r="J30" s="591"/>
      <c r="K30" s="591"/>
      <c r="L30" s="591"/>
      <c r="M30" s="591"/>
      <c r="N30" s="591"/>
      <c r="O30" s="591"/>
      <c r="P30" s="591"/>
      <c r="Q30" s="592"/>
      <c r="R30" s="593">
        <v>11460</v>
      </c>
      <c r="S30" s="594"/>
      <c r="T30" s="594"/>
      <c r="U30" s="594"/>
      <c r="V30" s="594"/>
      <c r="W30" s="594"/>
      <c r="X30" s="594"/>
      <c r="Y30" s="595"/>
      <c r="Z30" s="596">
        <v>0.1</v>
      </c>
      <c r="AA30" s="596"/>
      <c r="AB30" s="596"/>
      <c r="AC30" s="596"/>
      <c r="AD30" s="597" t="s">
        <v>107</v>
      </c>
      <c r="AE30" s="597"/>
      <c r="AF30" s="597"/>
      <c r="AG30" s="597"/>
      <c r="AH30" s="597"/>
      <c r="AI30" s="597"/>
      <c r="AJ30" s="597"/>
      <c r="AK30" s="597"/>
      <c r="AL30" s="598" t="s">
        <v>107</v>
      </c>
      <c r="AM30" s="599"/>
      <c r="AN30" s="599"/>
      <c r="AO30" s="600"/>
      <c r="AP30" s="639" t="s">
        <v>286</v>
      </c>
      <c r="AQ30" s="640"/>
      <c r="AR30" s="640"/>
      <c r="AS30" s="640"/>
      <c r="AT30" s="645" t="s">
        <v>287</v>
      </c>
      <c r="AU30" s="182"/>
      <c r="AV30" s="182"/>
      <c r="AW30" s="182"/>
      <c r="AX30" s="579" t="s">
        <v>165</v>
      </c>
      <c r="AY30" s="580"/>
      <c r="AZ30" s="580"/>
      <c r="BA30" s="580"/>
      <c r="BB30" s="580"/>
      <c r="BC30" s="580"/>
      <c r="BD30" s="580"/>
      <c r="BE30" s="580"/>
      <c r="BF30" s="581"/>
      <c r="BG30" s="651">
        <v>98.9</v>
      </c>
      <c r="BH30" s="652"/>
      <c r="BI30" s="652"/>
      <c r="BJ30" s="652"/>
      <c r="BK30" s="652"/>
      <c r="BL30" s="652"/>
      <c r="BM30" s="588">
        <v>95.8</v>
      </c>
      <c r="BN30" s="652"/>
      <c r="BO30" s="652"/>
      <c r="BP30" s="652"/>
      <c r="BQ30" s="653"/>
      <c r="BR30" s="651">
        <v>98.7</v>
      </c>
      <c r="BS30" s="652"/>
      <c r="BT30" s="652"/>
      <c r="BU30" s="652"/>
      <c r="BV30" s="652"/>
      <c r="BW30" s="652"/>
      <c r="BX30" s="588">
        <v>91.9</v>
      </c>
      <c r="BY30" s="652"/>
      <c r="BZ30" s="652"/>
      <c r="CA30" s="652"/>
      <c r="CB30" s="653"/>
      <c r="CD30" s="656"/>
      <c r="CE30" s="657"/>
      <c r="CF30" s="607" t="s">
        <v>288</v>
      </c>
      <c r="CG30" s="608"/>
      <c r="CH30" s="608"/>
      <c r="CI30" s="608"/>
      <c r="CJ30" s="608"/>
      <c r="CK30" s="608"/>
      <c r="CL30" s="608"/>
      <c r="CM30" s="608"/>
      <c r="CN30" s="608"/>
      <c r="CO30" s="608"/>
      <c r="CP30" s="608"/>
      <c r="CQ30" s="609"/>
      <c r="CR30" s="593">
        <v>723135</v>
      </c>
      <c r="CS30" s="594"/>
      <c r="CT30" s="594"/>
      <c r="CU30" s="594"/>
      <c r="CV30" s="594"/>
      <c r="CW30" s="594"/>
      <c r="CX30" s="594"/>
      <c r="CY30" s="595"/>
      <c r="CZ30" s="627">
        <v>7</v>
      </c>
      <c r="DA30" s="628"/>
      <c r="DB30" s="628"/>
      <c r="DC30" s="629"/>
      <c r="DD30" s="602">
        <v>694518</v>
      </c>
      <c r="DE30" s="594"/>
      <c r="DF30" s="594"/>
      <c r="DG30" s="594"/>
      <c r="DH30" s="594"/>
      <c r="DI30" s="594"/>
      <c r="DJ30" s="594"/>
      <c r="DK30" s="595"/>
      <c r="DL30" s="602">
        <v>694518</v>
      </c>
      <c r="DM30" s="594"/>
      <c r="DN30" s="594"/>
      <c r="DO30" s="594"/>
      <c r="DP30" s="594"/>
      <c r="DQ30" s="594"/>
      <c r="DR30" s="594"/>
      <c r="DS30" s="594"/>
      <c r="DT30" s="594"/>
      <c r="DU30" s="594"/>
      <c r="DV30" s="595"/>
      <c r="DW30" s="598">
        <v>11.5</v>
      </c>
      <c r="DX30" s="623"/>
      <c r="DY30" s="623"/>
      <c r="DZ30" s="623"/>
      <c r="EA30" s="623"/>
      <c r="EB30" s="623"/>
      <c r="EC30" s="624"/>
    </row>
    <row r="31" spans="2:133" ht="11.25" customHeight="1" x14ac:dyDescent="0.15">
      <c r="B31" s="590" t="s">
        <v>289</v>
      </c>
      <c r="C31" s="591"/>
      <c r="D31" s="591"/>
      <c r="E31" s="591"/>
      <c r="F31" s="591"/>
      <c r="G31" s="591"/>
      <c r="H31" s="591"/>
      <c r="I31" s="591"/>
      <c r="J31" s="591"/>
      <c r="K31" s="591"/>
      <c r="L31" s="591"/>
      <c r="M31" s="591"/>
      <c r="N31" s="591"/>
      <c r="O31" s="591"/>
      <c r="P31" s="591"/>
      <c r="Q31" s="592"/>
      <c r="R31" s="593">
        <v>422996</v>
      </c>
      <c r="S31" s="594"/>
      <c r="T31" s="594"/>
      <c r="U31" s="594"/>
      <c r="V31" s="594"/>
      <c r="W31" s="594"/>
      <c r="X31" s="594"/>
      <c r="Y31" s="595"/>
      <c r="Z31" s="596">
        <v>4</v>
      </c>
      <c r="AA31" s="596"/>
      <c r="AB31" s="596"/>
      <c r="AC31" s="596"/>
      <c r="AD31" s="597" t="s">
        <v>107</v>
      </c>
      <c r="AE31" s="597"/>
      <c r="AF31" s="597"/>
      <c r="AG31" s="597"/>
      <c r="AH31" s="597"/>
      <c r="AI31" s="597"/>
      <c r="AJ31" s="597"/>
      <c r="AK31" s="597"/>
      <c r="AL31" s="598" t="s">
        <v>107</v>
      </c>
      <c r="AM31" s="599"/>
      <c r="AN31" s="599"/>
      <c r="AO31" s="600"/>
      <c r="AP31" s="641"/>
      <c r="AQ31" s="642"/>
      <c r="AR31" s="642"/>
      <c r="AS31" s="642"/>
      <c r="AT31" s="646"/>
      <c r="AU31" s="181" t="s">
        <v>290</v>
      </c>
      <c r="AV31" s="181"/>
      <c r="AW31" s="181"/>
      <c r="AX31" s="590" t="s">
        <v>291</v>
      </c>
      <c r="AY31" s="591"/>
      <c r="AZ31" s="591"/>
      <c r="BA31" s="591"/>
      <c r="BB31" s="591"/>
      <c r="BC31" s="591"/>
      <c r="BD31" s="591"/>
      <c r="BE31" s="591"/>
      <c r="BF31" s="592"/>
      <c r="BG31" s="648">
        <v>99.2</v>
      </c>
      <c r="BH31" s="625"/>
      <c r="BI31" s="625"/>
      <c r="BJ31" s="625"/>
      <c r="BK31" s="625"/>
      <c r="BL31" s="625"/>
      <c r="BM31" s="599">
        <v>98.6</v>
      </c>
      <c r="BN31" s="649"/>
      <c r="BO31" s="649"/>
      <c r="BP31" s="649"/>
      <c r="BQ31" s="650"/>
      <c r="BR31" s="648">
        <v>99</v>
      </c>
      <c r="BS31" s="625"/>
      <c r="BT31" s="625"/>
      <c r="BU31" s="625"/>
      <c r="BV31" s="625"/>
      <c r="BW31" s="625"/>
      <c r="BX31" s="599">
        <v>96.7</v>
      </c>
      <c r="BY31" s="649"/>
      <c r="BZ31" s="649"/>
      <c r="CA31" s="649"/>
      <c r="CB31" s="650"/>
      <c r="CD31" s="656"/>
      <c r="CE31" s="657"/>
      <c r="CF31" s="607" t="s">
        <v>292</v>
      </c>
      <c r="CG31" s="608"/>
      <c r="CH31" s="608"/>
      <c r="CI31" s="608"/>
      <c r="CJ31" s="608"/>
      <c r="CK31" s="608"/>
      <c r="CL31" s="608"/>
      <c r="CM31" s="608"/>
      <c r="CN31" s="608"/>
      <c r="CO31" s="608"/>
      <c r="CP31" s="608"/>
      <c r="CQ31" s="609"/>
      <c r="CR31" s="593">
        <v>72686</v>
      </c>
      <c r="CS31" s="625"/>
      <c r="CT31" s="625"/>
      <c r="CU31" s="625"/>
      <c r="CV31" s="625"/>
      <c r="CW31" s="625"/>
      <c r="CX31" s="625"/>
      <c r="CY31" s="626"/>
      <c r="CZ31" s="627">
        <v>0.7</v>
      </c>
      <c r="DA31" s="628"/>
      <c r="DB31" s="628"/>
      <c r="DC31" s="629"/>
      <c r="DD31" s="602">
        <v>72686</v>
      </c>
      <c r="DE31" s="625"/>
      <c r="DF31" s="625"/>
      <c r="DG31" s="625"/>
      <c r="DH31" s="625"/>
      <c r="DI31" s="625"/>
      <c r="DJ31" s="625"/>
      <c r="DK31" s="626"/>
      <c r="DL31" s="602">
        <v>72686</v>
      </c>
      <c r="DM31" s="625"/>
      <c r="DN31" s="625"/>
      <c r="DO31" s="625"/>
      <c r="DP31" s="625"/>
      <c r="DQ31" s="625"/>
      <c r="DR31" s="625"/>
      <c r="DS31" s="625"/>
      <c r="DT31" s="625"/>
      <c r="DU31" s="625"/>
      <c r="DV31" s="626"/>
      <c r="DW31" s="598">
        <v>1.2</v>
      </c>
      <c r="DX31" s="623"/>
      <c r="DY31" s="623"/>
      <c r="DZ31" s="623"/>
      <c r="EA31" s="623"/>
      <c r="EB31" s="623"/>
      <c r="EC31" s="624"/>
    </row>
    <row r="32" spans="2:133" ht="11.25" customHeight="1" x14ac:dyDescent="0.15">
      <c r="B32" s="590" t="s">
        <v>293</v>
      </c>
      <c r="C32" s="591"/>
      <c r="D32" s="591"/>
      <c r="E32" s="591"/>
      <c r="F32" s="591"/>
      <c r="G32" s="591"/>
      <c r="H32" s="591"/>
      <c r="I32" s="591"/>
      <c r="J32" s="591"/>
      <c r="K32" s="591"/>
      <c r="L32" s="591"/>
      <c r="M32" s="591"/>
      <c r="N32" s="591"/>
      <c r="O32" s="591"/>
      <c r="P32" s="591"/>
      <c r="Q32" s="592"/>
      <c r="R32" s="593">
        <v>191767</v>
      </c>
      <c r="S32" s="594"/>
      <c r="T32" s="594"/>
      <c r="U32" s="594"/>
      <c r="V32" s="594"/>
      <c r="W32" s="594"/>
      <c r="X32" s="594"/>
      <c r="Y32" s="595"/>
      <c r="Z32" s="596">
        <v>1.8</v>
      </c>
      <c r="AA32" s="596"/>
      <c r="AB32" s="596"/>
      <c r="AC32" s="596"/>
      <c r="AD32" s="597">
        <v>551</v>
      </c>
      <c r="AE32" s="597"/>
      <c r="AF32" s="597"/>
      <c r="AG32" s="597"/>
      <c r="AH32" s="597"/>
      <c r="AI32" s="597"/>
      <c r="AJ32" s="597"/>
      <c r="AK32" s="597"/>
      <c r="AL32" s="598">
        <v>0</v>
      </c>
      <c r="AM32" s="599"/>
      <c r="AN32" s="599"/>
      <c r="AO32" s="600"/>
      <c r="AP32" s="643"/>
      <c r="AQ32" s="644"/>
      <c r="AR32" s="644"/>
      <c r="AS32" s="644"/>
      <c r="AT32" s="647"/>
      <c r="AU32" s="183"/>
      <c r="AV32" s="183"/>
      <c r="AW32" s="183"/>
      <c r="AX32" s="636" t="s">
        <v>294</v>
      </c>
      <c r="AY32" s="637"/>
      <c r="AZ32" s="637"/>
      <c r="BA32" s="637"/>
      <c r="BB32" s="637"/>
      <c r="BC32" s="637"/>
      <c r="BD32" s="637"/>
      <c r="BE32" s="637"/>
      <c r="BF32" s="638"/>
      <c r="BG32" s="660">
        <v>98.4</v>
      </c>
      <c r="BH32" s="661"/>
      <c r="BI32" s="661"/>
      <c r="BJ32" s="661"/>
      <c r="BK32" s="661"/>
      <c r="BL32" s="661"/>
      <c r="BM32" s="662">
        <v>92.3</v>
      </c>
      <c r="BN32" s="661"/>
      <c r="BO32" s="661"/>
      <c r="BP32" s="661"/>
      <c r="BQ32" s="663"/>
      <c r="BR32" s="660">
        <v>98.2</v>
      </c>
      <c r="BS32" s="661"/>
      <c r="BT32" s="661"/>
      <c r="BU32" s="661"/>
      <c r="BV32" s="661"/>
      <c r="BW32" s="661"/>
      <c r="BX32" s="662">
        <v>86.4</v>
      </c>
      <c r="BY32" s="661"/>
      <c r="BZ32" s="661"/>
      <c r="CA32" s="661"/>
      <c r="CB32" s="663"/>
      <c r="CD32" s="658"/>
      <c r="CE32" s="659"/>
      <c r="CF32" s="607" t="s">
        <v>295</v>
      </c>
      <c r="CG32" s="608"/>
      <c r="CH32" s="608"/>
      <c r="CI32" s="608"/>
      <c r="CJ32" s="608"/>
      <c r="CK32" s="608"/>
      <c r="CL32" s="608"/>
      <c r="CM32" s="608"/>
      <c r="CN32" s="608"/>
      <c r="CO32" s="608"/>
      <c r="CP32" s="608"/>
      <c r="CQ32" s="609"/>
      <c r="CR32" s="593" t="s">
        <v>107</v>
      </c>
      <c r="CS32" s="594"/>
      <c r="CT32" s="594"/>
      <c r="CU32" s="594"/>
      <c r="CV32" s="594"/>
      <c r="CW32" s="594"/>
      <c r="CX32" s="594"/>
      <c r="CY32" s="595"/>
      <c r="CZ32" s="627" t="s">
        <v>107</v>
      </c>
      <c r="DA32" s="628"/>
      <c r="DB32" s="628"/>
      <c r="DC32" s="629"/>
      <c r="DD32" s="602" t="s">
        <v>107</v>
      </c>
      <c r="DE32" s="594"/>
      <c r="DF32" s="594"/>
      <c r="DG32" s="594"/>
      <c r="DH32" s="594"/>
      <c r="DI32" s="594"/>
      <c r="DJ32" s="594"/>
      <c r="DK32" s="595"/>
      <c r="DL32" s="602" t="s">
        <v>107</v>
      </c>
      <c r="DM32" s="594"/>
      <c r="DN32" s="594"/>
      <c r="DO32" s="594"/>
      <c r="DP32" s="594"/>
      <c r="DQ32" s="594"/>
      <c r="DR32" s="594"/>
      <c r="DS32" s="594"/>
      <c r="DT32" s="594"/>
      <c r="DU32" s="594"/>
      <c r="DV32" s="595"/>
      <c r="DW32" s="598" t="s">
        <v>107</v>
      </c>
      <c r="DX32" s="623"/>
      <c r="DY32" s="623"/>
      <c r="DZ32" s="623"/>
      <c r="EA32" s="623"/>
      <c r="EB32" s="623"/>
      <c r="EC32" s="624"/>
    </row>
    <row r="33" spans="2:133" ht="11.25" customHeight="1" x14ac:dyDescent="0.15">
      <c r="B33" s="590" t="s">
        <v>296</v>
      </c>
      <c r="C33" s="591"/>
      <c r="D33" s="591"/>
      <c r="E33" s="591"/>
      <c r="F33" s="591"/>
      <c r="G33" s="591"/>
      <c r="H33" s="591"/>
      <c r="I33" s="591"/>
      <c r="J33" s="591"/>
      <c r="K33" s="591"/>
      <c r="L33" s="591"/>
      <c r="M33" s="591"/>
      <c r="N33" s="591"/>
      <c r="O33" s="591"/>
      <c r="P33" s="591"/>
      <c r="Q33" s="592"/>
      <c r="R33" s="593">
        <v>1685000</v>
      </c>
      <c r="S33" s="594"/>
      <c r="T33" s="594"/>
      <c r="U33" s="594"/>
      <c r="V33" s="594"/>
      <c r="W33" s="594"/>
      <c r="X33" s="594"/>
      <c r="Y33" s="595"/>
      <c r="Z33" s="596">
        <v>15.8</v>
      </c>
      <c r="AA33" s="596"/>
      <c r="AB33" s="596"/>
      <c r="AC33" s="596"/>
      <c r="AD33" s="597" t="s">
        <v>107</v>
      </c>
      <c r="AE33" s="597"/>
      <c r="AF33" s="597"/>
      <c r="AG33" s="597"/>
      <c r="AH33" s="597"/>
      <c r="AI33" s="597"/>
      <c r="AJ33" s="597"/>
      <c r="AK33" s="597"/>
      <c r="AL33" s="598" t="s">
        <v>107</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297</v>
      </c>
      <c r="CE33" s="608"/>
      <c r="CF33" s="608"/>
      <c r="CG33" s="608"/>
      <c r="CH33" s="608"/>
      <c r="CI33" s="608"/>
      <c r="CJ33" s="608"/>
      <c r="CK33" s="608"/>
      <c r="CL33" s="608"/>
      <c r="CM33" s="608"/>
      <c r="CN33" s="608"/>
      <c r="CO33" s="608"/>
      <c r="CP33" s="608"/>
      <c r="CQ33" s="609"/>
      <c r="CR33" s="593">
        <v>4385280</v>
      </c>
      <c r="CS33" s="625"/>
      <c r="CT33" s="625"/>
      <c r="CU33" s="625"/>
      <c r="CV33" s="625"/>
      <c r="CW33" s="625"/>
      <c r="CX33" s="625"/>
      <c r="CY33" s="626"/>
      <c r="CZ33" s="627">
        <v>42.6</v>
      </c>
      <c r="DA33" s="628"/>
      <c r="DB33" s="628"/>
      <c r="DC33" s="629"/>
      <c r="DD33" s="602">
        <v>3625968</v>
      </c>
      <c r="DE33" s="625"/>
      <c r="DF33" s="625"/>
      <c r="DG33" s="625"/>
      <c r="DH33" s="625"/>
      <c r="DI33" s="625"/>
      <c r="DJ33" s="625"/>
      <c r="DK33" s="626"/>
      <c r="DL33" s="602">
        <v>2420591</v>
      </c>
      <c r="DM33" s="625"/>
      <c r="DN33" s="625"/>
      <c r="DO33" s="625"/>
      <c r="DP33" s="625"/>
      <c r="DQ33" s="625"/>
      <c r="DR33" s="625"/>
      <c r="DS33" s="625"/>
      <c r="DT33" s="625"/>
      <c r="DU33" s="625"/>
      <c r="DV33" s="626"/>
      <c r="DW33" s="598">
        <v>40</v>
      </c>
      <c r="DX33" s="623"/>
      <c r="DY33" s="623"/>
      <c r="DZ33" s="623"/>
      <c r="EA33" s="623"/>
      <c r="EB33" s="623"/>
      <c r="EC33" s="624"/>
    </row>
    <row r="34" spans="2:133" ht="11.25" customHeight="1" x14ac:dyDescent="0.15">
      <c r="B34" s="590" t="s">
        <v>298</v>
      </c>
      <c r="C34" s="591"/>
      <c r="D34" s="591"/>
      <c r="E34" s="591"/>
      <c r="F34" s="591"/>
      <c r="G34" s="591"/>
      <c r="H34" s="591"/>
      <c r="I34" s="591"/>
      <c r="J34" s="591"/>
      <c r="K34" s="591"/>
      <c r="L34" s="591"/>
      <c r="M34" s="591"/>
      <c r="N34" s="591"/>
      <c r="O34" s="591"/>
      <c r="P34" s="591"/>
      <c r="Q34" s="592"/>
      <c r="R34" s="593" t="s">
        <v>107</v>
      </c>
      <c r="S34" s="594"/>
      <c r="T34" s="594"/>
      <c r="U34" s="594"/>
      <c r="V34" s="594"/>
      <c r="W34" s="594"/>
      <c r="X34" s="594"/>
      <c r="Y34" s="595"/>
      <c r="Z34" s="596" t="s">
        <v>107</v>
      </c>
      <c r="AA34" s="596"/>
      <c r="AB34" s="596"/>
      <c r="AC34" s="596"/>
      <c r="AD34" s="597" t="s">
        <v>107</v>
      </c>
      <c r="AE34" s="597"/>
      <c r="AF34" s="597"/>
      <c r="AG34" s="597"/>
      <c r="AH34" s="597"/>
      <c r="AI34" s="597"/>
      <c r="AJ34" s="597"/>
      <c r="AK34" s="597"/>
      <c r="AL34" s="598" t="s">
        <v>107</v>
      </c>
      <c r="AM34" s="599"/>
      <c r="AN34" s="599"/>
      <c r="AO34" s="600"/>
      <c r="AP34" s="186"/>
      <c r="AQ34" s="572" t="s">
        <v>299</v>
      </c>
      <c r="AR34" s="573"/>
      <c r="AS34" s="573"/>
      <c r="AT34" s="573"/>
      <c r="AU34" s="573"/>
      <c r="AV34" s="573"/>
      <c r="AW34" s="573"/>
      <c r="AX34" s="573"/>
      <c r="AY34" s="573"/>
      <c r="AZ34" s="573"/>
      <c r="BA34" s="573"/>
      <c r="BB34" s="573"/>
      <c r="BC34" s="573"/>
      <c r="BD34" s="573"/>
      <c r="BE34" s="573"/>
      <c r="BF34" s="574"/>
      <c r="BG34" s="572" t="s">
        <v>300</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301</v>
      </c>
      <c r="CE34" s="608"/>
      <c r="CF34" s="608"/>
      <c r="CG34" s="608"/>
      <c r="CH34" s="608"/>
      <c r="CI34" s="608"/>
      <c r="CJ34" s="608"/>
      <c r="CK34" s="608"/>
      <c r="CL34" s="608"/>
      <c r="CM34" s="608"/>
      <c r="CN34" s="608"/>
      <c r="CO34" s="608"/>
      <c r="CP34" s="608"/>
      <c r="CQ34" s="609"/>
      <c r="CR34" s="593">
        <v>1252591</v>
      </c>
      <c r="CS34" s="594"/>
      <c r="CT34" s="594"/>
      <c r="CU34" s="594"/>
      <c r="CV34" s="594"/>
      <c r="CW34" s="594"/>
      <c r="CX34" s="594"/>
      <c r="CY34" s="595"/>
      <c r="CZ34" s="627">
        <v>12.2</v>
      </c>
      <c r="DA34" s="628"/>
      <c r="DB34" s="628"/>
      <c r="DC34" s="629"/>
      <c r="DD34" s="602">
        <v>1027404</v>
      </c>
      <c r="DE34" s="594"/>
      <c r="DF34" s="594"/>
      <c r="DG34" s="594"/>
      <c r="DH34" s="594"/>
      <c r="DI34" s="594"/>
      <c r="DJ34" s="594"/>
      <c r="DK34" s="595"/>
      <c r="DL34" s="602">
        <v>851772</v>
      </c>
      <c r="DM34" s="594"/>
      <c r="DN34" s="594"/>
      <c r="DO34" s="594"/>
      <c r="DP34" s="594"/>
      <c r="DQ34" s="594"/>
      <c r="DR34" s="594"/>
      <c r="DS34" s="594"/>
      <c r="DT34" s="594"/>
      <c r="DU34" s="594"/>
      <c r="DV34" s="595"/>
      <c r="DW34" s="598">
        <v>14.1</v>
      </c>
      <c r="DX34" s="623"/>
      <c r="DY34" s="623"/>
      <c r="DZ34" s="623"/>
      <c r="EA34" s="623"/>
      <c r="EB34" s="623"/>
      <c r="EC34" s="624"/>
    </row>
    <row r="35" spans="2:133" ht="11.25" customHeight="1" x14ac:dyDescent="0.15">
      <c r="B35" s="590" t="s">
        <v>302</v>
      </c>
      <c r="C35" s="591"/>
      <c r="D35" s="591"/>
      <c r="E35" s="591"/>
      <c r="F35" s="591"/>
      <c r="G35" s="591"/>
      <c r="H35" s="591"/>
      <c r="I35" s="591"/>
      <c r="J35" s="591"/>
      <c r="K35" s="591"/>
      <c r="L35" s="591"/>
      <c r="M35" s="591"/>
      <c r="N35" s="591"/>
      <c r="O35" s="591"/>
      <c r="P35" s="591"/>
      <c r="Q35" s="592"/>
      <c r="R35" s="593" t="s">
        <v>107</v>
      </c>
      <c r="S35" s="594"/>
      <c r="T35" s="594"/>
      <c r="U35" s="594"/>
      <c r="V35" s="594"/>
      <c r="W35" s="594"/>
      <c r="X35" s="594"/>
      <c r="Y35" s="595"/>
      <c r="Z35" s="596" t="s">
        <v>107</v>
      </c>
      <c r="AA35" s="596"/>
      <c r="AB35" s="596"/>
      <c r="AC35" s="596"/>
      <c r="AD35" s="597" t="s">
        <v>107</v>
      </c>
      <c r="AE35" s="597"/>
      <c r="AF35" s="597"/>
      <c r="AG35" s="597"/>
      <c r="AH35" s="597"/>
      <c r="AI35" s="597"/>
      <c r="AJ35" s="597"/>
      <c r="AK35" s="597"/>
      <c r="AL35" s="598" t="s">
        <v>107</v>
      </c>
      <c r="AM35" s="599"/>
      <c r="AN35" s="599"/>
      <c r="AO35" s="600"/>
      <c r="AP35" s="186"/>
      <c r="AQ35" s="604" t="s">
        <v>303</v>
      </c>
      <c r="AR35" s="605"/>
      <c r="AS35" s="605"/>
      <c r="AT35" s="605"/>
      <c r="AU35" s="605"/>
      <c r="AV35" s="605"/>
      <c r="AW35" s="605"/>
      <c r="AX35" s="605"/>
      <c r="AY35" s="606"/>
      <c r="AZ35" s="582">
        <v>1605812</v>
      </c>
      <c r="BA35" s="583"/>
      <c r="BB35" s="583"/>
      <c r="BC35" s="583"/>
      <c r="BD35" s="583"/>
      <c r="BE35" s="583"/>
      <c r="BF35" s="664"/>
      <c r="BG35" s="604" t="s">
        <v>304</v>
      </c>
      <c r="BH35" s="605"/>
      <c r="BI35" s="605"/>
      <c r="BJ35" s="605"/>
      <c r="BK35" s="605"/>
      <c r="BL35" s="605"/>
      <c r="BM35" s="605"/>
      <c r="BN35" s="605"/>
      <c r="BO35" s="605"/>
      <c r="BP35" s="605"/>
      <c r="BQ35" s="605"/>
      <c r="BR35" s="605"/>
      <c r="BS35" s="605"/>
      <c r="BT35" s="605"/>
      <c r="BU35" s="606"/>
      <c r="BV35" s="582">
        <v>74105</v>
      </c>
      <c r="BW35" s="583"/>
      <c r="BX35" s="583"/>
      <c r="BY35" s="583"/>
      <c r="BZ35" s="583"/>
      <c r="CA35" s="583"/>
      <c r="CB35" s="664"/>
      <c r="CD35" s="607" t="s">
        <v>305</v>
      </c>
      <c r="CE35" s="608"/>
      <c r="CF35" s="608"/>
      <c r="CG35" s="608"/>
      <c r="CH35" s="608"/>
      <c r="CI35" s="608"/>
      <c r="CJ35" s="608"/>
      <c r="CK35" s="608"/>
      <c r="CL35" s="608"/>
      <c r="CM35" s="608"/>
      <c r="CN35" s="608"/>
      <c r="CO35" s="608"/>
      <c r="CP35" s="608"/>
      <c r="CQ35" s="609"/>
      <c r="CR35" s="593">
        <v>137713</v>
      </c>
      <c r="CS35" s="625"/>
      <c r="CT35" s="625"/>
      <c r="CU35" s="625"/>
      <c r="CV35" s="625"/>
      <c r="CW35" s="625"/>
      <c r="CX35" s="625"/>
      <c r="CY35" s="626"/>
      <c r="CZ35" s="627">
        <v>1.3</v>
      </c>
      <c r="DA35" s="628"/>
      <c r="DB35" s="628"/>
      <c r="DC35" s="629"/>
      <c r="DD35" s="602">
        <v>120016</v>
      </c>
      <c r="DE35" s="625"/>
      <c r="DF35" s="625"/>
      <c r="DG35" s="625"/>
      <c r="DH35" s="625"/>
      <c r="DI35" s="625"/>
      <c r="DJ35" s="625"/>
      <c r="DK35" s="626"/>
      <c r="DL35" s="602">
        <v>99535</v>
      </c>
      <c r="DM35" s="625"/>
      <c r="DN35" s="625"/>
      <c r="DO35" s="625"/>
      <c r="DP35" s="625"/>
      <c r="DQ35" s="625"/>
      <c r="DR35" s="625"/>
      <c r="DS35" s="625"/>
      <c r="DT35" s="625"/>
      <c r="DU35" s="625"/>
      <c r="DV35" s="626"/>
      <c r="DW35" s="598">
        <v>1.6</v>
      </c>
      <c r="DX35" s="623"/>
      <c r="DY35" s="623"/>
      <c r="DZ35" s="623"/>
      <c r="EA35" s="623"/>
      <c r="EB35" s="623"/>
      <c r="EC35" s="624"/>
    </row>
    <row r="36" spans="2:133" ht="11.25" customHeight="1" x14ac:dyDescent="0.15">
      <c r="B36" s="636" t="s">
        <v>306</v>
      </c>
      <c r="C36" s="637"/>
      <c r="D36" s="637"/>
      <c r="E36" s="637"/>
      <c r="F36" s="637"/>
      <c r="G36" s="637"/>
      <c r="H36" s="637"/>
      <c r="I36" s="637"/>
      <c r="J36" s="637"/>
      <c r="K36" s="637"/>
      <c r="L36" s="637"/>
      <c r="M36" s="637"/>
      <c r="N36" s="637"/>
      <c r="O36" s="637"/>
      <c r="P36" s="637"/>
      <c r="Q36" s="638"/>
      <c r="R36" s="665">
        <v>10683581</v>
      </c>
      <c r="S36" s="666"/>
      <c r="T36" s="666"/>
      <c r="U36" s="666"/>
      <c r="V36" s="666"/>
      <c r="W36" s="666"/>
      <c r="X36" s="666"/>
      <c r="Y36" s="667"/>
      <c r="Z36" s="668">
        <v>100</v>
      </c>
      <c r="AA36" s="668"/>
      <c r="AB36" s="668"/>
      <c r="AC36" s="668"/>
      <c r="AD36" s="669">
        <v>6051763</v>
      </c>
      <c r="AE36" s="669"/>
      <c r="AF36" s="669"/>
      <c r="AG36" s="669"/>
      <c r="AH36" s="669"/>
      <c r="AI36" s="669"/>
      <c r="AJ36" s="669"/>
      <c r="AK36" s="669"/>
      <c r="AL36" s="670">
        <v>100</v>
      </c>
      <c r="AM36" s="662"/>
      <c r="AN36" s="662"/>
      <c r="AO36" s="671"/>
      <c r="AQ36" s="672" t="s">
        <v>307</v>
      </c>
      <c r="AR36" s="673"/>
      <c r="AS36" s="673"/>
      <c r="AT36" s="673"/>
      <c r="AU36" s="673"/>
      <c r="AV36" s="673"/>
      <c r="AW36" s="673"/>
      <c r="AX36" s="673"/>
      <c r="AY36" s="674"/>
      <c r="AZ36" s="593">
        <v>739031</v>
      </c>
      <c r="BA36" s="594"/>
      <c r="BB36" s="594"/>
      <c r="BC36" s="594"/>
      <c r="BD36" s="625"/>
      <c r="BE36" s="625"/>
      <c r="BF36" s="650"/>
      <c r="BG36" s="607" t="s">
        <v>308</v>
      </c>
      <c r="BH36" s="608"/>
      <c r="BI36" s="608"/>
      <c r="BJ36" s="608"/>
      <c r="BK36" s="608"/>
      <c r="BL36" s="608"/>
      <c r="BM36" s="608"/>
      <c r="BN36" s="608"/>
      <c r="BO36" s="608"/>
      <c r="BP36" s="608"/>
      <c r="BQ36" s="608"/>
      <c r="BR36" s="608"/>
      <c r="BS36" s="608"/>
      <c r="BT36" s="608"/>
      <c r="BU36" s="609"/>
      <c r="BV36" s="593">
        <v>42662</v>
      </c>
      <c r="BW36" s="594"/>
      <c r="BX36" s="594"/>
      <c r="BY36" s="594"/>
      <c r="BZ36" s="594"/>
      <c r="CA36" s="594"/>
      <c r="CB36" s="603"/>
      <c r="CD36" s="607" t="s">
        <v>309</v>
      </c>
      <c r="CE36" s="608"/>
      <c r="CF36" s="608"/>
      <c r="CG36" s="608"/>
      <c r="CH36" s="608"/>
      <c r="CI36" s="608"/>
      <c r="CJ36" s="608"/>
      <c r="CK36" s="608"/>
      <c r="CL36" s="608"/>
      <c r="CM36" s="608"/>
      <c r="CN36" s="608"/>
      <c r="CO36" s="608"/>
      <c r="CP36" s="608"/>
      <c r="CQ36" s="609"/>
      <c r="CR36" s="593">
        <v>1396149</v>
      </c>
      <c r="CS36" s="594"/>
      <c r="CT36" s="594"/>
      <c r="CU36" s="594"/>
      <c r="CV36" s="594"/>
      <c r="CW36" s="594"/>
      <c r="CX36" s="594"/>
      <c r="CY36" s="595"/>
      <c r="CZ36" s="627">
        <v>13.6</v>
      </c>
      <c r="DA36" s="628"/>
      <c r="DB36" s="628"/>
      <c r="DC36" s="629"/>
      <c r="DD36" s="602">
        <v>1049751</v>
      </c>
      <c r="DE36" s="594"/>
      <c r="DF36" s="594"/>
      <c r="DG36" s="594"/>
      <c r="DH36" s="594"/>
      <c r="DI36" s="594"/>
      <c r="DJ36" s="594"/>
      <c r="DK36" s="595"/>
      <c r="DL36" s="602">
        <v>764625</v>
      </c>
      <c r="DM36" s="594"/>
      <c r="DN36" s="594"/>
      <c r="DO36" s="594"/>
      <c r="DP36" s="594"/>
      <c r="DQ36" s="594"/>
      <c r="DR36" s="594"/>
      <c r="DS36" s="594"/>
      <c r="DT36" s="594"/>
      <c r="DU36" s="594"/>
      <c r="DV36" s="595"/>
      <c r="DW36" s="598">
        <v>12.6</v>
      </c>
      <c r="DX36" s="623"/>
      <c r="DY36" s="623"/>
      <c r="DZ36" s="623"/>
      <c r="EA36" s="623"/>
      <c r="EB36" s="623"/>
      <c r="EC36" s="624"/>
    </row>
    <row r="37" spans="2:133" ht="11.25" customHeight="1" x14ac:dyDescent="0.15">
      <c r="AQ37" s="672" t="s">
        <v>310</v>
      </c>
      <c r="AR37" s="673"/>
      <c r="AS37" s="673"/>
      <c r="AT37" s="673"/>
      <c r="AU37" s="673"/>
      <c r="AV37" s="673"/>
      <c r="AW37" s="673"/>
      <c r="AX37" s="673"/>
      <c r="AY37" s="674"/>
      <c r="AZ37" s="593">
        <v>213879</v>
      </c>
      <c r="BA37" s="594"/>
      <c r="BB37" s="594"/>
      <c r="BC37" s="594"/>
      <c r="BD37" s="625"/>
      <c r="BE37" s="625"/>
      <c r="BF37" s="650"/>
      <c r="BG37" s="607" t="s">
        <v>311</v>
      </c>
      <c r="BH37" s="608"/>
      <c r="BI37" s="608"/>
      <c r="BJ37" s="608"/>
      <c r="BK37" s="608"/>
      <c r="BL37" s="608"/>
      <c r="BM37" s="608"/>
      <c r="BN37" s="608"/>
      <c r="BO37" s="608"/>
      <c r="BP37" s="608"/>
      <c r="BQ37" s="608"/>
      <c r="BR37" s="608"/>
      <c r="BS37" s="608"/>
      <c r="BT37" s="608"/>
      <c r="BU37" s="609"/>
      <c r="BV37" s="593">
        <v>2228</v>
      </c>
      <c r="BW37" s="594"/>
      <c r="BX37" s="594"/>
      <c r="BY37" s="594"/>
      <c r="BZ37" s="594"/>
      <c r="CA37" s="594"/>
      <c r="CB37" s="603"/>
      <c r="CD37" s="607" t="s">
        <v>312</v>
      </c>
      <c r="CE37" s="608"/>
      <c r="CF37" s="608"/>
      <c r="CG37" s="608"/>
      <c r="CH37" s="608"/>
      <c r="CI37" s="608"/>
      <c r="CJ37" s="608"/>
      <c r="CK37" s="608"/>
      <c r="CL37" s="608"/>
      <c r="CM37" s="608"/>
      <c r="CN37" s="608"/>
      <c r="CO37" s="608"/>
      <c r="CP37" s="608"/>
      <c r="CQ37" s="609"/>
      <c r="CR37" s="593">
        <v>318252</v>
      </c>
      <c r="CS37" s="625"/>
      <c r="CT37" s="625"/>
      <c r="CU37" s="625"/>
      <c r="CV37" s="625"/>
      <c r="CW37" s="625"/>
      <c r="CX37" s="625"/>
      <c r="CY37" s="626"/>
      <c r="CZ37" s="627">
        <v>3.1</v>
      </c>
      <c r="DA37" s="628"/>
      <c r="DB37" s="628"/>
      <c r="DC37" s="629"/>
      <c r="DD37" s="602">
        <v>250430</v>
      </c>
      <c r="DE37" s="625"/>
      <c r="DF37" s="625"/>
      <c r="DG37" s="625"/>
      <c r="DH37" s="625"/>
      <c r="DI37" s="625"/>
      <c r="DJ37" s="625"/>
      <c r="DK37" s="626"/>
      <c r="DL37" s="602">
        <v>250430</v>
      </c>
      <c r="DM37" s="625"/>
      <c r="DN37" s="625"/>
      <c r="DO37" s="625"/>
      <c r="DP37" s="625"/>
      <c r="DQ37" s="625"/>
      <c r="DR37" s="625"/>
      <c r="DS37" s="625"/>
      <c r="DT37" s="625"/>
      <c r="DU37" s="625"/>
      <c r="DV37" s="626"/>
      <c r="DW37" s="598">
        <v>4.0999999999999996</v>
      </c>
      <c r="DX37" s="623"/>
      <c r="DY37" s="623"/>
      <c r="DZ37" s="623"/>
      <c r="EA37" s="623"/>
      <c r="EB37" s="623"/>
      <c r="EC37" s="624"/>
    </row>
    <row r="38" spans="2:133" ht="11.25" customHeight="1" x14ac:dyDescent="0.15">
      <c r="AQ38" s="672" t="s">
        <v>313</v>
      </c>
      <c r="AR38" s="673"/>
      <c r="AS38" s="673"/>
      <c r="AT38" s="673"/>
      <c r="AU38" s="673"/>
      <c r="AV38" s="673"/>
      <c r="AW38" s="673"/>
      <c r="AX38" s="673"/>
      <c r="AY38" s="674"/>
      <c r="AZ38" s="593">
        <v>133258</v>
      </c>
      <c r="BA38" s="594"/>
      <c r="BB38" s="594"/>
      <c r="BC38" s="594"/>
      <c r="BD38" s="625"/>
      <c r="BE38" s="625"/>
      <c r="BF38" s="650"/>
      <c r="BG38" s="607" t="s">
        <v>314</v>
      </c>
      <c r="BH38" s="608"/>
      <c r="BI38" s="608"/>
      <c r="BJ38" s="608"/>
      <c r="BK38" s="608"/>
      <c r="BL38" s="608"/>
      <c r="BM38" s="608"/>
      <c r="BN38" s="608"/>
      <c r="BO38" s="608"/>
      <c r="BP38" s="608"/>
      <c r="BQ38" s="608"/>
      <c r="BR38" s="608"/>
      <c r="BS38" s="608"/>
      <c r="BT38" s="608"/>
      <c r="BU38" s="609"/>
      <c r="BV38" s="593">
        <v>3595</v>
      </c>
      <c r="BW38" s="594"/>
      <c r="BX38" s="594"/>
      <c r="BY38" s="594"/>
      <c r="BZ38" s="594"/>
      <c r="CA38" s="594"/>
      <c r="CB38" s="603"/>
      <c r="CD38" s="607" t="s">
        <v>315</v>
      </c>
      <c r="CE38" s="608"/>
      <c r="CF38" s="608"/>
      <c r="CG38" s="608"/>
      <c r="CH38" s="608"/>
      <c r="CI38" s="608"/>
      <c r="CJ38" s="608"/>
      <c r="CK38" s="608"/>
      <c r="CL38" s="608"/>
      <c r="CM38" s="608"/>
      <c r="CN38" s="608"/>
      <c r="CO38" s="608"/>
      <c r="CP38" s="608"/>
      <c r="CQ38" s="609"/>
      <c r="CR38" s="593">
        <v>1317313</v>
      </c>
      <c r="CS38" s="594"/>
      <c r="CT38" s="594"/>
      <c r="CU38" s="594"/>
      <c r="CV38" s="594"/>
      <c r="CW38" s="594"/>
      <c r="CX38" s="594"/>
      <c r="CY38" s="595"/>
      <c r="CZ38" s="627">
        <v>12.8</v>
      </c>
      <c r="DA38" s="628"/>
      <c r="DB38" s="628"/>
      <c r="DC38" s="629"/>
      <c r="DD38" s="602">
        <v>1227473</v>
      </c>
      <c r="DE38" s="594"/>
      <c r="DF38" s="594"/>
      <c r="DG38" s="594"/>
      <c r="DH38" s="594"/>
      <c r="DI38" s="594"/>
      <c r="DJ38" s="594"/>
      <c r="DK38" s="595"/>
      <c r="DL38" s="602">
        <v>704659</v>
      </c>
      <c r="DM38" s="594"/>
      <c r="DN38" s="594"/>
      <c r="DO38" s="594"/>
      <c r="DP38" s="594"/>
      <c r="DQ38" s="594"/>
      <c r="DR38" s="594"/>
      <c r="DS38" s="594"/>
      <c r="DT38" s="594"/>
      <c r="DU38" s="594"/>
      <c r="DV38" s="595"/>
      <c r="DW38" s="598">
        <v>11.6</v>
      </c>
      <c r="DX38" s="623"/>
      <c r="DY38" s="623"/>
      <c r="DZ38" s="623"/>
      <c r="EA38" s="623"/>
      <c r="EB38" s="623"/>
      <c r="EC38" s="624"/>
    </row>
    <row r="39" spans="2:133" ht="11.25" customHeight="1" x14ac:dyDescent="0.15">
      <c r="AQ39" s="672" t="s">
        <v>316</v>
      </c>
      <c r="AR39" s="673"/>
      <c r="AS39" s="673"/>
      <c r="AT39" s="673"/>
      <c r="AU39" s="673"/>
      <c r="AV39" s="673"/>
      <c r="AW39" s="673"/>
      <c r="AX39" s="673"/>
      <c r="AY39" s="674"/>
      <c r="AZ39" s="593">
        <v>57806</v>
      </c>
      <c r="BA39" s="594"/>
      <c r="BB39" s="594"/>
      <c r="BC39" s="594"/>
      <c r="BD39" s="625"/>
      <c r="BE39" s="625"/>
      <c r="BF39" s="650"/>
      <c r="BG39" s="678" t="s">
        <v>317</v>
      </c>
      <c r="BH39" s="679"/>
      <c r="BI39" s="679"/>
      <c r="BJ39" s="679"/>
      <c r="BK39" s="679"/>
      <c r="BL39" s="187"/>
      <c r="BM39" s="608" t="s">
        <v>318</v>
      </c>
      <c r="BN39" s="608"/>
      <c r="BO39" s="608"/>
      <c r="BP39" s="608"/>
      <c r="BQ39" s="608"/>
      <c r="BR39" s="608"/>
      <c r="BS39" s="608"/>
      <c r="BT39" s="608"/>
      <c r="BU39" s="609"/>
      <c r="BV39" s="593">
        <v>102</v>
      </c>
      <c r="BW39" s="594"/>
      <c r="BX39" s="594"/>
      <c r="BY39" s="594"/>
      <c r="BZ39" s="594"/>
      <c r="CA39" s="594"/>
      <c r="CB39" s="603"/>
      <c r="CD39" s="607" t="s">
        <v>319</v>
      </c>
      <c r="CE39" s="608"/>
      <c r="CF39" s="608"/>
      <c r="CG39" s="608"/>
      <c r="CH39" s="608"/>
      <c r="CI39" s="608"/>
      <c r="CJ39" s="608"/>
      <c r="CK39" s="608"/>
      <c r="CL39" s="608"/>
      <c r="CM39" s="608"/>
      <c r="CN39" s="608"/>
      <c r="CO39" s="608"/>
      <c r="CP39" s="608"/>
      <c r="CQ39" s="609"/>
      <c r="CR39" s="593">
        <v>210014</v>
      </c>
      <c r="CS39" s="625"/>
      <c r="CT39" s="625"/>
      <c r="CU39" s="625"/>
      <c r="CV39" s="625"/>
      <c r="CW39" s="625"/>
      <c r="CX39" s="625"/>
      <c r="CY39" s="626"/>
      <c r="CZ39" s="627">
        <v>2</v>
      </c>
      <c r="DA39" s="628"/>
      <c r="DB39" s="628"/>
      <c r="DC39" s="629"/>
      <c r="DD39" s="602">
        <v>201324</v>
      </c>
      <c r="DE39" s="625"/>
      <c r="DF39" s="625"/>
      <c r="DG39" s="625"/>
      <c r="DH39" s="625"/>
      <c r="DI39" s="625"/>
      <c r="DJ39" s="625"/>
      <c r="DK39" s="626"/>
      <c r="DL39" s="602" t="s">
        <v>107</v>
      </c>
      <c r="DM39" s="625"/>
      <c r="DN39" s="625"/>
      <c r="DO39" s="625"/>
      <c r="DP39" s="625"/>
      <c r="DQ39" s="625"/>
      <c r="DR39" s="625"/>
      <c r="DS39" s="625"/>
      <c r="DT39" s="625"/>
      <c r="DU39" s="625"/>
      <c r="DV39" s="626"/>
      <c r="DW39" s="598" t="s">
        <v>107</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320</v>
      </c>
      <c r="AR40" s="673"/>
      <c r="AS40" s="673"/>
      <c r="AT40" s="673"/>
      <c r="AU40" s="673"/>
      <c r="AV40" s="673"/>
      <c r="AW40" s="673"/>
      <c r="AX40" s="673"/>
      <c r="AY40" s="674"/>
      <c r="AZ40" s="593">
        <v>158483</v>
      </c>
      <c r="BA40" s="594"/>
      <c r="BB40" s="594"/>
      <c r="BC40" s="594"/>
      <c r="BD40" s="625"/>
      <c r="BE40" s="625"/>
      <c r="BF40" s="650"/>
      <c r="BG40" s="678"/>
      <c r="BH40" s="679"/>
      <c r="BI40" s="679"/>
      <c r="BJ40" s="679"/>
      <c r="BK40" s="679"/>
      <c r="BL40" s="187"/>
      <c r="BM40" s="608" t="s">
        <v>321</v>
      </c>
      <c r="BN40" s="608"/>
      <c r="BO40" s="608"/>
      <c r="BP40" s="608"/>
      <c r="BQ40" s="608"/>
      <c r="BR40" s="608"/>
      <c r="BS40" s="608"/>
      <c r="BT40" s="608"/>
      <c r="BU40" s="609"/>
      <c r="BV40" s="593">
        <v>105</v>
      </c>
      <c r="BW40" s="594"/>
      <c r="BX40" s="594"/>
      <c r="BY40" s="594"/>
      <c r="BZ40" s="594"/>
      <c r="CA40" s="594"/>
      <c r="CB40" s="603"/>
      <c r="CD40" s="607" t="s">
        <v>322</v>
      </c>
      <c r="CE40" s="608"/>
      <c r="CF40" s="608"/>
      <c r="CG40" s="608"/>
      <c r="CH40" s="608"/>
      <c r="CI40" s="608"/>
      <c r="CJ40" s="608"/>
      <c r="CK40" s="608"/>
      <c r="CL40" s="608"/>
      <c r="CM40" s="608"/>
      <c r="CN40" s="608"/>
      <c r="CO40" s="608"/>
      <c r="CP40" s="608"/>
      <c r="CQ40" s="609"/>
      <c r="CR40" s="593">
        <v>71500</v>
      </c>
      <c r="CS40" s="594"/>
      <c r="CT40" s="594"/>
      <c r="CU40" s="594"/>
      <c r="CV40" s="594"/>
      <c r="CW40" s="594"/>
      <c r="CX40" s="594"/>
      <c r="CY40" s="595"/>
      <c r="CZ40" s="627">
        <v>0.7</v>
      </c>
      <c r="DA40" s="628"/>
      <c r="DB40" s="628"/>
      <c r="DC40" s="629"/>
      <c r="DD40" s="602" t="s">
        <v>107</v>
      </c>
      <c r="DE40" s="594"/>
      <c r="DF40" s="594"/>
      <c r="DG40" s="594"/>
      <c r="DH40" s="594"/>
      <c r="DI40" s="594"/>
      <c r="DJ40" s="594"/>
      <c r="DK40" s="595"/>
      <c r="DL40" s="602" t="s">
        <v>107</v>
      </c>
      <c r="DM40" s="594"/>
      <c r="DN40" s="594"/>
      <c r="DO40" s="594"/>
      <c r="DP40" s="594"/>
      <c r="DQ40" s="594"/>
      <c r="DR40" s="594"/>
      <c r="DS40" s="594"/>
      <c r="DT40" s="594"/>
      <c r="DU40" s="594"/>
      <c r="DV40" s="595"/>
      <c r="DW40" s="598" t="s">
        <v>107</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313</v>
      </c>
      <c r="AR41" s="614"/>
      <c r="AS41" s="614"/>
      <c r="AT41" s="614"/>
      <c r="AU41" s="614"/>
      <c r="AV41" s="614"/>
      <c r="AW41" s="614"/>
      <c r="AX41" s="614"/>
      <c r="AY41" s="615"/>
      <c r="AZ41" s="665">
        <v>303355</v>
      </c>
      <c r="BA41" s="666"/>
      <c r="BB41" s="666"/>
      <c r="BC41" s="666"/>
      <c r="BD41" s="661"/>
      <c r="BE41" s="661"/>
      <c r="BF41" s="663"/>
      <c r="BG41" s="680"/>
      <c r="BH41" s="681"/>
      <c r="BI41" s="681"/>
      <c r="BJ41" s="681"/>
      <c r="BK41" s="681"/>
      <c r="BL41" s="189"/>
      <c r="BM41" s="614" t="s">
        <v>323</v>
      </c>
      <c r="BN41" s="614"/>
      <c r="BO41" s="614"/>
      <c r="BP41" s="614"/>
      <c r="BQ41" s="614"/>
      <c r="BR41" s="614"/>
      <c r="BS41" s="614"/>
      <c r="BT41" s="614"/>
      <c r="BU41" s="615"/>
      <c r="BV41" s="665">
        <v>362</v>
      </c>
      <c r="BW41" s="666"/>
      <c r="BX41" s="666"/>
      <c r="BY41" s="666"/>
      <c r="BZ41" s="666"/>
      <c r="CA41" s="666"/>
      <c r="CB41" s="675"/>
      <c r="CD41" s="607" t="s">
        <v>324</v>
      </c>
      <c r="CE41" s="608"/>
      <c r="CF41" s="608"/>
      <c r="CG41" s="608"/>
      <c r="CH41" s="608"/>
      <c r="CI41" s="608"/>
      <c r="CJ41" s="608"/>
      <c r="CK41" s="608"/>
      <c r="CL41" s="608"/>
      <c r="CM41" s="608"/>
      <c r="CN41" s="608"/>
      <c r="CO41" s="608"/>
      <c r="CP41" s="608"/>
      <c r="CQ41" s="609"/>
      <c r="CR41" s="593" t="s">
        <v>211</v>
      </c>
      <c r="CS41" s="625"/>
      <c r="CT41" s="625"/>
      <c r="CU41" s="625"/>
      <c r="CV41" s="625"/>
      <c r="CW41" s="625"/>
      <c r="CX41" s="625"/>
      <c r="CY41" s="626"/>
      <c r="CZ41" s="627" t="s">
        <v>211</v>
      </c>
      <c r="DA41" s="628"/>
      <c r="DB41" s="628"/>
      <c r="DC41" s="629"/>
      <c r="DD41" s="602" t="s">
        <v>211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326</v>
      </c>
      <c r="CE42" s="591"/>
      <c r="CF42" s="591"/>
      <c r="CG42" s="591"/>
      <c r="CH42" s="591"/>
      <c r="CI42" s="591"/>
      <c r="CJ42" s="591"/>
      <c r="CK42" s="591"/>
      <c r="CL42" s="591"/>
      <c r="CM42" s="591"/>
      <c r="CN42" s="591"/>
      <c r="CO42" s="591"/>
      <c r="CP42" s="591"/>
      <c r="CQ42" s="592"/>
      <c r="CR42" s="593">
        <v>2282285</v>
      </c>
      <c r="CS42" s="594"/>
      <c r="CT42" s="594"/>
      <c r="CU42" s="594"/>
      <c r="CV42" s="594"/>
      <c r="CW42" s="594"/>
      <c r="CX42" s="594"/>
      <c r="CY42" s="595"/>
      <c r="CZ42" s="627">
        <v>22.2</v>
      </c>
      <c r="DA42" s="676"/>
      <c r="DB42" s="676"/>
      <c r="DC42" s="677"/>
      <c r="DD42" s="602">
        <v>335678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328</v>
      </c>
      <c r="CE43" s="591"/>
      <c r="CF43" s="591"/>
      <c r="CG43" s="591"/>
      <c r="CH43" s="591"/>
      <c r="CI43" s="591"/>
      <c r="CJ43" s="591"/>
      <c r="CK43" s="591"/>
      <c r="CL43" s="591"/>
      <c r="CM43" s="591"/>
      <c r="CN43" s="591"/>
      <c r="CO43" s="591"/>
      <c r="CP43" s="591"/>
      <c r="CQ43" s="592"/>
      <c r="CR43" s="593">
        <v>61523</v>
      </c>
      <c r="CS43" s="625"/>
      <c r="CT43" s="625"/>
      <c r="CU43" s="625"/>
      <c r="CV43" s="625"/>
      <c r="CW43" s="625"/>
      <c r="CX43" s="625"/>
      <c r="CY43" s="626"/>
      <c r="CZ43" s="627">
        <v>0.6</v>
      </c>
      <c r="DA43" s="628"/>
      <c r="DB43" s="628"/>
      <c r="DC43" s="629"/>
      <c r="DD43" s="602">
        <v>61523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329</v>
      </c>
      <c r="CD44" s="699" t="s">
        <v>283</v>
      </c>
      <c r="CE44" s="700"/>
      <c r="CF44" s="590" t="s">
        <v>330</v>
      </c>
      <c r="CG44" s="591"/>
      <c r="CH44" s="591"/>
      <c r="CI44" s="591"/>
      <c r="CJ44" s="591"/>
      <c r="CK44" s="591"/>
      <c r="CL44" s="591"/>
      <c r="CM44" s="591"/>
      <c r="CN44" s="591"/>
      <c r="CO44" s="591"/>
      <c r="CP44" s="591"/>
      <c r="CQ44" s="592"/>
      <c r="CR44" s="593">
        <v>2282285</v>
      </c>
      <c r="CS44" s="594"/>
      <c r="CT44" s="594"/>
      <c r="CU44" s="594"/>
      <c r="CV44" s="594"/>
      <c r="CW44" s="594"/>
      <c r="CX44" s="594"/>
      <c r="CY44" s="595"/>
      <c r="CZ44" s="627">
        <v>22.2</v>
      </c>
      <c r="DA44" s="676"/>
      <c r="DB44" s="676"/>
      <c r="DC44" s="677"/>
      <c r="DD44" s="602">
        <v>335678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331</v>
      </c>
      <c r="CG45" s="591"/>
      <c r="CH45" s="591"/>
      <c r="CI45" s="591"/>
      <c r="CJ45" s="591"/>
      <c r="CK45" s="591"/>
      <c r="CL45" s="591"/>
      <c r="CM45" s="591"/>
      <c r="CN45" s="591"/>
      <c r="CO45" s="591"/>
      <c r="CP45" s="591"/>
      <c r="CQ45" s="592"/>
      <c r="CR45" s="593">
        <v>287837</v>
      </c>
      <c r="CS45" s="625"/>
      <c r="CT45" s="625"/>
      <c r="CU45" s="625"/>
      <c r="CV45" s="625"/>
      <c r="CW45" s="625"/>
      <c r="CX45" s="625"/>
      <c r="CY45" s="626"/>
      <c r="CZ45" s="627">
        <v>2.8</v>
      </c>
      <c r="DA45" s="628"/>
      <c r="DB45" s="628"/>
      <c r="DC45" s="629"/>
      <c r="DD45" s="602">
        <v>23509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332</v>
      </c>
      <c r="CG46" s="591"/>
      <c r="CH46" s="591"/>
      <c r="CI46" s="591"/>
      <c r="CJ46" s="591"/>
      <c r="CK46" s="591"/>
      <c r="CL46" s="591"/>
      <c r="CM46" s="591"/>
      <c r="CN46" s="591"/>
      <c r="CO46" s="591"/>
      <c r="CP46" s="591"/>
      <c r="CQ46" s="592"/>
      <c r="CR46" s="593">
        <v>1992952</v>
      </c>
      <c r="CS46" s="594"/>
      <c r="CT46" s="594"/>
      <c r="CU46" s="594"/>
      <c r="CV46" s="594"/>
      <c r="CW46" s="594"/>
      <c r="CX46" s="594"/>
      <c r="CY46" s="595"/>
      <c r="CZ46" s="627">
        <v>19.3</v>
      </c>
      <c r="DA46" s="676"/>
      <c r="DB46" s="676"/>
      <c r="DC46" s="677"/>
      <c r="DD46" s="602">
        <v>310673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333</v>
      </c>
      <c r="CG47" s="591"/>
      <c r="CH47" s="591"/>
      <c r="CI47" s="591"/>
      <c r="CJ47" s="591"/>
      <c r="CK47" s="591"/>
      <c r="CL47" s="591"/>
      <c r="CM47" s="591"/>
      <c r="CN47" s="591"/>
      <c r="CO47" s="591"/>
      <c r="CP47" s="591"/>
      <c r="CQ47" s="592"/>
      <c r="CR47" s="593" t="s">
        <v>116</v>
      </c>
      <c r="CS47" s="625"/>
      <c r="CT47" s="625"/>
      <c r="CU47" s="625"/>
      <c r="CV47" s="625"/>
      <c r="CW47" s="625"/>
      <c r="CX47" s="625"/>
      <c r="CY47" s="626"/>
      <c r="CZ47" s="627" t="s">
        <v>116</v>
      </c>
      <c r="DA47" s="628"/>
      <c r="DB47" s="628"/>
      <c r="DC47" s="629"/>
      <c r="DD47" s="602" t="s">
        <v>116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334</v>
      </c>
      <c r="CG48" s="591"/>
      <c r="CH48" s="591"/>
      <c r="CI48" s="591"/>
      <c r="CJ48" s="591"/>
      <c r="CK48" s="591"/>
      <c r="CL48" s="591"/>
      <c r="CM48" s="591"/>
      <c r="CN48" s="591"/>
      <c r="CO48" s="591"/>
      <c r="CP48" s="591"/>
      <c r="CQ48" s="592"/>
      <c r="CR48" s="593" t="s">
        <v>116</v>
      </c>
      <c r="CS48" s="594"/>
      <c r="CT48" s="594"/>
      <c r="CU48" s="594"/>
      <c r="CV48" s="594"/>
      <c r="CW48" s="594"/>
      <c r="CX48" s="594"/>
      <c r="CY48" s="595"/>
      <c r="CZ48" s="627" t="s">
        <v>116</v>
      </c>
      <c r="DA48" s="676"/>
      <c r="DB48" s="676"/>
      <c r="DC48" s="677"/>
      <c r="DD48" s="602" t="s">
        <v>116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335</v>
      </c>
      <c r="CE49" s="637"/>
      <c r="CF49" s="637"/>
      <c r="CG49" s="637"/>
      <c r="CH49" s="637"/>
      <c r="CI49" s="637"/>
      <c r="CJ49" s="637"/>
      <c r="CK49" s="637"/>
      <c r="CL49" s="637"/>
      <c r="CM49" s="637"/>
      <c r="CN49" s="637"/>
      <c r="CO49" s="637"/>
      <c r="CP49" s="637"/>
      <c r="CQ49" s="638"/>
      <c r="CR49" s="665">
        <v>10302070</v>
      </c>
      <c r="CS49" s="661"/>
      <c r="CT49" s="661"/>
      <c r="CU49" s="661"/>
      <c r="CV49" s="661"/>
      <c r="CW49" s="661"/>
      <c r="CX49" s="661"/>
      <c r="CY49" s="688"/>
      <c r="CZ49" s="689">
        <v>100</v>
      </c>
      <c r="DA49" s="690"/>
      <c r="DB49" s="690"/>
      <c r="DC49" s="691"/>
      <c r="DD49" s="692">
        <v>6704684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337</v>
      </c>
      <c r="DK2" s="735"/>
      <c r="DL2" s="735"/>
      <c r="DM2" s="735"/>
      <c r="DN2" s="735"/>
      <c r="DO2" s="736"/>
      <c r="DP2" s="200"/>
      <c r="DQ2" s="734" t="s">
        <v>338</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339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341</v>
      </c>
      <c r="B5" s="729"/>
      <c r="C5" s="729"/>
      <c r="D5" s="729"/>
      <c r="E5" s="729"/>
      <c r="F5" s="729"/>
      <c r="G5" s="729"/>
      <c r="H5" s="729"/>
      <c r="I5" s="729"/>
      <c r="J5" s="729"/>
      <c r="K5" s="729"/>
      <c r="L5" s="729"/>
      <c r="M5" s="729"/>
      <c r="N5" s="729"/>
      <c r="O5" s="729"/>
      <c r="P5" s="730"/>
      <c r="Q5" s="705" t="s">
        <v>342</v>
      </c>
      <c r="R5" s="706"/>
      <c r="S5" s="706"/>
      <c r="T5" s="706"/>
      <c r="U5" s="707"/>
      <c r="V5" s="705" t="s">
        <v>343</v>
      </c>
      <c r="W5" s="706"/>
      <c r="X5" s="706"/>
      <c r="Y5" s="706"/>
      <c r="Z5" s="707"/>
      <c r="AA5" s="705" t="s">
        <v>344</v>
      </c>
      <c r="AB5" s="706"/>
      <c r="AC5" s="706"/>
      <c r="AD5" s="706"/>
      <c r="AE5" s="706"/>
      <c r="AF5" s="738" t="s">
        <v>345</v>
      </c>
      <c r="AG5" s="706"/>
      <c r="AH5" s="706"/>
      <c r="AI5" s="706"/>
      <c r="AJ5" s="717"/>
      <c r="AK5" s="706" t="s">
        <v>346</v>
      </c>
      <c r="AL5" s="706"/>
      <c r="AM5" s="706"/>
      <c r="AN5" s="706"/>
      <c r="AO5" s="707"/>
      <c r="AP5" s="705" t="s">
        <v>347</v>
      </c>
      <c r="AQ5" s="706"/>
      <c r="AR5" s="706"/>
      <c r="AS5" s="706"/>
      <c r="AT5" s="707"/>
      <c r="AU5" s="705" t="s">
        <v>348</v>
      </c>
      <c r="AV5" s="706"/>
      <c r="AW5" s="706"/>
      <c r="AX5" s="706"/>
      <c r="AY5" s="717"/>
      <c r="AZ5" s="207"/>
      <c r="BA5" s="207"/>
      <c r="BB5" s="207"/>
      <c r="BC5" s="207"/>
      <c r="BD5" s="207"/>
      <c r="BE5" s="208"/>
      <c r="BF5" s="208"/>
      <c r="BG5" s="208"/>
      <c r="BH5" s="208"/>
      <c r="BI5" s="208"/>
      <c r="BJ5" s="208"/>
      <c r="BK5" s="208"/>
      <c r="BL5" s="208"/>
      <c r="BM5" s="208"/>
      <c r="BN5" s="208"/>
      <c r="BO5" s="208"/>
      <c r="BP5" s="208"/>
      <c r="BQ5" s="728" t="s">
        <v>349</v>
      </c>
      <c r="BR5" s="729"/>
      <c r="BS5" s="729"/>
      <c r="BT5" s="729"/>
      <c r="BU5" s="729"/>
      <c r="BV5" s="729"/>
      <c r="BW5" s="729"/>
      <c r="BX5" s="729"/>
      <c r="BY5" s="729"/>
      <c r="BZ5" s="729"/>
      <c r="CA5" s="729"/>
      <c r="CB5" s="729"/>
      <c r="CC5" s="729"/>
      <c r="CD5" s="729"/>
      <c r="CE5" s="729"/>
      <c r="CF5" s="729"/>
      <c r="CG5" s="730"/>
      <c r="CH5" s="705" t="s">
        <v>350</v>
      </c>
      <c r="CI5" s="706"/>
      <c r="CJ5" s="706"/>
      <c r="CK5" s="706"/>
      <c r="CL5" s="707"/>
      <c r="CM5" s="705" t="s">
        <v>351</v>
      </c>
      <c r="CN5" s="706"/>
      <c r="CO5" s="706"/>
      <c r="CP5" s="706"/>
      <c r="CQ5" s="707"/>
      <c r="CR5" s="705" t="s">
        <v>352</v>
      </c>
      <c r="CS5" s="706"/>
      <c r="CT5" s="706"/>
      <c r="CU5" s="706"/>
      <c r="CV5" s="707"/>
      <c r="CW5" s="705" t="s">
        <v>353</v>
      </c>
      <c r="CX5" s="706"/>
      <c r="CY5" s="706"/>
      <c r="CZ5" s="706"/>
      <c r="DA5" s="707"/>
      <c r="DB5" s="705" t="s">
        <v>354</v>
      </c>
      <c r="DC5" s="706"/>
      <c r="DD5" s="706"/>
      <c r="DE5" s="706"/>
      <c r="DF5" s="707"/>
      <c r="DG5" s="711" t="s">
        <v>355</v>
      </c>
      <c r="DH5" s="712"/>
      <c r="DI5" s="712"/>
      <c r="DJ5" s="712"/>
      <c r="DK5" s="713"/>
      <c r="DL5" s="711" t="s">
        <v>356</v>
      </c>
      <c r="DM5" s="712"/>
      <c r="DN5" s="712"/>
      <c r="DO5" s="712"/>
      <c r="DP5" s="713"/>
      <c r="DQ5" s="705" t="s">
        <v>357</v>
      </c>
      <c r="DR5" s="706"/>
      <c r="DS5" s="706"/>
      <c r="DT5" s="706"/>
      <c r="DU5" s="707"/>
      <c r="DV5" s="705" t="s">
        <v>348</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358</v>
      </c>
      <c r="C7" s="720"/>
      <c r="D7" s="720"/>
      <c r="E7" s="720"/>
      <c r="F7" s="720"/>
      <c r="G7" s="720"/>
      <c r="H7" s="720"/>
      <c r="I7" s="720"/>
      <c r="J7" s="720"/>
      <c r="K7" s="720"/>
      <c r="L7" s="720"/>
      <c r="M7" s="720"/>
      <c r="N7" s="720"/>
      <c r="O7" s="720"/>
      <c r="P7" s="721"/>
      <c r="Q7" s="722">
        <v>10684</v>
      </c>
      <c r="R7" s="723"/>
      <c r="S7" s="723"/>
      <c r="T7" s="723"/>
      <c r="U7" s="723"/>
      <c r="V7" s="723">
        <v>10302</v>
      </c>
      <c r="W7" s="723"/>
      <c r="X7" s="723"/>
      <c r="Y7" s="723"/>
      <c r="Z7" s="723"/>
      <c r="AA7" s="723">
        <v>382</v>
      </c>
      <c r="AB7" s="723"/>
      <c r="AC7" s="723"/>
      <c r="AD7" s="723"/>
      <c r="AE7" s="724"/>
      <c r="AF7" s="725">
        <v>319</v>
      </c>
      <c r="AG7" s="726"/>
      <c r="AH7" s="726"/>
      <c r="AI7" s="726"/>
      <c r="AJ7" s="727"/>
      <c r="AK7" s="762">
        <v>11</v>
      </c>
      <c r="AL7" s="763"/>
      <c r="AM7" s="763"/>
      <c r="AN7" s="763"/>
      <c r="AO7" s="763"/>
      <c r="AP7" s="763">
        <v>8618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359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360</v>
      </c>
      <c r="B23" s="778" t="s">
        <v>361</v>
      </c>
      <c r="C23" s="779"/>
      <c r="D23" s="779"/>
      <c r="E23" s="779"/>
      <c r="F23" s="779"/>
      <c r="G23" s="779"/>
      <c r="H23" s="779"/>
      <c r="I23" s="779"/>
      <c r="J23" s="779"/>
      <c r="K23" s="779"/>
      <c r="L23" s="779"/>
      <c r="M23" s="779"/>
      <c r="N23" s="779"/>
      <c r="O23" s="779"/>
      <c r="P23" s="780"/>
      <c r="Q23" s="781">
        <v>10684</v>
      </c>
      <c r="R23" s="782"/>
      <c r="S23" s="782"/>
      <c r="T23" s="782"/>
      <c r="U23" s="782"/>
      <c r="V23" s="782">
        <v>10302</v>
      </c>
      <c r="W23" s="782"/>
      <c r="X23" s="782"/>
      <c r="Y23" s="782"/>
      <c r="Z23" s="782"/>
      <c r="AA23" s="782">
        <v>382</v>
      </c>
      <c r="AB23" s="782"/>
      <c r="AC23" s="782"/>
      <c r="AD23" s="782"/>
      <c r="AE23" s="783"/>
      <c r="AF23" s="784">
        <v>319</v>
      </c>
      <c r="AG23" s="782"/>
      <c r="AH23" s="782"/>
      <c r="AI23" s="782"/>
      <c r="AJ23" s="785"/>
      <c r="AK23" s="786"/>
      <c r="AL23" s="787"/>
      <c r="AM23" s="787"/>
      <c r="AN23" s="787"/>
      <c r="AO23" s="787"/>
      <c r="AP23" s="782">
        <v>8618</v>
      </c>
      <c r="AQ23" s="782"/>
      <c r="AR23" s="782"/>
      <c r="AS23" s="782"/>
      <c r="AT23" s="782"/>
      <c r="AU23" s="788"/>
      <c r="AV23" s="788"/>
      <c r="AW23" s="788"/>
      <c r="AX23" s="788"/>
      <c r="AY23" s="789"/>
      <c r="AZ23" s="797" t="s">
        <v>362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341</v>
      </c>
      <c r="B26" s="729"/>
      <c r="C26" s="729"/>
      <c r="D26" s="729"/>
      <c r="E26" s="729"/>
      <c r="F26" s="729"/>
      <c r="G26" s="729"/>
      <c r="H26" s="729"/>
      <c r="I26" s="729"/>
      <c r="J26" s="729"/>
      <c r="K26" s="729"/>
      <c r="L26" s="729"/>
      <c r="M26" s="729"/>
      <c r="N26" s="729"/>
      <c r="O26" s="729"/>
      <c r="P26" s="730"/>
      <c r="Q26" s="705" t="s">
        <v>365</v>
      </c>
      <c r="R26" s="706"/>
      <c r="S26" s="706"/>
      <c r="T26" s="706"/>
      <c r="U26" s="707"/>
      <c r="V26" s="705" t="s">
        <v>366</v>
      </c>
      <c r="W26" s="706"/>
      <c r="X26" s="706"/>
      <c r="Y26" s="706"/>
      <c r="Z26" s="707"/>
      <c r="AA26" s="705" t="s">
        <v>367</v>
      </c>
      <c r="AB26" s="706"/>
      <c r="AC26" s="706"/>
      <c r="AD26" s="706"/>
      <c r="AE26" s="706"/>
      <c r="AF26" s="800" t="s">
        <v>368</v>
      </c>
      <c r="AG26" s="801"/>
      <c r="AH26" s="801"/>
      <c r="AI26" s="801"/>
      <c r="AJ26" s="802"/>
      <c r="AK26" s="706" t="s">
        <v>369</v>
      </c>
      <c r="AL26" s="706"/>
      <c r="AM26" s="706"/>
      <c r="AN26" s="706"/>
      <c r="AO26" s="707"/>
      <c r="AP26" s="705" t="s">
        <v>370</v>
      </c>
      <c r="AQ26" s="706"/>
      <c r="AR26" s="706"/>
      <c r="AS26" s="706"/>
      <c r="AT26" s="707"/>
      <c r="AU26" s="705" t="s">
        <v>371</v>
      </c>
      <c r="AV26" s="706"/>
      <c r="AW26" s="706"/>
      <c r="AX26" s="706"/>
      <c r="AY26" s="707"/>
      <c r="AZ26" s="705" t="s">
        <v>372</v>
      </c>
      <c r="BA26" s="706"/>
      <c r="BB26" s="706"/>
      <c r="BC26" s="706"/>
      <c r="BD26" s="707"/>
      <c r="BE26" s="705" t="s">
        <v>348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373</v>
      </c>
      <c r="C28" s="720"/>
      <c r="D28" s="720"/>
      <c r="E28" s="720"/>
      <c r="F28" s="720"/>
      <c r="G28" s="720"/>
      <c r="H28" s="720"/>
      <c r="I28" s="720"/>
      <c r="J28" s="720"/>
      <c r="K28" s="720"/>
      <c r="L28" s="720"/>
      <c r="M28" s="720"/>
      <c r="N28" s="720"/>
      <c r="O28" s="720"/>
      <c r="P28" s="721"/>
      <c r="Q28" s="810">
        <v>2129</v>
      </c>
      <c r="R28" s="811"/>
      <c r="S28" s="811"/>
      <c r="T28" s="811"/>
      <c r="U28" s="811"/>
      <c r="V28" s="811">
        <v>2055</v>
      </c>
      <c r="W28" s="811"/>
      <c r="X28" s="811"/>
      <c r="Y28" s="811"/>
      <c r="Z28" s="811"/>
      <c r="AA28" s="811">
        <v>74</v>
      </c>
      <c r="AB28" s="811"/>
      <c r="AC28" s="811"/>
      <c r="AD28" s="811"/>
      <c r="AE28" s="812"/>
      <c r="AF28" s="813">
        <v>74</v>
      </c>
      <c r="AG28" s="811"/>
      <c r="AH28" s="811"/>
      <c r="AI28" s="811"/>
      <c r="AJ28" s="814"/>
      <c r="AK28" s="815">
        <v>158</v>
      </c>
      <c r="AL28" s="806"/>
      <c r="AM28" s="806"/>
      <c r="AN28" s="806"/>
      <c r="AO28" s="806"/>
      <c r="AP28" s="806" t="s">
        <v>539</v>
      </c>
      <c r="AQ28" s="806"/>
      <c r="AR28" s="806"/>
      <c r="AS28" s="806"/>
      <c r="AT28" s="806"/>
      <c r="AU28" s="806" t="s">
        <v>539</v>
      </c>
      <c r="AV28" s="806"/>
      <c r="AW28" s="806"/>
      <c r="AX28" s="806"/>
      <c r="AY28" s="806"/>
      <c r="AZ28" s="807" t="s">
        <v>539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374</v>
      </c>
      <c r="C29" s="744"/>
      <c r="D29" s="744"/>
      <c r="E29" s="744"/>
      <c r="F29" s="744"/>
      <c r="G29" s="744"/>
      <c r="H29" s="744"/>
      <c r="I29" s="744"/>
      <c r="J29" s="744"/>
      <c r="K29" s="744"/>
      <c r="L29" s="744"/>
      <c r="M29" s="744"/>
      <c r="N29" s="744"/>
      <c r="O29" s="744"/>
      <c r="P29" s="745"/>
      <c r="Q29" s="746">
        <v>1809</v>
      </c>
      <c r="R29" s="747"/>
      <c r="S29" s="747"/>
      <c r="T29" s="747"/>
      <c r="U29" s="747"/>
      <c r="V29" s="747">
        <v>1783</v>
      </c>
      <c r="W29" s="747"/>
      <c r="X29" s="747"/>
      <c r="Y29" s="747"/>
      <c r="Z29" s="747"/>
      <c r="AA29" s="747">
        <v>26</v>
      </c>
      <c r="AB29" s="747"/>
      <c r="AC29" s="747"/>
      <c r="AD29" s="747"/>
      <c r="AE29" s="748"/>
      <c r="AF29" s="749">
        <v>26</v>
      </c>
      <c r="AG29" s="750"/>
      <c r="AH29" s="750"/>
      <c r="AI29" s="750"/>
      <c r="AJ29" s="751"/>
      <c r="AK29" s="818">
        <v>249</v>
      </c>
      <c r="AL29" s="819"/>
      <c r="AM29" s="819"/>
      <c r="AN29" s="819"/>
      <c r="AO29" s="819"/>
      <c r="AP29" s="819" t="s">
        <v>539</v>
      </c>
      <c r="AQ29" s="819"/>
      <c r="AR29" s="819"/>
      <c r="AS29" s="819"/>
      <c r="AT29" s="819"/>
      <c r="AU29" s="819" t="s">
        <v>539</v>
      </c>
      <c r="AV29" s="819"/>
      <c r="AW29" s="819"/>
      <c r="AX29" s="819"/>
      <c r="AY29" s="819"/>
      <c r="AZ29" s="820" t="s">
        <v>539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375</v>
      </c>
      <c r="C30" s="744"/>
      <c r="D30" s="744"/>
      <c r="E30" s="744"/>
      <c r="F30" s="744"/>
      <c r="G30" s="744"/>
      <c r="H30" s="744"/>
      <c r="I30" s="744"/>
      <c r="J30" s="744"/>
      <c r="K30" s="744"/>
      <c r="L30" s="744"/>
      <c r="M30" s="744"/>
      <c r="N30" s="744"/>
      <c r="O30" s="744"/>
      <c r="P30" s="745"/>
      <c r="Q30" s="746">
        <v>198</v>
      </c>
      <c r="R30" s="747"/>
      <c r="S30" s="747"/>
      <c r="T30" s="747"/>
      <c r="U30" s="747"/>
      <c r="V30" s="747">
        <v>198</v>
      </c>
      <c r="W30" s="747"/>
      <c r="X30" s="747"/>
      <c r="Y30" s="747"/>
      <c r="Z30" s="747"/>
      <c r="AA30" s="747">
        <v>0</v>
      </c>
      <c r="AB30" s="747"/>
      <c r="AC30" s="747"/>
      <c r="AD30" s="747"/>
      <c r="AE30" s="748"/>
      <c r="AF30" s="749">
        <v>0</v>
      </c>
      <c r="AG30" s="750"/>
      <c r="AH30" s="750"/>
      <c r="AI30" s="750"/>
      <c r="AJ30" s="751"/>
      <c r="AK30" s="818">
        <v>54</v>
      </c>
      <c r="AL30" s="819"/>
      <c r="AM30" s="819"/>
      <c r="AN30" s="819"/>
      <c r="AO30" s="819"/>
      <c r="AP30" s="819" t="s">
        <v>539</v>
      </c>
      <c r="AQ30" s="819"/>
      <c r="AR30" s="819"/>
      <c r="AS30" s="819"/>
      <c r="AT30" s="819"/>
      <c r="AU30" s="819" t="s">
        <v>539</v>
      </c>
      <c r="AV30" s="819"/>
      <c r="AW30" s="819"/>
      <c r="AX30" s="819"/>
      <c r="AY30" s="819"/>
      <c r="AZ30" s="820" t="s">
        <v>539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376</v>
      </c>
      <c r="C31" s="744"/>
      <c r="D31" s="744"/>
      <c r="E31" s="744"/>
      <c r="F31" s="744"/>
      <c r="G31" s="744"/>
      <c r="H31" s="744"/>
      <c r="I31" s="744"/>
      <c r="J31" s="744"/>
      <c r="K31" s="744"/>
      <c r="L31" s="744"/>
      <c r="M31" s="744"/>
      <c r="N31" s="744"/>
      <c r="O31" s="744"/>
      <c r="P31" s="745"/>
      <c r="Q31" s="746">
        <v>413</v>
      </c>
      <c r="R31" s="747"/>
      <c r="S31" s="747"/>
      <c r="T31" s="747"/>
      <c r="U31" s="747"/>
      <c r="V31" s="747">
        <v>343</v>
      </c>
      <c r="W31" s="747"/>
      <c r="X31" s="747"/>
      <c r="Y31" s="747"/>
      <c r="Z31" s="747"/>
      <c r="AA31" s="747">
        <v>70</v>
      </c>
      <c r="AB31" s="747"/>
      <c r="AC31" s="747"/>
      <c r="AD31" s="747"/>
      <c r="AE31" s="748"/>
      <c r="AF31" s="749">
        <v>581</v>
      </c>
      <c r="AG31" s="750"/>
      <c r="AH31" s="750"/>
      <c r="AI31" s="750"/>
      <c r="AJ31" s="751"/>
      <c r="AK31" s="818">
        <v>60</v>
      </c>
      <c r="AL31" s="819"/>
      <c r="AM31" s="819"/>
      <c r="AN31" s="819"/>
      <c r="AO31" s="819"/>
      <c r="AP31" s="819">
        <v>1475</v>
      </c>
      <c r="AQ31" s="819"/>
      <c r="AR31" s="819"/>
      <c r="AS31" s="819"/>
      <c r="AT31" s="819"/>
      <c r="AU31" s="819">
        <v>436</v>
      </c>
      <c r="AV31" s="819"/>
      <c r="AW31" s="819"/>
      <c r="AX31" s="819"/>
      <c r="AY31" s="819"/>
      <c r="AZ31" s="820" t="s">
        <v>539</v>
      </c>
      <c r="BA31" s="820"/>
      <c r="BB31" s="820"/>
      <c r="BC31" s="820"/>
      <c r="BD31" s="820"/>
      <c r="BE31" s="816" t="s">
        <v>377</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378</v>
      </c>
      <c r="C32" s="744"/>
      <c r="D32" s="744"/>
      <c r="E32" s="744"/>
      <c r="F32" s="744"/>
      <c r="G32" s="744"/>
      <c r="H32" s="744"/>
      <c r="I32" s="744"/>
      <c r="J32" s="744"/>
      <c r="K32" s="744"/>
      <c r="L32" s="744"/>
      <c r="M32" s="744"/>
      <c r="N32" s="744"/>
      <c r="O32" s="744"/>
      <c r="P32" s="745"/>
      <c r="Q32" s="746">
        <v>694</v>
      </c>
      <c r="R32" s="747"/>
      <c r="S32" s="747"/>
      <c r="T32" s="747"/>
      <c r="U32" s="747"/>
      <c r="V32" s="747">
        <v>678</v>
      </c>
      <c r="W32" s="747"/>
      <c r="X32" s="747"/>
      <c r="Y32" s="747"/>
      <c r="Z32" s="747"/>
      <c r="AA32" s="747">
        <v>16</v>
      </c>
      <c r="AB32" s="747"/>
      <c r="AC32" s="747"/>
      <c r="AD32" s="747"/>
      <c r="AE32" s="748"/>
      <c r="AF32" s="749">
        <v>16</v>
      </c>
      <c r="AG32" s="750"/>
      <c r="AH32" s="750"/>
      <c r="AI32" s="750"/>
      <c r="AJ32" s="751"/>
      <c r="AK32" s="818">
        <v>484</v>
      </c>
      <c r="AL32" s="819"/>
      <c r="AM32" s="819"/>
      <c r="AN32" s="819"/>
      <c r="AO32" s="819"/>
      <c r="AP32" s="819">
        <v>2660</v>
      </c>
      <c r="AQ32" s="819"/>
      <c r="AR32" s="819"/>
      <c r="AS32" s="819"/>
      <c r="AT32" s="819"/>
      <c r="AU32" s="819">
        <v>698</v>
      </c>
      <c r="AV32" s="819"/>
      <c r="AW32" s="819"/>
      <c r="AX32" s="819"/>
      <c r="AY32" s="819"/>
      <c r="AZ32" s="820" t="s">
        <v>539</v>
      </c>
      <c r="BA32" s="820"/>
      <c r="BB32" s="820"/>
      <c r="BC32" s="820"/>
      <c r="BD32" s="820"/>
      <c r="BE32" s="816" t="s">
        <v>379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380</v>
      </c>
      <c r="C33" s="744"/>
      <c r="D33" s="744"/>
      <c r="E33" s="744"/>
      <c r="F33" s="744"/>
      <c r="G33" s="744"/>
      <c r="H33" s="744"/>
      <c r="I33" s="744"/>
      <c r="J33" s="744"/>
      <c r="K33" s="744"/>
      <c r="L33" s="744"/>
      <c r="M33" s="744"/>
      <c r="N33" s="744"/>
      <c r="O33" s="744"/>
      <c r="P33" s="745"/>
      <c r="Q33" s="746">
        <v>218</v>
      </c>
      <c r="R33" s="747"/>
      <c r="S33" s="747"/>
      <c r="T33" s="747"/>
      <c r="U33" s="747"/>
      <c r="V33" s="747">
        <v>215</v>
      </c>
      <c r="W33" s="747"/>
      <c r="X33" s="747"/>
      <c r="Y33" s="747"/>
      <c r="Z33" s="747"/>
      <c r="AA33" s="747">
        <v>3</v>
      </c>
      <c r="AB33" s="747"/>
      <c r="AC33" s="747"/>
      <c r="AD33" s="747"/>
      <c r="AE33" s="748"/>
      <c r="AF33" s="749">
        <v>3</v>
      </c>
      <c r="AG33" s="750"/>
      <c r="AH33" s="750"/>
      <c r="AI33" s="750"/>
      <c r="AJ33" s="751"/>
      <c r="AK33" s="818">
        <v>158</v>
      </c>
      <c r="AL33" s="819"/>
      <c r="AM33" s="819"/>
      <c r="AN33" s="819"/>
      <c r="AO33" s="819"/>
      <c r="AP33" s="819">
        <v>1118</v>
      </c>
      <c r="AQ33" s="819"/>
      <c r="AR33" s="819"/>
      <c r="AS33" s="819"/>
      <c r="AT33" s="819"/>
      <c r="AU33" s="819">
        <v>197</v>
      </c>
      <c r="AV33" s="819"/>
      <c r="AW33" s="819"/>
      <c r="AX33" s="819"/>
      <c r="AY33" s="819"/>
      <c r="AZ33" s="820" t="s">
        <v>539</v>
      </c>
      <c r="BA33" s="820"/>
      <c r="BB33" s="820"/>
      <c r="BC33" s="820"/>
      <c r="BD33" s="820"/>
      <c r="BE33" s="816" t="s">
        <v>379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360</v>
      </c>
      <c r="B63" s="778" t="s">
        <v>382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700</v>
      </c>
      <c r="AG63" s="830"/>
      <c r="AH63" s="830"/>
      <c r="AI63" s="830"/>
      <c r="AJ63" s="831"/>
      <c r="AK63" s="832"/>
      <c r="AL63" s="827"/>
      <c r="AM63" s="827"/>
      <c r="AN63" s="827"/>
      <c r="AO63" s="827"/>
      <c r="AP63" s="830">
        <v>5253</v>
      </c>
      <c r="AQ63" s="830"/>
      <c r="AR63" s="830"/>
      <c r="AS63" s="830"/>
      <c r="AT63" s="830"/>
      <c r="AU63" s="830">
        <v>1331</v>
      </c>
      <c r="AV63" s="830"/>
      <c r="AW63" s="830"/>
      <c r="AX63" s="830"/>
      <c r="AY63" s="830"/>
      <c r="AZ63" s="834"/>
      <c r="BA63" s="834"/>
      <c r="BB63" s="834"/>
      <c r="BC63" s="834"/>
      <c r="BD63" s="834"/>
      <c r="BE63" s="835"/>
      <c r="BF63" s="835"/>
      <c r="BG63" s="835"/>
      <c r="BH63" s="835"/>
      <c r="BI63" s="836"/>
      <c r="BJ63" s="837" t="s">
        <v>107</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384</v>
      </c>
      <c r="B66" s="729"/>
      <c r="C66" s="729"/>
      <c r="D66" s="729"/>
      <c r="E66" s="729"/>
      <c r="F66" s="729"/>
      <c r="G66" s="729"/>
      <c r="H66" s="729"/>
      <c r="I66" s="729"/>
      <c r="J66" s="729"/>
      <c r="K66" s="729"/>
      <c r="L66" s="729"/>
      <c r="M66" s="729"/>
      <c r="N66" s="729"/>
      <c r="O66" s="729"/>
      <c r="P66" s="730"/>
      <c r="Q66" s="705" t="s">
        <v>385</v>
      </c>
      <c r="R66" s="706"/>
      <c r="S66" s="706"/>
      <c r="T66" s="706"/>
      <c r="U66" s="707"/>
      <c r="V66" s="705" t="s">
        <v>386</v>
      </c>
      <c r="W66" s="706"/>
      <c r="X66" s="706"/>
      <c r="Y66" s="706"/>
      <c r="Z66" s="707"/>
      <c r="AA66" s="705" t="s">
        <v>387</v>
      </c>
      <c r="AB66" s="706"/>
      <c r="AC66" s="706"/>
      <c r="AD66" s="706"/>
      <c r="AE66" s="707"/>
      <c r="AF66" s="840" t="s">
        <v>388</v>
      </c>
      <c r="AG66" s="801"/>
      <c r="AH66" s="801"/>
      <c r="AI66" s="801"/>
      <c r="AJ66" s="841"/>
      <c r="AK66" s="705" t="s">
        <v>389</v>
      </c>
      <c r="AL66" s="729"/>
      <c r="AM66" s="729"/>
      <c r="AN66" s="729"/>
      <c r="AO66" s="730"/>
      <c r="AP66" s="705" t="s">
        <v>390</v>
      </c>
      <c r="AQ66" s="706"/>
      <c r="AR66" s="706"/>
      <c r="AS66" s="706"/>
      <c r="AT66" s="707"/>
      <c r="AU66" s="705" t="s">
        <v>391</v>
      </c>
      <c r="AV66" s="706"/>
      <c r="AW66" s="706"/>
      <c r="AX66" s="706"/>
      <c r="AY66" s="707"/>
      <c r="AZ66" s="705" t="s">
        <v>348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540</v>
      </c>
      <c r="C68" s="858"/>
      <c r="D68" s="858"/>
      <c r="E68" s="858"/>
      <c r="F68" s="858"/>
      <c r="G68" s="858"/>
      <c r="H68" s="858"/>
      <c r="I68" s="858"/>
      <c r="J68" s="858"/>
      <c r="K68" s="858"/>
      <c r="L68" s="858"/>
      <c r="M68" s="858"/>
      <c r="N68" s="858"/>
      <c r="O68" s="858"/>
      <c r="P68" s="859"/>
      <c r="Q68" s="860">
        <v>5850</v>
      </c>
      <c r="R68" s="854"/>
      <c r="S68" s="854"/>
      <c r="T68" s="854"/>
      <c r="U68" s="854"/>
      <c r="V68" s="854">
        <v>5527</v>
      </c>
      <c r="W68" s="854"/>
      <c r="X68" s="854"/>
      <c r="Y68" s="854"/>
      <c r="Z68" s="854"/>
      <c r="AA68" s="854">
        <v>323</v>
      </c>
      <c r="AB68" s="854"/>
      <c r="AC68" s="854"/>
      <c r="AD68" s="854"/>
      <c r="AE68" s="854"/>
      <c r="AF68" s="854">
        <v>296</v>
      </c>
      <c r="AG68" s="854"/>
      <c r="AH68" s="854"/>
      <c r="AI68" s="854"/>
      <c r="AJ68" s="854"/>
      <c r="AK68" s="854">
        <v>800</v>
      </c>
      <c r="AL68" s="854"/>
      <c r="AM68" s="854"/>
      <c r="AN68" s="854"/>
      <c r="AO68" s="854"/>
      <c r="AP68" s="854">
        <v>1745</v>
      </c>
      <c r="AQ68" s="854"/>
      <c r="AR68" s="854"/>
      <c r="AS68" s="854"/>
      <c r="AT68" s="854"/>
      <c r="AU68" s="854">
        <v>183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541</v>
      </c>
      <c r="C69" s="862"/>
      <c r="D69" s="862"/>
      <c r="E69" s="862"/>
      <c r="F69" s="862"/>
      <c r="G69" s="862"/>
      <c r="H69" s="862"/>
      <c r="I69" s="862"/>
      <c r="J69" s="862"/>
      <c r="K69" s="862"/>
      <c r="L69" s="862"/>
      <c r="M69" s="862"/>
      <c r="N69" s="862"/>
      <c r="O69" s="862"/>
      <c r="P69" s="863"/>
      <c r="Q69" s="864">
        <v>477</v>
      </c>
      <c r="R69" s="819"/>
      <c r="S69" s="819"/>
      <c r="T69" s="819"/>
      <c r="U69" s="819"/>
      <c r="V69" s="819">
        <v>422</v>
      </c>
      <c r="W69" s="819"/>
      <c r="X69" s="819"/>
      <c r="Y69" s="819"/>
      <c r="Z69" s="819"/>
      <c r="AA69" s="819">
        <v>55</v>
      </c>
      <c r="AB69" s="819"/>
      <c r="AC69" s="819"/>
      <c r="AD69" s="819"/>
      <c r="AE69" s="819"/>
      <c r="AF69" s="819">
        <v>720</v>
      </c>
      <c r="AG69" s="819"/>
      <c r="AH69" s="819"/>
      <c r="AI69" s="819"/>
      <c r="AJ69" s="819"/>
      <c r="AK69" s="819" t="s">
        <v>539</v>
      </c>
      <c r="AL69" s="819"/>
      <c r="AM69" s="819"/>
      <c r="AN69" s="819"/>
      <c r="AO69" s="819"/>
      <c r="AP69" s="819">
        <v>2009</v>
      </c>
      <c r="AQ69" s="819"/>
      <c r="AR69" s="819"/>
      <c r="AS69" s="819"/>
      <c r="AT69" s="819"/>
      <c r="AU69" s="819">
        <v>1324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542</v>
      </c>
      <c r="C70" s="862"/>
      <c r="D70" s="862"/>
      <c r="E70" s="862"/>
      <c r="F70" s="862"/>
      <c r="G70" s="862"/>
      <c r="H70" s="862"/>
      <c r="I70" s="862"/>
      <c r="J70" s="862"/>
      <c r="K70" s="862"/>
      <c r="L70" s="862"/>
      <c r="M70" s="862"/>
      <c r="N70" s="862"/>
      <c r="O70" s="862"/>
      <c r="P70" s="863"/>
      <c r="Q70" s="864">
        <v>320</v>
      </c>
      <c r="R70" s="819"/>
      <c r="S70" s="819"/>
      <c r="T70" s="819"/>
      <c r="U70" s="819"/>
      <c r="V70" s="819">
        <v>285</v>
      </c>
      <c r="W70" s="819"/>
      <c r="X70" s="819"/>
      <c r="Y70" s="819"/>
      <c r="Z70" s="819"/>
      <c r="AA70" s="819">
        <v>34</v>
      </c>
      <c r="AB70" s="819"/>
      <c r="AC70" s="819"/>
      <c r="AD70" s="819"/>
      <c r="AE70" s="819"/>
      <c r="AF70" s="819">
        <v>193</v>
      </c>
      <c r="AG70" s="819"/>
      <c r="AH70" s="819"/>
      <c r="AI70" s="819"/>
      <c r="AJ70" s="819"/>
      <c r="AK70" s="819" t="s">
        <v>539</v>
      </c>
      <c r="AL70" s="819"/>
      <c r="AM70" s="819"/>
      <c r="AN70" s="819"/>
      <c r="AO70" s="819"/>
      <c r="AP70" s="819">
        <v>47</v>
      </c>
      <c r="AQ70" s="819"/>
      <c r="AR70" s="819"/>
      <c r="AS70" s="819"/>
      <c r="AT70" s="819"/>
      <c r="AU70" s="819">
        <v>47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543</v>
      </c>
      <c r="C71" s="862"/>
      <c r="D71" s="862"/>
      <c r="E71" s="862"/>
      <c r="F71" s="862"/>
      <c r="G71" s="862"/>
      <c r="H71" s="862"/>
      <c r="I71" s="862"/>
      <c r="J71" s="862"/>
      <c r="K71" s="862"/>
      <c r="L71" s="862"/>
      <c r="M71" s="862"/>
      <c r="N71" s="862"/>
      <c r="O71" s="862"/>
      <c r="P71" s="863"/>
      <c r="Q71" s="864">
        <v>456</v>
      </c>
      <c r="R71" s="819"/>
      <c r="S71" s="819"/>
      <c r="T71" s="819"/>
      <c r="U71" s="819"/>
      <c r="V71" s="819">
        <v>442</v>
      </c>
      <c r="W71" s="819"/>
      <c r="X71" s="819"/>
      <c r="Y71" s="819"/>
      <c r="Z71" s="819"/>
      <c r="AA71" s="819">
        <v>15</v>
      </c>
      <c r="AB71" s="819"/>
      <c r="AC71" s="819"/>
      <c r="AD71" s="819"/>
      <c r="AE71" s="819"/>
      <c r="AF71" s="819">
        <v>15</v>
      </c>
      <c r="AG71" s="819"/>
      <c r="AH71" s="819"/>
      <c r="AI71" s="819"/>
      <c r="AJ71" s="819"/>
      <c r="AK71" s="819" t="s">
        <v>539</v>
      </c>
      <c r="AL71" s="819"/>
      <c r="AM71" s="819"/>
      <c r="AN71" s="819"/>
      <c r="AO71" s="819"/>
      <c r="AP71" s="819" t="s">
        <v>539</v>
      </c>
      <c r="AQ71" s="819"/>
      <c r="AR71" s="819"/>
      <c r="AS71" s="819"/>
      <c r="AT71" s="819"/>
      <c r="AU71" s="819" t="s">
        <v>539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544</v>
      </c>
      <c r="C72" s="862"/>
      <c r="D72" s="862"/>
      <c r="E72" s="862"/>
      <c r="F72" s="862"/>
      <c r="G72" s="862"/>
      <c r="H72" s="862"/>
      <c r="I72" s="862"/>
      <c r="J72" s="862"/>
      <c r="K72" s="862"/>
      <c r="L72" s="862"/>
      <c r="M72" s="862"/>
      <c r="N72" s="862"/>
      <c r="O72" s="862"/>
      <c r="P72" s="863"/>
      <c r="Q72" s="864">
        <v>103988</v>
      </c>
      <c r="R72" s="819"/>
      <c r="S72" s="819"/>
      <c r="T72" s="819"/>
      <c r="U72" s="819"/>
      <c r="V72" s="819">
        <v>101588</v>
      </c>
      <c r="W72" s="819"/>
      <c r="X72" s="819"/>
      <c r="Y72" s="819"/>
      <c r="Z72" s="819"/>
      <c r="AA72" s="819">
        <v>2400</v>
      </c>
      <c r="AB72" s="819"/>
      <c r="AC72" s="819"/>
      <c r="AD72" s="819"/>
      <c r="AE72" s="819"/>
      <c r="AF72" s="819">
        <v>2400</v>
      </c>
      <c r="AG72" s="819"/>
      <c r="AH72" s="819"/>
      <c r="AI72" s="819"/>
      <c r="AJ72" s="819"/>
      <c r="AK72" s="819" t="s">
        <v>539</v>
      </c>
      <c r="AL72" s="819"/>
      <c r="AM72" s="819"/>
      <c r="AN72" s="819"/>
      <c r="AO72" s="819"/>
      <c r="AP72" s="819" t="s">
        <v>539</v>
      </c>
      <c r="AQ72" s="819"/>
      <c r="AR72" s="819"/>
      <c r="AS72" s="819"/>
      <c r="AT72" s="819"/>
      <c r="AU72" s="819" t="s">
        <v>539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545</v>
      </c>
      <c r="C73" s="862"/>
      <c r="D73" s="862"/>
      <c r="E73" s="862"/>
      <c r="F73" s="862"/>
      <c r="G73" s="862"/>
      <c r="H73" s="862"/>
      <c r="I73" s="862"/>
      <c r="J73" s="862"/>
      <c r="K73" s="862"/>
      <c r="L73" s="862"/>
      <c r="M73" s="862"/>
      <c r="N73" s="862"/>
      <c r="O73" s="862"/>
      <c r="P73" s="863"/>
      <c r="Q73" s="864">
        <v>42</v>
      </c>
      <c r="R73" s="819"/>
      <c r="S73" s="819"/>
      <c r="T73" s="819"/>
      <c r="U73" s="819"/>
      <c r="V73" s="819">
        <v>41</v>
      </c>
      <c r="W73" s="819"/>
      <c r="X73" s="819"/>
      <c r="Y73" s="819"/>
      <c r="Z73" s="819"/>
      <c r="AA73" s="819">
        <v>1</v>
      </c>
      <c r="AB73" s="819"/>
      <c r="AC73" s="819"/>
      <c r="AD73" s="819"/>
      <c r="AE73" s="819"/>
      <c r="AF73" s="819">
        <v>1</v>
      </c>
      <c r="AG73" s="819"/>
      <c r="AH73" s="819"/>
      <c r="AI73" s="819"/>
      <c r="AJ73" s="819"/>
      <c r="AK73" s="819" t="s">
        <v>539</v>
      </c>
      <c r="AL73" s="819"/>
      <c r="AM73" s="819"/>
      <c r="AN73" s="819"/>
      <c r="AO73" s="819"/>
      <c r="AP73" s="819" t="s">
        <v>539</v>
      </c>
      <c r="AQ73" s="819"/>
      <c r="AR73" s="819"/>
      <c r="AS73" s="819"/>
      <c r="AT73" s="819"/>
      <c r="AU73" s="819" t="s">
        <v>539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546</v>
      </c>
      <c r="C74" s="862"/>
      <c r="D74" s="862"/>
      <c r="E74" s="862"/>
      <c r="F74" s="862"/>
      <c r="G74" s="862"/>
      <c r="H74" s="862"/>
      <c r="I74" s="862"/>
      <c r="J74" s="862"/>
      <c r="K74" s="862"/>
      <c r="L74" s="862"/>
      <c r="M74" s="862"/>
      <c r="N74" s="862"/>
      <c r="O74" s="862"/>
      <c r="P74" s="863"/>
      <c r="Q74" s="864">
        <v>4629</v>
      </c>
      <c r="R74" s="819"/>
      <c r="S74" s="819"/>
      <c r="T74" s="819"/>
      <c r="U74" s="819"/>
      <c r="V74" s="819">
        <v>4611</v>
      </c>
      <c r="W74" s="819"/>
      <c r="X74" s="819"/>
      <c r="Y74" s="819"/>
      <c r="Z74" s="819"/>
      <c r="AA74" s="819">
        <v>18</v>
      </c>
      <c r="AB74" s="819"/>
      <c r="AC74" s="819"/>
      <c r="AD74" s="819"/>
      <c r="AE74" s="819"/>
      <c r="AF74" s="819">
        <v>18</v>
      </c>
      <c r="AG74" s="819"/>
      <c r="AH74" s="819"/>
      <c r="AI74" s="819"/>
      <c r="AJ74" s="819"/>
      <c r="AK74" s="819" t="s">
        <v>539</v>
      </c>
      <c r="AL74" s="819"/>
      <c r="AM74" s="819"/>
      <c r="AN74" s="819"/>
      <c r="AO74" s="819"/>
      <c r="AP74" s="819" t="s">
        <v>539</v>
      </c>
      <c r="AQ74" s="819"/>
      <c r="AR74" s="819"/>
      <c r="AS74" s="819"/>
      <c r="AT74" s="819"/>
      <c r="AU74" s="819" t="s">
        <v>539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547</v>
      </c>
      <c r="C75" s="862"/>
      <c r="D75" s="862"/>
      <c r="E75" s="862"/>
      <c r="F75" s="862"/>
      <c r="G75" s="862"/>
      <c r="H75" s="862"/>
      <c r="I75" s="862"/>
      <c r="J75" s="862"/>
      <c r="K75" s="862"/>
      <c r="L75" s="862"/>
      <c r="M75" s="862"/>
      <c r="N75" s="862"/>
      <c r="O75" s="862"/>
      <c r="P75" s="863"/>
      <c r="Q75" s="864">
        <v>122</v>
      </c>
      <c r="R75" s="819"/>
      <c r="S75" s="819"/>
      <c r="T75" s="819"/>
      <c r="U75" s="819"/>
      <c r="V75" s="819">
        <v>113</v>
      </c>
      <c r="W75" s="819"/>
      <c r="X75" s="819"/>
      <c r="Y75" s="819"/>
      <c r="Z75" s="819"/>
      <c r="AA75" s="819">
        <v>9</v>
      </c>
      <c r="AB75" s="819"/>
      <c r="AC75" s="819"/>
      <c r="AD75" s="819"/>
      <c r="AE75" s="819"/>
      <c r="AF75" s="819">
        <v>9</v>
      </c>
      <c r="AG75" s="819"/>
      <c r="AH75" s="819"/>
      <c r="AI75" s="819"/>
      <c r="AJ75" s="819"/>
      <c r="AK75" s="819" t="s">
        <v>539</v>
      </c>
      <c r="AL75" s="819"/>
      <c r="AM75" s="819"/>
      <c r="AN75" s="819"/>
      <c r="AO75" s="819"/>
      <c r="AP75" s="819" t="s">
        <v>539</v>
      </c>
      <c r="AQ75" s="819"/>
      <c r="AR75" s="819"/>
      <c r="AS75" s="819"/>
      <c r="AT75" s="819"/>
      <c r="AU75" s="819" t="s">
        <v>539</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548</v>
      </c>
      <c r="C76" s="862"/>
      <c r="D76" s="862"/>
      <c r="E76" s="862"/>
      <c r="F76" s="862"/>
      <c r="G76" s="862"/>
      <c r="H76" s="862"/>
      <c r="I76" s="862"/>
      <c r="J76" s="862"/>
      <c r="K76" s="862"/>
      <c r="L76" s="862"/>
      <c r="M76" s="862"/>
      <c r="N76" s="862"/>
      <c r="O76" s="862"/>
      <c r="P76" s="863"/>
      <c r="Q76" s="867">
        <v>133</v>
      </c>
      <c r="R76" s="868"/>
      <c r="S76" s="868"/>
      <c r="T76" s="868"/>
      <c r="U76" s="818"/>
      <c r="V76" s="869">
        <v>123</v>
      </c>
      <c r="W76" s="868"/>
      <c r="X76" s="868"/>
      <c r="Y76" s="868"/>
      <c r="Z76" s="818"/>
      <c r="AA76" s="869">
        <v>10</v>
      </c>
      <c r="AB76" s="868"/>
      <c r="AC76" s="868"/>
      <c r="AD76" s="868"/>
      <c r="AE76" s="818"/>
      <c r="AF76" s="869">
        <v>10</v>
      </c>
      <c r="AG76" s="868"/>
      <c r="AH76" s="868"/>
      <c r="AI76" s="868"/>
      <c r="AJ76" s="818"/>
      <c r="AK76" s="819" t="s">
        <v>539</v>
      </c>
      <c r="AL76" s="819"/>
      <c r="AM76" s="819"/>
      <c r="AN76" s="819"/>
      <c r="AO76" s="819"/>
      <c r="AP76" s="819" t="s">
        <v>539</v>
      </c>
      <c r="AQ76" s="819"/>
      <c r="AR76" s="819"/>
      <c r="AS76" s="819"/>
      <c r="AT76" s="819"/>
      <c r="AU76" s="819" t="s">
        <v>539</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360</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3662</v>
      </c>
      <c r="AG88" s="830"/>
      <c r="AH88" s="830"/>
      <c r="AI88" s="830"/>
      <c r="AJ88" s="830"/>
      <c r="AK88" s="827"/>
      <c r="AL88" s="827"/>
      <c r="AM88" s="827"/>
      <c r="AN88" s="827"/>
      <c r="AO88" s="827"/>
      <c r="AP88" s="830">
        <v>3801</v>
      </c>
      <c r="AQ88" s="830"/>
      <c r="AR88" s="830"/>
      <c r="AS88" s="830"/>
      <c r="AT88" s="830"/>
      <c r="AU88" s="830">
        <v>1554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282</v>
      </c>
      <c r="AG109" s="883"/>
      <c r="AH109" s="883"/>
      <c r="AI109" s="883"/>
      <c r="AJ109" s="884"/>
      <c r="AK109" s="882" t="s">
        <v>281</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282</v>
      </c>
      <c r="BW109" s="883"/>
      <c r="BX109" s="883"/>
      <c r="BY109" s="883"/>
      <c r="BZ109" s="884"/>
      <c r="CA109" s="882" t="s">
        <v>281</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282</v>
      </c>
      <c r="DM109" s="883"/>
      <c r="DN109" s="883"/>
      <c r="DO109" s="883"/>
      <c r="DP109" s="884"/>
      <c r="DQ109" s="882" t="s">
        <v>281</v>
      </c>
      <c r="DR109" s="883"/>
      <c r="DS109" s="883"/>
      <c r="DT109" s="883"/>
      <c r="DU109" s="884"/>
      <c r="DV109" s="882" t="s">
        <v>402</v>
      </c>
      <c r="DW109" s="883"/>
      <c r="DX109" s="883"/>
      <c r="DY109" s="883"/>
      <c r="DZ109" s="885"/>
    </row>
    <row r="110" spans="1:131" s="197" customFormat="1" ht="26.25" customHeight="1" x14ac:dyDescent="0.15">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899727</v>
      </c>
      <c r="AB110" s="890"/>
      <c r="AC110" s="890"/>
      <c r="AD110" s="890"/>
      <c r="AE110" s="891"/>
      <c r="AF110" s="892">
        <v>864497</v>
      </c>
      <c r="AG110" s="890"/>
      <c r="AH110" s="890"/>
      <c r="AI110" s="890"/>
      <c r="AJ110" s="891"/>
      <c r="AK110" s="892">
        <v>795821</v>
      </c>
      <c r="AL110" s="890"/>
      <c r="AM110" s="890"/>
      <c r="AN110" s="890"/>
      <c r="AO110" s="891"/>
      <c r="AP110" s="893">
        <v>14.9</v>
      </c>
      <c r="AQ110" s="894"/>
      <c r="AR110" s="894"/>
      <c r="AS110" s="894"/>
      <c r="AT110" s="895"/>
      <c r="AU110" s="896" t="s">
        <v>59</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7613184</v>
      </c>
      <c r="BR110" s="927"/>
      <c r="BS110" s="927"/>
      <c r="BT110" s="927"/>
      <c r="BU110" s="927"/>
      <c r="BV110" s="927">
        <v>7655757</v>
      </c>
      <c r="BW110" s="927"/>
      <c r="BX110" s="927"/>
      <c r="BY110" s="927"/>
      <c r="BZ110" s="927"/>
      <c r="CA110" s="927">
        <v>8617622</v>
      </c>
      <c r="CB110" s="927"/>
      <c r="CC110" s="927"/>
      <c r="CD110" s="927"/>
      <c r="CE110" s="927"/>
      <c r="CF110" s="941">
        <v>161.80000000000001</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408</v>
      </c>
      <c r="DH110" s="927"/>
      <c r="DI110" s="927"/>
      <c r="DJ110" s="927"/>
      <c r="DK110" s="927"/>
      <c r="DL110" s="927" t="s">
        <v>408</v>
      </c>
      <c r="DM110" s="927"/>
      <c r="DN110" s="927"/>
      <c r="DO110" s="927"/>
      <c r="DP110" s="927"/>
      <c r="DQ110" s="927" t="s">
        <v>408</v>
      </c>
      <c r="DR110" s="927"/>
      <c r="DS110" s="927"/>
      <c r="DT110" s="927"/>
      <c r="DU110" s="927"/>
      <c r="DV110" s="928" t="s">
        <v>408</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410</v>
      </c>
      <c r="AB111" s="934"/>
      <c r="AC111" s="934"/>
      <c r="AD111" s="934"/>
      <c r="AE111" s="935"/>
      <c r="AF111" s="936" t="s">
        <v>410</v>
      </c>
      <c r="AG111" s="934"/>
      <c r="AH111" s="934"/>
      <c r="AI111" s="934"/>
      <c r="AJ111" s="935"/>
      <c r="AK111" s="936" t="s">
        <v>410</v>
      </c>
      <c r="AL111" s="934"/>
      <c r="AM111" s="934"/>
      <c r="AN111" s="934"/>
      <c r="AO111" s="935"/>
      <c r="AP111" s="937" t="s">
        <v>410</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408</v>
      </c>
      <c r="BR111" s="920"/>
      <c r="BS111" s="920"/>
      <c r="BT111" s="920"/>
      <c r="BU111" s="920"/>
      <c r="BV111" s="920" t="s">
        <v>408</v>
      </c>
      <c r="BW111" s="920"/>
      <c r="BX111" s="920"/>
      <c r="BY111" s="920"/>
      <c r="BZ111" s="920"/>
      <c r="CA111" s="920" t="s">
        <v>408</v>
      </c>
      <c r="CB111" s="920"/>
      <c r="CC111" s="920"/>
      <c r="CD111" s="920"/>
      <c r="CE111" s="920"/>
      <c r="CF111" s="914" t="s">
        <v>408</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408</v>
      </c>
      <c r="DH111" s="920"/>
      <c r="DI111" s="920"/>
      <c r="DJ111" s="920"/>
      <c r="DK111" s="920"/>
      <c r="DL111" s="920" t="s">
        <v>408</v>
      </c>
      <c r="DM111" s="920"/>
      <c r="DN111" s="920"/>
      <c r="DO111" s="920"/>
      <c r="DP111" s="920"/>
      <c r="DQ111" s="920" t="s">
        <v>408</v>
      </c>
      <c r="DR111" s="920"/>
      <c r="DS111" s="920"/>
      <c r="DT111" s="920"/>
      <c r="DU111" s="920"/>
      <c r="DV111" s="921" t="s">
        <v>408</v>
      </c>
      <c r="DW111" s="921"/>
      <c r="DX111" s="921"/>
      <c r="DY111" s="921"/>
      <c r="DZ111" s="922"/>
    </row>
    <row r="112" spans="1:131" s="197"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107</v>
      </c>
      <c r="AB112" s="959"/>
      <c r="AC112" s="959"/>
      <c r="AD112" s="959"/>
      <c r="AE112" s="960"/>
      <c r="AF112" s="961" t="s">
        <v>107</v>
      </c>
      <c r="AG112" s="959"/>
      <c r="AH112" s="959"/>
      <c r="AI112" s="959"/>
      <c r="AJ112" s="960"/>
      <c r="AK112" s="961" t="s">
        <v>107</v>
      </c>
      <c r="AL112" s="959"/>
      <c r="AM112" s="959"/>
      <c r="AN112" s="959"/>
      <c r="AO112" s="960"/>
      <c r="AP112" s="962" t="s">
        <v>107</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4038956</v>
      </c>
      <c r="BR112" s="920"/>
      <c r="BS112" s="920"/>
      <c r="BT112" s="920"/>
      <c r="BU112" s="920"/>
      <c r="BV112" s="920">
        <v>3749266</v>
      </c>
      <c r="BW112" s="920"/>
      <c r="BX112" s="920"/>
      <c r="BY112" s="920"/>
      <c r="BZ112" s="920"/>
      <c r="CA112" s="920">
        <v>3384664</v>
      </c>
      <c r="CB112" s="920"/>
      <c r="CC112" s="920"/>
      <c r="CD112" s="920"/>
      <c r="CE112" s="920"/>
      <c r="CF112" s="914">
        <v>63.6</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107</v>
      </c>
      <c r="DH112" s="920"/>
      <c r="DI112" s="920"/>
      <c r="DJ112" s="920"/>
      <c r="DK112" s="920"/>
      <c r="DL112" s="920" t="s">
        <v>107</v>
      </c>
      <c r="DM112" s="920"/>
      <c r="DN112" s="920"/>
      <c r="DO112" s="920"/>
      <c r="DP112" s="920"/>
      <c r="DQ112" s="920" t="s">
        <v>107</v>
      </c>
      <c r="DR112" s="920"/>
      <c r="DS112" s="920"/>
      <c r="DT112" s="920"/>
      <c r="DU112" s="920"/>
      <c r="DV112" s="921" t="s">
        <v>107</v>
      </c>
      <c r="DW112" s="921"/>
      <c r="DX112" s="921"/>
      <c r="DY112" s="921"/>
      <c r="DZ112" s="922"/>
    </row>
    <row r="113" spans="1:130" s="197"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513947</v>
      </c>
      <c r="AB113" s="934"/>
      <c r="AC113" s="934"/>
      <c r="AD113" s="934"/>
      <c r="AE113" s="935"/>
      <c r="AF113" s="936">
        <v>512265</v>
      </c>
      <c r="AG113" s="934"/>
      <c r="AH113" s="934"/>
      <c r="AI113" s="934"/>
      <c r="AJ113" s="935"/>
      <c r="AK113" s="936">
        <v>496171</v>
      </c>
      <c r="AL113" s="934"/>
      <c r="AM113" s="934"/>
      <c r="AN113" s="934"/>
      <c r="AO113" s="935"/>
      <c r="AP113" s="937">
        <v>9.3000000000000007</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1782300</v>
      </c>
      <c r="BR113" s="920"/>
      <c r="BS113" s="920"/>
      <c r="BT113" s="920"/>
      <c r="BU113" s="920"/>
      <c r="BV113" s="920">
        <v>1602750</v>
      </c>
      <c r="BW113" s="920"/>
      <c r="BX113" s="920"/>
      <c r="BY113" s="920"/>
      <c r="BZ113" s="920"/>
      <c r="CA113" s="920">
        <v>1554355</v>
      </c>
      <c r="CB113" s="920"/>
      <c r="CC113" s="920"/>
      <c r="CD113" s="920"/>
      <c r="CE113" s="920"/>
      <c r="CF113" s="914">
        <v>29.2</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107</v>
      </c>
      <c r="DH113" s="959"/>
      <c r="DI113" s="959"/>
      <c r="DJ113" s="959"/>
      <c r="DK113" s="960"/>
      <c r="DL113" s="961" t="s">
        <v>107</v>
      </c>
      <c r="DM113" s="959"/>
      <c r="DN113" s="959"/>
      <c r="DO113" s="959"/>
      <c r="DP113" s="960"/>
      <c r="DQ113" s="961" t="s">
        <v>107</v>
      </c>
      <c r="DR113" s="959"/>
      <c r="DS113" s="959"/>
      <c r="DT113" s="959"/>
      <c r="DU113" s="960"/>
      <c r="DV113" s="962" t="s">
        <v>107</v>
      </c>
      <c r="DW113" s="963"/>
      <c r="DX113" s="963"/>
      <c r="DY113" s="963"/>
      <c r="DZ113" s="964"/>
    </row>
    <row r="114" spans="1:130" s="197"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210850</v>
      </c>
      <c r="AB114" s="959"/>
      <c r="AC114" s="959"/>
      <c r="AD114" s="959"/>
      <c r="AE114" s="960"/>
      <c r="AF114" s="961">
        <v>171457</v>
      </c>
      <c r="AG114" s="959"/>
      <c r="AH114" s="959"/>
      <c r="AI114" s="959"/>
      <c r="AJ114" s="960"/>
      <c r="AK114" s="961">
        <v>154175</v>
      </c>
      <c r="AL114" s="959"/>
      <c r="AM114" s="959"/>
      <c r="AN114" s="959"/>
      <c r="AO114" s="960"/>
      <c r="AP114" s="962">
        <v>2.9</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2169262</v>
      </c>
      <c r="BR114" s="920"/>
      <c r="BS114" s="920"/>
      <c r="BT114" s="920"/>
      <c r="BU114" s="920"/>
      <c r="BV114" s="920">
        <v>2064771</v>
      </c>
      <c r="BW114" s="920"/>
      <c r="BX114" s="920"/>
      <c r="BY114" s="920"/>
      <c r="BZ114" s="920"/>
      <c r="CA114" s="920">
        <v>2007473</v>
      </c>
      <c r="CB114" s="920"/>
      <c r="CC114" s="920"/>
      <c r="CD114" s="920"/>
      <c r="CE114" s="920"/>
      <c r="CF114" s="914">
        <v>37.700000000000003</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107</v>
      </c>
      <c r="DH114" s="959"/>
      <c r="DI114" s="959"/>
      <c r="DJ114" s="959"/>
      <c r="DK114" s="960"/>
      <c r="DL114" s="961" t="s">
        <v>107</v>
      </c>
      <c r="DM114" s="959"/>
      <c r="DN114" s="959"/>
      <c r="DO114" s="959"/>
      <c r="DP114" s="960"/>
      <c r="DQ114" s="961" t="s">
        <v>107</v>
      </c>
      <c r="DR114" s="959"/>
      <c r="DS114" s="959"/>
      <c r="DT114" s="959"/>
      <c r="DU114" s="960"/>
      <c r="DV114" s="962" t="s">
        <v>107</v>
      </c>
      <c r="DW114" s="963"/>
      <c r="DX114" s="963"/>
      <c r="DY114" s="963"/>
      <c r="DZ114" s="964"/>
    </row>
    <row r="115" spans="1:130" s="197"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107</v>
      </c>
      <c r="AB115" s="934"/>
      <c r="AC115" s="934"/>
      <c r="AD115" s="934"/>
      <c r="AE115" s="935"/>
      <c r="AF115" s="936" t="s">
        <v>107</v>
      </c>
      <c r="AG115" s="934"/>
      <c r="AH115" s="934"/>
      <c r="AI115" s="934"/>
      <c r="AJ115" s="935"/>
      <c r="AK115" s="936" t="s">
        <v>107</v>
      </c>
      <c r="AL115" s="934"/>
      <c r="AM115" s="934"/>
      <c r="AN115" s="934"/>
      <c r="AO115" s="935"/>
      <c r="AP115" s="937" t="s">
        <v>107</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107</v>
      </c>
      <c r="BR115" s="920"/>
      <c r="BS115" s="920"/>
      <c r="BT115" s="920"/>
      <c r="BU115" s="920"/>
      <c r="BV115" s="920" t="s">
        <v>107</v>
      </c>
      <c r="BW115" s="920"/>
      <c r="BX115" s="920"/>
      <c r="BY115" s="920"/>
      <c r="BZ115" s="920"/>
      <c r="CA115" s="920" t="s">
        <v>107</v>
      </c>
      <c r="CB115" s="920"/>
      <c r="CC115" s="920"/>
      <c r="CD115" s="920"/>
      <c r="CE115" s="920"/>
      <c r="CF115" s="914" t="s">
        <v>107</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107</v>
      </c>
      <c r="DH115" s="959"/>
      <c r="DI115" s="959"/>
      <c r="DJ115" s="959"/>
      <c r="DK115" s="960"/>
      <c r="DL115" s="961" t="s">
        <v>107</v>
      </c>
      <c r="DM115" s="959"/>
      <c r="DN115" s="959"/>
      <c r="DO115" s="959"/>
      <c r="DP115" s="960"/>
      <c r="DQ115" s="961" t="s">
        <v>107</v>
      </c>
      <c r="DR115" s="959"/>
      <c r="DS115" s="959"/>
      <c r="DT115" s="959"/>
      <c r="DU115" s="960"/>
      <c r="DV115" s="962" t="s">
        <v>107</v>
      </c>
      <c r="DW115" s="963"/>
      <c r="DX115" s="963"/>
      <c r="DY115" s="963"/>
      <c r="DZ115" s="964"/>
    </row>
    <row r="116" spans="1:130" s="197" customFormat="1" ht="26.25" customHeight="1" x14ac:dyDescent="0.15">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107</v>
      </c>
      <c r="AB116" s="959"/>
      <c r="AC116" s="959"/>
      <c r="AD116" s="959"/>
      <c r="AE116" s="960"/>
      <c r="AF116" s="961" t="s">
        <v>107</v>
      </c>
      <c r="AG116" s="959"/>
      <c r="AH116" s="959"/>
      <c r="AI116" s="959"/>
      <c r="AJ116" s="960"/>
      <c r="AK116" s="961" t="s">
        <v>107</v>
      </c>
      <c r="AL116" s="959"/>
      <c r="AM116" s="959"/>
      <c r="AN116" s="959"/>
      <c r="AO116" s="960"/>
      <c r="AP116" s="962" t="s">
        <v>107</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107</v>
      </c>
      <c r="BR116" s="920"/>
      <c r="BS116" s="920"/>
      <c r="BT116" s="920"/>
      <c r="BU116" s="920"/>
      <c r="BV116" s="920" t="s">
        <v>107</v>
      </c>
      <c r="BW116" s="920"/>
      <c r="BX116" s="920"/>
      <c r="BY116" s="920"/>
      <c r="BZ116" s="920"/>
      <c r="CA116" s="920" t="s">
        <v>107</v>
      </c>
      <c r="CB116" s="920"/>
      <c r="CC116" s="920"/>
      <c r="CD116" s="920"/>
      <c r="CE116" s="920"/>
      <c r="CF116" s="914" t="s">
        <v>107</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107</v>
      </c>
      <c r="DH116" s="959"/>
      <c r="DI116" s="959"/>
      <c r="DJ116" s="959"/>
      <c r="DK116" s="960"/>
      <c r="DL116" s="961" t="s">
        <v>107</v>
      </c>
      <c r="DM116" s="959"/>
      <c r="DN116" s="959"/>
      <c r="DO116" s="959"/>
      <c r="DP116" s="960"/>
      <c r="DQ116" s="961" t="s">
        <v>107</v>
      </c>
      <c r="DR116" s="959"/>
      <c r="DS116" s="959"/>
      <c r="DT116" s="959"/>
      <c r="DU116" s="960"/>
      <c r="DV116" s="962" t="s">
        <v>107</v>
      </c>
      <c r="DW116" s="963"/>
      <c r="DX116" s="963"/>
      <c r="DY116" s="963"/>
      <c r="DZ116" s="964"/>
    </row>
    <row r="117" spans="1:130" s="197" customFormat="1" ht="26.25" customHeight="1" x14ac:dyDescent="0.15">
      <c r="A117" s="904" t="s">
        <v>165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1624524</v>
      </c>
      <c r="AB117" s="966"/>
      <c r="AC117" s="966"/>
      <c r="AD117" s="966"/>
      <c r="AE117" s="967"/>
      <c r="AF117" s="965">
        <v>1548219</v>
      </c>
      <c r="AG117" s="966"/>
      <c r="AH117" s="966"/>
      <c r="AI117" s="966"/>
      <c r="AJ117" s="967"/>
      <c r="AK117" s="965">
        <v>1446167</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107</v>
      </c>
      <c r="BR117" s="986"/>
      <c r="BS117" s="986"/>
      <c r="BT117" s="986"/>
      <c r="BU117" s="986"/>
      <c r="BV117" s="986" t="s">
        <v>107</v>
      </c>
      <c r="BW117" s="986"/>
      <c r="BX117" s="986"/>
      <c r="BY117" s="986"/>
      <c r="BZ117" s="986"/>
      <c r="CA117" s="986" t="s">
        <v>107</v>
      </c>
      <c r="CB117" s="986"/>
      <c r="CC117" s="986"/>
      <c r="CD117" s="986"/>
      <c r="CE117" s="986"/>
      <c r="CF117" s="914" t="s">
        <v>107</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107</v>
      </c>
      <c r="DH117" s="959"/>
      <c r="DI117" s="959"/>
      <c r="DJ117" s="959"/>
      <c r="DK117" s="960"/>
      <c r="DL117" s="961" t="s">
        <v>107</v>
      </c>
      <c r="DM117" s="959"/>
      <c r="DN117" s="959"/>
      <c r="DO117" s="959"/>
      <c r="DP117" s="960"/>
      <c r="DQ117" s="961" t="s">
        <v>107</v>
      </c>
      <c r="DR117" s="959"/>
      <c r="DS117" s="959"/>
      <c r="DT117" s="959"/>
      <c r="DU117" s="960"/>
      <c r="DV117" s="962" t="s">
        <v>107</v>
      </c>
      <c r="DW117" s="963"/>
      <c r="DX117" s="963"/>
      <c r="DY117" s="963"/>
      <c r="DZ117" s="964"/>
    </row>
    <row r="118" spans="1:130" s="197" customFormat="1" ht="26.25" customHeight="1" x14ac:dyDescent="0.15">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282</v>
      </c>
      <c r="AG118" s="883"/>
      <c r="AH118" s="883"/>
      <c r="AI118" s="883"/>
      <c r="AJ118" s="884"/>
      <c r="AK118" s="882" t="s">
        <v>281</v>
      </c>
      <c r="AL118" s="883"/>
      <c r="AM118" s="883"/>
      <c r="AN118" s="883"/>
      <c r="AO118" s="884"/>
      <c r="AP118" s="990" t="s">
        <v>402</v>
      </c>
      <c r="AQ118" s="991"/>
      <c r="AR118" s="991"/>
      <c r="AS118" s="991"/>
      <c r="AT118" s="992"/>
      <c r="AU118" s="902"/>
      <c r="AV118" s="903"/>
      <c r="AW118" s="903"/>
      <c r="AX118" s="903"/>
      <c r="AY118" s="903"/>
      <c r="AZ118" s="228" t="s">
        <v>165</v>
      </c>
      <c r="BA118" s="228"/>
      <c r="BB118" s="228"/>
      <c r="BC118" s="228"/>
      <c r="BD118" s="228"/>
      <c r="BE118" s="228"/>
      <c r="BF118" s="228"/>
      <c r="BG118" s="228"/>
      <c r="BH118" s="228"/>
      <c r="BI118" s="228"/>
      <c r="BJ118" s="228"/>
      <c r="BK118" s="228"/>
      <c r="BL118" s="228"/>
      <c r="BM118" s="228"/>
      <c r="BN118" s="228"/>
      <c r="BO118" s="993" t="s">
        <v>432</v>
      </c>
      <c r="BP118" s="994"/>
      <c r="BQ118" s="985">
        <v>15603702</v>
      </c>
      <c r="BR118" s="986"/>
      <c r="BS118" s="986"/>
      <c r="BT118" s="986"/>
      <c r="BU118" s="986"/>
      <c r="BV118" s="986">
        <v>15072544</v>
      </c>
      <c r="BW118" s="986"/>
      <c r="BX118" s="986"/>
      <c r="BY118" s="986"/>
      <c r="BZ118" s="986"/>
      <c r="CA118" s="986">
        <v>15564114</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107</v>
      </c>
      <c r="DH118" s="959"/>
      <c r="DI118" s="959"/>
      <c r="DJ118" s="959"/>
      <c r="DK118" s="960"/>
      <c r="DL118" s="961" t="s">
        <v>107</v>
      </c>
      <c r="DM118" s="959"/>
      <c r="DN118" s="959"/>
      <c r="DO118" s="959"/>
      <c r="DP118" s="960"/>
      <c r="DQ118" s="961" t="s">
        <v>107</v>
      </c>
      <c r="DR118" s="959"/>
      <c r="DS118" s="959"/>
      <c r="DT118" s="959"/>
      <c r="DU118" s="960"/>
      <c r="DV118" s="962" t="s">
        <v>107</v>
      </c>
      <c r="DW118" s="963"/>
      <c r="DX118" s="963"/>
      <c r="DY118" s="963"/>
      <c r="DZ118" s="964"/>
    </row>
    <row r="119" spans="1:130" s="197" customFormat="1" ht="26.25" customHeight="1" x14ac:dyDescent="0.15">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107</v>
      </c>
      <c r="AB119" s="890"/>
      <c r="AC119" s="890"/>
      <c r="AD119" s="890"/>
      <c r="AE119" s="891"/>
      <c r="AF119" s="892" t="s">
        <v>107</v>
      </c>
      <c r="AG119" s="890"/>
      <c r="AH119" s="890"/>
      <c r="AI119" s="890"/>
      <c r="AJ119" s="891"/>
      <c r="AK119" s="892" t="s">
        <v>107</v>
      </c>
      <c r="AL119" s="890"/>
      <c r="AM119" s="890"/>
      <c r="AN119" s="890"/>
      <c r="AO119" s="891"/>
      <c r="AP119" s="893" t="s">
        <v>107</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3096658</v>
      </c>
      <c r="BR119" s="927"/>
      <c r="BS119" s="927"/>
      <c r="BT119" s="927"/>
      <c r="BU119" s="927"/>
      <c r="BV119" s="927">
        <v>3307220</v>
      </c>
      <c r="BW119" s="927"/>
      <c r="BX119" s="927"/>
      <c r="BY119" s="927"/>
      <c r="BZ119" s="927"/>
      <c r="CA119" s="927">
        <v>3428826</v>
      </c>
      <c r="CB119" s="927"/>
      <c r="CC119" s="927"/>
      <c r="CD119" s="927"/>
      <c r="CE119" s="927"/>
      <c r="CF119" s="941">
        <v>64.400000000000006</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107</v>
      </c>
      <c r="DH119" s="998"/>
      <c r="DI119" s="998"/>
      <c r="DJ119" s="998"/>
      <c r="DK119" s="999"/>
      <c r="DL119" s="1000" t="s">
        <v>107</v>
      </c>
      <c r="DM119" s="998"/>
      <c r="DN119" s="998"/>
      <c r="DO119" s="998"/>
      <c r="DP119" s="999"/>
      <c r="DQ119" s="1000" t="s">
        <v>107</v>
      </c>
      <c r="DR119" s="998"/>
      <c r="DS119" s="998"/>
      <c r="DT119" s="998"/>
      <c r="DU119" s="999"/>
      <c r="DV119" s="1001" t="s">
        <v>107</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107</v>
      </c>
      <c r="AB120" s="959"/>
      <c r="AC120" s="959"/>
      <c r="AD120" s="959"/>
      <c r="AE120" s="960"/>
      <c r="AF120" s="961" t="s">
        <v>107</v>
      </c>
      <c r="AG120" s="959"/>
      <c r="AH120" s="959"/>
      <c r="AI120" s="959"/>
      <c r="AJ120" s="960"/>
      <c r="AK120" s="961" t="s">
        <v>107</v>
      </c>
      <c r="AL120" s="959"/>
      <c r="AM120" s="959"/>
      <c r="AN120" s="959"/>
      <c r="AO120" s="960"/>
      <c r="AP120" s="962" t="s">
        <v>107</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276853</v>
      </c>
      <c r="BR120" s="920"/>
      <c r="BS120" s="920"/>
      <c r="BT120" s="920"/>
      <c r="BU120" s="920"/>
      <c r="BV120" s="920">
        <v>253739</v>
      </c>
      <c r="BW120" s="920"/>
      <c r="BX120" s="920"/>
      <c r="BY120" s="920"/>
      <c r="BZ120" s="920"/>
      <c r="CA120" s="920">
        <v>230921</v>
      </c>
      <c r="CB120" s="920"/>
      <c r="CC120" s="920"/>
      <c r="CD120" s="920"/>
      <c r="CE120" s="920"/>
      <c r="CF120" s="914">
        <v>4.3</v>
      </c>
      <c r="CG120" s="915"/>
      <c r="CH120" s="915"/>
      <c r="CI120" s="915"/>
      <c r="CJ120" s="915"/>
      <c r="CK120" s="1013" t="s">
        <v>438</v>
      </c>
      <c r="CL120" s="1014"/>
      <c r="CM120" s="1014"/>
      <c r="CN120" s="1014"/>
      <c r="CO120" s="1015"/>
      <c r="CP120" s="1021" t="s">
        <v>439</v>
      </c>
      <c r="CQ120" s="1022"/>
      <c r="CR120" s="1022"/>
      <c r="CS120" s="1022"/>
      <c r="CT120" s="1022"/>
      <c r="CU120" s="1022"/>
      <c r="CV120" s="1022"/>
      <c r="CW120" s="1022"/>
      <c r="CX120" s="1022"/>
      <c r="CY120" s="1022"/>
      <c r="CZ120" s="1022"/>
      <c r="DA120" s="1022"/>
      <c r="DB120" s="1022"/>
      <c r="DC120" s="1022"/>
      <c r="DD120" s="1022"/>
      <c r="DE120" s="1022"/>
      <c r="DF120" s="1023"/>
      <c r="DG120" s="926">
        <v>2475379</v>
      </c>
      <c r="DH120" s="927"/>
      <c r="DI120" s="927"/>
      <c r="DJ120" s="927"/>
      <c r="DK120" s="927"/>
      <c r="DL120" s="927">
        <v>2254810</v>
      </c>
      <c r="DM120" s="927"/>
      <c r="DN120" s="927"/>
      <c r="DO120" s="927"/>
      <c r="DP120" s="927"/>
      <c r="DQ120" s="927">
        <v>2021345</v>
      </c>
      <c r="DR120" s="927"/>
      <c r="DS120" s="927"/>
      <c r="DT120" s="927"/>
      <c r="DU120" s="927"/>
      <c r="DV120" s="928">
        <v>38</v>
      </c>
      <c r="DW120" s="928"/>
      <c r="DX120" s="928"/>
      <c r="DY120" s="928"/>
      <c r="DZ120" s="929"/>
    </row>
    <row r="121" spans="1:130" s="197" customFormat="1" ht="26.25" customHeight="1" x14ac:dyDescent="0.15">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107</v>
      </c>
      <c r="AB121" s="959"/>
      <c r="AC121" s="959"/>
      <c r="AD121" s="959"/>
      <c r="AE121" s="960"/>
      <c r="AF121" s="961" t="s">
        <v>107</v>
      </c>
      <c r="AG121" s="959"/>
      <c r="AH121" s="959"/>
      <c r="AI121" s="959"/>
      <c r="AJ121" s="960"/>
      <c r="AK121" s="961" t="s">
        <v>107</v>
      </c>
      <c r="AL121" s="959"/>
      <c r="AM121" s="959"/>
      <c r="AN121" s="959"/>
      <c r="AO121" s="960"/>
      <c r="AP121" s="962" t="s">
        <v>107</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9830380</v>
      </c>
      <c r="BR121" s="986"/>
      <c r="BS121" s="986"/>
      <c r="BT121" s="986"/>
      <c r="BU121" s="986"/>
      <c r="BV121" s="986">
        <v>9435141</v>
      </c>
      <c r="BW121" s="986"/>
      <c r="BX121" s="986"/>
      <c r="BY121" s="986"/>
      <c r="BZ121" s="986"/>
      <c r="CA121" s="986">
        <v>10550631</v>
      </c>
      <c r="CB121" s="986"/>
      <c r="CC121" s="986"/>
      <c r="CD121" s="986"/>
      <c r="CE121" s="986"/>
      <c r="CF121" s="1024">
        <v>198.1</v>
      </c>
      <c r="CG121" s="1025"/>
      <c r="CH121" s="1025"/>
      <c r="CI121" s="1025"/>
      <c r="CJ121" s="1025"/>
      <c r="CK121" s="1016"/>
      <c r="CL121" s="1017"/>
      <c r="CM121" s="1017"/>
      <c r="CN121" s="1017"/>
      <c r="CO121" s="1018"/>
      <c r="CP121" s="1007" t="s">
        <v>442</v>
      </c>
      <c r="CQ121" s="1008"/>
      <c r="CR121" s="1008"/>
      <c r="CS121" s="1008"/>
      <c r="CT121" s="1008"/>
      <c r="CU121" s="1008"/>
      <c r="CV121" s="1008"/>
      <c r="CW121" s="1008"/>
      <c r="CX121" s="1008"/>
      <c r="CY121" s="1008"/>
      <c r="CZ121" s="1008"/>
      <c r="DA121" s="1008"/>
      <c r="DB121" s="1008"/>
      <c r="DC121" s="1008"/>
      <c r="DD121" s="1008"/>
      <c r="DE121" s="1008"/>
      <c r="DF121" s="1009"/>
      <c r="DG121" s="919">
        <v>1014369</v>
      </c>
      <c r="DH121" s="920"/>
      <c r="DI121" s="920"/>
      <c r="DJ121" s="920"/>
      <c r="DK121" s="920"/>
      <c r="DL121" s="920">
        <v>966136</v>
      </c>
      <c r="DM121" s="920"/>
      <c r="DN121" s="920"/>
      <c r="DO121" s="920"/>
      <c r="DP121" s="920"/>
      <c r="DQ121" s="920">
        <v>907559</v>
      </c>
      <c r="DR121" s="920"/>
      <c r="DS121" s="920"/>
      <c r="DT121" s="920"/>
      <c r="DU121" s="920"/>
      <c r="DV121" s="921">
        <v>17</v>
      </c>
      <c r="DW121" s="921"/>
      <c r="DX121" s="921"/>
      <c r="DY121" s="921"/>
      <c r="DZ121" s="922"/>
    </row>
    <row r="122" spans="1:130" s="197" customFormat="1" ht="26.25" customHeight="1" x14ac:dyDescent="0.15">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107</v>
      </c>
      <c r="AB122" s="959"/>
      <c r="AC122" s="959"/>
      <c r="AD122" s="959"/>
      <c r="AE122" s="960"/>
      <c r="AF122" s="961" t="s">
        <v>107</v>
      </c>
      <c r="AG122" s="959"/>
      <c r="AH122" s="959"/>
      <c r="AI122" s="959"/>
      <c r="AJ122" s="960"/>
      <c r="AK122" s="961" t="s">
        <v>107</v>
      </c>
      <c r="AL122" s="959"/>
      <c r="AM122" s="959"/>
      <c r="AN122" s="959"/>
      <c r="AO122" s="960"/>
      <c r="AP122" s="962" t="s">
        <v>107</v>
      </c>
      <c r="AQ122" s="963"/>
      <c r="AR122" s="963"/>
      <c r="AS122" s="963"/>
      <c r="AT122" s="964"/>
      <c r="AU122" s="983"/>
      <c r="AV122" s="984"/>
      <c r="AW122" s="984"/>
      <c r="AX122" s="984"/>
      <c r="AY122" s="984"/>
      <c r="AZ122" s="228" t="s">
        <v>165</v>
      </c>
      <c r="BA122" s="228"/>
      <c r="BB122" s="228"/>
      <c r="BC122" s="228"/>
      <c r="BD122" s="228"/>
      <c r="BE122" s="228"/>
      <c r="BF122" s="228"/>
      <c r="BG122" s="228"/>
      <c r="BH122" s="228"/>
      <c r="BI122" s="228"/>
      <c r="BJ122" s="228"/>
      <c r="BK122" s="228"/>
      <c r="BL122" s="228"/>
      <c r="BM122" s="228"/>
      <c r="BN122" s="228"/>
      <c r="BO122" s="993" t="s">
        <v>443</v>
      </c>
      <c r="BP122" s="994"/>
      <c r="BQ122" s="1034">
        <v>13203891</v>
      </c>
      <c r="BR122" s="1035"/>
      <c r="BS122" s="1035"/>
      <c r="BT122" s="1035"/>
      <c r="BU122" s="1035"/>
      <c r="BV122" s="1035">
        <v>12996100</v>
      </c>
      <c r="BW122" s="1035"/>
      <c r="BX122" s="1035"/>
      <c r="BY122" s="1035"/>
      <c r="BZ122" s="1035"/>
      <c r="CA122" s="1035">
        <v>14210378</v>
      </c>
      <c r="CB122" s="1035"/>
      <c r="CC122" s="1035"/>
      <c r="CD122" s="1035"/>
      <c r="CE122" s="1035"/>
      <c r="CF122" s="987"/>
      <c r="CG122" s="988"/>
      <c r="CH122" s="988"/>
      <c r="CI122" s="988"/>
      <c r="CJ122" s="989"/>
      <c r="CK122" s="1016"/>
      <c r="CL122" s="1017"/>
      <c r="CM122" s="1017"/>
      <c r="CN122" s="1017"/>
      <c r="CO122" s="1018"/>
      <c r="CP122" s="1007" t="s">
        <v>444</v>
      </c>
      <c r="CQ122" s="1008"/>
      <c r="CR122" s="1008"/>
      <c r="CS122" s="1008"/>
      <c r="CT122" s="1008"/>
      <c r="CU122" s="1008"/>
      <c r="CV122" s="1008"/>
      <c r="CW122" s="1008"/>
      <c r="CX122" s="1008"/>
      <c r="CY122" s="1008"/>
      <c r="CZ122" s="1008"/>
      <c r="DA122" s="1008"/>
      <c r="DB122" s="1008"/>
      <c r="DC122" s="1008"/>
      <c r="DD122" s="1008"/>
      <c r="DE122" s="1008"/>
      <c r="DF122" s="1009"/>
      <c r="DG122" s="919">
        <v>549208</v>
      </c>
      <c r="DH122" s="920"/>
      <c r="DI122" s="920"/>
      <c r="DJ122" s="920"/>
      <c r="DK122" s="920"/>
      <c r="DL122" s="920">
        <v>528320</v>
      </c>
      <c r="DM122" s="920"/>
      <c r="DN122" s="920"/>
      <c r="DO122" s="920"/>
      <c r="DP122" s="920"/>
      <c r="DQ122" s="920">
        <v>455760</v>
      </c>
      <c r="DR122" s="920"/>
      <c r="DS122" s="920"/>
      <c r="DT122" s="920"/>
      <c r="DU122" s="920"/>
      <c r="DV122" s="921">
        <v>8.6</v>
      </c>
      <c r="DW122" s="921"/>
      <c r="DX122" s="921"/>
      <c r="DY122" s="921"/>
      <c r="DZ122" s="922"/>
    </row>
    <row r="123" spans="1:130" s="197" customFormat="1" ht="26.25" customHeight="1" thickBot="1" x14ac:dyDescent="0.2">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107</v>
      </c>
      <c r="AB123" s="959"/>
      <c r="AC123" s="959"/>
      <c r="AD123" s="959"/>
      <c r="AE123" s="960"/>
      <c r="AF123" s="961" t="s">
        <v>107</v>
      </c>
      <c r="AG123" s="959"/>
      <c r="AH123" s="959"/>
      <c r="AI123" s="959"/>
      <c r="AJ123" s="960"/>
      <c r="AK123" s="961" t="s">
        <v>107</v>
      </c>
      <c r="AL123" s="959"/>
      <c r="AM123" s="959"/>
      <c r="AN123" s="959"/>
      <c r="AO123" s="960"/>
      <c r="AP123" s="962" t="s">
        <v>107</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45.6</v>
      </c>
      <c r="BR123" s="1027"/>
      <c r="BS123" s="1027"/>
      <c r="BT123" s="1027"/>
      <c r="BU123" s="1027"/>
      <c r="BV123" s="1027">
        <v>39.9</v>
      </c>
      <c r="BW123" s="1027"/>
      <c r="BX123" s="1027"/>
      <c r="BY123" s="1027"/>
      <c r="BZ123" s="1027"/>
      <c r="CA123" s="1027">
        <v>25.4</v>
      </c>
      <c r="CB123" s="1027"/>
      <c r="CC123" s="1027"/>
      <c r="CD123" s="1027"/>
      <c r="CE123" s="1027"/>
      <c r="CF123" s="1028"/>
      <c r="CG123" s="1029"/>
      <c r="CH123" s="1029"/>
      <c r="CI123" s="1029"/>
      <c r="CJ123" s="1030"/>
      <c r="CK123" s="1016"/>
      <c r="CL123" s="1017"/>
      <c r="CM123" s="1017"/>
      <c r="CN123" s="1017"/>
      <c r="CO123" s="1018"/>
      <c r="CP123" s="1007" t="s">
        <v>446</v>
      </c>
      <c r="CQ123" s="1008"/>
      <c r="CR123" s="1008"/>
      <c r="CS123" s="1008"/>
      <c r="CT123" s="1008"/>
      <c r="CU123" s="1008"/>
      <c r="CV123" s="1008"/>
      <c r="CW123" s="1008"/>
      <c r="CX123" s="1008"/>
      <c r="CY123" s="1008"/>
      <c r="CZ123" s="1008"/>
      <c r="DA123" s="1008"/>
      <c r="DB123" s="1008"/>
      <c r="DC123" s="1008"/>
      <c r="DD123" s="1008"/>
      <c r="DE123" s="1008"/>
      <c r="DF123" s="1009"/>
      <c r="DG123" s="958" t="s">
        <v>447</v>
      </c>
      <c r="DH123" s="959"/>
      <c r="DI123" s="959"/>
      <c r="DJ123" s="959"/>
      <c r="DK123" s="960"/>
      <c r="DL123" s="961" t="s">
        <v>447</v>
      </c>
      <c r="DM123" s="959"/>
      <c r="DN123" s="959"/>
      <c r="DO123" s="959"/>
      <c r="DP123" s="960"/>
      <c r="DQ123" s="961" t="s">
        <v>447</v>
      </c>
      <c r="DR123" s="959"/>
      <c r="DS123" s="959"/>
      <c r="DT123" s="959"/>
      <c r="DU123" s="960"/>
      <c r="DV123" s="962" t="s">
        <v>447</v>
      </c>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447</v>
      </c>
      <c r="AB124" s="959"/>
      <c r="AC124" s="959"/>
      <c r="AD124" s="959"/>
      <c r="AE124" s="960"/>
      <c r="AF124" s="961" t="s">
        <v>447</v>
      </c>
      <c r="AG124" s="959"/>
      <c r="AH124" s="959"/>
      <c r="AI124" s="959"/>
      <c r="AJ124" s="960"/>
      <c r="AK124" s="961" t="s">
        <v>447</v>
      </c>
      <c r="AL124" s="959"/>
      <c r="AM124" s="959"/>
      <c r="AN124" s="959"/>
      <c r="AO124" s="960"/>
      <c r="AP124" s="962" t="s">
        <v>447</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447</v>
      </c>
      <c r="DH124" s="998"/>
      <c r="DI124" s="998"/>
      <c r="DJ124" s="998"/>
      <c r="DK124" s="999"/>
      <c r="DL124" s="1000" t="s">
        <v>447</v>
      </c>
      <c r="DM124" s="998"/>
      <c r="DN124" s="998"/>
      <c r="DO124" s="998"/>
      <c r="DP124" s="999"/>
      <c r="DQ124" s="1000" t="s">
        <v>447</v>
      </c>
      <c r="DR124" s="998"/>
      <c r="DS124" s="998"/>
      <c r="DT124" s="998"/>
      <c r="DU124" s="999"/>
      <c r="DV124" s="1001" t="s">
        <v>447</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447</v>
      </c>
      <c r="AB125" s="959"/>
      <c r="AC125" s="959"/>
      <c r="AD125" s="959"/>
      <c r="AE125" s="960"/>
      <c r="AF125" s="961" t="s">
        <v>447</v>
      </c>
      <c r="AG125" s="959"/>
      <c r="AH125" s="959"/>
      <c r="AI125" s="959"/>
      <c r="AJ125" s="960"/>
      <c r="AK125" s="961" t="s">
        <v>447</v>
      </c>
      <c r="AL125" s="959"/>
      <c r="AM125" s="959"/>
      <c r="AN125" s="959"/>
      <c r="AO125" s="960"/>
      <c r="AP125" s="962" t="s">
        <v>447</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447</v>
      </c>
      <c r="DH125" s="927"/>
      <c r="DI125" s="927"/>
      <c r="DJ125" s="927"/>
      <c r="DK125" s="927"/>
      <c r="DL125" s="927" t="s">
        <v>447</v>
      </c>
      <c r="DM125" s="927"/>
      <c r="DN125" s="927"/>
      <c r="DO125" s="927"/>
      <c r="DP125" s="927"/>
      <c r="DQ125" s="927" t="s">
        <v>447</v>
      </c>
      <c r="DR125" s="927"/>
      <c r="DS125" s="927"/>
      <c r="DT125" s="927"/>
      <c r="DU125" s="927"/>
      <c r="DV125" s="928" t="s">
        <v>447</v>
      </c>
      <c r="DW125" s="928"/>
      <c r="DX125" s="928"/>
      <c r="DY125" s="928"/>
      <c r="DZ125" s="929"/>
    </row>
    <row r="126" spans="1:130" s="197" customFormat="1" ht="26.25" customHeight="1" x14ac:dyDescent="0.15">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447</v>
      </c>
      <c r="AB126" s="959"/>
      <c r="AC126" s="959"/>
      <c r="AD126" s="959"/>
      <c r="AE126" s="960"/>
      <c r="AF126" s="961" t="s">
        <v>447</v>
      </c>
      <c r="AG126" s="959"/>
      <c r="AH126" s="959"/>
      <c r="AI126" s="959"/>
      <c r="AJ126" s="960"/>
      <c r="AK126" s="961" t="s">
        <v>447</v>
      </c>
      <c r="AL126" s="959"/>
      <c r="AM126" s="959"/>
      <c r="AN126" s="959"/>
      <c r="AO126" s="960"/>
      <c r="AP126" s="962" t="s">
        <v>447</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447</v>
      </c>
      <c r="DH126" s="920"/>
      <c r="DI126" s="920"/>
      <c r="DJ126" s="920"/>
      <c r="DK126" s="920"/>
      <c r="DL126" s="920" t="s">
        <v>447</v>
      </c>
      <c r="DM126" s="920"/>
      <c r="DN126" s="920"/>
      <c r="DO126" s="920"/>
      <c r="DP126" s="920"/>
      <c r="DQ126" s="920" t="s">
        <v>447</v>
      </c>
      <c r="DR126" s="920"/>
      <c r="DS126" s="920"/>
      <c r="DT126" s="920"/>
      <c r="DU126" s="920"/>
      <c r="DV126" s="921" t="s">
        <v>447</v>
      </c>
      <c r="DW126" s="921"/>
      <c r="DX126" s="921"/>
      <c r="DY126" s="921"/>
      <c r="DZ126" s="922"/>
    </row>
    <row r="127" spans="1:130" s="197" customFormat="1" ht="26.25" customHeight="1" thickBot="1" x14ac:dyDescent="0.2">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447</v>
      </c>
      <c r="AB127" s="959"/>
      <c r="AC127" s="959"/>
      <c r="AD127" s="959"/>
      <c r="AE127" s="960"/>
      <c r="AF127" s="961" t="s">
        <v>447</v>
      </c>
      <c r="AG127" s="959"/>
      <c r="AH127" s="959"/>
      <c r="AI127" s="959"/>
      <c r="AJ127" s="960"/>
      <c r="AK127" s="961" t="s">
        <v>447</v>
      </c>
      <c r="AL127" s="959"/>
      <c r="AM127" s="959"/>
      <c r="AN127" s="959"/>
      <c r="AO127" s="960"/>
      <c r="AP127" s="962" t="s">
        <v>447</v>
      </c>
      <c r="AQ127" s="963"/>
      <c r="AR127" s="963"/>
      <c r="AS127" s="963"/>
      <c r="AT127" s="964"/>
      <c r="AU127" s="233"/>
      <c r="AV127" s="233"/>
      <c r="AW127" s="233"/>
      <c r="AX127" s="886" t="s">
        <v>457</v>
      </c>
      <c r="AY127" s="887"/>
      <c r="AZ127" s="887"/>
      <c r="BA127" s="887"/>
      <c r="BB127" s="887"/>
      <c r="BC127" s="887"/>
      <c r="BD127" s="887"/>
      <c r="BE127" s="888"/>
      <c r="BF127" s="1041" t="s">
        <v>447</v>
      </c>
      <c r="BG127" s="1042"/>
      <c r="BH127" s="1042"/>
      <c r="BI127" s="1042"/>
      <c r="BJ127" s="1042"/>
      <c r="BK127" s="1042"/>
      <c r="BL127" s="1051"/>
      <c r="BM127" s="1041">
        <v>14.33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459</v>
      </c>
      <c r="DH127" s="1048"/>
      <c r="DI127" s="1048"/>
      <c r="DJ127" s="1048"/>
      <c r="DK127" s="1048"/>
      <c r="DL127" s="1048" t="s">
        <v>460</v>
      </c>
      <c r="DM127" s="1048"/>
      <c r="DN127" s="1048"/>
      <c r="DO127" s="1048"/>
      <c r="DP127" s="1048"/>
      <c r="DQ127" s="1048" t="s">
        <v>460</v>
      </c>
      <c r="DR127" s="1048"/>
      <c r="DS127" s="1048"/>
      <c r="DT127" s="1048"/>
      <c r="DU127" s="1048"/>
      <c r="DV127" s="1049" t="s">
        <v>460</v>
      </c>
      <c r="DW127" s="1049"/>
      <c r="DX127" s="1049"/>
      <c r="DY127" s="1049"/>
      <c r="DZ127" s="1050"/>
    </row>
    <row r="128" spans="1:130" s="197" customFormat="1" ht="26.25" customHeight="1" x14ac:dyDescent="0.15">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v>26996</v>
      </c>
      <c r="AB128" s="1090"/>
      <c r="AC128" s="1090"/>
      <c r="AD128" s="1090"/>
      <c r="AE128" s="1091"/>
      <c r="AF128" s="1092">
        <v>26996</v>
      </c>
      <c r="AG128" s="1090"/>
      <c r="AH128" s="1090"/>
      <c r="AI128" s="1090"/>
      <c r="AJ128" s="1091"/>
      <c r="AK128" s="1092">
        <v>28617</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447</v>
      </c>
      <c r="BG128" s="1067"/>
      <c r="BH128" s="1067"/>
      <c r="BI128" s="1067"/>
      <c r="BJ128" s="1067"/>
      <c r="BK128" s="1067"/>
      <c r="BL128" s="1068"/>
      <c r="BM128" s="1066">
        <v>19.329999999999998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88</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6171682</v>
      </c>
      <c r="AB129" s="959"/>
      <c r="AC129" s="959"/>
      <c r="AD129" s="959"/>
      <c r="AE129" s="960"/>
      <c r="AF129" s="961">
        <v>6123703</v>
      </c>
      <c r="AG129" s="959"/>
      <c r="AH129" s="959"/>
      <c r="AI129" s="959"/>
      <c r="AJ129" s="960"/>
      <c r="AK129" s="961">
        <v>6247805</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11.2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913507</v>
      </c>
      <c r="AB130" s="959"/>
      <c r="AC130" s="959"/>
      <c r="AD130" s="959"/>
      <c r="AE130" s="960"/>
      <c r="AF130" s="961">
        <v>932257</v>
      </c>
      <c r="AG130" s="959"/>
      <c r="AH130" s="959"/>
      <c r="AI130" s="959"/>
      <c r="AJ130" s="960"/>
      <c r="AK130" s="961">
        <v>923149</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v>25.4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5258175</v>
      </c>
      <c r="AB131" s="998"/>
      <c r="AC131" s="998"/>
      <c r="AD131" s="998"/>
      <c r="AE131" s="999"/>
      <c r="AF131" s="1000">
        <v>5191446</v>
      </c>
      <c r="AG131" s="998"/>
      <c r="AH131" s="998"/>
      <c r="AI131" s="998"/>
      <c r="AJ131" s="999"/>
      <c r="AK131" s="1000">
        <v>5324656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13.008715</v>
      </c>
      <c r="AB132" s="1104"/>
      <c r="AC132" s="1104"/>
      <c r="AD132" s="1104"/>
      <c r="AE132" s="1105"/>
      <c r="AF132" s="1106">
        <v>11.34493164</v>
      </c>
      <c r="AG132" s="1104"/>
      <c r="AH132" s="1104"/>
      <c r="AI132" s="1104"/>
      <c r="AJ132" s="1105"/>
      <c r="AK132" s="1106">
        <v>9.2851256489999994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13.4</v>
      </c>
      <c r="AB133" s="1111"/>
      <c r="AC133" s="1111"/>
      <c r="AD133" s="1111"/>
      <c r="AE133" s="1112"/>
      <c r="AF133" s="1110">
        <v>12.6</v>
      </c>
      <c r="AG133" s="1111"/>
      <c r="AH133" s="1111"/>
      <c r="AI133" s="1111"/>
      <c r="AJ133" s="1112"/>
      <c r="AK133" s="1110">
        <v>11.2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7" t="s">
        <v>475</v>
      </c>
      <c r="L7" s="254"/>
      <c r="M7" s="255" t="s">
        <v>476</v>
      </c>
      <c r="N7" s="256"/>
    </row>
    <row r="8" spans="1:16" x14ac:dyDescent="0.15">
      <c r="A8" s="248"/>
      <c r="B8" s="244"/>
      <c r="C8" s="244"/>
      <c r="D8" s="244"/>
      <c r="E8" s="244"/>
      <c r="F8" s="244"/>
      <c r="G8" s="257"/>
      <c r="H8" s="258"/>
      <c r="I8" s="258"/>
      <c r="J8" s="259"/>
      <c r="K8" s="1118"/>
      <c r="L8" s="260" t="s">
        <v>477</v>
      </c>
      <c r="M8" s="261" t="s">
        <v>478</v>
      </c>
      <c r="N8" s="262" t="s">
        <v>479</v>
      </c>
    </row>
    <row r="9" spans="1:16" x14ac:dyDescent="0.15">
      <c r="A9" s="248"/>
      <c r="B9" s="244"/>
      <c r="C9" s="244"/>
      <c r="D9" s="244"/>
      <c r="E9" s="244"/>
      <c r="F9" s="244"/>
      <c r="G9" s="1119" t="s">
        <v>480</v>
      </c>
      <c r="H9" s="1120"/>
      <c r="I9" s="1120"/>
      <c r="J9" s="1121"/>
      <c r="K9" s="263">
        <v>1904696</v>
      </c>
      <c r="L9" s="264">
        <v>99100</v>
      </c>
      <c r="M9" s="265">
        <v>80077</v>
      </c>
      <c r="N9" s="266">
        <v>23.8</v>
      </c>
    </row>
    <row r="10" spans="1:16" x14ac:dyDescent="0.15">
      <c r="A10" s="248"/>
      <c r="B10" s="244"/>
      <c r="C10" s="244"/>
      <c r="D10" s="244"/>
      <c r="E10" s="244"/>
      <c r="F10" s="244"/>
      <c r="G10" s="1119" t="s">
        <v>481</v>
      </c>
      <c r="H10" s="1120"/>
      <c r="I10" s="1120"/>
      <c r="J10" s="1121"/>
      <c r="K10" s="267">
        <v>86472</v>
      </c>
      <c r="L10" s="268">
        <v>4499</v>
      </c>
      <c r="M10" s="269">
        <v>7955</v>
      </c>
      <c r="N10" s="270">
        <v>-43.4</v>
      </c>
    </row>
    <row r="11" spans="1:16" ht="13.5" customHeight="1" x14ac:dyDescent="0.15">
      <c r="A11" s="248"/>
      <c r="B11" s="244"/>
      <c r="C11" s="244"/>
      <c r="D11" s="244"/>
      <c r="E11" s="244"/>
      <c r="F11" s="244"/>
      <c r="G11" s="1119" t="s">
        <v>482</v>
      </c>
      <c r="H11" s="1120"/>
      <c r="I11" s="1120"/>
      <c r="J11" s="1121"/>
      <c r="K11" s="267">
        <v>30873</v>
      </c>
      <c r="L11" s="268">
        <v>1606</v>
      </c>
      <c r="M11" s="269">
        <v>10951</v>
      </c>
      <c r="N11" s="270">
        <v>-85.3</v>
      </c>
    </row>
    <row r="12" spans="1:16" ht="13.5" customHeight="1" x14ac:dyDescent="0.15">
      <c r="A12" s="248"/>
      <c r="B12" s="244"/>
      <c r="C12" s="244"/>
      <c r="D12" s="244"/>
      <c r="E12" s="244"/>
      <c r="F12" s="244"/>
      <c r="G12" s="1119" t="s">
        <v>483</v>
      </c>
      <c r="H12" s="1120"/>
      <c r="I12" s="1120"/>
      <c r="J12" s="1121"/>
      <c r="K12" s="267">
        <v>25723</v>
      </c>
      <c r="L12" s="268">
        <v>1338</v>
      </c>
      <c r="M12" s="269">
        <v>416</v>
      </c>
      <c r="N12" s="270">
        <v>221.6</v>
      </c>
    </row>
    <row r="13" spans="1:16" ht="13.5" customHeight="1" x14ac:dyDescent="0.15">
      <c r="A13" s="248"/>
      <c r="B13" s="244"/>
      <c r="C13" s="244"/>
      <c r="D13" s="244"/>
      <c r="E13" s="244"/>
      <c r="F13" s="244"/>
      <c r="G13" s="1119" t="s">
        <v>484</v>
      </c>
      <c r="H13" s="1120"/>
      <c r="I13" s="1120"/>
      <c r="J13" s="1121"/>
      <c r="K13" s="267" t="s">
        <v>485</v>
      </c>
      <c r="L13" s="268" t="s">
        <v>485</v>
      </c>
      <c r="M13" s="269" t="s">
        <v>485</v>
      </c>
      <c r="N13" s="270" t="s">
        <v>485</v>
      </c>
    </row>
    <row r="14" spans="1:16" ht="13.5" customHeight="1" x14ac:dyDescent="0.15">
      <c r="A14" s="248"/>
      <c r="B14" s="244"/>
      <c r="C14" s="244"/>
      <c r="D14" s="244"/>
      <c r="E14" s="244"/>
      <c r="F14" s="244"/>
      <c r="G14" s="1119" t="s">
        <v>486</v>
      </c>
      <c r="H14" s="1120"/>
      <c r="I14" s="1120"/>
      <c r="J14" s="1121"/>
      <c r="K14" s="267">
        <v>31012</v>
      </c>
      <c r="L14" s="268">
        <v>1614</v>
      </c>
      <c r="M14" s="269">
        <v>3811</v>
      </c>
      <c r="N14" s="270">
        <v>-57.6</v>
      </c>
    </row>
    <row r="15" spans="1:16" ht="13.5" customHeight="1" x14ac:dyDescent="0.15">
      <c r="A15" s="248"/>
      <c r="B15" s="244"/>
      <c r="C15" s="244"/>
      <c r="D15" s="244"/>
      <c r="E15" s="244"/>
      <c r="F15" s="244"/>
      <c r="G15" s="1119" t="s">
        <v>487</v>
      </c>
      <c r="H15" s="1120"/>
      <c r="I15" s="1120"/>
      <c r="J15" s="1121"/>
      <c r="K15" s="267">
        <v>61523</v>
      </c>
      <c r="L15" s="268">
        <v>3201</v>
      </c>
      <c r="M15" s="269">
        <v>1566</v>
      </c>
      <c r="N15" s="270">
        <v>104.4</v>
      </c>
    </row>
    <row r="16" spans="1:16" x14ac:dyDescent="0.15">
      <c r="A16" s="248"/>
      <c r="B16" s="244"/>
      <c r="C16" s="244"/>
      <c r="D16" s="244"/>
      <c r="E16" s="244"/>
      <c r="F16" s="244"/>
      <c r="G16" s="1122" t="s">
        <v>488</v>
      </c>
      <c r="H16" s="1123"/>
      <c r="I16" s="1123"/>
      <c r="J16" s="1124"/>
      <c r="K16" s="268">
        <v>-188915</v>
      </c>
      <c r="L16" s="268">
        <v>-9829</v>
      </c>
      <c r="M16" s="269">
        <v>-8208</v>
      </c>
      <c r="N16" s="270">
        <v>19.7</v>
      </c>
    </row>
    <row r="17" spans="1:16" x14ac:dyDescent="0.15">
      <c r="A17" s="248"/>
      <c r="B17" s="244"/>
      <c r="C17" s="244"/>
      <c r="D17" s="244"/>
      <c r="E17" s="244"/>
      <c r="F17" s="244"/>
      <c r="G17" s="1122" t="s">
        <v>165</v>
      </c>
      <c r="H17" s="1123"/>
      <c r="I17" s="1123"/>
      <c r="J17" s="1124"/>
      <c r="K17" s="268">
        <v>1951384</v>
      </c>
      <c r="L17" s="268">
        <v>101529</v>
      </c>
      <c r="M17" s="269">
        <v>96567</v>
      </c>
      <c r="N17" s="270">
        <v>5.0999999999999996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14" t="s">
        <v>493</v>
      </c>
      <c r="H21" s="1115"/>
      <c r="I21" s="1115"/>
      <c r="J21" s="1116"/>
      <c r="K21" s="280">
        <v>12.02</v>
      </c>
      <c r="L21" s="281">
        <v>8.9</v>
      </c>
      <c r="M21" s="282">
        <v>3.12</v>
      </c>
      <c r="N21" s="249"/>
      <c r="O21" s="283"/>
      <c r="P21" s="279"/>
    </row>
    <row r="22" spans="1:16" s="284" customFormat="1" x14ac:dyDescent="0.15">
      <c r="A22" s="279"/>
      <c r="B22" s="249"/>
      <c r="C22" s="249"/>
      <c r="D22" s="249"/>
      <c r="E22" s="249"/>
      <c r="F22" s="249"/>
      <c r="G22" s="1114" t="s">
        <v>494</v>
      </c>
      <c r="H22" s="1115"/>
      <c r="I22" s="1115"/>
      <c r="J22" s="1116"/>
      <c r="K22" s="285">
        <v>93.4</v>
      </c>
      <c r="L22" s="286">
        <v>97.4</v>
      </c>
      <c r="M22" s="287">
        <v>-4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7" t="s">
        <v>475</v>
      </c>
      <c r="L30" s="254"/>
      <c r="M30" s="255" t="s">
        <v>476</v>
      </c>
      <c r="N30" s="256"/>
    </row>
    <row r="31" spans="1:16" x14ac:dyDescent="0.15">
      <c r="A31" s="248"/>
      <c r="B31" s="244"/>
      <c r="C31" s="244"/>
      <c r="D31" s="244"/>
      <c r="E31" s="244"/>
      <c r="F31" s="244"/>
      <c r="G31" s="257"/>
      <c r="H31" s="258"/>
      <c r="I31" s="258"/>
      <c r="J31" s="259"/>
      <c r="K31" s="1118"/>
      <c r="L31" s="260" t="s">
        <v>477</v>
      </c>
      <c r="M31" s="261" t="s">
        <v>478</v>
      </c>
      <c r="N31" s="262" t="s">
        <v>479</v>
      </c>
    </row>
    <row r="32" spans="1:16" ht="27" customHeight="1" x14ac:dyDescent="0.15">
      <c r="A32" s="248"/>
      <c r="B32" s="244"/>
      <c r="C32" s="244"/>
      <c r="D32" s="244"/>
      <c r="E32" s="244"/>
      <c r="F32" s="244"/>
      <c r="G32" s="1130" t="s">
        <v>498</v>
      </c>
      <c r="H32" s="1131"/>
      <c r="I32" s="1131"/>
      <c r="J32" s="1132"/>
      <c r="K32" s="294">
        <v>795821</v>
      </c>
      <c r="L32" s="294">
        <v>41406</v>
      </c>
      <c r="M32" s="295">
        <v>47101</v>
      </c>
      <c r="N32" s="296">
        <v>-12.1</v>
      </c>
    </row>
    <row r="33" spans="1:16" ht="13.5" customHeight="1" x14ac:dyDescent="0.15">
      <c r="A33" s="248"/>
      <c r="B33" s="244"/>
      <c r="C33" s="244"/>
      <c r="D33" s="244"/>
      <c r="E33" s="244"/>
      <c r="F33" s="244"/>
      <c r="G33" s="1130" t="s">
        <v>499</v>
      </c>
      <c r="H33" s="1131"/>
      <c r="I33" s="1131"/>
      <c r="J33" s="1132"/>
      <c r="K33" s="294" t="s">
        <v>485</v>
      </c>
      <c r="L33" s="294" t="s">
        <v>485</v>
      </c>
      <c r="M33" s="295" t="s">
        <v>485</v>
      </c>
      <c r="N33" s="296" t="s">
        <v>485</v>
      </c>
    </row>
    <row r="34" spans="1:16" ht="27" customHeight="1" x14ac:dyDescent="0.15">
      <c r="A34" s="248"/>
      <c r="B34" s="244"/>
      <c r="C34" s="244"/>
      <c r="D34" s="244"/>
      <c r="E34" s="244"/>
      <c r="F34" s="244"/>
      <c r="G34" s="1130" t="s">
        <v>500</v>
      </c>
      <c r="H34" s="1131"/>
      <c r="I34" s="1131"/>
      <c r="J34" s="1132"/>
      <c r="K34" s="294" t="s">
        <v>485</v>
      </c>
      <c r="L34" s="294" t="s">
        <v>485</v>
      </c>
      <c r="M34" s="295">
        <v>22</v>
      </c>
      <c r="N34" s="296" t="s">
        <v>485</v>
      </c>
    </row>
    <row r="35" spans="1:16" ht="27" customHeight="1" x14ac:dyDescent="0.15">
      <c r="A35" s="248"/>
      <c r="B35" s="244"/>
      <c r="C35" s="244"/>
      <c r="D35" s="244"/>
      <c r="E35" s="244"/>
      <c r="F35" s="244"/>
      <c r="G35" s="1130" t="s">
        <v>501</v>
      </c>
      <c r="H35" s="1131"/>
      <c r="I35" s="1131"/>
      <c r="J35" s="1132"/>
      <c r="K35" s="294">
        <v>496171</v>
      </c>
      <c r="L35" s="294">
        <v>25815</v>
      </c>
      <c r="M35" s="295">
        <v>14567</v>
      </c>
      <c r="N35" s="296">
        <v>77.2</v>
      </c>
    </row>
    <row r="36" spans="1:16" ht="27" customHeight="1" x14ac:dyDescent="0.15">
      <c r="A36" s="248"/>
      <c r="B36" s="244"/>
      <c r="C36" s="244"/>
      <c r="D36" s="244"/>
      <c r="E36" s="244"/>
      <c r="F36" s="244"/>
      <c r="G36" s="1130" t="s">
        <v>502</v>
      </c>
      <c r="H36" s="1131"/>
      <c r="I36" s="1131"/>
      <c r="J36" s="1132"/>
      <c r="K36" s="294">
        <v>154175</v>
      </c>
      <c r="L36" s="294">
        <v>8022</v>
      </c>
      <c r="M36" s="295">
        <v>3162</v>
      </c>
      <c r="N36" s="296">
        <v>153.69999999999999</v>
      </c>
    </row>
    <row r="37" spans="1:16" ht="13.5" customHeight="1" x14ac:dyDescent="0.15">
      <c r="A37" s="248"/>
      <c r="B37" s="244"/>
      <c r="C37" s="244"/>
      <c r="D37" s="244"/>
      <c r="E37" s="244"/>
      <c r="F37" s="244"/>
      <c r="G37" s="1130" t="s">
        <v>503</v>
      </c>
      <c r="H37" s="1131"/>
      <c r="I37" s="1131"/>
      <c r="J37" s="1132"/>
      <c r="K37" s="294" t="s">
        <v>485</v>
      </c>
      <c r="L37" s="294" t="s">
        <v>485</v>
      </c>
      <c r="M37" s="295">
        <v>1050</v>
      </c>
      <c r="N37" s="296" t="s">
        <v>485</v>
      </c>
    </row>
    <row r="38" spans="1:16" ht="27" customHeight="1" x14ac:dyDescent="0.15">
      <c r="A38" s="248"/>
      <c r="B38" s="244"/>
      <c r="C38" s="244"/>
      <c r="D38" s="244"/>
      <c r="E38" s="244"/>
      <c r="F38" s="244"/>
      <c r="G38" s="1133" t="s">
        <v>504</v>
      </c>
      <c r="H38" s="1134"/>
      <c r="I38" s="1134"/>
      <c r="J38" s="1135"/>
      <c r="K38" s="297" t="s">
        <v>485</v>
      </c>
      <c r="L38" s="297" t="s">
        <v>485</v>
      </c>
      <c r="M38" s="298">
        <v>8</v>
      </c>
      <c r="N38" s="299" t="s">
        <v>485</v>
      </c>
      <c r="O38" s="293"/>
    </row>
    <row r="39" spans="1:16" x14ac:dyDescent="0.15">
      <c r="A39" s="248"/>
      <c r="B39" s="244"/>
      <c r="C39" s="244"/>
      <c r="D39" s="244"/>
      <c r="E39" s="244"/>
      <c r="F39" s="244"/>
      <c r="G39" s="1133" t="s">
        <v>505</v>
      </c>
      <c r="H39" s="1134"/>
      <c r="I39" s="1134"/>
      <c r="J39" s="1135"/>
      <c r="K39" s="300">
        <v>-28617</v>
      </c>
      <c r="L39" s="300">
        <v>-1489</v>
      </c>
      <c r="M39" s="301">
        <v>-3518</v>
      </c>
      <c r="N39" s="302">
        <v>-57.7</v>
      </c>
      <c r="O39" s="293"/>
    </row>
    <row r="40" spans="1:16" ht="27" customHeight="1" x14ac:dyDescent="0.15">
      <c r="A40" s="248"/>
      <c r="B40" s="244"/>
      <c r="C40" s="244"/>
      <c r="D40" s="244"/>
      <c r="E40" s="244"/>
      <c r="F40" s="244"/>
      <c r="G40" s="1130" t="s">
        <v>506</v>
      </c>
      <c r="H40" s="1131"/>
      <c r="I40" s="1131"/>
      <c r="J40" s="1132"/>
      <c r="K40" s="300">
        <v>-923149</v>
      </c>
      <c r="L40" s="300">
        <v>-48031</v>
      </c>
      <c r="M40" s="301">
        <v>-41712</v>
      </c>
      <c r="N40" s="302">
        <v>15.1</v>
      </c>
      <c r="O40" s="293"/>
    </row>
    <row r="41" spans="1:16" x14ac:dyDescent="0.15">
      <c r="A41" s="248"/>
      <c r="B41" s="244"/>
      <c r="C41" s="244"/>
      <c r="D41" s="244"/>
      <c r="E41" s="244"/>
      <c r="F41" s="244"/>
      <c r="G41" s="1136" t="s">
        <v>276</v>
      </c>
      <c r="H41" s="1137"/>
      <c r="I41" s="1137"/>
      <c r="J41" s="1138"/>
      <c r="K41" s="294">
        <v>494401</v>
      </c>
      <c r="L41" s="300">
        <v>25723</v>
      </c>
      <c r="M41" s="301">
        <v>20682</v>
      </c>
      <c r="N41" s="302">
        <v>24.4</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25" t="s">
        <v>475</v>
      </c>
      <c r="J49" s="1127" t="s">
        <v>510</v>
      </c>
      <c r="K49" s="1128"/>
      <c r="L49" s="1128"/>
      <c r="M49" s="1128"/>
      <c r="N49" s="1129"/>
    </row>
    <row r="50" spans="1:14" x14ac:dyDescent="0.15">
      <c r="A50" s="248"/>
      <c r="B50" s="244"/>
      <c r="C50" s="244"/>
      <c r="D50" s="244"/>
      <c r="E50" s="244"/>
      <c r="F50" s="244"/>
      <c r="G50" s="312"/>
      <c r="H50" s="313"/>
      <c r="I50" s="1126"/>
      <c r="J50" s="314" t="s">
        <v>511</v>
      </c>
      <c r="K50" s="315" t="s">
        <v>512</v>
      </c>
      <c r="L50" s="316" t="s">
        <v>513</v>
      </c>
      <c r="M50" s="317" t="s">
        <v>514</v>
      </c>
      <c r="N50" s="318" t="s">
        <v>515</v>
      </c>
    </row>
    <row r="51" spans="1:14" x14ac:dyDescent="0.15">
      <c r="A51" s="248"/>
      <c r="B51" s="244"/>
      <c r="C51" s="244"/>
      <c r="D51" s="244"/>
      <c r="E51" s="244"/>
      <c r="F51" s="244"/>
      <c r="G51" s="310" t="s">
        <v>516</v>
      </c>
      <c r="H51" s="311"/>
      <c r="I51" s="319">
        <v>1015646</v>
      </c>
      <c r="J51" s="320">
        <v>52028</v>
      </c>
      <c r="K51" s="321">
        <v>-37.299999999999997</v>
      </c>
      <c r="L51" s="322">
        <v>42839</v>
      </c>
      <c r="M51" s="323">
        <v>-13.3</v>
      </c>
      <c r="N51" s="324">
        <v>-24</v>
      </c>
    </row>
    <row r="52" spans="1:14" x14ac:dyDescent="0.15">
      <c r="A52" s="248"/>
      <c r="B52" s="244"/>
      <c r="C52" s="244"/>
      <c r="D52" s="244"/>
      <c r="E52" s="244"/>
      <c r="F52" s="244"/>
      <c r="G52" s="325"/>
      <c r="H52" s="326" t="s">
        <v>517</v>
      </c>
      <c r="I52" s="327">
        <v>699431</v>
      </c>
      <c r="J52" s="328">
        <v>35830</v>
      </c>
      <c r="K52" s="329">
        <v>-21.4</v>
      </c>
      <c r="L52" s="330">
        <v>22027</v>
      </c>
      <c r="M52" s="331">
        <v>-17.100000000000001</v>
      </c>
      <c r="N52" s="332">
        <v>-4.3</v>
      </c>
    </row>
    <row r="53" spans="1:14" x14ac:dyDescent="0.15">
      <c r="A53" s="248"/>
      <c r="B53" s="244"/>
      <c r="C53" s="244"/>
      <c r="D53" s="244"/>
      <c r="E53" s="244"/>
      <c r="F53" s="244"/>
      <c r="G53" s="310" t="s">
        <v>518</v>
      </c>
      <c r="H53" s="311"/>
      <c r="I53" s="319">
        <v>1300516</v>
      </c>
      <c r="J53" s="320">
        <v>66407</v>
      </c>
      <c r="K53" s="321">
        <v>27.6</v>
      </c>
      <c r="L53" s="322">
        <v>46819</v>
      </c>
      <c r="M53" s="323">
        <v>9.3000000000000007</v>
      </c>
      <c r="N53" s="324">
        <v>18.3</v>
      </c>
    </row>
    <row r="54" spans="1:14" x14ac:dyDescent="0.15">
      <c r="A54" s="248"/>
      <c r="B54" s="244"/>
      <c r="C54" s="244"/>
      <c r="D54" s="244"/>
      <c r="E54" s="244"/>
      <c r="F54" s="244"/>
      <c r="G54" s="325"/>
      <c r="H54" s="326" t="s">
        <v>517</v>
      </c>
      <c r="I54" s="327">
        <v>852237</v>
      </c>
      <c r="J54" s="328">
        <v>43517</v>
      </c>
      <c r="K54" s="329">
        <v>21.5</v>
      </c>
      <c r="L54" s="330">
        <v>24121</v>
      </c>
      <c r="M54" s="331">
        <v>9.5</v>
      </c>
      <c r="N54" s="332">
        <v>12</v>
      </c>
    </row>
    <row r="55" spans="1:14" x14ac:dyDescent="0.15">
      <c r="A55" s="248"/>
      <c r="B55" s="244"/>
      <c r="C55" s="244"/>
      <c r="D55" s="244"/>
      <c r="E55" s="244"/>
      <c r="F55" s="244"/>
      <c r="G55" s="310" t="s">
        <v>519</v>
      </c>
      <c r="H55" s="311"/>
      <c r="I55" s="319">
        <v>1462393</v>
      </c>
      <c r="J55" s="320">
        <v>74937</v>
      </c>
      <c r="K55" s="321">
        <v>12.8</v>
      </c>
      <c r="L55" s="322">
        <v>53270</v>
      </c>
      <c r="M55" s="323">
        <v>13.8</v>
      </c>
      <c r="N55" s="324">
        <v>-1</v>
      </c>
    </row>
    <row r="56" spans="1:14" x14ac:dyDescent="0.15">
      <c r="A56" s="248"/>
      <c r="B56" s="244"/>
      <c r="C56" s="244"/>
      <c r="D56" s="244"/>
      <c r="E56" s="244"/>
      <c r="F56" s="244"/>
      <c r="G56" s="325"/>
      <c r="H56" s="326" t="s">
        <v>517</v>
      </c>
      <c r="I56" s="327">
        <v>755350</v>
      </c>
      <c r="J56" s="328">
        <v>38706</v>
      </c>
      <c r="K56" s="329">
        <v>-11.1</v>
      </c>
      <c r="L56" s="330">
        <v>24316</v>
      </c>
      <c r="M56" s="331">
        <v>0.8</v>
      </c>
      <c r="N56" s="332">
        <v>-11.9</v>
      </c>
    </row>
    <row r="57" spans="1:14" x14ac:dyDescent="0.15">
      <c r="A57" s="248"/>
      <c r="B57" s="244"/>
      <c r="C57" s="244"/>
      <c r="D57" s="244"/>
      <c r="E57" s="244"/>
      <c r="F57" s="244"/>
      <c r="G57" s="310" t="s">
        <v>520</v>
      </c>
      <c r="H57" s="311"/>
      <c r="I57" s="319">
        <v>1250619</v>
      </c>
      <c r="J57" s="320">
        <v>64591</v>
      </c>
      <c r="K57" s="321">
        <v>-13.8</v>
      </c>
      <c r="L57" s="322">
        <v>53292</v>
      </c>
      <c r="M57" s="323">
        <v>0</v>
      </c>
      <c r="N57" s="324">
        <v>-13.8</v>
      </c>
    </row>
    <row r="58" spans="1:14" x14ac:dyDescent="0.15">
      <c r="A58" s="248"/>
      <c r="B58" s="244"/>
      <c r="C58" s="244"/>
      <c r="D58" s="244"/>
      <c r="E58" s="244"/>
      <c r="F58" s="244"/>
      <c r="G58" s="325"/>
      <c r="H58" s="326" t="s">
        <v>517</v>
      </c>
      <c r="I58" s="327">
        <v>552029</v>
      </c>
      <c r="J58" s="328">
        <v>28511</v>
      </c>
      <c r="K58" s="329">
        <v>-26.3</v>
      </c>
      <c r="L58" s="330">
        <v>28900</v>
      </c>
      <c r="M58" s="331">
        <v>18.899999999999999</v>
      </c>
      <c r="N58" s="332">
        <v>-45.2</v>
      </c>
    </row>
    <row r="59" spans="1:14" x14ac:dyDescent="0.15">
      <c r="A59" s="248"/>
      <c r="B59" s="244"/>
      <c r="C59" s="244"/>
      <c r="D59" s="244"/>
      <c r="E59" s="244"/>
      <c r="F59" s="244"/>
      <c r="G59" s="310" t="s">
        <v>521</v>
      </c>
      <c r="H59" s="311"/>
      <c r="I59" s="319">
        <v>2282285</v>
      </c>
      <c r="J59" s="320">
        <v>118745</v>
      </c>
      <c r="K59" s="321">
        <v>83.8</v>
      </c>
      <c r="L59" s="322">
        <v>69469</v>
      </c>
      <c r="M59" s="323">
        <v>30.4</v>
      </c>
      <c r="N59" s="324">
        <v>53.4</v>
      </c>
    </row>
    <row r="60" spans="1:14" x14ac:dyDescent="0.15">
      <c r="A60" s="248"/>
      <c r="B60" s="244"/>
      <c r="C60" s="244"/>
      <c r="D60" s="244"/>
      <c r="E60" s="244"/>
      <c r="F60" s="244"/>
      <c r="G60" s="325"/>
      <c r="H60" s="326" t="s">
        <v>517</v>
      </c>
      <c r="I60" s="333">
        <v>1992952</v>
      </c>
      <c r="J60" s="328">
        <v>103692</v>
      </c>
      <c r="K60" s="329">
        <v>263.7</v>
      </c>
      <c r="L60" s="330">
        <v>38215</v>
      </c>
      <c r="M60" s="331">
        <v>32.200000000000003</v>
      </c>
      <c r="N60" s="332">
        <v>231.5</v>
      </c>
    </row>
    <row r="61" spans="1:14" x14ac:dyDescent="0.15">
      <c r="A61" s="248"/>
      <c r="B61" s="244"/>
      <c r="C61" s="244"/>
      <c r="D61" s="244"/>
      <c r="E61" s="244"/>
      <c r="F61" s="244"/>
      <c r="G61" s="310" t="s">
        <v>522</v>
      </c>
      <c r="H61" s="334"/>
      <c r="I61" s="335">
        <v>1462292</v>
      </c>
      <c r="J61" s="336">
        <v>75342</v>
      </c>
      <c r="K61" s="337">
        <v>14.6</v>
      </c>
      <c r="L61" s="338">
        <v>53138</v>
      </c>
      <c r="M61" s="339">
        <v>8</v>
      </c>
      <c r="N61" s="324">
        <v>6.6</v>
      </c>
    </row>
    <row r="62" spans="1:14" x14ac:dyDescent="0.15">
      <c r="A62" s="248"/>
      <c r="B62" s="244"/>
      <c r="C62" s="244"/>
      <c r="D62" s="244"/>
      <c r="E62" s="244"/>
      <c r="F62" s="244"/>
      <c r="G62" s="325"/>
      <c r="H62" s="326" t="s">
        <v>517</v>
      </c>
      <c r="I62" s="327">
        <v>970400</v>
      </c>
      <c r="J62" s="328">
        <v>50051</v>
      </c>
      <c r="K62" s="329">
        <v>45.3</v>
      </c>
      <c r="L62" s="330">
        <v>27516</v>
      </c>
      <c r="M62" s="331">
        <v>8.9</v>
      </c>
      <c r="N62" s="332">
        <v>36.4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36.61</v>
      </c>
      <c r="G47" s="12">
        <v>37.36</v>
      </c>
      <c r="H47" s="12">
        <v>38.39</v>
      </c>
      <c r="I47" s="12">
        <v>42.58</v>
      </c>
      <c r="J47" s="13">
        <v>45.03</v>
      </c>
    </row>
    <row r="48" spans="2:10" ht="57.75" customHeight="1" x14ac:dyDescent="0.15">
      <c r="B48" s="14"/>
      <c r="C48" s="1141" t="s">
        <v>4</v>
      </c>
      <c r="D48" s="1141"/>
      <c r="E48" s="1142"/>
      <c r="F48" s="15">
        <v>5.31</v>
      </c>
      <c r="G48" s="16">
        <v>6.23</v>
      </c>
      <c r="H48" s="16">
        <v>5.64</v>
      </c>
      <c r="I48" s="16">
        <v>6</v>
      </c>
      <c r="J48" s="17">
        <v>5.0999999999999996</v>
      </c>
    </row>
    <row r="49" spans="2:10" ht="57.75" customHeight="1" thickBot="1" x14ac:dyDescent="0.2">
      <c r="B49" s="18"/>
      <c r="C49" s="1143" t="s">
        <v>5</v>
      </c>
      <c r="D49" s="1143"/>
      <c r="E49" s="1144"/>
      <c r="F49" s="19">
        <v>6.55</v>
      </c>
      <c r="G49" s="20">
        <v>1.32</v>
      </c>
      <c r="H49" s="20">
        <v>0.41</v>
      </c>
      <c r="I49" s="20">
        <v>4.21</v>
      </c>
      <c r="J49" s="21">
        <v>2.5099999999999998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529</v>
      </c>
      <c r="D34" s="1151"/>
      <c r="E34" s="1152"/>
      <c r="F34" s="32">
        <v>10.039999999999999</v>
      </c>
      <c r="G34" s="33">
        <v>11.55</v>
      </c>
      <c r="H34" s="33">
        <v>11.47</v>
      </c>
      <c r="I34" s="33">
        <v>9.89</v>
      </c>
      <c r="J34" s="34">
        <v>9.2899999999999991</v>
      </c>
      <c r="K34" s="22"/>
      <c r="L34" s="22"/>
      <c r="M34" s="22"/>
      <c r="N34" s="22"/>
      <c r="O34" s="22"/>
      <c r="P34" s="22"/>
    </row>
    <row r="35" spans="1:16" ht="39" customHeight="1" x14ac:dyDescent="0.15">
      <c r="A35" s="22"/>
      <c r="B35" s="35"/>
      <c r="C35" s="1145" t="s">
        <v>530</v>
      </c>
      <c r="D35" s="1146"/>
      <c r="E35" s="1147"/>
      <c r="F35" s="36">
        <v>5.3</v>
      </c>
      <c r="G35" s="37">
        <v>6.23</v>
      </c>
      <c r="H35" s="37">
        <v>5.63</v>
      </c>
      <c r="I35" s="37">
        <v>5.99</v>
      </c>
      <c r="J35" s="38">
        <v>5.09</v>
      </c>
      <c r="K35" s="22"/>
      <c r="L35" s="22"/>
      <c r="M35" s="22"/>
      <c r="N35" s="22"/>
      <c r="O35" s="22"/>
      <c r="P35" s="22"/>
    </row>
    <row r="36" spans="1:16" ht="39" customHeight="1" x14ac:dyDescent="0.15">
      <c r="A36" s="22"/>
      <c r="B36" s="35"/>
      <c r="C36" s="1145" t="s">
        <v>531</v>
      </c>
      <c r="D36" s="1146"/>
      <c r="E36" s="1147"/>
      <c r="F36" s="36">
        <v>1.8</v>
      </c>
      <c r="G36" s="37">
        <v>1.77</v>
      </c>
      <c r="H36" s="37">
        <v>1.18</v>
      </c>
      <c r="I36" s="37">
        <v>0.41</v>
      </c>
      <c r="J36" s="38">
        <v>1.18</v>
      </c>
      <c r="K36" s="22"/>
      <c r="L36" s="22"/>
      <c r="M36" s="22"/>
      <c r="N36" s="22"/>
      <c r="O36" s="22"/>
      <c r="P36" s="22"/>
    </row>
    <row r="37" spans="1:16" ht="39" customHeight="1" x14ac:dyDescent="0.15">
      <c r="A37" s="22"/>
      <c r="B37" s="35"/>
      <c r="C37" s="1145" t="s">
        <v>532</v>
      </c>
      <c r="D37" s="1146"/>
      <c r="E37" s="1147"/>
      <c r="F37" s="36">
        <v>0.14000000000000001</v>
      </c>
      <c r="G37" s="37">
        <v>0.93</v>
      </c>
      <c r="H37" s="37">
        <v>0.64</v>
      </c>
      <c r="I37" s="37">
        <v>0.84</v>
      </c>
      <c r="J37" s="38">
        <v>0.42</v>
      </c>
      <c r="K37" s="22"/>
      <c r="L37" s="22"/>
      <c r="M37" s="22"/>
      <c r="N37" s="22"/>
      <c r="O37" s="22"/>
      <c r="P37" s="22"/>
    </row>
    <row r="38" spans="1:16" ht="39" customHeight="1" x14ac:dyDescent="0.15">
      <c r="A38" s="22"/>
      <c r="B38" s="35"/>
      <c r="C38" s="1145" t="s">
        <v>533</v>
      </c>
      <c r="D38" s="1146"/>
      <c r="E38" s="1147"/>
      <c r="F38" s="36">
        <v>0.06</v>
      </c>
      <c r="G38" s="37">
        <v>7.0000000000000007E-2</v>
      </c>
      <c r="H38" s="37">
        <v>0.12</v>
      </c>
      <c r="I38" s="37">
        <v>0.02</v>
      </c>
      <c r="J38" s="38">
        <v>0.25</v>
      </c>
      <c r="K38" s="22"/>
      <c r="L38" s="22"/>
      <c r="M38" s="22"/>
      <c r="N38" s="22"/>
      <c r="O38" s="22"/>
      <c r="P38" s="22"/>
    </row>
    <row r="39" spans="1:16" ht="39" customHeight="1" x14ac:dyDescent="0.15">
      <c r="A39" s="22"/>
      <c r="B39" s="35"/>
      <c r="C39" s="1145" t="s">
        <v>534</v>
      </c>
      <c r="D39" s="1146"/>
      <c r="E39" s="1147"/>
      <c r="F39" s="36">
        <v>0.04</v>
      </c>
      <c r="G39" s="37">
        <v>0.04</v>
      </c>
      <c r="H39" s="37">
        <v>0.03</v>
      </c>
      <c r="I39" s="37">
        <v>0</v>
      </c>
      <c r="J39" s="38">
        <v>0.05</v>
      </c>
      <c r="K39" s="22"/>
      <c r="L39" s="22"/>
      <c r="M39" s="22"/>
      <c r="N39" s="22"/>
      <c r="O39" s="22"/>
      <c r="P39" s="22"/>
    </row>
    <row r="40" spans="1:16" ht="39" customHeight="1" x14ac:dyDescent="0.15">
      <c r="A40" s="22"/>
      <c r="B40" s="35"/>
      <c r="C40" s="1145" t="s">
        <v>535</v>
      </c>
      <c r="D40" s="1146"/>
      <c r="E40" s="1147"/>
      <c r="F40" s="36">
        <v>0</v>
      </c>
      <c r="G40" s="37">
        <v>0</v>
      </c>
      <c r="H40" s="37" t="s">
        <v>536</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538</v>
      </c>
      <c r="D43" s="1149"/>
      <c r="E43" s="1150"/>
      <c r="F43" s="41">
        <v>0.06</v>
      </c>
      <c r="G43" s="42" t="s">
        <v>485</v>
      </c>
      <c r="H43" s="42" t="s">
        <v>485</v>
      </c>
      <c r="I43" s="42" t="s">
        <v>485</v>
      </c>
      <c r="J43" s="43" t="s">
        <v>485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996</v>
      </c>
      <c r="L45" s="60">
        <v>982</v>
      </c>
      <c r="M45" s="60">
        <v>900</v>
      </c>
      <c r="N45" s="60">
        <v>864</v>
      </c>
      <c r="O45" s="61">
        <v>796</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63"/>
      <c r="C48" s="1164"/>
      <c r="D48" s="62"/>
      <c r="E48" s="1155" t="s">
        <v>14</v>
      </c>
      <c r="F48" s="1155"/>
      <c r="G48" s="1155"/>
      <c r="H48" s="1155"/>
      <c r="I48" s="1155"/>
      <c r="J48" s="1156"/>
      <c r="K48" s="63">
        <v>494</v>
      </c>
      <c r="L48" s="64">
        <v>498</v>
      </c>
      <c r="M48" s="64">
        <v>514</v>
      </c>
      <c r="N48" s="64">
        <v>512</v>
      </c>
      <c r="O48" s="65">
        <v>496</v>
      </c>
      <c r="P48" s="48"/>
      <c r="Q48" s="48"/>
      <c r="R48" s="48"/>
      <c r="S48" s="48"/>
      <c r="T48" s="48"/>
      <c r="U48" s="48"/>
    </row>
    <row r="49" spans="1:21" ht="30.75" customHeight="1" x14ac:dyDescent="0.15">
      <c r="A49" s="48"/>
      <c r="B49" s="1163"/>
      <c r="C49" s="1164"/>
      <c r="D49" s="62"/>
      <c r="E49" s="1155" t="s">
        <v>15</v>
      </c>
      <c r="F49" s="1155"/>
      <c r="G49" s="1155"/>
      <c r="H49" s="1155"/>
      <c r="I49" s="1155"/>
      <c r="J49" s="1156"/>
      <c r="K49" s="63">
        <v>171</v>
      </c>
      <c r="L49" s="64">
        <v>164</v>
      </c>
      <c r="M49" s="64">
        <v>211</v>
      </c>
      <c r="N49" s="64">
        <v>171</v>
      </c>
      <c r="O49" s="65">
        <v>154</v>
      </c>
      <c r="P49" s="48"/>
      <c r="Q49" s="48"/>
      <c r="R49" s="48"/>
      <c r="S49" s="48"/>
      <c r="T49" s="48"/>
      <c r="U49" s="48"/>
    </row>
    <row r="50" spans="1:21" ht="30.75" customHeight="1" x14ac:dyDescent="0.15">
      <c r="A50" s="48"/>
      <c r="B50" s="1163"/>
      <c r="C50" s="1164"/>
      <c r="D50" s="62"/>
      <c r="E50" s="1155" t="s">
        <v>16</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923</v>
      </c>
      <c r="L52" s="64">
        <v>927</v>
      </c>
      <c r="M52" s="64">
        <v>940</v>
      </c>
      <c r="N52" s="64">
        <v>959</v>
      </c>
      <c r="O52" s="65">
        <v>952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738</v>
      </c>
      <c r="L53" s="69">
        <v>717</v>
      </c>
      <c r="M53" s="69">
        <v>685</v>
      </c>
      <c r="N53" s="69">
        <v>588</v>
      </c>
      <c r="O53" s="70">
        <v>494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I43" activeCellId="1" sqref="I41 I43:I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169" t="s">
        <v>23</v>
      </c>
      <c r="C41" s="1170"/>
      <c r="D41" s="81"/>
      <c r="E41" s="1175" t="s">
        <v>24</v>
      </c>
      <c r="F41" s="1175"/>
      <c r="G41" s="1175"/>
      <c r="H41" s="1176"/>
      <c r="I41" s="82">
        <v>7876</v>
      </c>
      <c r="J41" s="83">
        <v>7686</v>
      </c>
      <c r="K41" s="83">
        <v>7613</v>
      </c>
      <c r="L41" s="83">
        <v>7656</v>
      </c>
      <c r="M41" s="84">
        <v>8618</v>
      </c>
    </row>
    <row r="42" spans="2:13" ht="27.75" customHeight="1" x14ac:dyDescent="0.15">
      <c r="B42" s="1171"/>
      <c r="C42" s="1172"/>
      <c r="D42" s="85"/>
      <c r="E42" s="1177" t="s">
        <v>25</v>
      </c>
      <c r="F42" s="1177"/>
      <c r="G42" s="1177"/>
      <c r="H42" s="1178"/>
      <c r="I42" s="86" t="s">
        <v>485</v>
      </c>
      <c r="J42" s="87" t="s">
        <v>485</v>
      </c>
      <c r="K42" s="87" t="s">
        <v>485</v>
      </c>
      <c r="L42" s="87" t="s">
        <v>485</v>
      </c>
      <c r="M42" s="88" t="s">
        <v>485</v>
      </c>
    </row>
    <row r="43" spans="2:13" ht="27.75" customHeight="1" x14ac:dyDescent="0.15">
      <c r="B43" s="1171"/>
      <c r="C43" s="1172"/>
      <c r="D43" s="85"/>
      <c r="E43" s="1177" t="s">
        <v>26</v>
      </c>
      <c r="F43" s="1177"/>
      <c r="G43" s="1177"/>
      <c r="H43" s="1178"/>
      <c r="I43" s="86">
        <v>4690</v>
      </c>
      <c r="J43" s="87">
        <v>4385</v>
      </c>
      <c r="K43" s="87">
        <v>4039</v>
      </c>
      <c r="L43" s="87">
        <v>3749</v>
      </c>
      <c r="M43" s="88">
        <v>3385</v>
      </c>
    </row>
    <row r="44" spans="2:13" ht="27.75" customHeight="1" x14ac:dyDescent="0.15">
      <c r="B44" s="1171"/>
      <c r="C44" s="1172"/>
      <c r="D44" s="85"/>
      <c r="E44" s="1177" t="s">
        <v>27</v>
      </c>
      <c r="F44" s="1177"/>
      <c r="G44" s="1177"/>
      <c r="H44" s="1178"/>
      <c r="I44" s="86">
        <v>2203</v>
      </c>
      <c r="J44" s="87">
        <v>1972</v>
      </c>
      <c r="K44" s="87">
        <v>1782</v>
      </c>
      <c r="L44" s="87">
        <v>1603</v>
      </c>
      <c r="M44" s="88">
        <v>1554</v>
      </c>
    </row>
    <row r="45" spans="2:13" ht="27.75" customHeight="1" x14ac:dyDescent="0.15">
      <c r="B45" s="1171"/>
      <c r="C45" s="1172"/>
      <c r="D45" s="85"/>
      <c r="E45" s="1177" t="s">
        <v>28</v>
      </c>
      <c r="F45" s="1177"/>
      <c r="G45" s="1177"/>
      <c r="H45" s="1178"/>
      <c r="I45" s="86">
        <v>2194</v>
      </c>
      <c r="J45" s="87">
        <v>2197</v>
      </c>
      <c r="K45" s="87">
        <v>2169</v>
      </c>
      <c r="L45" s="87">
        <v>2065</v>
      </c>
      <c r="M45" s="88">
        <v>2007</v>
      </c>
    </row>
    <row r="46" spans="2:13" ht="27.75" customHeight="1" x14ac:dyDescent="0.15">
      <c r="B46" s="1171"/>
      <c r="C46" s="1172"/>
      <c r="D46" s="85"/>
      <c r="E46" s="1177" t="s">
        <v>29</v>
      </c>
      <c r="F46" s="1177"/>
      <c r="G46" s="1177"/>
      <c r="H46" s="1178"/>
      <c r="I46" s="86" t="s">
        <v>485</v>
      </c>
      <c r="J46" s="87" t="s">
        <v>485</v>
      </c>
      <c r="K46" s="87" t="s">
        <v>485</v>
      </c>
      <c r="L46" s="87" t="s">
        <v>485</v>
      </c>
      <c r="M46" s="88" t="s">
        <v>485</v>
      </c>
    </row>
    <row r="47" spans="2:13" ht="27.75" customHeight="1" x14ac:dyDescent="0.15">
      <c r="B47" s="1171"/>
      <c r="C47" s="1172"/>
      <c r="D47" s="85"/>
      <c r="E47" s="1177" t="s">
        <v>30</v>
      </c>
      <c r="F47" s="1177"/>
      <c r="G47" s="1177"/>
      <c r="H47" s="1178"/>
      <c r="I47" s="86" t="s">
        <v>485</v>
      </c>
      <c r="J47" s="87" t="s">
        <v>485</v>
      </c>
      <c r="K47" s="87" t="s">
        <v>485</v>
      </c>
      <c r="L47" s="87" t="s">
        <v>485</v>
      </c>
      <c r="M47" s="88" t="s">
        <v>485</v>
      </c>
    </row>
    <row r="48" spans="2:13" ht="27.75" customHeight="1" x14ac:dyDescent="0.15">
      <c r="B48" s="1173"/>
      <c r="C48" s="1174"/>
      <c r="D48" s="85"/>
      <c r="E48" s="1177" t="s">
        <v>31</v>
      </c>
      <c r="F48" s="1177"/>
      <c r="G48" s="1177"/>
      <c r="H48" s="1178"/>
      <c r="I48" s="86" t="s">
        <v>485</v>
      </c>
      <c r="J48" s="87" t="s">
        <v>485</v>
      </c>
      <c r="K48" s="87" t="s">
        <v>485</v>
      </c>
      <c r="L48" s="87" t="s">
        <v>485</v>
      </c>
      <c r="M48" s="88" t="s">
        <v>485</v>
      </c>
    </row>
    <row r="49" spans="2:13" ht="27.75" customHeight="1" x14ac:dyDescent="0.15">
      <c r="B49" s="1179" t="s">
        <v>32</v>
      </c>
      <c r="C49" s="1180"/>
      <c r="D49" s="89"/>
      <c r="E49" s="1177" t="s">
        <v>33</v>
      </c>
      <c r="F49" s="1177"/>
      <c r="G49" s="1177"/>
      <c r="H49" s="1178"/>
      <c r="I49" s="86">
        <v>3070</v>
      </c>
      <c r="J49" s="87">
        <v>3039</v>
      </c>
      <c r="K49" s="87">
        <v>3097</v>
      </c>
      <c r="L49" s="87">
        <v>3307</v>
      </c>
      <c r="M49" s="88">
        <v>3429</v>
      </c>
    </row>
    <row r="50" spans="2:13" ht="27.75" customHeight="1" x14ac:dyDescent="0.15">
      <c r="B50" s="1171"/>
      <c r="C50" s="1172"/>
      <c r="D50" s="85"/>
      <c r="E50" s="1177" t="s">
        <v>34</v>
      </c>
      <c r="F50" s="1177"/>
      <c r="G50" s="1177"/>
      <c r="H50" s="1178"/>
      <c r="I50" s="86">
        <v>377</v>
      </c>
      <c r="J50" s="87">
        <v>328</v>
      </c>
      <c r="K50" s="87">
        <v>277</v>
      </c>
      <c r="L50" s="87">
        <v>254</v>
      </c>
      <c r="M50" s="88">
        <v>231</v>
      </c>
    </row>
    <row r="51" spans="2:13" ht="27.75" customHeight="1" x14ac:dyDescent="0.15">
      <c r="B51" s="1173"/>
      <c r="C51" s="1174"/>
      <c r="D51" s="85"/>
      <c r="E51" s="1177" t="s">
        <v>35</v>
      </c>
      <c r="F51" s="1177"/>
      <c r="G51" s="1177"/>
      <c r="H51" s="1178"/>
      <c r="I51" s="86">
        <v>10037</v>
      </c>
      <c r="J51" s="87">
        <v>9904</v>
      </c>
      <c r="K51" s="87">
        <v>9830</v>
      </c>
      <c r="L51" s="87">
        <v>9435</v>
      </c>
      <c r="M51" s="88">
        <v>10551</v>
      </c>
    </row>
    <row r="52" spans="2:13" ht="27.75" customHeight="1" thickBot="1" x14ac:dyDescent="0.2">
      <c r="B52" s="1181" t="s">
        <v>36</v>
      </c>
      <c r="C52" s="1182"/>
      <c r="D52" s="90"/>
      <c r="E52" s="1183" t="s">
        <v>37</v>
      </c>
      <c r="F52" s="1183"/>
      <c r="G52" s="1183"/>
      <c r="H52" s="1184"/>
      <c r="I52" s="91">
        <v>3479</v>
      </c>
      <c r="J52" s="92">
        <v>2969</v>
      </c>
      <c r="K52" s="92">
        <v>2400</v>
      </c>
      <c r="L52" s="92">
        <v>2076</v>
      </c>
      <c r="M52" s="93">
        <v>1354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549</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549</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551</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552</v>
      </c>
    </row>
    <row r="50" spans="1:17" x14ac:dyDescent="0.15">
      <c r="B50" s="248"/>
      <c r="C50" s="244"/>
      <c r="D50" s="244"/>
      <c r="E50" s="244"/>
      <c r="F50" s="244"/>
      <c r="G50" s="1206"/>
      <c r="H50" s="1207"/>
      <c r="I50" s="1207"/>
      <c r="J50" s="1208"/>
      <c r="K50" s="1209" t="s">
        <v>524</v>
      </c>
      <c r="L50" s="1209" t="s">
        <v>525</v>
      </c>
      <c r="M50" s="1209" t="s">
        <v>526</v>
      </c>
      <c r="N50" s="1209" t="s">
        <v>527</v>
      </c>
      <c r="O50" s="1209" t="s">
        <v>528</v>
      </c>
    </row>
    <row r="51" spans="1:17" x14ac:dyDescent="0.15">
      <c r="B51" s="248"/>
      <c r="C51" s="244"/>
      <c r="D51" s="244"/>
      <c r="E51" s="244"/>
      <c r="F51" s="244"/>
      <c r="G51" s="1210" t="s">
        <v>553</v>
      </c>
      <c r="H51" s="1211"/>
      <c r="I51" s="1212" t="s">
        <v>554</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555</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556</v>
      </c>
      <c r="H55" s="1225"/>
      <c r="I55" s="1219" t="s">
        <v>554</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555</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557</v>
      </c>
      <c r="C63" s="244"/>
      <c r="D63" s="244"/>
      <c r="E63" s="244"/>
      <c r="F63" s="244"/>
      <c r="G63" s="244"/>
      <c r="H63" s="244"/>
      <c r="I63" s="244"/>
      <c r="J63" s="244"/>
      <c r="K63" s="244"/>
      <c r="L63" s="244"/>
      <c r="M63" s="244"/>
      <c r="N63" s="244"/>
      <c r="O63" s="244"/>
    </row>
    <row r="64" spans="1:17" x14ac:dyDescent="0.15">
      <c r="B64" s="248"/>
      <c r="C64" s="244"/>
      <c r="D64" s="244"/>
      <c r="E64" s="244"/>
      <c r="F64" s="244"/>
      <c r="G64" s="1194" t="s">
        <v>551</v>
      </c>
      <c r="I64" s="1195"/>
      <c r="J64" s="1195"/>
      <c r="K64" s="1195"/>
      <c r="L64" s="244"/>
      <c r="M64" s="244"/>
      <c r="N64" s="244"/>
      <c r="O64" s="244"/>
    </row>
    <row r="65" spans="2:30" x14ac:dyDescent="0.15">
      <c r="B65" s="248"/>
      <c r="C65" s="244"/>
      <c r="D65" s="244"/>
      <c r="E65" s="244"/>
      <c r="F65" s="244"/>
      <c r="G65" s="1196" t="s">
        <v>558</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8"/>
      <c r="I70" s="1238"/>
      <c r="J70" s="1239"/>
      <c r="K70" s="1239"/>
      <c r="L70" s="1240"/>
      <c r="M70" s="1239"/>
      <c r="N70" s="1240"/>
      <c r="O70" s="1241"/>
    </row>
    <row r="71" spans="2:30" x14ac:dyDescent="0.15">
      <c r="B71" s="248"/>
      <c r="C71" s="244"/>
      <c r="D71" s="244"/>
      <c r="E71" s="244"/>
      <c r="F71" s="244"/>
      <c r="G71" s="1242" t="s">
        <v>559</v>
      </c>
      <c r="I71" s="1243"/>
      <c r="J71" s="1239"/>
      <c r="K71" s="1239"/>
      <c r="L71" s="1240"/>
      <c r="M71" s="1239"/>
      <c r="N71" s="1240"/>
      <c r="O71" s="1241"/>
    </row>
    <row r="72" spans="2:30" x14ac:dyDescent="0.15">
      <c r="B72" s="248"/>
      <c r="C72" s="244"/>
      <c r="D72" s="244"/>
      <c r="E72" s="244"/>
      <c r="F72" s="244"/>
      <c r="G72" s="1206"/>
      <c r="H72" s="1207"/>
      <c r="I72" s="1207"/>
      <c r="J72" s="1208"/>
      <c r="K72" s="1209" t="s">
        <v>524</v>
      </c>
      <c r="L72" s="1209" t="s">
        <v>525</v>
      </c>
      <c r="M72" s="1209" t="s">
        <v>526</v>
      </c>
      <c r="N72" s="1209" t="s">
        <v>527</v>
      </c>
      <c r="O72" s="1209" t="s">
        <v>528</v>
      </c>
    </row>
    <row r="73" spans="2:30" x14ac:dyDescent="0.15">
      <c r="B73" s="248"/>
      <c r="C73" s="244"/>
      <c r="D73" s="244"/>
      <c r="E73" s="244"/>
      <c r="F73" s="244"/>
      <c r="G73" s="1210" t="s">
        <v>553</v>
      </c>
      <c r="H73" s="1211"/>
      <c r="I73" s="1212" t="s">
        <v>554</v>
      </c>
      <c r="J73" s="1212"/>
      <c r="K73" s="1244">
        <v>65.2</v>
      </c>
      <c r="L73" s="1244">
        <v>56.2</v>
      </c>
      <c r="M73" s="1217">
        <v>45.6</v>
      </c>
      <c r="N73" s="1217">
        <v>39.9</v>
      </c>
      <c r="O73" s="1217">
        <v>25.4</v>
      </c>
      <c r="S73" s="243">
        <v>9.9</v>
      </c>
    </row>
    <row r="74" spans="2:30" x14ac:dyDescent="0.15">
      <c r="B74" s="248"/>
      <c r="C74" s="244"/>
      <c r="D74" s="244"/>
      <c r="E74" s="244"/>
      <c r="F74" s="244"/>
      <c r="G74" s="1214"/>
      <c r="H74" s="1215"/>
      <c r="I74" s="1216"/>
      <c r="J74" s="1216"/>
      <c r="K74" s="1244"/>
      <c r="L74" s="1244"/>
      <c r="M74" s="1217"/>
      <c r="N74" s="1217"/>
      <c r="O74" s="1217"/>
    </row>
    <row r="75" spans="2:30" x14ac:dyDescent="0.15">
      <c r="B75" s="248"/>
      <c r="C75" s="244"/>
      <c r="D75" s="244"/>
      <c r="E75" s="244"/>
      <c r="F75" s="244"/>
      <c r="G75" s="1214"/>
      <c r="H75" s="1215"/>
      <c r="I75" s="1219" t="s">
        <v>560</v>
      </c>
      <c r="J75" s="1219"/>
      <c r="K75" s="1245">
        <v>14.1</v>
      </c>
      <c r="L75" s="1245">
        <v>13.8</v>
      </c>
      <c r="M75" s="1245">
        <v>13.4</v>
      </c>
      <c r="N75" s="1245">
        <v>12.6</v>
      </c>
      <c r="O75" s="1245">
        <v>11.2</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556</v>
      </c>
      <c r="H77" s="1225"/>
      <c r="I77" s="1219" t="s">
        <v>554</v>
      </c>
      <c r="J77" s="1219"/>
      <c r="K77" s="1244">
        <v>40.200000000000003</v>
      </c>
      <c r="L77" s="1244">
        <v>30.7</v>
      </c>
      <c r="M77" s="1217">
        <v>22.3</v>
      </c>
      <c r="N77" s="1217">
        <v>20.3</v>
      </c>
      <c r="O77" s="1217">
        <v>36.5</v>
      </c>
      <c r="R77" s="243">
        <v>12.3</v>
      </c>
      <c r="T77" s="243">
        <v>11.1</v>
      </c>
    </row>
    <row r="78" spans="2:30" x14ac:dyDescent="0.15">
      <c r="B78" s="248"/>
      <c r="C78" s="244"/>
      <c r="D78" s="244"/>
      <c r="E78" s="244"/>
      <c r="F78" s="244"/>
      <c r="G78" s="1226"/>
      <c r="H78" s="1227"/>
      <c r="I78" s="1219"/>
      <c r="J78" s="1219"/>
      <c r="K78" s="1244"/>
      <c r="L78" s="1244"/>
      <c r="M78" s="1217"/>
      <c r="N78" s="1217"/>
      <c r="O78" s="1217"/>
    </row>
    <row r="79" spans="2:30" x14ac:dyDescent="0.15">
      <c r="B79" s="248"/>
      <c r="C79" s="244"/>
      <c r="D79" s="244"/>
      <c r="E79" s="244"/>
      <c r="F79" s="244"/>
      <c r="G79" s="1226"/>
      <c r="H79" s="1227"/>
      <c r="I79" s="1246" t="s">
        <v>560</v>
      </c>
      <c r="J79" s="1229"/>
      <c r="K79" s="1247">
        <v>10.1</v>
      </c>
      <c r="L79" s="1247">
        <v>9.1999999999999993</v>
      </c>
      <c r="M79" s="1247">
        <v>8.5</v>
      </c>
      <c r="N79" s="1247">
        <v>7.7</v>
      </c>
      <c r="O79" s="1247">
        <v>9</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7"/>
      <c r="L80" s="1247"/>
      <c r="M80" s="1247"/>
      <c r="N80" s="1247"/>
      <c r="O80" s="1247"/>
    </row>
    <row r="81" spans="2:17" x14ac:dyDescent="0.15">
      <c r="B81" s="248"/>
      <c r="C81" s="244"/>
      <c r="D81" s="244"/>
      <c r="E81" s="244"/>
      <c r="F81" s="244"/>
      <c r="G81" s="244"/>
      <c r="H81" s="244"/>
      <c r="I81" s="244"/>
      <c r="J81" s="244"/>
      <c r="K81" s="1248"/>
      <c r="L81" s="244"/>
      <c r="M81" s="244"/>
      <c r="N81" s="244"/>
      <c r="O81" s="244"/>
    </row>
    <row r="82" spans="2:17" ht="17.25" x14ac:dyDescent="0.15">
      <c r="B82" s="248"/>
      <c r="C82" s="244"/>
      <c r="D82" s="244"/>
      <c r="E82" s="244"/>
      <c r="F82" s="244"/>
      <c r="G82" s="244"/>
      <c r="H82" s="244"/>
      <c r="I82" s="244"/>
      <c r="J82" s="244"/>
      <c r="K82" s="1249"/>
      <c r="L82" s="1249"/>
      <c r="M82" s="1249"/>
      <c r="N82" s="1249"/>
      <c r="O82" s="1249"/>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0"/>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3" zoomScale="40" zoomScaleNormal="40" zoomScaleSheetLayoutView="55"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52028</v>
      </c>
      <c r="E3" s="116"/>
      <c r="F3" s="117">
        <v>42839</v>
      </c>
      <c r="G3" s="118"/>
      <c r="H3" s="119"/>
    </row>
    <row r="4" spans="1:8" x14ac:dyDescent="0.15">
      <c r="A4" s="120"/>
      <c r="B4" s="121"/>
      <c r="C4" s="122"/>
      <c r="D4" s="123">
        <v>35830</v>
      </c>
      <c r="E4" s="124"/>
      <c r="F4" s="125">
        <v>22027</v>
      </c>
      <c r="G4" s="126"/>
      <c r="H4" s="127"/>
    </row>
    <row r="5" spans="1:8" x14ac:dyDescent="0.15">
      <c r="A5" s="108" t="s">
        <v>518</v>
      </c>
      <c r="B5" s="113"/>
      <c r="C5" s="114"/>
      <c r="D5" s="115">
        <v>66407</v>
      </c>
      <c r="E5" s="116"/>
      <c r="F5" s="117">
        <v>46819</v>
      </c>
      <c r="G5" s="118"/>
      <c r="H5" s="119"/>
    </row>
    <row r="6" spans="1:8" x14ac:dyDescent="0.15">
      <c r="A6" s="120"/>
      <c r="B6" s="121"/>
      <c r="C6" s="122"/>
      <c r="D6" s="123">
        <v>43517</v>
      </c>
      <c r="E6" s="124"/>
      <c r="F6" s="125">
        <v>24121</v>
      </c>
      <c r="G6" s="126"/>
      <c r="H6" s="127"/>
    </row>
    <row r="7" spans="1:8" x14ac:dyDescent="0.15">
      <c r="A7" s="108" t="s">
        <v>519</v>
      </c>
      <c r="B7" s="113"/>
      <c r="C7" s="114"/>
      <c r="D7" s="115">
        <v>74937</v>
      </c>
      <c r="E7" s="116"/>
      <c r="F7" s="117">
        <v>53270</v>
      </c>
      <c r="G7" s="118"/>
      <c r="H7" s="119"/>
    </row>
    <row r="8" spans="1:8" x14ac:dyDescent="0.15">
      <c r="A8" s="120"/>
      <c r="B8" s="121"/>
      <c r="C8" s="122"/>
      <c r="D8" s="123">
        <v>38706</v>
      </c>
      <c r="E8" s="124"/>
      <c r="F8" s="125">
        <v>24316</v>
      </c>
      <c r="G8" s="126"/>
      <c r="H8" s="127"/>
    </row>
    <row r="9" spans="1:8" x14ac:dyDescent="0.15">
      <c r="A9" s="108" t="s">
        <v>520</v>
      </c>
      <c r="B9" s="113"/>
      <c r="C9" s="114"/>
      <c r="D9" s="115">
        <v>64591</v>
      </c>
      <c r="E9" s="116"/>
      <c r="F9" s="117">
        <v>53292</v>
      </c>
      <c r="G9" s="118"/>
      <c r="H9" s="119"/>
    </row>
    <row r="10" spans="1:8" x14ac:dyDescent="0.15">
      <c r="A10" s="120"/>
      <c r="B10" s="121"/>
      <c r="C10" s="122"/>
      <c r="D10" s="123">
        <v>28511</v>
      </c>
      <c r="E10" s="124"/>
      <c r="F10" s="125">
        <v>28900</v>
      </c>
      <c r="G10" s="126"/>
      <c r="H10" s="127"/>
    </row>
    <row r="11" spans="1:8" x14ac:dyDescent="0.15">
      <c r="A11" s="108" t="s">
        <v>521</v>
      </c>
      <c r="B11" s="113"/>
      <c r="C11" s="114"/>
      <c r="D11" s="115">
        <v>118745</v>
      </c>
      <c r="E11" s="116"/>
      <c r="F11" s="117">
        <v>69469</v>
      </c>
      <c r="G11" s="118"/>
      <c r="H11" s="119"/>
    </row>
    <row r="12" spans="1:8" x14ac:dyDescent="0.15">
      <c r="A12" s="120"/>
      <c r="B12" s="121"/>
      <c r="C12" s="128"/>
      <c r="D12" s="123">
        <v>103692</v>
      </c>
      <c r="E12" s="124"/>
      <c r="F12" s="125">
        <v>38215</v>
      </c>
      <c r="G12" s="126"/>
      <c r="H12" s="127"/>
    </row>
    <row r="13" spans="1:8" x14ac:dyDescent="0.15">
      <c r="A13" s="108"/>
      <c r="B13" s="113"/>
      <c r="C13" s="129"/>
      <c r="D13" s="130">
        <v>75342</v>
      </c>
      <c r="E13" s="131"/>
      <c r="F13" s="132">
        <v>53138</v>
      </c>
      <c r="G13" s="133"/>
      <c r="H13" s="119"/>
    </row>
    <row r="14" spans="1:8" x14ac:dyDescent="0.15">
      <c r="A14" s="120"/>
      <c r="B14" s="121"/>
      <c r="C14" s="122"/>
      <c r="D14" s="123">
        <v>50051</v>
      </c>
      <c r="E14" s="124"/>
      <c r="F14" s="125">
        <v>27516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5.31</v>
      </c>
      <c r="C19" s="134">
        <f>ROUND(VALUE(SUBSTITUTE(実質収支比率等に係る経年分析!G$48,"▲","-")),2)</f>
        <v>6.23</v>
      </c>
      <c r="D19" s="134">
        <f>ROUND(VALUE(SUBSTITUTE(実質収支比率等に係る経年分析!H$48,"▲","-")),2)</f>
        <v>5.64</v>
      </c>
      <c r="E19" s="134">
        <f>ROUND(VALUE(SUBSTITUTE(実質収支比率等に係る経年分析!I$48,"▲","-")),2)</f>
        <v>6</v>
      </c>
      <c r="F19" s="134">
        <f>ROUND(VALUE(SUBSTITUTE(実質収支比率等に係る経年分析!J$48,"▲","-")),2)</f>
        <v>5.0999999999999996</v>
      </c>
    </row>
    <row r="20" spans="1:11" x14ac:dyDescent="0.15">
      <c r="A20" s="134" t="s">
        <v>42</v>
      </c>
      <c r="B20" s="134">
        <f>ROUND(VALUE(SUBSTITUTE(実質収支比率等に係る経年分析!F$47,"▲","-")),2)</f>
        <v>36.61</v>
      </c>
      <c r="C20" s="134">
        <f>ROUND(VALUE(SUBSTITUTE(実質収支比率等に係る経年分析!G$47,"▲","-")),2)</f>
        <v>37.36</v>
      </c>
      <c r="D20" s="134">
        <f>ROUND(VALUE(SUBSTITUTE(実質収支比率等に係る経年分析!H$47,"▲","-")),2)</f>
        <v>38.39</v>
      </c>
      <c r="E20" s="134">
        <f>ROUND(VALUE(SUBSTITUTE(実質収支比率等に係る経年分析!I$47,"▲","-")),2)</f>
        <v>42.58</v>
      </c>
      <c r="F20" s="134">
        <f>ROUND(VALUE(SUBSTITUTE(実質収支比率等に係る経年分析!J$47,"▲","-")),2)</f>
        <v>45.03</v>
      </c>
    </row>
    <row r="21" spans="1:11" x14ac:dyDescent="0.15">
      <c r="A21" s="134" t="s">
        <v>43</v>
      </c>
      <c r="B21" s="134">
        <f>IF(ISNUMBER(VALUE(SUBSTITUTE(実質収支比率等に係る経年分析!F$49,"▲","-"))),ROUND(VALUE(SUBSTITUTE(実質収支比率等に係る経年分析!F$49,"▲","-")),2),NA())</f>
        <v>6.55</v>
      </c>
      <c r="C21" s="134">
        <f>IF(ISNUMBER(VALUE(SUBSTITUTE(実質収支比率等に係る経年分析!G$49,"▲","-"))),ROUND(VALUE(SUBSTITUTE(実質収支比率等に係る経年分析!G$49,"▲","-")),2),NA())</f>
        <v>1.32</v>
      </c>
      <c r="D21" s="134">
        <f>IF(ISNUMBER(VALUE(SUBSTITUTE(実質収支比率等に係る経年分析!H$49,"▲","-"))),ROUND(VALUE(SUBSTITUTE(実質収支比率等に係る経年分析!H$49,"▲","-")),2),NA())</f>
        <v>0.41</v>
      </c>
      <c r="E21" s="134">
        <f>IF(ISNUMBER(VALUE(SUBSTITUTE(実質収支比率等に係る経年分析!I$49,"▲","-"))),ROUND(VALUE(SUBSTITUTE(実質収支比率等に係る経年分析!I$49,"▲","-")),2),NA())</f>
        <v>4.21</v>
      </c>
      <c r="F21" s="134">
        <f>IF(ISNUMBER(VALUE(SUBSTITUTE(実質収支比率等に係る経年分析!J$49,"▲","-"))),ROUND(VALUE(SUBSTITUTE(実質収支比率等に係る経年分析!J$49,"▲","-")),2),NA())</f>
        <v>2.5099999999999998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5.09</v>
      </c>
    </row>
    <row r="36" spans="1:16" x14ac:dyDescent="0.15">
      <c r="A36" s="135" t="str">
        <f>IF(連結実質赤字比率に係る赤字・黒字の構成分析!C$34="",NA(),連結実質赤字比率に係る赤字・黒字の構成分析!C$34)</f>
        <v>上水道事業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10.039999999999999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9.2899999999999991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923</v>
      </c>
      <c r="E42" s="136"/>
      <c r="F42" s="136"/>
      <c r="G42" s="136">
        <f>'実質公債費比率（分子）の構造'!L$52</f>
        <v>927</v>
      </c>
      <c r="H42" s="136"/>
      <c r="I42" s="136"/>
      <c r="J42" s="136">
        <f>'実質公債費比率（分子）の構造'!M$52</f>
        <v>940</v>
      </c>
      <c r="K42" s="136"/>
      <c r="L42" s="136"/>
      <c r="M42" s="136">
        <f>'実質公債費比率（分子）の構造'!N$52</f>
        <v>959</v>
      </c>
      <c r="N42" s="136"/>
      <c r="O42" s="136"/>
      <c r="P42" s="136">
        <f>'実質公債費比率（分子）の構造'!O$52</f>
        <v>952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171</v>
      </c>
      <c r="C45" s="136"/>
      <c r="D45" s="136"/>
      <c r="E45" s="136">
        <f>'実質公債費比率（分子）の構造'!L$49</f>
        <v>164</v>
      </c>
      <c r="F45" s="136"/>
      <c r="G45" s="136"/>
      <c r="H45" s="136">
        <f>'実質公債費比率（分子）の構造'!M$49</f>
        <v>211</v>
      </c>
      <c r="I45" s="136"/>
      <c r="J45" s="136"/>
      <c r="K45" s="136">
        <f>'実質公債費比率（分子）の構造'!N$49</f>
        <v>171</v>
      </c>
      <c r="L45" s="136"/>
      <c r="M45" s="136"/>
      <c r="N45" s="136">
        <f>'実質公債費比率（分子）の構造'!O$49</f>
        <v>154</v>
      </c>
      <c r="O45" s="136"/>
      <c r="P45" s="136"/>
    </row>
    <row r="46" spans="1:16" x14ac:dyDescent="0.15">
      <c r="A46" s="136" t="s">
        <v>54</v>
      </c>
      <c r="B46" s="136">
        <f>'実質公債費比率（分子）の構造'!K$48</f>
        <v>494</v>
      </c>
      <c r="C46" s="136"/>
      <c r="D46" s="136"/>
      <c r="E46" s="136">
        <f>'実質公債費比率（分子）の構造'!L$48</f>
        <v>498</v>
      </c>
      <c r="F46" s="136"/>
      <c r="G46" s="136"/>
      <c r="H46" s="136">
        <f>'実質公債費比率（分子）の構造'!M$48</f>
        <v>514</v>
      </c>
      <c r="I46" s="136"/>
      <c r="J46" s="136"/>
      <c r="K46" s="136">
        <f>'実質公債費比率（分子）の構造'!N$48</f>
        <v>512</v>
      </c>
      <c r="L46" s="136"/>
      <c r="M46" s="136"/>
      <c r="N46" s="136">
        <f>'実質公債費比率（分子）の構造'!O$48</f>
        <v>496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12</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996</v>
      </c>
      <c r="C49" s="136"/>
      <c r="D49" s="136"/>
      <c r="E49" s="136">
        <f>'実質公債費比率（分子）の構造'!L$45</f>
        <v>982</v>
      </c>
      <c r="F49" s="136"/>
      <c r="G49" s="136"/>
      <c r="H49" s="136">
        <f>'実質公債費比率（分子）の構造'!M$45</f>
        <v>900</v>
      </c>
      <c r="I49" s="136"/>
      <c r="J49" s="136"/>
      <c r="K49" s="136">
        <f>'実質公債費比率（分子）の構造'!N$45</f>
        <v>864</v>
      </c>
      <c r="L49" s="136"/>
      <c r="M49" s="136"/>
      <c r="N49" s="136">
        <f>'実質公債費比率（分子）の構造'!O$45</f>
        <v>796</v>
      </c>
      <c r="O49" s="136"/>
      <c r="P49" s="136"/>
    </row>
    <row r="50" spans="1:16" x14ac:dyDescent="0.15">
      <c r="A50" s="136" t="s">
        <v>57</v>
      </c>
      <c r="B50" s="136" t="e">
        <f>NA()</f>
        <v>#N/A</v>
      </c>
      <c r="C50" s="136">
        <f>IF(ISNUMBER('実質公債費比率（分子）の構造'!K$53),'実質公債費比率（分子）の構造'!K$53,NA())</f>
        <v>738</v>
      </c>
      <c r="D50" s="136" t="e">
        <f>NA()</f>
        <v>#N/A</v>
      </c>
      <c r="E50" s="136" t="e">
        <f>NA()</f>
        <v>#N/A</v>
      </c>
      <c r="F50" s="136">
        <f>IF(ISNUMBER('実質公債費比率（分子）の構造'!L$53),'実質公債費比率（分子）の構造'!L$53,NA())</f>
        <v>717</v>
      </c>
      <c r="G50" s="136" t="e">
        <f>NA()</f>
        <v>#N/A</v>
      </c>
      <c r="H50" s="136" t="e">
        <f>NA()</f>
        <v>#N/A</v>
      </c>
      <c r="I50" s="136">
        <f>IF(ISNUMBER('実質公債費比率（分子）の構造'!M$53),'実質公債費比率（分子）の構造'!M$53,NA())</f>
        <v>685</v>
      </c>
      <c r="J50" s="136" t="e">
        <f>NA()</f>
        <v>#N/A</v>
      </c>
      <c r="K50" s="136" t="e">
        <f>NA()</f>
        <v>#N/A</v>
      </c>
      <c r="L50" s="136">
        <f>IF(ISNUMBER('実質公債費比率（分子）の構造'!N$53),'実質公債費比率（分子）の構造'!N$53,NA())</f>
        <v>588</v>
      </c>
      <c r="M50" s="136" t="e">
        <f>NA()</f>
        <v>#N/A</v>
      </c>
      <c r="N50" s="136" t="e">
        <f>NA()</f>
        <v>#N/A</v>
      </c>
      <c r="O50" s="136">
        <f>IF(ISNUMBER('実質公債費比率（分子）の構造'!O$53),'実質公債費比率（分子）の構造'!O$53,NA())</f>
        <v>494</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10037</v>
      </c>
      <c r="E56" s="135"/>
      <c r="F56" s="135"/>
      <c r="G56" s="135">
        <f>'将来負担比率（分子）の構造'!J$51</f>
        <v>9904</v>
      </c>
      <c r="H56" s="135"/>
      <c r="I56" s="135"/>
      <c r="J56" s="135">
        <f>'将来負担比率（分子）の構造'!K$51</f>
        <v>9830</v>
      </c>
      <c r="K56" s="135"/>
      <c r="L56" s="135"/>
      <c r="M56" s="135">
        <f>'将来負担比率（分子）の構造'!L$51</f>
        <v>9435</v>
      </c>
      <c r="N56" s="135"/>
      <c r="O56" s="135"/>
      <c r="P56" s="135">
        <f>'将来負担比率（分子）の構造'!M$51</f>
        <v>10551</v>
      </c>
    </row>
    <row r="57" spans="1:16" x14ac:dyDescent="0.15">
      <c r="A57" s="135" t="s">
        <v>34</v>
      </c>
      <c r="B57" s="135"/>
      <c r="C57" s="135"/>
      <c r="D57" s="135">
        <f>'将来負担比率（分子）の構造'!I$50</f>
        <v>377</v>
      </c>
      <c r="E57" s="135"/>
      <c r="F57" s="135"/>
      <c r="G57" s="135">
        <f>'将来負担比率（分子）の構造'!J$50</f>
        <v>328</v>
      </c>
      <c r="H57" s="135"/>
      <c r="I57" s="135"/>
      <c r="J57" s="135">
        <f>'将来負担比率（分子）の構造'!K$50</f>
        <v>277</v>
      </c>
      <c r="K57" s="135"/>
      <c r="L57" s="135"/>
      <c r="M57" s="135">
        <f>'将来負担比率（分子）の構造'!L$50</f>
        <v>254</v>
      </c>
      <c r="N57" s="135"/>
      <c r="O57" s="135"/>
      <c r="P57" s="135">
        <f>'将来負担比率（分子）の構造'!M$50</f>
        <v>231</v>
      </c>
    </row>
    <row r="58" spans="1:16" x14ac:dyDescent="0.15">
      <c r="A58" s="135" t="s">
        <v>33</v>
      </c>
      <c r="B58" s="135"/>
      <c r="C58" s="135"/>
      <c r="D58" s="135">
        <f>'将来負担比率（分子）の構造'!I$49</f>
        <v>3070</v>
      </c>
      <c r="E58" s="135"/>
      <c r="F58" s="135"/>
      <c r="G58" s="135">
        <f>'将来負担比率（分子）の構造'!J$49</f>
        <v>3039</v>
      </c>
      <c r="H58" s="135"/>
      <c r="I58" s="135"/>
      <c r="J58" s="135">
        <f>'将来負担比率（分子）の構造'!K$49</f>
        <v>3097</v>
      </c>
      <c r="K58" s="135"/>
      <c r="L58" s="135"/>
      <c r="M58" s="135">
        <f>'将来負担比率（分子）の構造'!L$49</f>
        <v>3307</v>
      </c>
      <c r="N58" s="135"/>
      <c r="O58" s="135"/>
      <c r="P58" s="135">
        <f>'将来負担比率（分子）の構造'!M$49</f>
        <v>3429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2194</v>
      </c>
      <c r="C62" s="135"/>
      <c r="D62" s="135"/>
      <c r="E62" s="135">
        <f>'将来負担比率（分子）の構造'!J$45</f>
        <v>2197</v>
      </c>
      <c r="F62" s="135"/>
      <c r="G62" s="135"/>
      <c r="H62" s="135">
        <f>'将来負担比率（分子）の構造'!K$45</f>
        <v>2169</v>
      </c>
      <c r="I62" s="135"/>
      <c r="J62" s="135"/>
      <c r="K62" s="135">
        <f>'将来負担比率（分子）の構造'!L$45</f>
        <v>2065</v>
      </c>
      <c r="L62" s="135"/>
      <c r="M62" s="135"/>
      <c r="N62" s="135">
        <f>'将来負担比率（分子）の構造'!M$45</f>
        <v>2007</v>
      </c>
      <c r="O62" s="135"/>
      <c r="P62" s="135"/>
    </row>
    <row r="63" spans="1:16" x14ac:dyDescent="0.15">
      <c r="A63" s="135" t="s">
        <v>27</v>
      </c>
      <c r="B63" s="135">
        <f>'将来負担比率（分子）の構造'!I$44</f>
        <v>2203</v>
      </c>
      <c r="C63" s="135"/>
      <c r="D63" s="135"/>
      <c r="E63" s="135">
        <f>'将来負担比率（分子）の構造'!J$44</f>
        <v>1972</v>
      </c>
      <c r="F63" s="135"/>
      <c r="G63" s="135"/>
      <c r="H63" s="135">
        <f>'将来負担比率（分子）の構造'!K$44</f>
        <v>1782</v>
      </c>
      <c r="I63" s="135"/>
      <c r="J63" s="135"/>
      <c r="K63" s="135">
        <f>'将来負担比率（分子）の構造'!L$44</f>
        <v>1603</v>
      </c>
      <c r="L63" s="135"/>
      <c r="M63" s="135"/>
      <c r="N63" s="135">
        <f>'将来負担比率（分子）の構造'!M$44</f>
        <v>1554</v>
      </c>
      <c r="O63" s="135"/>
      <c r="P63" s="135"/>
    </row>
    <row r="64" spans="1:16" x14ac:dyDescent="0.15">
      <c r="A64" s="135" t="s">
        <v>26</v>
      </c>
      <c r="B64" s="135">
        <f>'将来負担比率（分子）の構造'!I$43</f>
        <v>4690</v>
      </c>
      <c r="C64" s="135"/>
      <c r="D64" s="135"/>
      <c r="E64" s="135">
        <f>'将来負担比率（分子）の構造'!J$43</f>
        <v>4385</v>
      </c>
      <c r="F64" s="135"/>
      <c r="G64" s="135"/>
      <c r="H64" s="135">
        <f>'将来負担比率（分子）の構造'!K$43</f>
        <v>4039</v>
      </c>
      <c r="I64" s="135"/>
      <c r="J64" s="135"/>
      <c r="K64" s="135">
        <f>'将来負担比率（分子）の構造'!L$43</f>
        <v>3749</v>
      </c>
      <c r="L64" s="135"/>
      <c r="M64" s="135"/>
      <c r="N64" s="135">
        <f>'将来負担比率（分子）の構造'!M$43</f>
        <v>3385</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7876</v>
      </c>
      <c r="C66" s="135"/>
      <c r="D66" s="135"/>
      <c r="E66" s="135">
        <f>'将来負担比率（分子）の構造'!J$41</f>
        <v>7686</v>
      </c>
      <c r="F66" s="135"/>
      <c r="G66" s="135"/>
      <c r="H66" s="135">
        <f>'将来負担比率（分子）の構造'!K$41</f>
        <v>7613</v>
      </c>
      <c r="I66" s="135"/>
      <c r="J66" s="135"/>
      <c r="K66" s="135">
        <f>'将来負担比率（分子）の構造'!L$41</f>
        <v>7656</v>
      </c>
      <c r="L66" s="135"/>
      <c r="M66" s="135"/>
      <c r="N66" s="135">
        <f>'将来負担比率（分子）の構造'!M$41</f>
        <v>8618</v>
      </c>
      <c r="O66" s="135"/>
      <c r="P66" s="135"/>
    </row>
    <row r="67" spans="1:16" x14ac:dyDescent="0.15">
      <c r="A67" s="135" t="s">
        <v>61</v>
      </c>
      <c r="B67" s="135" t="e">
        <f>NA()</f>
        <v>#N/A</v>
      </c>
      <c r="C67" s="135">
        <f>IF(ISNUMBER('将来負担比率（分子）の構造'!I$52), IF('将来負担比率（分子）の構造'!I$52 &lt; 0, 0, '将来負担比率（分子）の構造'!I$52), NA())</f>
        <v>3479</v>
      </c>
      <c r="D67" s="135" t="e">
        <f>NA()</f>
        <v>#N/A</v>
      </c>
      <c r="E67" s="135" t="e">
        <f>NA()</f>
        <v>#N/A</v>
      </c>
      <c r="F67" s="135">
        <f>IF(ISNUMBER('将来負担比率（分子）の構造'!J$52), IF('将来負担比率（分子）の構造'!J$52 &lt; 0, 0, '将来負担比率（分子）の構造'!J$52), NA())</f>
        <v>2969</v>
      </c>
      <c r="G67" s="135" t="e">
        <f>NA()</f>
        <v>#N/A</v>
      </c>
      <c r="H67" s="135" t="e">
        <f>NA()</f>
        <v>#N/A</v>
      </c>
      <c r="I67" s="135">
        <f>IF(ISNUMBER('将来負担比率（分子）の構造'!K$52), IF('将来負担比率（分子）の構造'!K$52 &lt; 0, 0, '将来負担比率（分子）の構造'!K$52), NA())</f>
        <v>2400</v>
      </c>
      <c r="J67" s="135" t="e">
        <f>NA()</f>
        <v>#N/A</v>
      </c>
      <c r="K67" s="135" t="e">
        <f>NA()</f>
        <v>#N/A</v>
      </c>
      <c r="L67" s="135">
        <f>IF(ISNUMBER('将来負担比率（分子）の構造'!L$52), IF('将来負担比率（分子）の構造'!L$52 &lt; 0, 0, '将来負担比率（分子）の構造'!L$52), NA())</f>
        <v>2076</v>
      </c>
      <c r="M67" s="135" t="e">
        <f>NA()</f>
        <v>#N/A</v>
      </c>
      <c r="N67" s="135" t="e">
        <f>NA()</f>
        <v>#N/A</v>
      </c>
      <c r="O67" s="135">
        <f>IF(ISNUMBER('将来負担比率（分子）の構造'!M$52), IF('将来負担比率（分子）の構造'!M$52 &lt; 0, 0, '将来負担比率（分子）の構造'!M$52), NA())</f>
        <v>1354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2017-03-01T04:39:46Z</cp:lastPrinted>
  <dcterms:created xsi:type="dcterms:W3CDTF">2017-02-15T18:35:28Z</dcterms:created>
  <dcterms:modified xsi:type="dcterms:W3CDTF">2017-04-27T02:33:42Z</dcterms:modified>
  <cp:category/>
</cp:coreProperties>
</file>