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C38"/>
  <c r="CO37"/>
  <c r="BE37"/>
  <c r="AM37"/>
  <c r="C37"/>
  <c r="AM36"/>
  <c r="C36"/>
  <c r="U34" s="1"/>
  <c r="U35" s="1"/>
  <c r="U36" s="1"/>
  <c r="U37" s="1"/>
  <c r="U38" s="1"/>
  <c r="CO35"/>
  <c r="CO36" s="1"/>
  <c r="AM35"/>
  <c r="C35"/>
  <c r="CO34"/>
  <c r="BW34"/>
  <c r="BW35" s="1"/>
  <c r="BW36" s="1"/>
  <c r="BW37" s="1"/>
  <c r="BW38" s="1"/>
  <c r="BW39" s="1"/>
  <c r="BW40" s="1"/>
  <c r="BW41" s="1"/>
  <c r="BW42" s="1"/>
  <c r="BW43" s="1"/>
  <c r="AM34"/>
  <c r="C34"/>
  <c r="BE34" l="1"/>
  <c r="BE35" s="1"/>
  <c r="BE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<sst xmlns="http://schemas.openxmlformats.org/spreadsheetml/2006/main" count="1124" uniqueCount="574">
  <si>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</si>
  <si>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</si>
  <si>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</si>
  <si>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</si>
  <si>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</si>
  <si>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</si>
  <si>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</si>
  <si>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</si>
  <si>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</si>
  <si>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</si>
  <si>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</si>
  <si>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</si>
  <si>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</si>
  <si>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</si>
  <si>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</si>
  <si>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</si>
  <si>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</si>
  <si>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</si>
  <si>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</si>
  <si>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</si>
  <si>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</si>
  <si>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</si>
  <si>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</si>
  <si>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</si>
  <si>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</si>
  <si>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</si>
  <si>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</si>
  <si>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</si>
  <si>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</si>
  <si>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</si>
  <si>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</si>
  <si>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</si>
  <si>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</si>
  <si>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</si>
  <si>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</si>
  <si>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</si>
  <si>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</si>
  <si>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</si>
  <si>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</si>
  <si>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</si>
  <si>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</si>
  <si>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</si>
  <si>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</si>
  <si>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</si>
  <si>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</si>
  <si>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</si>
  <si>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</si>
  <si>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</si>
  <si>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</si>
  <si>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</si>
  <si>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</si>
  <si>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</si>
  <si>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</si>
  <si>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</si>
  <si>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</si>
  <si>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</si>
  <si>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</si>
  <si>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</si>
  <si>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</si>
  <si>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</si>
  <si>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</si>
  <si>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</si>
  <si>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</si>
  <si>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</si>
  <si>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</si>
  <si>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</si>
  <si>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</si>
  <si>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</si>
  <si>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</si>
  <si>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</si>
  <si>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</si>
  <si>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</si>
  <si>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</si>
  <si>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</si>
  <si>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</si>
  <si>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</si>
  <si>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</si>
  <si>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</si>
  <si>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</si>
  <si>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</si>
  <si>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</si>
  <si>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</si>
  <si>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</si>
  <si>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</si>
  <si>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</si>
  <si>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</si>
  <si>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</si>
  <si>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</si>
  <si>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</si>
  <si>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</si>
  <si>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</si>
  <si>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</si>
  <si>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</si>
  <si>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</si>
  <si>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</si>
  <si>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</si>
  <si>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</si>
  <si>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</si>
  <si>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</si>
  <si>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</si>
  <si>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</si>
  <si>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</si>
  <si>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</si>
  <si>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</si>
  <si>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</si>
  <si>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</si>
  <si>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</si>
  <si>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</si>
  <si>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</si>
  <si>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</si>
  <si>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</si>
  <si>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</si>
  <si>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</si>
  <si>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</si>
  <si>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</si>
  <si>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</si>
  <si>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</si>
  <si>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</si>
  <si>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</si>
  <si>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</si>
  <si>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</si>
  <si>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</si>
  <si>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</si>
  <si>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</si>
  <si>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</si>
  <si>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</si>
  <si>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</si>
  <si>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</si>
  <si>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</si>
  <si>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</si>
  <si>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</si>
  <si>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</si>
  <si>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</si>
  <si>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</si>
  <si>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</si>
  <si>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</si>
  <si>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</si>
  <si>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</si>
  <si>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</si>
  <si>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</si>
  <si>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</si>
  <si>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</si>
  <si>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</si>
  <si>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</si>
  <si>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</si>
  <si>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</si>
  <si>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</si>
  <si>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</si>
  <si>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</si>
  <si>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</si>
  <si>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</si>
  <si>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</si>
  <si>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</si>
  <si>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</si>
  <si>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</si>
  <si>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</si>
  <si>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</si>
  <si>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</si>
  <si>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</si>
  <si>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</si>
  <si>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</si>
  <si>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</si>
  <si>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</si>
  <si>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</si>
  <si>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</si>
  <si>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</si>
  <si>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</si>
  <si>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</si>
  <si>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</si>
  <si>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</si>
  <si>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</si>
  <si>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</si>
  <si>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</si>
  <si>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</si>
  <si>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</si>
  <si>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</si>
  <si>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</si>
  <si>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</si>
  <si>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</si>
  <si>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</si>
  <si>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</si>
  <si>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</si>
  <si>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</si>
  <si>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</si>
  <si>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</si>
  <si>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</si>
  <si>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</si>
  <si>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</si>
  <si>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</si>
  <si>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</si>
  <si>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</si>
  <si>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</si>
  <si>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</si>
  <si>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</si>
  <si>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</si>
  <si>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</si>
  <si>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</si>
  <si>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</si>
  <si>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</si>
  <si>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</si>
  <si>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</si>
  <si>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</si>
  <si>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</si>
  <si>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</si>
  <si>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</si>
  <si>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</si>
  <si>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</si>
  <si>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</si>
  <si>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</si>
  <si>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</si>
  <si>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</si>
  <si>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</si>
  <si>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</si>
  <si>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</si>
  <si>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</si>
  <si>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</si>
  <si>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</si>
  <si>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</si>
  <si>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</si>
  <si>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</si>
  <si>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</si>
  <si>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</si>
  <si>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</si>
  <si>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</si>
  <si>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</si>
  <si>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</si>
  <si>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</si>
  <si>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</si>
  <si>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</si>
  <si>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</si>
  <si>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</si>
  <si>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</si>
  <si>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</si>
  <si>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</si>
  <si>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</si>
  <si>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</si>
  <si>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</si>
  <si>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</si>
  <si>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</si>
  <si>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</si>
  <si>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</si>
  <si>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</si>
  <si>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</si>
  <si>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</si>
  <si>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</si>
  <si>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</si>
  <si>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</si>
  <si>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</si>
  <si>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</si>
  <si>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</si>
  <si>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</si>
  <si>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</si>
  <si>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</si>
  <si>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</si>
  <si>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</si>
  <si>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</si>
  <si>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</si>
  <si>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</si>
  <si>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</si>
  <si>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</si>
  <si>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</si>
  <si>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</si>
  <si>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</si>
  <si>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</si>
  <si>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</si>
  <si>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</si>
  <si>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</si>
  <si>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</si>
  <si>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</si>
  <si>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</si>
  <si>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</si>
  <si>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</si>
  <si>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</si>
  <si>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</si>
  <si>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</si>
  <si>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</si>
  <si>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</si>
  <si>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</si>
  <si>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</si>
  <si>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</si>
  <si>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</si>
  <si>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</si>
  <si>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</si>
  <si>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</si>
  <si>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</si>
  <si>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</si>
  <si>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</si>
  <si>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</si>
  <si>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</si>
  <si>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</si>
  <si>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</si>
  <si>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</si>
  <si>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</si>
  <si>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</si>
  <si>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</si>
  <si>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</si>
  <si>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</si>
  <si>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</si>
  <si>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</si>
  <si>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</si>
  <si>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</si>
  <si>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</si>
  <si>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</si>
  <si>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</si>
  <si>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</si>
  <si>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</si>
  <si>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</si>
  <si>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</si>
  <si>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</si>
  <si>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</si>
  <si>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</si>
  <si>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</si>
  <si>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</si>
  <si>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</si>
  <si>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</si>
  <si>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</si>
  <si>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</si>
  <si>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</si>
  <si>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</si>
  <si>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</si>
  <si>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</si>
  <si>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</si>
  <si>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</si>
  <si>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</si>
  <si>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</si>
  <si>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</si>
  <si>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</si>
  <si>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</si>
  <si>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</si>
  <si>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</si>
  <si>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</si>
  <si>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</si>
  <si>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</si>
  <si>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</si>
  <si>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</si>
  <si>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</si>
  <si>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</si>
  <si>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</si>
  <si>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</si>
  <si>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</si>
  <si>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</si>
  <si>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</si>
  <si>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</si>
  <si>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</si>
  <si>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</si>
  <si>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</si>
  <si>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</si>
  <si>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</si>
  <si>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</si>
  <si>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</si>
  <si>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</si>
  <si>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</si>
  <si>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</si>
  <si>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</si>
  <si>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</si>
  <si>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</si>
  <si>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</si>
  <si>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</si>
  <si>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</si>
  <si>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</si>
  <si>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</si>
  <si>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</si>
  <si>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</si>
  <si>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</si>
  <si>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</si>
  <si>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</si>
  <si>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</si>
  <si>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</si>
  <si>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</si>
  <si>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</si>
  <si>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</si>
  <si>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</si>
  <si>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</si>
  <si>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</si>
  <si>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</si>
  <si>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</si>
  <si>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</si>
  <si>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</si>
  <si>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</si>
  <si>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</si>
  <si>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</si>
  <si>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</si>
  <si>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</si>
  <si>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</si>
  <si>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</si>
  <si>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</si>
  <si>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</si>
  <si>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</si>
  <si>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</si>
  <si>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</si>
  <si>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</si>
  <si>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</si>
  <si>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</si>
  <si>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</si>
  <si>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</si>
  <si>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</si>
  <si>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</si>
  <si>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</si>
  <si>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</si>
  <si>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</si>
  <si>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</si>
  <si>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</si>
  <si>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</si>
  <si>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</si>
  <si>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</si>
  <si>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</si>
  <si>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</si>
  <si>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</si>
  <si>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</si>
  <si>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</si>
  <si>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</si>
  <si>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</si>
  <si>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</si>
  <si>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</si>
  <si>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</si>
  <si>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</si>
  <si>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</si>
  <si>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</si>
  <si>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</si>
  <si>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</si>
  <si>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</si>
  <si>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</si>
  <si>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</si>
  <si>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</si>
  <si>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</si>
  <si>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</si>
  <si>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</si>
  <si>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</si>
  <si>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</si>
  <si>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</si>
  <si>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</si>
  <si>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</si>
  <si>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</si>
  <si>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</si>
  <si>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</si>
  <si>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</si>
  <si>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</si>
  <si>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</si>
  <si>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</si>
  <si>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</si>
  <si>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</si>
  <si>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</si>
  <si>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</si>
  <si>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</si>
  <si>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</si>
  <si>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</si>
  <si>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</si>
  <si>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</si>
  <si>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</si>
  <si>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</si>
  <si>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</si>
  <si>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介護保険特別会計（サービス事業勘定）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</si>
  <si>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</si>
  <si>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</si>
  <si>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</si>
  <si>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</si>
  <si>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</si>
  <si>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</si>
  <si>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</si>
  <si>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</si>
  <si>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</si>
  <si>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</si>
  <si>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</si>
  <si>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</si>
  <si>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</si>
  <si>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</si>
  <si>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</si>
  <si>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</si>
  <si>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</si>
  <si>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</si>
  <si>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</si>
  <si>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</si>
  <si>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</si>
  <si>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</si>
  <si>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</si>
  <si>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</si>
  <si>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</si>
  <si>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</si>
  <si>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</si>
  <si>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</si>
  <si>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</si>
  <si>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</si>
  <si>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</si>
  <si>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</si>
  <si>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</si>
  <si>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</si>
  <si>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</si>
  <si>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</si>
  <si>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</si>
  <si>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</si>
  <si>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</si>
  <si>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</si>
  <si>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</si>
  <si>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</si>
  <si>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</si>
  <si>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</si>
  <si>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</si>
  <si>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</si>
  <si>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</si>
  <si>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</si>
  <si>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</si>
  <si>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</si>
  <si>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</si>
  <si>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</si>
  <si>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</si>
  <si>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</si>
  <si>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</si>
  <si>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</si>
  <si>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</si>
  <si>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</si>
  <si>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</si>
  <si>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</si>
  <si>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</si>
  <si>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</si>
  <si>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</si>
  <si>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</si>
  <si>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</si>
  <si>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</si>
  <si>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</si>
  <si>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</si>
  <si>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</si>
  <si>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</si>
  <si>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</si>
  <si>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</si>
  <si>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</si>
  <si>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</si>
  <si>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</si>
  <si>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</si>
  <si>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</si>
  <si>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</si>
  <si>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</si>
  <si>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</si>
  <si>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</si>
  <si>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</si>
  <si>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</si>
  <si>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</si>
  <si>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国民健康保険診療施設特別会計</t>
  </si>
  <si>
    <t>国民健康保険特別会計</t>
  </si>
  <si>
    <t>介護保険特別会計（保険事業勘定）</t>
  </si>
  <si>
    <t>下水道事業特別会計</t>
  </si>
  <si>
    <t>介護保険特別会計（サービス事業勘定）</t>
  </si>
  <si>
    <t>簡易水道特別会計</t>
  </si>
  <si>
    <t>後期高齢者医療特別会計</t>
  </si>
  <si>
    <t>その他会計（赤字）</t>
  </si>
  <si>
    <t>その他会計（黒字）</t>
  </si>
  <si>
    <t>福井県後期高齢者医療広域連合(一般会計）</t>
    <phoneticPr fontId="2"/>
  </si>
  <si>
    <t>福井県後期高齢者医療広域連合(特別会計）</t>
    <phoneticPr fontId="2"/>
  </si>
  <si>
    <t>福井県市町総合事務組合（一般会計）</t>
    <phoneticPr fontId="2"/>
  </si>
  <si>
    <t>福井県市町総合事務組合（特別会計）</t>
    <phoneticPr fontId="2"/>
  </si>
  <si>
    <t>福井県自治会館組合</t>
    <phoneticPr fontId="2"/>
  </si>
  <si>
    <t>公立丹南病院組合</t>
    <phoneticPr fontId="2"/>
  </si>
  <si>
    <t>鯖江広域衛生施設組合</t>
    <phoneticPr fontId="2"/>
  </si>
  <si>
    <t>南越消防組合</t>
    <phoneticPr fontId="2"/>
  </si>
  <si>
    <t>南越清掃組合</t>
    <phoneticPr fontId="2"/>
  </si>
  <si>
    <t>福井県丹南広域組合</t>
    <phoneticPr fontId="2"/>
  </si>
  <si>
    <t>池田屋</t>
    <rPh sb="0" eb="2">
      <t>イケダ</t>
    </rPh>
    <rPh sb="2" eb="3">
      <t>ヤ</t>
    </rPh>
    <phoneticPr fontId="2"/>
  </si>
  <si>
    <t>池田町農業公社</t>
    <rPh sb="0" eb="2">
      <t>イケダ</t>
    </rPh>
    <rPh sb="2" eb="3">
      <t>チョウ</t>
    </rPh>
    <rPh sb="3" eb="5">
      <t>ノウギョウ</t>
    </rPh>
    <rPh sb="5" eb="7">
      <t>コウシャ</t>
    </rPh>
    <phoneticPr fontId="2"/>
  </si>
  <si>
    <t>まちＵＰいけだ</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</si>
  <si>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</si>
  <si>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</si>
  <si>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</si>
  <si>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</si>
  <si>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</si>
  <si>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</si>
  <si>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</si>
  <si>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</si>
  <si>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</si>
  <si>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</si>
  <si>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</si>
  <si>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</si>
  <si>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やや低い水準にある。公債費の減少に伴い、近年比率が低下してきたが、平成26年度から平成27年度にかけ実施した、わんぱく冒険の森整備事業に際し合計で7.2億円の地方債を発行したことから、今後は比率が上昇するものと思われる。同様に将来負担比率についても今後上昇するものと思われるが、財政調整基金への積み立てを継続して実施してきたことで、充当可能財源も増加しているため、前年と比較すると比率は低下している。本町の歳入の根幹である普通交付税は今後の見通しが不透明なため、これまで以上に財政の健全化に取り組む必要がある。</t>
    <rPh sb="0" eb="2">
      <t>ジッシツ</t>
    </rPh>
    <rPh sb="2" eb="5">
      <t>コウサイヒ</t>
    </rPh>
    <rPh sb="5" eb="7">
      <t>ヒリツ</t>
    </rPh>
    <rPh sb="9" eb="11">
      <t>ルイジ</t>
    </rPh>
    <rPh sb="11" eb="13">
      <t>ダンタイ</t>
    </rPh>
    <rPh sb="14" eb="16">
      <t>ヒカク</t>
    </rPh>
    <rPh sb="20" eb="21">
      <t>ヒク</t>
    </rPh>
    <rPh sb="22" eb="24">
      <t>スイジュン</t>
    </rPh>
    <rPh sb="28" eb="30">
      <t>コウサイ</t>
    </rPh>
    <rPh sb="30" eb="31">
      <t>ヒ</t>
    </rPh>
    <rPh sb="32" eb="34">
      <t>ゲンショウ</t>
    </rPh>
    <rPh sb="35" eb="36">
      <t>トモナ</t>
    </rPh>
    <rPh sb="38" eb="40">
      <t>キンネン</t>
    </rPh>
    <rPh sb="40" eb="42">
      <t>ヒリツ</t>
    </rPh>
    <rPh sb="43" eb="45">
      <t>テイカ</t>
    </rPh>
    <rPh sb="51" eb="53">
      <t>ヘイセイ</t>
    </rPh>
    <rPh sb="55" eb="57">
      <t>ネンド</t>
    </rPh>
    <rPh sb="59" eb="61">
      <t>ヘイセイ</t>
    </rPh>
    <rPh sb="63" eb="65">
      <t>ネンド</t>
    </rPh>
    <rPh sb="68" eb="70">
      <t>ジッシ</t>
    </rPh>
    <rPh sb="77" eb="79">
      <t>ボウケン</t>
    </rPh>
    <rPh sb="80" eb="81">
      <t>モリ</t>
    </rPh>
    <rPh sb="81" eb="83">
      <t>セイビ</t>
    </rPh>
    <rPh sb="83" eb="85">
      <t>ジギョウ</t>
    </rPh>
    <rPh sb="86" eb="87">
      <t>サイ</t>
    </rPh>
    <rPh sb="88" eb="90">
      <t>ゴウケイ</t>
    </rPh>
    <rPh sb="94" eb="96">
      <t>オクエン</t>
    </rPh>
    <rPh sb="97" eb="100">
      <t>チホウサイ</t>
    </rPh>
    <rPh sb="101" eb="103">
      <t>ハッコウ</t>
    </rPh>
    <rPh sb="110" eb="112">
      <t>コンゴ</t>
    </rPh>
    <rPh sb="113" eb="115">
      <t>ヒリツ</t>
    </rPh>
    <rPh sb="116" eb="118">
      <t>ジョウショウ</t>
    </rPh>
    <rPh sb="123" eb="124">
      <t>オモ</t>
    </rPh>
    <rPh sb="128" eb="130">
      <t>ドウヨウ</t>
    </rPh>
    <rPh sb="131" eb="133">
      <t>ショウライ</t>
    </rPh>
    <rPh sb="133" eb="135">
      <t>フタン</t>
    </rPh>
    <rPh sb="135" eb="137">
      <t>ヒリツ</t>
    </rPh>
    <rPh sb="142" eb="144">
      <t>コンゴ</t>
    </rPh>
    <rPh sb="144" eb="146">
      <t>ジョウショウ</t>
    </rPh>
    <rPh sb="151" eb="152">
      <t>オモ</t>
    </rPh>
    <rPh sb="157" eb="159">
      <t>ザイセイ</t>
    </rPh>
    <rPh sb="159" eb="161">
      <t>チョウセイ</t>
    </rPh>
    <rPh sb="161" eb="163">
      <t>キキン</t>
    </rPh>
    <rPh sb="165" eb="166">
      <t>ツ</t>
    </rPh>
    <rPh sb="167" eb="168">
      <t>タ</t>
    </rPh>
    <rPh sb="170" eb="172">
      <t>ケイゾク</t>
    </rPh>
    <rPh sb="174" eb="176">
      <t>ジッシ</t>
    </rPh>
    <rPh sb="184" eb="186">
      <t>ジュウトウ</t>
    </rPh>
    <rPh sb="186" eb="188">
      <t>カノウ</t>
    </rPh>
    <rPh sb="188" eb="190">
      <t>ザイゲン</t>
    </rPh>
    <rPh sb="191" eb="193">
      <t>ゾウカ</t>
    </rPh>
    <rPh sb="200" eb="202">
      <t>ゼンネン</t>
    </rPh>
    <rPh sb="203" eb="205">
      <t>ヒカク</t>
    </rPh>
    <rPh sb="208" eb="210">
      <t>ヒリツ</t>
    </rPh>
    <rPh sb="211" eb="213">
      <t>テイカ</t>
    </rPh>
    <rPh sb="218" eb="220">
      <t>ホンチョウ</t>
    </rPh>
    <rPh sb="221" eb="223">
      <t>サイニュウ</t>
    </rPh>
    <rPh sb="224" eb="226">
      <t>コンカン</t>
    </rPh>
    <rPh sb="229" eb="231">
      <t>フツウ</t>
    </rPh>
    <rPh sb="231" eb="234">
      <t>コウフゼイ</t>
    </rPh>
    <rPh sb="235" eb="237">
      <t>コンゴ</t>
    </rPh>
    <rPh sb="238" eb="240">
      <t>ミトオ</t>
    </rPh>
    <rPh sb="242" eb="245">
      <t>フトウメイ</t>
    </rPh>
    <rPh sb="253" eb="255">
      <t>イジョウ</t>
    </rPh>
    <rPh sb="256" eb="258">
      <t>ザイセイ</t>
    </rPh>
    <rPh sb="259" eb="262">
      <t>ケンゼンカ</t>
    </rPh>
    <rPh sb="263" eb="264">
      <t>ト</t>
    </rPh>
    <rPh sb="265" eb="266">
      <t>ク</t>
    </rPh>
    <rPh sb="267" eb="269">
      <t>ヒツヨウ</t>
    </rPh>
    <phoneticPr fontId="5"/>
  </si>
  <si>
    <t>（　参考　）</t>
    <rPh sb="2" eb="4">
      <t>サンコウ</t>
    </rPh>
    <phoneticPr fontId="5"/>
  </si>
  <si>
    <t>実質公債費比率</t>
    <rPh sb="0" eb="2">
      <t>ジッシツ</t>
    </rPh>
    <rPh sb="2" eb="5">
      <t>コウサイヒ</t>
    </rPh>
    <rPh sb="5" eb="7">
      <t>ヒリツ</t>
    </rPh>
    <phoneticPr fontId="5"/>
  </si>
  <si>
    <t>-</t>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</si>
</sst>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184942</c:v>
                </c:pt>
                <c:pt idx="1">
                  <c:v>229546</c:v>
                </c:pt>
                <c:pt idx="2">
                  <c:v>222641</c:v>
                </c:pt>
                <c:pt idx="3">
                  <c:v>235769</c:v>
                </c:pt>
                <c:pt idx="4">
                  <c:v>380831</c:v>
                </c:pt>
              </c:numCache>
            </c:numRef>
          </c:val>
        </c:ser>
        <c:dLbls/>
        <c:marker val="1"/>
        <c:axId val="98448512"/>
        <c:axId val="98450048"/>
      </c:lineChart>
      <c:catAx>
        <c:axId val="984485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50048"/>
        <c:crosses val="autoZero"/>
        <c:auto val="1"/>
        <c:lblAlgn val="ctr"/>
        <c:lblOffset val="100"/>
        <c:tickLblSkip val="1"/>
        <c:tickMarkSkip val="1"/>
      </c:catAx>
      <c:valAx>
        <c:axId val="98450048"/>
        <c:scaling>
          <c:orientation val="minMax"/>
          <c:max val="4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485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20.45</c:v>
                </c:pt>
                <c:pt idx="1">
                  <c:v>17.100000000000001</c:v>
                </c:pt>
                <c:pt idx="2">
                  <c:v>19.510000000000002</c:v>
                </c:pt>
                <c:pt idx="3">
                  <c:v>16.91</c:v>
                </c:pt>
                <c:pt idx="4">
                  <c:v>20.49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47.98</c:v>
                </c:pt>
                <c:pt idx="1">
                  <c:v>57.84</c:v>
                </c:pt>
                <c:pt idx="2">
                  <c:v>64.83</c:v>
                </c:pt>
                <c:pt idx="3">
                  <c:v>77.37</c:v>
                </c:pt>
                <c:pt idx="4">
                  <c:v>81.96</c:v>
                </c:pt>
              </c:numCache>
            </c:numRef>
          </c:val>
        </c:ser>
        <c:dLbls/>
        <c:gapWidth val="250"/>
        <c:overlap val="100"/>
        <c:axId val="176489600"/>
        <c:axId val="1764911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7.34</c:v>
                </c:pt>
                <c:pt idx="1">
                  <c:v>7.17</c:v>
                </c:pt>
                <c:pt idx="2">
                  <c:v>8.77</c:v>
                </c:pt>
                <c:pt idx="3">
                  <c:v>7.01</c:v>
                </c:pt>
                <c:pt idx="4">
                  <c:v>11.72</c:v>
                </c:pt>
              </c:numCache>
            </c:numRef>
          </c:val>
        </c:ser>
        <c:dLbls/>
        <c:marker val="1"/>
        <c:axId val="176489600"/>
        <c:axId val="176491136"/>
      </c:lineChart>
      <c:catAx>
        <c:axId val="1764896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491136"/>
        <c:crosses val="autoZero"/>
        <c:auto val="1"/>
        <c:lblAlgn val="ctr"/>
        <c:lblOffset val="100"/>
        <c:tickLblSkip val="1"/>
        <c:tickMarkSkip val="1"/>
      </c:catAx>
      <c:valAx>
        <c:axId val="1764911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896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0.01</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0.91</c:v>
                </c:pt>
                <c:pt idx="2">
                  <c:v>#N/A</c:v>
                </c:pt>
                <c:pt idx="3">
                  <c:v>0.45</c:v>
                </c:pt>
                <c:pt idx="4">
                  <c:v>#N/A</c:v>
                </c:pt>
                <c:pt idx="5">
                  <c:v>0.41</c:v>
                </c:pt>
                <c:pt idx="6">
                  <c:v>#N/A</c:v>
                </c:pt>
                <c:pt idx="7">
                  <c:v>0.26</c:v>
                </c:pt>
                <c:pt idx="8">
                  <c:v>#N/A</c:v>
                </c:pt>
                <c:pt idx="9">
                  <c:v>0.14000000000000001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1.63</c:v>
                </c:pt>
                <c:pt idx="2">
                  <c:v>#N/A</c:v>
                </c:pt>
                <c:pt idx="3">
                  <c:v>1.58</c:v>
                </c:pt>
                <c:pt idx="4">
                  <c:v>#N/A</c:v>
                </c:pt>
                <c:pt idx="5">
                  <c:v>2.4700000000000002</c:v>
                </c:pt>
                <c:pt idx="6">
                  <c:v>#N/A</c:v>
                </c:pt>
                <c:pt idx="7">
                  <c:v>2.2000000000000002</c:v>
                </c:pt>
                <c:pt idx="8">
                  <c:v>#N/A</c:v>
                </c:pt>
                <c:pt idx="9">
                  <c:v>0.38</c:v>
                </c:pt>
              </c:numCache>
            </c:numRef>
          </c:val>
        </c:ser>
        <c:ser>
          <c:idx val="8"/>
          <c:order val="8"/>
          <c:tx>
            <c:strRef>
              <c:f>データシート!$A$35</c:f>
              <c:strCache>
                <c:ptCount val="1"/>
                <c:pt idx="0">
                  <c:v>国民健康保険診療施設特別会計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1.71</c:v>
                </c:pt>
                <c:pt idx="2">
                  <c:v>#N/A</c:v>
                </c:pt>
                <c:pt idx="3">
                  <c:v>1.3</c:v>
                </c:pt>
                <c:pt idx="4">
                  <c:v>#N/A</c:v>
                </c:pt>
                <c:pt idx="5">
                  <c:v>1.59</c:v>
                </c:pt>
                <c:pt idx="6">
                  <c:v>#N/A</c:v>
                </c:pt>
                <c:pt idx="7">
                  <c:v>1.6</c:v>
                </c:pt>
                <c:pt idx="8">
                  <c:v>#N/A</c:v>
                </c:pt>
                <c:pt idx="9">
                  <c:v>1.22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20.45</c:v>
                </c:pt>
                <c:pt idx="2">
                  <c:v>#N/A</c:v>
                </c:pt>
                <c:pt idx="3">
                  <c:v>17.100000000000001</c:v>
                </c:pt>
                <c:pt idx="4">
                  <c:v>#N/A</c:v>
                </c:pt>
                <c:pt idx="5">
                  <c:v>19.5</c:v>
                </c:pt>
                <c:pt idx="6">
                  <c:v>#N/A</c:v>
                </c:pt>
                <c:pt idx="7">
                  <c:v>16.91</c:v>
                </c:pt>
                <c:pt idx="8">
                  <c:v>#N/A</c:v>
                </c:pt>
                <c:pt idx="9">
                  <c:v>20.49</c:v>
                </c:pt>
              </c:numCache>
            </c:numRef>
          </c:val>
        </c:ser>
        <c:dLbls/>
        <c:overlap val="100"/>
        <c:axId val="136123520"/>
        <c:axId val="136125056"/>
      </c:barChart>
      <c:catAx>
        <c:axId val="1361235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25056"/>
        <c:crosses val="autoZero"/>
        <c:auto val="1"/>
        <c:lblAlgn val="ctr"/>
        <c:lblOffset val="100"/>
        <c:tickLblSkip val="1"/>
        <c:tickMarkSkip val="1"/>
      </c:catAx>
      <c:valAx>
        <c:axId val="1361250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235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453</c:v>
                </c:pt>
                <c:pt idx="5">
                  <c:v>433</c:v>
                </c:pt>
                <c:pt idx="8">
                  <c:v>403</c:v>
                </c:pt>
                <c:pt idx="11">
                  <c:v>377</c:v>
                </c:pt>
                <c:pt idx="14">
                  <c:v>355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8</c:v>
                </c:pt>
                <c:pt idx="6">
                  <c:v>8</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186</c:v>
                </c:pt>
                <c:pt idx="3">
                  <c:v>166</c:v>
                </c:pt>
                <c:pt idx="6">
                  <c:v>151</c:v>
                </c:pt>
                <c:pt idx="9">
                  <c:v>125</c:v>
                </c:pt>
                <c:pt idx="12">
                  <c:v>112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416</c:v>
                </c:pt>
                <c:pt idx="3">
                  <c:v>408</c:v>
                </c:pt>
                <c:pt idx="6">
                  <c:v>383</c:v>
                </c:pt>
                <c:pt idx="9">
                  <c:v>363</c:v>
                </c:pt>
                <c:pt idx="12">
                  <c:v>311</c:v>
                </c:pt>
              </c:numCache>
            </c:numRef>
          </c:val>
        </c:ser>
        <c:dLbls/>
        <c:gapWidth val="100"/>
        <c:overlap val="100"/>
        <c:axId val="137849088"/>
        <c:axId val="1378590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159</c:v>
                </c:pt>
                <c:pt idx="2">
                  <c:v>#N/A</c:v>
                </c:pt>
                <c:pt idx="3">
                  <c:v>#N/A</c:v>
                </c:pt>
                <c:pt idx="4">
                  <c:v>149</c:v>
                </c:pt>
                <c:pt idx="5">
                  <c:v>#N/A</c:v>
                </c:pt>
                <c:pt idx="6">
                  <c:v>#N/A</c:v>
                </c:pt>
                <c:pt idx="7">
                  <c:v>139</c:v>
                </c:pt>
                <c:pt idx="8">
                  <c:v>#N/A</c:v>
                </c:pt>
                <c:pt idx="9">
                  <c:v>#N/A</c:v>
                </c:pt>
                <c:pt idx="10">
                  <c:v>118</c:v>
                </c:pt>
                <c:pt idx="11">
                  <c:v>#N/A</c:v>
                </c:pt>
                <c:pt idx="12">
                  <c:v>#N/A</c:v>
                </c:pt>
                <c:pt idx="13">
                  <c:v>74</c:v>
                </c:pt>
                <c:pt idx="14">
                  <c:v>#N/A</c:v>
                </c:pt>
              </c:numCache>
            </c:numRef>
          </c:val>
        </c:ser>
        <c:dLbls/>
        <c:marker val="1"/>
        <c:axId val="137849088"/>
        <c:axId val="137859072"/>
      </c:lineChart>
      <c:catAx>
        <c:axId val="137849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859072"/>
        <c:crosses val="autoZero"/>
        <c:auto val="1"/>
        <c:lblAlgn val="ctr"/>
        <c:lblOffset val="100"/>
        <c:tickLblSkip val="1"/>
        <c:tickMarkSkip val="1"/>
      </c:catAx>
      <c:valAx>
        <c:axId val="1378590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49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3495</c:v>
                </c:pt>
                <c:pt idx="5">
                  <c:v>3434</c:v>
                </c:pt>
                <c:pt idx="8">
                  <c:v>3610</c:v>
                </c:pt>
                <c:pt idx="11">
                  <c:v>3650</c:v>
                </c:pt>
                <c:pt idx="14">
                  <c:v>4181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1586</c:v>
                </c:pt>
                <c:pt idx="5">
                  <c:v>1812</c:v>
                </c:pt>
                <c:pt idx="8">
                  <c:v>1886</c:v>
                </c:pt>
                <c:pt idx="11">
                  <c:v>2071</c:v>
                </c:pt>
                <c:pt idx="14">
                  <c:v>2231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713</c:v>
                </c:pt>
                <c:pt idx="3">
                  <c:v>693</c:v>
                </c:pt>
                <c:pt idx="6">
                  <c:v>669</c:v>
                </c:pt>
                <c:pt idx="9">
                  <c:v>641</c:v>
                </c:pt>
                <c:pt idx="12">
                  <c:v>615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c:v>
                </c:pt>
                <c:pt idx="3">
                  <c:v>45</c:v>
                </c:pt>
                <c:pt idx="6">
                  <c:v>41</c:v>
                </c:pt>
                <c:pt idx="9">
                  <c:v>62</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1756</c:v>
                </c:pt>
                <c:pt idx="3">
                  <c:v>1505</c:v>
                </c:pt>
                <c:pt idx="6">
                  <c:v>1523</c:v>
                </c:pt>
                <c:pt idx="9">
                  <c:v>1429</c:v>
                </c:pt>
                <c:pt idx="12">
                  <c:v>1336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2783</c:v>
                </c:pt>
                <c:pt idx="3">
                  <c:v>2678</c:v>
                </c:pt>
                <c:pt idx="6">
                  <c:v>2726</c:v>
                </c:pt>
                <c:pt idx="9">
                  <c:v>2680</c:v>
                </c:pt>
                <c:pt idx="12">
                  <c:v>3192</c:v>
                </c:pt>
              </c:numCache>
            </c:numRef>
          </c:val>
        </c:ser>
        <c:dLbls/>
        <c:gapWidth val="100"/>
        <c:overlap val="100"/>
        <c:axId val="148520960"/>
        <c:axId val="1485224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48520960"/>
        <c:axId val="148522496"/>
      </c:lineChart>
      <c:catAx>
        <c:axId val="148520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522496"/>
        <c:crosses val="autoZero"/>
        <c:auto val="1"/>
        <c:lblAlgn val="ctr"/>
        <c:lblOffset val="100"/>
        <c:tickLblSkip val="1"/>
        <c:tickMarkSkip val="1"/>
      </c:catAx>
      <c:valAx>
        <c:axId val="1485224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20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48629760"/>
        <c:axId val="148640128"/>
      </c:scatterChart>
      <c:valAx>
        <c:axId val="14862976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40128"/>
        <c:crosses val="autoZero"/>
        <c:crossBetween val="midCat"/>
      </c:valAx>
      <c:valAx>
        <c:axId val="1486401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6297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11.5</c:v>
                </c:pt>
                <c:pt idx="1">
                  <c:v>10.1</c:v>
                </c:pt>
                <c:pt idx="2">
                  <c:v>9.3000000000000007</c:v>
                </c:pt>
                <c:pt idx="3">
                  <c:v>8.4</c:v>
                </c:pt>
                <c:pt idx="4">
                  <c:v>6.8</c:v>
                </c:pt>
              </c:numCache>
            </c:numRef>
          </c:xVal>
          <c:yVal>
            <c:numRef>
              <c:f>公会計指標分析・財政指標組合せ分析表!$K$73:$O$73</c:f>
              <c:numCache>
                <c:formatCode>#,##0.0;"▲ "#,##0.0</c:formatCode>
                <c:ptCount val="5"/>
                <c:pt idx="0">
                  <c:v>13.8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dLbls/>
        <c:axId val="148710528"/>
        <c:axId val="148712448"/>
      </c:scatterChart>
      <c:valAx>
        <c:axId val="148710528"/>
        <c:scaling>
          <c:orientation val="minMax"/>
          <c:max val="11.9"/>
          <c:min val="6.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712448"/>
        <c:crosses val="autoZero"/>
        <c:crossBetween val="midCat"/>
      </c:valAx>
      <c:valAx>
        <c:axId val="148712448"/>
        <c:scaling>
          <c:orientation val="minMax"/>
          <c:max val="17"/>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710528"/>
        <c:crosses val="autoZero"/>
        <c:crossBetween val="midCat"/>
        <c:majorUnit val="2"/>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公債費の減少に伴い実質公債費比率は年々向上しているが、近年の観光施設整備等に伴う大規模借入の償還が平成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年度より始まること、また普通交付税の見通しもよくないことから、今後は比率の悪化傾向が続くと考えられる。地方債借入額の抑制を図る必要がある。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が増加したことにより、将来負担額は増加したが、財政調整基金への積立継続と基準財政需要額算入率の高い地方債借入を実施していることで、充当可能財源等も増加し、結果、将来負担比率は前年に比べ向上している。ただし、今後の財政状況が不透明な中で財政調整基金の取崩しを実施すれば、比率は急激に悪化するため、地方債の新規発行を抑制するなど、将来の負担を増やさないことで、財政運営の健全化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歳入は地方交付税に依存する割合が高い。人口減・企業の廃業等により税収は伸び悩んでいる状況。</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昨年度と比較し、歳入は普通交付税・地方消費税交付金が増加。歳出は公債費や道路除雪費が減少したことにより比率が向上した。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81704</xdr:rowOff>
    </xdr:from>
    <xdr:to>
      <xdr:col>7</xdr:col>
      <xdr:colOff>152400</xdr:colOff>
      <xdr:row>62</xdr:row>
      <xdr:rowOff>68580</xdr:rowOff>
    </xdr:to>
    <xdr:cxnSp macro="">
      <xdr:nvCxnSpPr>
        <xdr:cNvPr id="130" name="直線コネクタ 129"/>
        <xdr:cNvCxnSpPr/>
      </xdr:nvCxnSpPr>
      <xdr:spPr>
        <a:xfrm flipV="1">
          <a:off x="4114800" y="10368704"/>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68580</xdr:rowOff>
    </xdr:to>
    <xdr:cxnSp macro="">
      <xdr:nvCxnSpPr>
        <xdr:cNvPr id="133" name="直線コネクタ 132"/>
        <xdr:cNvCxnSpPr/>
      </xdr:nvCxnSpPr>
      <xdr:spPr>
        <a:xfrm>
          <a:off x="3225800" y="105456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87206</xdr:rowOff>
    </xdr:from>
    <xdr:to>
      <xdr:col>4</xdr:col>
      <xdr:colOff>482600</xdr:colOff>
      <xdr:row>62</xdr:row>
      <xdr:rowOff>72602</xdr:rowOff>
    </xdr:to>
    <xdr:cxnSp macro="">
      <xdr:nvCxnSpPr>
        <xdr:cNvPr id="136" name="直線コネクタ 135"/>
        <xdr:cNvCxnSpPr/>
      </xdr:nvCxnSpPr>
      <xdr:spPr>
        <a:xfrm flipV="1">
          <a:off x="2336800" y="10545656"/>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63</xdr:row>
      <xdr:rowOff>9737</xdr:rowOff>
    </xdr:to>
    <xdr:cxnSp macro="">
      <xdr:nvCxnSpPr>
        <xdr:cNvPr id="139" name="直線コネクタ 138"/>
        <xdr:cNvCxnSpPr/>
      </xdr:nvCxnSpPr>
      <xdr:spPr>
        <a:xfrm flipV="1">
          <a:off x="1447800" y="107025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30904</xdr:rowOff>
    </xdr:from>
    <xdr:to>
      <xdr:col>7</xdr:col>
      <xdr:colOff>203200</xdr:colOff>
      <xdr:row>60</xdr:row>
      <xdr:rowOff>132504</xdr:rowOff>
    </xdr:to>
    <xdr:sp macro="" textlink="">
      <xdr:nvSpPr>
        <xdr:cNvPr id="149" name="円/楕円 148"/>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47431</xdr:rowOff>
    </xdr:from>
    <xdr:ext cx="762000" cy="259045"/>
    <xdr:sp macro="" textlink="">
      <xdr:nvSpPr>
        <xdr:cNvPr id="150" name="財政構造の弾力性該当値テキスト"/>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3" name="円/楕円 152"/>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4" name="テキスト ボックス 153"/>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21802</xdr:rowOff>
    </xdr:from>
    <xdr:to>
      <xdr:col>3</xdr:col>
      <xdr:colOff>330200</xdr:colOff>
      <xdr:row>62</xdr:row>
      <xdr:rowOff>123402</xdr:rowOff>
    </xdr:to>
    <xdr:sp macro="" textlink="">
      <xdr:nvSpPr>
        <xdr:cNvPr id="155" name="円/楕円 154"/>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133579</xdr:rowOff>
    </xdr:from>
    <xdr:ext cx="762000" cy="259045"/>
    <xdr:sp macro="" textlink="">
      <xdr:nvSpPr>
        <xdr:cNvPr id="156" name="テキスト ボックス 155"/>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7" name="円/楕円 156"/>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8" name="テキスト ボックス 157"/>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地域おこし協力隊の増により人件費が増加。また、わんぱく冒険の森関連事業（広報</a:t>
          </a:r>
          <a:r>
            <a:rPr kumimoji="1" lang="en-US" altLang="ja-JP" sz="1300">
              <a:latin typeface="ＭＳ Ｐゴシック"/>
            </a:rPr>
            <a:t>PR</a:t>
          </a:r>
          <a:r>
            <a:rPr kumimoji="1" lang="ja-JP" altLang="en-US" sz="1300">
              <a:latin typeface="ＭＳ Ｐゴシック"/>
            </a:rPr>
            <a:t>・備品整備等）により物件費が増加したことによる。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33787</xdr:rowOff>
    </xdr:from>
    <xdr:to>
      <xdr:col>7</xdr:col>
      <xdr:colOff>152400</xdr:colOff>
      <xdr:row>81</xdr:row>
      <xdr:rowOff>38209</xdr:rowOff>
    </xdr:to>
    <xdr:cxnSp macro="">
      <xdr:nvCxnSpPr>
        <xdr:cNvPr id="192" name="直線コネクタ 191"/>
        <xdr:cNvCxnSpPr/>
      </xdr:nvCxnSpPr>
      <xdr:spPr>
        <a:xfrm>
          <a:off x="4114800" y="13921237"/>
          <a:ext cx="8382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93" name="人件費・物件費等の状況平均値テキスト"/>
        <xdr:cNvSpPr txBox="1"/>
      </xdr:nvSpPr>
      <xdr:spPr>
        <a:xfrm>
          <a:off x="5041900" y="13910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15920</xdr:rowOff>
    </xdr:from>
    <xdr:to>
      <xdr:col>6</xdr:col>
      <xdr:colOff>0</xdr:colOff>
      <xdr:row>81</xdr:row>
      <xdr:rowOff>33787</xdr:rowOff>
    </xdr:to>
    <xdr:cxnSp macro="">
      <xdr:nvCxnSpPr>
        <xdr:cNvPr id="195" name="直線コネクタ 194"/>
        <xdr:cNvCxnSpPr/>
      </xdr:nvCxnSpPr>
      <xdr:spPr>
        <a:xfrm>
          <a:off x="3225800" y="13903370"/>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15920</xdr:rowOff>
    </xdr:from>
    <xdr:to>
      <xdr:col>4</xdr:col>
      <xdr:colOff>482600</xdr:colOff>
      <xdr:row>81</xdr:row>
      <xdr:rowOff>17351</xdr:rowOff>
    </xdr:to>
    <xdr:cxnSp macro="">
      <xdr:nvCxnSpPr>
        <xdr:cNvPr id="198" name="直線コネクタ 197"/>
        <xdr:cNvCxnSpPr/>
      </xdr:nvCxnSpPr>
      <xdr:spPr>
        <a:xfrm flipV="1">
          <a:off x="2336800" y="1390337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14119</xdr:rowOff>
    </xdr:from>
    <xdr:to>
      <xdr:col>3</xdr:col>
      <xdr:colOff>279400</xdr:colOff>
      <xdr:row>81</xdr:row>
      <xdr:rowOff>17351</xdr:rowOff>
    </xdr:to>
    <xdr:cxnSp macro="">
      <xdr:nvCxnSpPr>
        <xdr:cNvPr id="201" name="直線コネクタ 200"/>
        <xdr:cNvCxnSpPr/>
      </xdr:nvCxnSpPr>
      <xdr:spPr>
        <a:xfrm>
          <a:off x="1447800" y="1390156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158859</xdr:rowOff>
    </xdr:from>
    <xdr:to>
      <xdr:col>7</xdr:col>
      <xdr:colOff>203200</xdr:colOff>
      <xdr:row>81</xdr:row>
      <xdr:rowOff>89009</xdr:rowOff>
    </xdr:to>
    <xdr:sp macro="" textlink="">
      <xdr:nvSpPr>
        <xdr:cNvPr id="211" name="円/楕円 210"/>
        <xdr:cNvSpPr/>
      </xdr:nvSpPr>
      <xdr:spPr>
        <a:xfrm>
          <a:off x="4902200" y="138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80136</xdr:rowOff>
    </xdr:from>
    <xdr:ext cx="762000" cy="259045"/>
    <xdr:sp macro="" textlink="">
      <xdr:nvSpPr>
        <xdr:cNvPr id="212" name="人件費・物件費等の状況該当値テキスト"/>
        <xdr:cNvSpPr txBox="1"/>
      </xdr:nvSpPr>
      <xdr:spPr>
        <a:xfrm>
          <a:off x="5041900" y="1379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310,798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154437</xdr:rowOff>
    </xdr:from>
    <xdr:to>
      <xdr:col>6</xdr:col>
      <xdr:colOff>50800</xdr:colOff>
      <xdr:row>81</xdr:row>
      <xdr:rowOff>84587</xdr:rowOff>
    </xdr:to>
    <xdr:sp macro="" textlink="">
      <xdr:nvSpPr>
        <xdr:cNvPr id="213" name="円/楕円 212"/>
        <xdr:cNvSpPr/>
      </xdr:nvSpPr>
      <xdr:spPr>
        <a:xfrm>
          <a:off x="4064000" y="138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94764</xdr:rowOff>
    </xdr:from>
    <xdr:ext cx="736600" cy="259045"/>
    <xdr:sp macro="" textlink="">
      <xdr:nvSpPr>
        <xdr:cNvPr id="214" name="テキスト ボックス 213"/>
        <xdr:cNvSpPr txBox="1"/>
      </xdr:nvSpPr>
      <xdr:spPr>
        <a:xfrm>
          <a:off x="3733800" y="1363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136570</xdr:rowOff>
    </xdr:from>
    <xdr:to>
      <xdr:col>4</xdr:col>
      <xdr:colOff>533400</xdr:colOff>
      <xdr:row>81</xdr:row>
      <xdr:rowOff>66720</xdr:rowOff>
    </xdr:to>
    <xdr:sp macro="" textlink="">
      <xdr:nvSpPr>
        <xdr:cNvPr id="215" name="円/楕円 214"/>
        <xdr:cNvSpPr/>
      </xdr:nvSpPr>
      <xdr:spPr>
        <a:xfrm>
          <a:off x="3175000" y="13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76897</xdr:rowOff>
    </xdr:from>
    <xdr:ext cx="762000" cy="259045"/>
    <xdr:sp macro="" textlink="">
      <xdr:nvSpPr>
        <xdr:cNvPr id="216" name="テキスト ボックス 215"/>
        <xdr:cNvSpPr txBox="1"/>
      </xdr:nvSpPr>
      <xdr:spPr>
        <a:xfrm>
          <a:off x="2844800" y="136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138001</xdr:rowOff>
    </xdr:from>
    <xdr:to>
      <xdr:col>3</xdr:col>
      <xdr:colOff>330200</xdr:colOff>
      <xdr:row>81</xdr:row>
      <xdr:rowOff>68151</xdr:rowOff>
    </xdr:to>
    <xdr:sp macro="" textlink="">
      <xdr:nvSpPr>
        <xdr:cNvPr id="217" name="円/楕円 216"/>
        <xdr:cNvSpPr/>
      </xdr:nvSpPr>
      <xdr:spPr>
        <a:xfrm>
          <a:off x="2286000" y="138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78328</xdr:rowOff>
    </xdr:from>
    <xdr:ext cx="762000" cy="259045"/>
    <xdr:sp macro="" textlink="">
      <xdr:nvSpPr>
        <xdr:cNvPr id="218" name="テキスト ボックス 217"/>
        <xdr:cNvSpPr txBox="1"/>
      </xdr:nvSpPr>
      <xdr:spPr>
        <a:xfrm>
          <a:off x="1955800" y="1362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134769</xdr:rowOff>
    </xdr:from>
    <xdr:to>
      <xdr:col>2</xdr:col>
      <xdr:colOff>127000</xdr:colOff>
      <xdr:row>81</xdr:row>
      <xdr:rowOff>64919</xdr:rowOff>
    </xdr:to>
    <xdr:sp macro="" textlink="">
      <xdr:nvSpPr>
        <xdr:cNvPr id="219" name="円/楕円 218"/>
        <xdr:cNvSpPr/>
      </xdr:nvSpPr>
      <xdr:spPr>
        <a:xfrm>
          <a:off x="1397000" y="138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75096</xdr:rowOff>
    </xdr:from>
    <xdr:ext cx="762000" cy="259045"/>
    <xdr:sp macro="" textlink="">
      <xdr:nvSpPr>
        <xdr:cNvPr id="220" name="テキスト ボックス 219"/>
        <xdr:cNvSpPr txBox="1"/>
      </xdr:nvSpPr>
      <xdr:spPr>
        <a:xfrm>
          <a:off x="1066800" y="136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経験年数階層の異動により平均給料月額が変動した職員が増えたため、数値が上昇している。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18732</xdr:rowOff>
    </xdr:from>
    <xdr:to>
      <xdr:col>24</xdr:col>
      <xdr:colOff>558800</xdr:colOff>
      <xdr:row>83</xdr:row>
      <xdr:rowOff>109220</xdr:rowOff>
    </xdr:to>
    <xdr:cxnSp macro="">
      <xdr:nvCxnSpPr>
        <xdr:cNvPr id="250" name="直線コネクタ 249"/>
        <xdr:cNvCxnSpPr/>
      </xdr:nvCxnSpPr>
      <xdr:spPr>
        <a:xfrm>
          <a:off x="16179800" y="14249082"/>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18732</xdr:rowOff>
    </xdr:from>
    <xdr:to>
      <xdr:col>23</xdr:col>
      <xdr:colOff>406400</xdr:colOff>
      <xdr:row>83</xdr:row>
      <xdr:rowOff>109220</xdr:rowOff>
    </xdr:to>
    <xdr:cxnSp macro="">
      <xdr:nvCxnSpPr>
        <xdr:cNvPr id="253" name="直線コネクタ 252"/>
        <xdr:cNvCxnSpPr/>
      </xdr:nvCxnSpPr>
      <xdr:spPr>
        <a:xfrm flipV="1">
          <a:off x="15290800" y="1424908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109220</xdr:rowOff>
    </xdr:from>
    <xdr:to>
      <xdr:col>22</xdr:col>
      <xdr:colOff>203200</xdr:colOff>
      <xdr:row>86</xdr:row>
      <xdr:rowOff>65405</xdr:rowOff>
    </xdr:to>
    <xdr:cxnSp macro="">
      <xdr:nvCxnSpPr>
        <xdr:cNvPr id="256" name="直線コネクタ 255"/>
        <xdr:cNvCxnSpPr/>
      </xdr:nvCxnSpPr>
      <xdr:spPr>
        <a:xfrm flipV="1">
          <a:off x="14401800" y="1433957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86</xdr:row>
      <xdr:rowOff>65405</xdr:rowOff>
    </xdr:to>
    <xdr:cxnSp macro="">
      <xdr:nvCxnSpPr>
        <xdr:cNvPr id="259" name="直線コネクタ 258"/>
        <xdr:cNvCxnSpPr/>
      </xdr:nvCxnSpPr>
      <xdr:spPr>
        <a:xfrm>
          <a:off x="13512800" y="147558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69" name="円/楕円 268"/>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74947</xdr:rowOff>
    </xdr:from>
    <xdr:ext cx="762000" cy="259045"/>
    <xdr:sp macro="" textlink="">
      <xdr:nvSpPr>
        <xdr:cNvPr id="270" name="給与水準   （国との比較）該当値テキスト"/>
        <xdr:cNvSpPr txBox="1"/>
      </xdr:nvSpPr>
      <xdr:spPr>
        <a:xfrm>
          <a:off x="17106900" y="1413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139382</xdr:rowOff>
    </xdr:from>
    <xdr:to>
      <xdr:col>23</xdr:col>
      <xdr:colOff>457200</xdr:colOff>
      <xdr:row>83</xdr:row>
      <xdr:rowOff>69532</xdr:rowOff>
    </xdr:to>
    <xdr:sp macro="" textlink="">
      <xdr:nvSpPr>
        <xdr:cNvPr id="271" name="円/楕円 270"/>
        <xdr:cNvSpPr/>
      </xdr:nvSpPr>
      <xdr:spPr>
        <a:xfrm>
          <a:off x="16129000" y="141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79709</xdr:rowOff>
    </xdr:from>
    <xdr:ext cx="736600" cy="259045"/>
    <xdr:sp macro="" textlink="">
      <xdr:nvSpPr>
        <xdr:cNvPr id="272" name="テキスト ボックス 271"/>
        <xdr:cNvSpPr txBox="1"/>
      </xdr:nvSpPr>
      <xdr:spPr>
        <a:xfrm>
          <a:off x="15798800" y="1396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73" name="円/楕円 272"/>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74" name="テキスト ボックス 27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14605</xdr:rowOff>
    </xdr:from>
    <xdr:to>
      <xdr:col>21</xdr:col>
      <xdr:colOff>50800</xdr:colOff>
      <xdr:row>86</xdr:row>
      <xdr:rowOff>116205</xdr:rowOff>
    </xdr:to>
    <xdr:sp macro="" textlink="">
      <xdr:nvSpPr>
        <xdr:cNvPr id="275" name="円/楕円 274"/>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76" name="テキスト ボックス 275"/>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131763</xdr:rowOff>
    </xdr:from>
    <xdr:to>
      <xdr:col>19</xdr:col>
      <xdr:colOff>533400</xdr:colOff>
      <xdr:row>86</xdr:row>
      <xdr:rowOff>61913</xdr:rowOff>
    </xdr:to>
    <xdr:sp macro="" textlink="">
      <xdr:nvSpPr>
        <xdr:cNvPr id="277" name="円/楕円 276"/>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72090</xdr:rowOff>
    </xdr:from>
    <xdr:ext cx="762000" cy="259045"/>
    <xdr:sp macro="" textlink="">
      <xdr:nvSpPr>
        <xdr:cNvPr id="278" name="テキスト ボックス 277"/>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職員数はほぼ横ばいで推移しているが、人口減に伴い類似団体平均値よりも高い数値となっている。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44486</xdr:rowOff>
    </xdr:from>
    <xdr:to>
      <xdr:col>24</xdr:col>
      <xdr:colOff>558800</xdr:colOff>
      <xdr:row>59</xdr:row>
      <xdr:rowOff>56781</xdr:rowOff>
    </xdr:to>
    <xdr:cxnSp macro="">
      <xdr:nvCxnSpPr>
        <xdr:cNvPr id="314" name="直線コネクタ 313"/>
        <xdr:cNvCxnSpPr/>
      </xdr:nvCxnSpPr>
      <xdr:spPr>
        <a:xfrm>
          <a:off x="16179800" y="10160036"/>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36328</xdr:rowOff>
    </xdr:from>
    <xdr:to>
      <xdr:col>23</xdr:col>
      <xdr:colOff>406400</xdr:colOff>
      <xdr:row>59</xdr:row>
      <xdr:rowOff>44486</xdr:rowOff>
    </xdr:to>
    <xdr:cxnSp macro="">
      <xdr:nvCxnSpPr>
        <xdr:cNvPr id="317" name="直線コネクタ 316"/>
        <xdr:cNvCxnSpPr/>
      </xdr:nvCxnSpPr>
      <xdr:spPr>
        <a:xfrm>
          <a:off x="15290800" y="10151878"/>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16680</xdr:rowOff>
    </xdr:from>
    <xdr:to>
      <xdr:col>22</xdr:col>
      <xdr:colOff>203200</xdr:colOff>
      <xdr:row>59</xdr:row>
      <xdr:rowOff>36328</xdr:rowOff>
    </xdr:to>
    <xdr:cxnSp macro="">
      <xdr:nvCxnSpPr>
        <xdr:cNvPr id="320" name="直線コネクタ 319"/>
        <xdr:cNvCxnSpPr/>
      </xdr:nvCxnSpPr>
      <xdr:spPr>
        <a:xfrm>
          <a:off x="14401800" y="10132230"/>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16680</xdr:rowOff>
    </xdr:from>
    <xdr:to>
      <xdr:col>21</xdr:col>
      <xdr:colOff>0</xdr:colOff>
      <xdr:row>59</xdr:row>
      <xdr:rowOff>18403</xdr:rowOff>
    </xdr:to>
    <xdr:cxnSp macro="">
      <xdr:nvCxnSpPr>
        <xdr:cNvPr id="323" name="直線コネクタ 322"/>
        <xdr:cNvCxnSpPr/>
      </xdr:nvCxnSpPr>
      <xdr:spPr>
        <a:xfrm flipV="1">
          <a:off x="13512800" y="1013223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5981</xdr:rowOff>
    </xdr:from>
    <xdr:to>
      <xdr:col>24</xdr:col>
      <xdr:colOff>609600</xdr:colOff>
      <xdr:row>59</xdr:row>
      <xdr:rowOff>107581</xdr:rowOff>
    </xdr:to>
    <xdr:sp macro="" textlink="">
      <xdr:nvSpPr>
        <xdr:cNvPr id="333" name="円/楕円 332"/>
        <xdr:cNvSpPr/>
      </xdr:nvSpPr>
      <xdr:spPr>
        <a:xfrm>
          <a:off x="16967200" y="101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149508</xdr:rowOff>
    </xdr:from>
    <xdr:ext cx="762000" cy="259045"/>
    <xdr:sp macro="" textlink="">
      <xdr:nvSpPr>
        <xdr:cNvPr id="334" name="定員管理の状況該当値テキスト"/>
        <xdr:cNvSpPr txBox="1"/>
      </xdr:nvSpPr>
      <xdr:spPr>
        <a:xfrm>
          <a:off x="17106900" y="1009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165136</xdr:rowOff>
    </xdr:from>
    <xdr:to>
      <xdr:col>23</xdr:col>
      <xdr:colOff>457200</xdr:colOff>
      <xdr:row>59</xdr:row>
      <xdr:rowOff>95286</xdr:rowOff>
    </xdr:to>
    <xdr:sp macro="" textlink="">
      <xdr:nvSpPr>
        <xdr:cNvPr id="335" name="円/楕円 334"/>
        <xdr:cNvSpPr/>
      </xdr:nvSpPr>
      <xdr:spPr>
        <a:xfrm>
          <a:off x="16129000" y="101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80063</xdr:rowOff>
    </xdr:from>
    <xdr:ext cx="736600" cy="259045"/>
    <xdr:sp macro="" textlink="">
      <xdr:nvSpPr>
        <xdr:cNvPr id="336" name="テキスト ボックス 335"/>
        <xdr:cNvSpPr txBox="1"/>
      </xdr:nvSpPr>
      <xdr:spPr>
        <a:xfrm>
          <a:off x="15798800" y="1019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156978</xdr:rowOff>
    </xdr:from>
    <xdr:to>
      <xdr:col>22</xdr:col>
      <xdr:colOff>254000</xdr:colOff>
      <xdr:row>59</xdr:row>
      <xdr:rowOff>87128</xdr:rowOff>
    </xdr:to>
    <xdr:sp macro="" textlink="">
      <xdr:nvSpPr>
        <xdr:cNvPr id="337" name="円/楕円 336"/>
        <xdr:cNvSpPr/>
      </xdr:nvSpPr>
      <xdr:spPr>
        <a:xfrm>
          <a:off x="15240000" y="101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71905</xdr:rowOff>
    </xdr:from>
    <xdr:ext cx="762000" cy="259045"/>
    <xdr:sp macro="" textlink="">
      <xdr:nvSpPr>
        <xdr:cNvPr id="338" name="テキスト ボックス 337"/>
        <xdr:cNvSpPr txBox="1"/>
      </xdr:nvSpPr>
      <xdr:spPr>
        <a:xfrm>
          <a:off x="14909800" y="1018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137330</xdr:rowOff>
    </xdr:from>
    <xdr:to>
      <xdr:col>21</xdr:col>
      <xdr:colOff>50800</xdr:colOff>
      <xdr:row>59</xdr:row>
      <xdr:rowOff>67480</xdr:rowOff>
    </xdr:to>
    <xdr:sp macro="" textlink="">
      <xdr:nvSpPr>
        <xdr:cNvPr id="339" name="円/楕円 338"/>
        <xdr:cNvSpPr/>
      </xdr:nvSpPr>
      <xdr:spPr>
        <a:xfrm>
          <a:off x="143510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52257</xdr:rowOff>
    </xdr:from>
    <xdr:ext cx="762000" cy="259045"/>
    <xdr:sp macro="" textlink="">
      <xdr:nvSpPr>
        <xdr:cNvPr id="340" name="テキスト ボックス 339"/>
        <xdr:cNvSpPr txBox="1"/>
      </xdr:nvSpPr>
      <xdr:spPr>
        <a:xfrm>
          <a:off x="14020800" y="1016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139053</xdr:rowOff>
    </xdr:from>
    <xdr:to>
      <xdr:col>19</xdr:col>
      <xdr:colOff>533400</xdr:colOff>
      <xdr:row>59</xdr:row>
      <xdr:rowOff>69203</xdr:rowOff>
    </xdr:to>
    <xdr:sp macro="" textlink="">
      <xdr:nvSpPr>
        <xdr:cNvPr id="341" name="円/楕円 340"/>
        <xdr:cNvSpPr/>
      </xdr:nvSpPr>
      <xdr:spPr>
        <a:xfrm>
          <a:off x="13462000" y="100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53980</xdr:rowOff>
    </xdr:from>
    <xdr:ext cx="762000" cy="259045"/>
    <xdr:sp macro="" textlink="">
      <xdr:nvSpPr>
        <xdr:cNvPr id="342" name="テキスト ボックス 341"/>
        <xdr:cNvSpPr txBox="1"/>
      </xdr:nvSpPr>
      <xdr:spPr>
        <a:xfrm>
          <a:off x="13131800" y="1016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公債費の減少に伴い比率は向上しているが、今後の普通交付税の動向やわんぱく冒険の森整備等に係る借入地方債の償還が始まることから、比率の悪化が懸念されるところである。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30480</xdr:rowOff>
    </xdr:to>
    <xdr:cxnSp macro="">
      <xdr:nvCxnSpPr>
        <xdr:cNvPr id="372" name="直線コネクタ 371"/>
        <xdr:cNvCxnSpPr/>
      </xdr:nvCxnSpPr>
      <xdr:spPr>
        <a:xfrm flipV="1">
          <a:off x="16179800" y="679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84772</xdr:rowOff>
    </xdr:to>
    <xdr:cxnSp macro="">
      <xdr:nvCxnSpPr>
        <xdr:cNvPr id="375" name="直線コネクタ 374"/>
        <xdr:cNvCxnSpPr/>
      </xdr:nvCxnSpPr>
      <xdr:spPr>
        <a:xfrm flipV="1">
          <a:off x="15290800" y="68884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133032</xdr:rowOff>
    </xdr:to>
    <xdr:cxnSp macro="">
      <xdr:nvCxnSpPr>
        <xdr:cNvPr id="378" name="直線コネクタ 377"/>
        <xdr:cNvCxnSpPr/>
      </xdr:nvCxnSpPr>
      <xdr:spPr>
        <a:xfrm flipV="1">
          <a:off x="14401800" y="6942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41</xdr:row>
      <xdr:rowOff>46038</xdr:rowOff>
    </xdr:to>
    <xdr:cxnSp macro="">
      <xdr:nvCxnSpPr>
        <xdr:cNvPr id="381" name="直線コネクタ 380"/>
        <xdr:cNvCxnSpPr/>
      </xdr:nvCxnSpPr>
      <xdr:spPr>
        <a:xfrm flipV="1">
          <a:off x="13512800" y="69910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1" name="円/楕円 390"/>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2"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3" name="円/楕円 39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66057</xdr:rowOff>
    </xdr:from>
    <xdr:ext cx="736600" cy="259045"/>
    <xdr:sp macro="" textlink="">
      <xdr:nvSpPr>
        <xdr:cNvPr id="394" name="テキスト ボックス 39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395" name="円/楕円 394"/>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120349</xdr:rowOff>
    </xdr:from>
    <xdr:ext cx="762000" cy="259045"/>
    <xdr:sp macro="" textlink="">
      <xdr:nvSpPr>
        <xdr:cNvPr id="396" name="テキスト ボックス 395"/>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397" name="円/楕円 396"/>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8" name="テキスト ボックス 397"/>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399" name="円/楕円 398"/>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81615</xdr:rowOff>
    </xdr:from>
    <xdr:ext cx="762000" cy="259045"/>
    <xdr:sp macro="" textlink="">
      <xdr:nvSpPr>
        <xdr:cNvPr id="400" name="テキスト ボックス 399"/>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財政調整基金への積立継続や地方債償還が確実に進んでおり、前年度の比率を維持しているが、今後の地方債借入状況によっては比率の悪化が予想される。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25612</xdr:rowOff>
    </xdr:from>
    <xdr:to>
      <xdr:col>19</xdr:col>
      <xdr:colOff>533400</xdr:colOff>
      <xdr:row>15</xdr:row>
      <xdr:rowOff>127212</xdr:rowOff>
    </xdr:to>
    <xdr:sp macro="" textlink="">
      <xdr:nvSpPr>
        <xdr:cNvPr id="449" name="円/楕円 448"/>
        <xdr:cNvSpPr/>
      </xdr:nvSpPr>
      <xdr:spPr>
        <a:xfrm>
          <a:off x="13462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111989</xdr:rowOff>
    </xdr:from>
    <xdr:ext cx="762000" cy="259045"/>
    <xdr:sp macro="" textlink="">
      <xdr:nvSpPr>
        <xdr:cNvPr id="450" name="テキスト ボックス 449"/>
        <xdr:cNvSpPr txBox="1"/>
      </xdr:nvSpPr>
      <xdr:spPr>
        <a:xfrm>
          <a:off x="13131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副町長不在、町議会議員１名欠員等により、数値が向上している。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90424</xdr:rowOff>
    </xdr:to>
    <xdr:cxnSp macro="">
      <xdr:nvCxnSpPr>
        <xdr:cNvPr id="64" name="直線コネクタ 63"/>
        <xdr:cNvCxnSpPr/>
      </xdr:nvCxnSpPr>
      <xdr:spPr>
        <a:xfrm flipV="1">
          <a:off x="3987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90424</xdr:rowOff>
    </xdr:to>
    <xdr:cxnSp macro="">
      <xdr:nvCxnSpPr>
        <xdr:cNvPr id="67" name="直線コネクタ 66"/>
        <xdr:cNvCxnSpPr/>
      </xdr:nvCxnSpPr>
      <xdr:spPr>
        <a:xfrm>
          <a:off x="3098800" y="61620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161290</xdr:rowOff>
    </xdr:to>
    <xdr:cxnSp macro="">
      <xdr:nvCxnSpPr>
        <xdr:cNvPr id="70" name="直線コネクタ 69"/>
        <xdr:cNvCxnSpPr/>
      </xdr:nvCxnSpPr>
      <xdr:spPr>
        <a:xfrm>
          <a:off x="2209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3556</xdr:rowOff>
    </xdr:to>
    <xdr:cxnSp macro="">
      <xdr:nvCxnSpPr>
        <xdr:cNvPr id="73" name="直線コネクタ 72"/>
        <xdr:cNvCxnSpPr/>
      </xdr:nvCxnSpPr>
      <xdr:spPr>
        <a:xfrm flipV="1">
          <a:off x="1320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降雪が少なかったことにより、スキー場運営費が減少したことによる。今後は施設の老朽化に伴う修繕費の増加が見込まれるため、優先順位をつけながらコスト増を抑制する必要がある。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35560</xdr:rowOff>
    </xdr:to>
    <xdr:cxnSp macro="">
      <xdr:nvCxnSpPr>
        <xdr:cNvPr id="122" name="直線コネクタ 121"/>
        <xdr:cNvCxnSpPr/>
      </xdr:nvCxnSpPr>
      <xdr:spPr>
        <a:xfrm flipV="1">
          <a:off x="15671800" y="2728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35560</xdr:rowOff>
    </xdr:to>
    <xdr:cxnSp macro="">
      <xdr:nvCxnSpPr>
        <xdr:cNvPr id="125" name="直線コネクタ 124"/>
        <xdr:cNvCxnSpPr/>
      </xdr:nvCxnSpPr>
      <xdr:spPr>
        <a:xfrm>
          <a:off x="14782800" y="2728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3556</xdr:rowOff>
    </xdr:to>
    <xdr:cxnSp macro="">
      <xdr:nvCxnSpPr>
        <xdr:cNvPr id="128" name="直線コネクタ 127"/>
        <xdr:cNvCxnSpPr/>
      </xdr:nvCxnSpPr>
      <xdr:spPr>
        <a:xfrm flipV="1">
          <a:off x="13893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3556</xdr:rowOff>
    </xdr:to>
    <xdr:cxnSp macro="">
      <xdr:nvCxnSpPr>
        <xdr:cNvPr id="131" name="直線コネクタ 130"/>
        <xdr:cNvCxnSpPr/>
      </xdr:nvCxnSpPr>
      <xdr:spPr>
        <a:xfrm>
          <a:off x="13004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1" name="円/楕円 140"/>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2"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3" name="円/楕円 142"/>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4" name="テキスト ボックス 143"/>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5" name="円/楕円 144"/>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6" name="テキスト ボックス 145"/>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47" name="円/楕円 146"/>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64533</xdr:rowOff>
    </xdr:from>
    <xdr:ext cx="762000" cy="259045"/>
    <xdr:sp macro="" textlink="">
      <xdr:nvSpPr>
        <xdr:cNvPr id="148" name="テキスト ボックス 147"/>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49" name="円/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重度障害者医療費の減により比率が下降した。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69850</xdr:rowOff>
    </xdr:to>
    <xdr:cxnSp macro="">
      <xdr:nvCxnSpPr>
        <xdr:cNvPr id="180" name="直線コネクタ 179"/>
        <xdr:cNvCxnSpPr/>
      </xdr:nvCxnSpPr>
      <xdr:spPr>
        <a:xfrm flipV="1">
          <a:off x="3987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69850</xdr:rowOff>
    </xdr:to>
    <xdr:cxnSp macro="">
      <xdr:nvCxnSpPr>
        <xdr:cNvPr id="183" name="直線コネクタ 182"/>
        <xdr:cNvCxnSpPr/>
      </xdr:nvCxnSpPr>
      <xdr:spPr>
        <a:xfrm>
          <a:off x="3098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xdr:rowOff>
    </xdr:from>
    <xdr:to>
      <xdr:col>4</xdr:col>
      <xdr:colOff>346075</xdr:colOff>
      <xdr:row>57</xdr:row>
      <xdr:rowOff>24130</xdr:rowOff>
    </xdr:to>
    <xdr:cxnSp macro="">
      <xdr:nvCxnSpPr>
        <xdr:cNvPr id="186" name="直線コネクタ 185"/>
        <xdr:cNvCxnSpPr/>
      </xdr:nvCxnSpPr>
      <xdr:spPr>
        <a:xfrm flipV="1">
          <a:off x="2209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24130</xdr:rowOff>
    </xdr:to>
    <xdr:cxnSp macro="">
      <xdr:nvCxnSpPr>
        <xdr:cNvPr id="189" name="直線コネクタ 188"/>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199" name="円/楕円 198"/>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138447</xdr:rowOff>
    </xdr:from>
    <xdr:ext cx="762000" cy="259045"/>
    <xdr:sp macro="" textlink="">
      <xdr:nvSpPr>
        <xdr:cNvPr id="200"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1" name="円/楕円 20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2" name="テキスト ボックス 20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3" name="円/楕円 202"/>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62247</xdr:rowOff>
    </xdr:from>
    <xdr:ext cx="762000" cy="259045"/>
    <xdr:sp macro="" textlink="">
      <xdr:nvSpPr>
        <xdr:cNvPr id="204" name="テキスト ボックス 203"/>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05" name="円/楕円 204"/>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85107</xdr:rowOff>
    </xdr:from>
    <xdr:ext cx="762000" cy="259045"/>
    <xdr:sp macro="" textlink="">
      <xdr:nvSpPr>
        <xdr:cNvPr id="206" name="テキスト ボックス 205"/>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07" name="円/楕円 206"/>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8" name="テキスト ボックス 207"/>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降雪が少なかったことによる道路除雪費が減少したことによる。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136144</xdr:rowOff>
    </xdr:to>
    <xdr:cxnSp macro="">
      <xdr:nvCxnSpPr>
        <xdr:cNvPr id="238" name="直線コネクタ 237"/>
        <xdr:cNvCxnSpPr/>
      </xdr:nvCxnSpPr>
      <xdr:spPr>
        <a:xfrm flipV="1">
          <a:off x="15671800" y="96687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136144</xdr:rowOff>
    </xdr:to>
    <xdr:cxnSp macro="">
      <xdr:nvCxnSpPr>
        <xdr:cNvPr id="241" name="直線コネクタ 240"/>
        <xdr:cNvCxnSpPr/>
      </xdr:nvCxnSpPr>
      <xdr:spPr>
        <a:xfrm>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108712</xdr:rowOff>
    </xdr:to>
    <xdr:cxnSp macro="">
      <xdr:nvCxnSpPr>
        <xdr:cNvPr id="244" name="直線コネクタ 243"/>
        <xdr:cNvCxnSpPr/>
      </xdr:nvCxnSpPr>
      <xdr:spPr>
        <a:xfrm flipV="1">
          <a:off x="13893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145288</xdr:rowOff>
    </xdr:to>
    <xdr:cxnSp macro="">
      <xdr:nvCxnSpPr>
        <xdr:cNvPr id="247" name="直線コネクタ 246"/>
        <xdr:cNvCxnSpPr/>
      </xdr:nvCxnSpPr>
      <xdr:spPr>
        <a:xfrm flipV="1">
          <a:off x="13004800" y="9709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57" name="円/楕円 256"/>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33291</xdr:rowOff>
    </xdr:from>
    <xdr:ext cx="762000" cy="259045"/>
    <xdr:sp macro="" textlink="">
      <xdr:nvSpPr>
        <xdr:cNvPr id="258"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59" name="円/楕円 258"/>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0" name="テキスト ボックス 259"/>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1" name="円/楕円 260"/>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2" name="テキスト ボックス 261"/>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3" name="円/楕円 262"/>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64" name="テキスト ボックス 263"/>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5" name="円/楕円 264"/>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66" name="テキスト ボックス 265"/>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南越清掃組合等の一部事務組合負担金が減少したため。</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71483</xdr:rowOff>
    </xdr:from>
    <xdr:to>
      <xdr:col>24</xdr:col>
      <xdr:colOff>31750</xdr:colOff>
      <xdr:row>36</xdr:row>
      <xdr:rowOff>104140</xdr:rowOff>
    </xdr:to>
    <xdr:cxnSp macro="">
      <xdr:nvCxnSpPr>
        <xdr:cNvPr id="300" name="直線コネクタ 299"/>
        <xdr:cNvCxnSpPr/>
      </xdr:nvCxnSpPr>
      <xdr:spPr>
        <a:xfrm flipV="1">
          <a:off x="15671800" y="6243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110672</xdr:rowOff>
    </xdr:to>
    <xdr:cxnSp macro="">
      <xdr:nvCxnSpPr>
        <xdr:cNvPr id="303" name="直線コネクタ 302"/>
        <xdr:cNvCxnSpPr/>
      </xdr:nvCxnSpPr>
      <xdr:spPr>
        <a:xfrm flipV="1">
          <a:off x="14782800" y="62763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37</xdr:row>
      <xdr:rowOff>76381</xdr:rowOff>
    </xdr:to>
    <xdr:cxnSp macro="">
      <xdr:nvCxnSpPr>
        <xdr:cNvPr id="306" name="直線コネクタ 305"/>
        <xdr:cNvCxnSpPr/>
      </xdr:nvCxnSpPr>
      <xdr:spPr>
        <a:xfrm flipV="1">
          <a:off x="13893800" y="62828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76381</xdr:rowOff>
    </xdr:from>
    <xdr:to>
      <xdr:col>20</xdr:col>
      <xdr:colOff>158750</xdr:colOff>
      <xdr:row>37</xdr:row>
      <xdr:rowOff>122101</xdr:rowOff>
    </xdr:to>
    <xdr:cxnSp macro="">
      <xdr:nvCxnSpPr>
        <xdr:cNvPr id="309" name="直線コネクタ 308"/>
        <xdr:cNvCxnSpPr/>
      </xdr:nvCxnSpPr>
      <xdr:spPr>
        <a:xfrm flipV="1">
          <a:off x="13004800" y="6420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20683</xdr:rowOff>
    </xdr:from>
    <xdr:to>
      <xdr:col>24</xdr:col>
      <xdr:colOff>82550</xdr:colOff>
      <xdr:row>36</xdr:row>
      <xdr:rowOff>122283</xdr:rowOff>
    </xdr:to>
    <xdr:sp macro="" textlink="">
      <xdr:nvSpPr>
        <xdr:cNvPr id="319" name="円/楕円 318"/>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37210</xdr:rowOff>
    </xdr:from>
    <xdr:ext cx="762000" cy="259045"/>
    <xdr:sp macro="" textlink="">
      <xdr:nvSpPr>
        <xdr:cNvPr id="320"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1" name="円/楕円 32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2" name="テキスト ボックス 321"/>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23" name="円/楕円 32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199</xdr:rowOff>
    </xdr:from>
    <xdr:ext cx="762000" cy="259045"/>
    <xdr:sp macro="" textlink="">
      <xdr:nvSpPr>
        <xdr:cNvPr id="324" name="テキスト ボックス 323"/>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25581</xdr:rowOff>
    </xdr:from>
    <xdr:to>
      <xdr:col>20</xdr:col>
      <xdr:colOff>209550</xdr:colOff>
      <xdr:row>37</xdr:row>
      <xdr:rowOff>127181</xdr:rowOff>
    </xdr:to>
    <xdr:sp macro="" textlink="">
      <xdr:nvSpPr>
        <xdr:cNvPr id="325" name="円/楕円 324"/>
        <xdr:cNvSpPr/>
      </xdr:nvSpPr>
      <xdr:spPr>
        <a:xfrm>
          <a:off x="13843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111958</xdr:rowOff>
    </xdr:from>
    <xdr:ext cx="762000" cy="259045"/>
    <xdr:sp macro="" textlink="">
      <xdr:nvSpPr>
        <xdr:cNvPr id="326" name="テキスト ボックス 325"/>
        <xdr:cNvSpPr txBox="1"/>
      </xdr:nvSpPr>
      <xdr:spPr>
        <a:xfrm>
          <a:off x="13512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27" name="円/楕円 326"/>
        <xdr:cNvSpPr/>
      </xdr:nvSpPr>
      <xdr:spPr>
        <a:xfrm>
          <a:off x="12954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元金償還が順調に進んでおり、公債費は年々減少しているが、直近の観光施設整備に伴う大規模な借入の償還が平成</a:t>
          </a:r>
          <a:r>
            <a:rPr kumimoji="1" lang="en-US" altLang="ja-JP" sz="1300">
              <a:latin typeface="ＭＳ Ｐゴシック"/>
            </a:rPr>
            <a:t>29</a:t>
          </a:r>
          <a:r>
            <a:rPr kumimoji="1" lang="ja-JP" altLang="en-US" sz="1300">
              <a:latin typeface="ＭＳ Ｐゴシック"/>
            </a:rPr>
            <a:t>年度より始まることから今後数値は上昇すると考えられる。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94996</xdr:rowOff>
    </xdr:to>
    <xdr:cxnSp macro="">
      <xdr:nvCxnSpPr>
        <xdr:cNvPr id="358" name="直線コネクタ 357"/>
        <xdr:cNvCxnSpPr/>
      </xdr:nvCxnSpPr>
      <xdr:spPr>
        <a:xfrm flipV="1">
          <a:off x="3987800" y="1330807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122428</xdr:rowOff>
    </xdr:to>
    <xdr:cxnSp macro="">
      <xdr:nvCxnSpPr>
        <xdr:cNvPr id="361" name="直線コネクタ 360"/>
        <xdr:cNvCxnSpPr/>
      </xdr:nvCxnSpPr>
      <xdr:spPr>
        <a:xfrm flipV="1">
          <a:off x="3098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79</xdr:row>
      <xdr:rowOff>1270</xdr:rowOff>
    </xdr:to>
    <xdr:cxnSp macro="">
      <xdr:nvCxnSpPr>
        <xdr:cNvPr id="364" name="直線コネクタ 363"/>
        <xdr:cNvCxnSpPr/>
      </xdr:nvCxnSpPr>
      <xdr:spPr>
        <a:xfrm flipV="1">
          <a:off x="2209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37846</xdr:rowOff>
    </xdr:to>
    <xdr:cxnSp macro="">
      <xdr:nvCxnSpPr>
        <xdr:cNvPr id="367" name="直線コネクタ 366"/>
        <xdr:cNvCxnSpPr/>
      </xdr:nvCxnSpPr>
      <xdr:spPr>
        <a:xfrm flipV="1">
          <a:off x="1320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7" name="円/楕円 376"/>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78"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79" name="円/楕円 378"/>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0" name="テキスト ボックス 379"/>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1" name="円/楕円 380"/>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82" name="テキスト ボックス 381"/>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3" name="円/楕円 382"/>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4" name="テキスト ボックス 383"/>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85" name="円/楕円 384"/>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86" name="テキスト ボックス 385"/>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昨年度と比べ全体的に向上しているが、歳入の確保と歳出の適正化で比率の悪化を抑制していく必要がある。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77</xdr:row>
      <xdr:rowOff>5080</xdr:rowOff>
    </xdr:to>
    <xdr:cxnSp macro="">
      <xdr:nvCxnSpPr>
        <xdr:cNvPr id="419" name="直線コネクタ 418"/>
        <xdr:cNvCxnSpPr/>
      </xdr:nvCxnSpPr>
      <xdr:spPr>
        <a:xfrm flipV="1">
          <a:off x="15671800" y="130276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77</xdr:row>
      <xdr:rowOff>5080</xdr:rowOff>
    </xdr:to>
    <xdr:cxnSp macro="">
      <xdr:nvCxnSpPr>
        <xdr:cNvPr id="422" name="直線コネクタ 421"/>
        <xdr:cNvCxnSpPr/>
      </xdr:nvCxnSpPr>
      <xdr:spPr>
        <a:xfrm>
          <a:off x="14782800" y="130390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115570</xdr:rowOff>
    </xdr:to>
    <xdr:cxnSp macro="">
      <xdr:nvCxnSpPr>
        <xdr:cNvPr id="425" name="直線コネクタ 424"/>
        <xdr:cNvCxnSpPr/>
      </xdr:nvCxnSpPr>
      <xdr:spPr>
        <a:xfrm flipV="1">
          <a:off x="13893800" y="130390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16511</xdr:rowOff>
    </xdr:to>
    <xdr:cxnSp macro="">
      <xdr:nvCxnSpPr>
        <xdr:cNvPr id="428" name="直線コネクタ 427"/>
        <xdr:cNvCxnSpPr/>
      </xdr:nvCxnSpPr>
      <xdr:spPr>
        <a:xfrm flipV="1">
          <a:off x="13004800" y="13145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8" name="円/楕円 437"/>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134637</xdr:rowOff>
    </xdr:from>
    <xdr:ext cx="762000" cy="259045"/>
    <xdr:sp macro="" textlink="">
      <xdr:nvSpPr>
        <xdr:cNvPr id="439"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0" name="円/楕円 439"/>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1" name="テキスト ボックス 440"/>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42" name="円/楕円 441"/>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43" name="テキスト ボックス 442"/>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44" name="円/楕円 443"/>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45" name="テキスト ボックス 444"/>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6" name="円/楕円 445"/>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47" name="テキスト ボックス 446"/>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68583</xdr:rowOff>
    </xdr:from>
    <xdr:to>
      <xdr:col>4</xdr:col>
      <xdr:colOff>1117600</xdr:colOff>
      <xdr:row>18</xdr:row>
      <xdr:rowOff>79655</xdr:rowOff>
    </xdr:to>
    <xdr:cxnSp macro="">
      <xdr:nvCxnSpPr>
        <xdr:cNvPr id="49" name="直線コネクタ 48"/>
        <xdr:cNvCxnSpPr/>
      </xdr:nvCxnSpPr>
      <xdr:spPr bwMode="auto">
        <a:xfrm flipV="1">
          <a:off x="5003800" y="3202308"/>
          <a:ext cx="647700" cy="1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79655</xdr:rowOff>
    </xdr:from>
    <xdr:to>
      <xdr:col>4</xdr:col>
      <xdr:colOff>469900</xdr:colOff>
      <xdr:row>18</xdr:row>
      <xdr:rowOff>109409</xdr:rowOff>
    </xdr:to>
    <xdr:cxnSp macro="">
      <xdr:nvCxnSpPr>
        <xdr:cNvPr id="52" name="直線コネクタ 51"/>
        <xdr:cNvCxnSpPr/>
      </xdr:nvCxnSpPr>
      <xdr:spPr bwMode="auto">
        <a:xfrm flipV="1">
          <a:off x="4305300" y="3213380"/>
          <a:ext cx="698500" cy="2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108474</xdr:rowOff>
    </xdr:from>
    <xdr:to>
      <xdr:col>3</xdr:col>
      <xdr:colOff>904875</xdr:colOff>
      <xdr:row>18</xdr:row>
      <xdr:rowOff>109409</xdr:rowOff>
    </xdr:to>
    <xdr:cxnSp macro="">
      <xdr:nvCxnSpPr>
        <xdr:cNvPr id="55" name="直線コネクタ 54"/>
        <xdr:cNvCxnSpPr/>
      </xdr:nvCxnSpPr>
      <xdr:spPr bwMode="auto">
        <a:xfrm>
          <a:off x="3606800" y="3242199"/>
          <a:ext cx="698500" cy="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108474</xdr:rowOff>
    </xdr:from>
    <xdr:to>
      <xdr:col>3</xdr:col>
      <xdr:colOff>206375</xdr:colOff>
      <xdr:row>18</xdr:row>
      <xdr:rowOff>116258</xdr:rowOff>
    </xdr:to>
    <xdr:cxnSp macro="">
      <xdr:nvCxnSpPr>
        <xdr:cNvPr id="58" name="直線コネクタ 57"/>
        <xdr:cNvCxnSpPr/>
      </xdr:nvCxnSpPr>
      <xdr:spPr bwMode="auto">
        <a:xfrm flipV="1">
          <a:off x="2908300" y="3242199"/>
          <a:ext cx="698500" cy="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17783</xdr:rowOff>
    </xdr:from>
    <xdr:to>
      <xdr:col>5</xdr:col>
      <xdr:colOff>34925</xdr:colOff>
      <xdr:row>18</xdr:row>
      <xdr:rowOff>119383</xdr:rowOff>
    </xdr:to>
    <xdr:sp macro="" textlink="">
      <xdr:nvSpPr>
        <xdr:cNvPr id="68" name="円/楕円 67"/>
        <xdr:cNvSpPr/>
      </xdr:nvSpPr>
      <xdr:spPr bwMode="auto">
        <a:xfrm>
          <a:off x="5600700" y="315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161310</xdr:rowOff>
    </xdr:from>
    <xdr:ext cx="762000" cy="259045"/>
    <xdr:sp macro="" textlink="">
      <xdr:nvSpPr>
        <xdr:cNvPr id="69" name="人口1人当たり決算額の推移該当値テキスト130"/>
        <xdr:cNvSpPr txBox="1"/>
      </xdr:nvSpPr>
      <xdr:spPr>
        <a:xfrm>
          <a:off x="5740400" y="312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185,665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28855</xdr:rowOff>
    </xdr:from>
    <xdr:to>
      <xdr:col>4</xdr:col>
      <xdr:colOff>520700</xdr:colOff>
      <xdr:row>18</xdr:row>
      <xdr:rowOff>130455</xdr:rowOff>
    </xdr:to>
    <xdr:sp macro="" textlink="">
      <xdr:nvSpPr>
        <xdr:cNvPr id="70" name="円/楕円 69"/>
        <xdr:cNvSpPr/>
      </xdr:nvSpPr>
      <xdr:spPr bwMode="auto">
        <a:xfrm>
          <a:off x="4953000" y="316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115232</xdr:rowOff>
    </xdr:from>
    <xdr:ext cx="736600" cy="259045"/>
    <xdr:sp macro="" textlink="">
      <xdr:nvSpPr>
        <xdr:cNvPr id="71" name="テキスト ボックス 70"/>
        <xdr:cNvSpPr txBox="1"/>
      </xdr:nvSpPr>
      <xdr:spPr>
        <a:xfrm>
          <a:off x="4622800" y="324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58609</xdr:rowOff>
    </xdr:from>
    <xdr:to>
      <xdr:col>3</xdr:col>
      <xdr:colOff>955675</xdr:colOff>
      <xdr:row>18</xdr:row>
      <xdr:rowOff>160209</xdr:rowOff>
    </xdr:to>
    <xdr:sp macro="" textlink="">
      <xdr:nvSpPr>
        <xdr:cNvPr id="72" name="円/楕円 71"/>
        <xdr:cNvSpPr/>
      </xdr:nvSpPr>
      <xdr:spPr bwMode="auto">
        <a:xfrm>
          <a:off x="4254500" y="319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144986</xdr:rowOff>
    </xdr:from>
    <xdr:ext cx="762000" cy="259045"/>
    <xdr:sp macro="" textlink="">
      <xdr:nvSpPr>
        <xdr:cNvPr id="73" name="テキスト ボックス 72"/>
        <xdr:cNvSpPr txBox="1"/>
      </xdr:nvSpPr>
      <xdr:spPr>
        <a:xfrm>
          <a:off x="3924300" y="327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57674</xdr:rowOff>
    </xdr:from>
    <xdr:to>
      <xdr:col>3</xdr:col>
      <xdr:colOff>257175</xdr:colOff>
      <xdr:row>18</xdr:row>
      <xdr:rowOff>159274</xdr:rowOff>
    </xdr:to>
    <xdr:sp macro="" textlink="">
      <xdr:nvSpPr>
        <xdr:cNvPr id="74" name="円/楕円 73"/>
        <xdr:cNvSpPr/>
      </xdr:nvSpPr>
      <xdr:spPr bwMode="auto">
        <a:xfrm>
          <a:off x="3556000" y="319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144051</xdr:rowOff>
    </xdr:from>
    <xdr:ext cx="762000" cy="259045"/>
    <xdr:sp macro="" textlink="">
      <xdr:nvSpPr>
        <xdr:cNvPr id="75" name="テキスト ボックス 74"/>
        <xdr:cNvSpPr txBox="1"/>
      </xdr:nvSpPr>
      <xdr:spPr>
        <a:xfrm>
          <a:off x="3225800" y="327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65458</xdr:rowOff>
    </xdr:from>
    <xdr:to>
      <xdr:col>2</xdr:col>
      <xdr:colOff>692150</xdr:colOff>
      <xdr:row>18</xdr:row>
      <xdr:rowOff>167058</xdr:rowOff>
    </xdr:to>
    <xdr:sp macro="" textlink="">
      <xdr:nvSpPr>
        <xdr:cNvPr id="76" name="円/楕円 75"/>
        <xdr:cNvSpPr/>
      </xdr:nvSpPr>
      <xdr:spPr bwMode="auto">
        <a:xfrm>
          <a:off x="2857500" y="319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151835</xdr:rowOff>
    </xdr:from>
    <xdr:ext cx="762000" cy="259045"/>
    <xdr:sp macro="" textlink="">
      <xdr:nvSpPr>
        <xdr:cNvPr id="77" name="テキスト ボックス 76"/>
        <xdr:cNvSpPr txBox="1"/>
      </xdr:nvSpPr>
      <xdr:spPr>
        <a:xfrm>
          <a:off x="2527300" y="328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216009</xdr:rowOff>
    </xdr:from>
    <xdr:to>
      <xdr:col>4</xdr:col>
      <xdr:colOff>1117600</xdr:colOff>
      <xdr:row>34</xdr:row>
      <xdr:rowOff>325867</xdr:rowOff>
    </xdr:to>
    <xdr:cxnSp macro="">
      <xdr:nvCxnSpPr>
        <xdr:cNvPr id="109" name="直線コネクタ 108"/>
        <xdr:cNvCxnSpPr/>
      </xdr:nvCxnSpPr>
      <xdr:spPr bwMode="auto">
        <a:xfrm>
          <a:off x="5003800" y="6483459"/>
          <a:ext cx="647700" cy="10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172019</xdr:rowOff>
    </xdr:from>
    <xdr:to>
      <xdr:col>4</xdr:col>
      <xdr:colOff>469900</xdr:colOff>
      <xdr:row>34</xdr:row>
      <xdr:rowOff>216009</xdr:rowOff>
    </xdr:to>
    <xdr:cxnSp macro="">
      <xdr:nvCxnSpPr>
        <xdr:cNvPr id="112" name="直線コネクタ 111"/>
        <xdr:cNvCxnSpPr/>
      </xdr:nvCxnSpPr>
      <xdr:spPr bwMode="auto">
        <a:xfrm>
          <a:off x="4305300" y="6439469"/>
          <a:ext cx="6985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154043</xdr:rowOff>
    </xdr:from>
    <xdr:to>
      <xdr:col>3</xdr:col>
      <xdr:colOff>904875</xdr:colOff>
      <xdr:row>34</xdr:row>
      <xdr:rowOff>172019</xdr:rowOff>
    </xdr:to>
    <xdr:cxnSp macro="">
      <xdr:nvCxnSpPr>
        <xdr:cNvPr id="115" name="直線コネクタ 114"/>
        <xdr:cNvCxnSpPr/>
      </xdr:nvCxnSpPr>
      <xdr:spPr bwMode="auto">
        <a:xfrm>
          <a:off x="3606800" y="6421493"/>
          <a:ext cx="698500" cy="17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140358</xdr:rowOff>
    </xdr:from>
    <xdr:to>
      <xdr:col>3</xdr:col>
      <xdr:colOff>206375</xdr:colOff>
      <xdr:row>34</xdr:row>
      <xdr:rowOff>154043</xdr:rowOff>
    </xdr:to>
    <xdr:cxnSp macro="">
      <xdr:nvCxnSpPr>
        <xdr:cNvPr id="118" name="直線コネクタ 117"/>
        <xdr:cNvCxnSpPr/>
      </xdr:nvCxnSpPr>
      <xdr:spPr bwMode="auto">
        <a:xfrm>
          <a:off x="2908300" y="6407808"/>
          <a:ext cx="698500" cy="1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275067</xdr:rowOff>
    </xdr:from>
    <xdr:to>
      <xdr:col>5</xdr:col>
      <xdr:colOff>34925</xdr:colOff>
      <xdr:row>35</xdr:row>
      <xdr:rowOff>33767</xdr:rowOff>
    </xdr:to>
    <xdr:sp macro="" textlink="">
      <xdr:nvSpPr>
        <xdr:cNvPr id="128" name="円/楕円 127"/>
        <xdr:cNvSpPr/>
      </xdr:nvSpPr>
      <xdr:spPr bwMode="auto">
        <a:xfrm>
          <a:off x="5600700" y="654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247144</xdr:rowOff>
    </xdr:from>
    <xdr:ext cx="762000" cy="259045"/>
    <xdr:sp macro="" textlink="">
      <xdr:nvSpPr>
        <xdr:cNvPr id="129" name="人口1人当たり決算額の推移該当値テキスト445"/>
        <xdr:cNvSpPr txBox="1"/>
      </xdr:nvSpPr>
      <xdr:spPr>
        <a:xfrm>
          <a:off x="5740400" y="65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165209</xdr:rowOff>
    </xdr:from>
    <xdr:to>
      <xdr:col>4</xdr:col>
      <xdr:colOff>520700</xdr:colOff>
      <xdr:row>34</xdr:row>
      <xdr:rowOff>266809</xdr:rowOff>
    </xdr:to>
    <xdr:sp macro="" textlink="">
      <xdr:nvSpPr>
        <xdr:cNvPr id="130" name="円/楕円 129"/>
        <xdr:cNvSpPr/>
      </xdr:nvSpPr>
      <xdr:spPr bwMode="auto">
        <a:xfrm>
          <a:off x="4953000" y="64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276986</xdr:rowOff>
    </xdr:from>
    <xdr:ext cx="736600" cy="259045"/>
    <xdr:sp macro="" textlink="">
      <xdr:nvSpPr>
        <xdr:cNvPr id="131" name="テキスト ボックス 130"/>
        <xdr:cNvSpPr txBox="1"/>
      </xdr:nvSpPr>
      <xdr:spPr>
        <a:xfrm>
          <a:off x="4622800" y="620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121219</xdr:rowOff>
    </xdr:from>
    <xdr:to>
      <xdr:col>3</xdr:col>
      <xdr:colOff>955675</xdr:colOff>
      <xdr:row>34</xdr:row>
      <xdr:rowOff>222819</xdr:rowOff>
    </xdr:to>
    <xdr:sp macro="" textlink="">
      <xdr:nvSpPr>
        <xdr:cNvPr id="132" name="円/楕円 131"/>
        <xdr:cNvSpPr/>
      </xdr:nvSpPr>
      <xdr:spPr bwMode="auto">
        <a:xfrm>
          <a:off x="4254500" y="638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232996</xdr:rowOff>
    </xdr:from>
    <xdr:ext cx="762000" cy="259045"/>
    <xdr:sp macro="" textlink="">
      <xdr:nvSpPr>
        <xdr:cNvPr id="133" name="テキスト ボックス 132"/>
        <xdr:cNvSpPr txBox="1"/>
      </xdr:nvSpPr>
      <xdr:spPr>
        <a:xfrm>
          <a:off x="3924300" y="61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103243</xdr:rowOff>
    </xdr:from>
    <xdr:to>
      <xdr:col>3</xdr:col>
      <xdr:colOff>257175</xdr:colOff>
      <xdr:row>34</xdr:row>
      <xdr:rowOff>204843</xdr:rowOff>
    </xdr:to>
    <xdr:sp macro="" textlink="">
      <xdr:nvSpPr>
        <xdr:cNvPr id="134" name="円/楕円 133"/>
        <xdr:cNvSpPr/>
      </xdr:nvSpPr>
      <xdr:spPr bwMode="auto">
        <a:xfrm>
          <a:off x="3556000" y="637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215020</xdr:rowOff>
    </xdr:from>
    <xdr:ext cx="762000" cy="259045"/>
    <xdr:sp macro="" textlink="">
      <xdr:nvSpPr>
        <xdr:cNvPr id="135" name="テキスト ボックス 134"/>
        <xdr:cNvSpPr txBox="1"/>
      </xdr:nvSpPr>
      <xdr:spPr>
        <a:xfrm>
          <a:off x="3225800" y="613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89558</xdr:rowOff>
    </xdr:from>
    <xdr:to>
      <xdr:col>2</xdr:col>
      <xdr:colOff>692150</xdr:colOff>
      <xdr:row>34</xdr:row>
      <xdr:rowOff>191158</xdr:rowOff>
    </xdr:to>
    <xdr:sp macro="" textlink="">
      <xdr:nvSpPr>
        <xdr:cNvPr id="136" name="円/楕円 135"/>
        <xdr:cNvSpPr/>
      </xdr:nvSpPr>
      <xdr:spPr bwMode="auto">
        <a:xfrm>
          <a:off x="2857500" y="635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201335</xdr:rowOff>
    </xdr:from>
    <xdr:ext cx="762000" cy="259045"/>
    <xdr:sp macro="" textlink="">
      <xdr:nvSpPr>
        <xdr:cNvPr id="137" name="テキスト ボックス 136"/>
        <xdr:cNvSpPr txBox="1"/>
      </xdr:nvSpPr>
      <xdr:spPr>
        <a:xfrm>
          <a:off x="2527300" y="612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71524</xdr:rowOff>
    </xdr:from>
    <xdr:to>
      <xdr:col>6</xdr:col>
      <xdr:colOff>511175</xdr:colOff>
      <xdr:row>37</xdr:row>
      <xdr:rowOff>95641</xdr:rowOff>
    </xdr:to>
    <xdr:cxnSp macro="">
      <xdr:nvCxnSpPr>
        <xdr:cNvPr id="60" name="直線コネクタ 59"/>
        <xdr:cNvCxnSpPr/>
      </xdr:nvCxnSpPr>
      <xdr:spPr>
        <a:xfrm flipV="1">
          <a:off x="3797300" y="6415174"/>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95641</xdr:rowOff>
    </xdr:from>
    <xdr:to>
      <xdr:col>5</xdr:col>
      <xdr:colOff>358775</xdr:colOff>
      <xdr:row>37</xdr:row>
      <xdr:rowOff>127723</xdr:rowOff>
    </xdr:to>
    <xdr:cxnSp macro="">
      <xdr:nvCxnSpPr>
        <xdr:cNvPr id="63" name="直線コネクタ 62"/>
        <xdr:cNvCxnSpPr/>
      </xdr:nvCxnSpPr>
      <xdr:spPr>
        <a:xfrm flipV="1">
          <a:off x="2908300" y="6439291"/>
          <a:ext cx="889000" cy="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127723</xdr:rowOff>
    </xdr:from>
    <xdr:to>
      <xdr:col>4</xdr:col>
      <xdr:colOff>155575</xdr:colOff>
      <xdr:row>37</xdr:row>
      <xdr:rowOff>129205</xdr:rowOff>
    </xdr:to>
    <xdr:cxnSp macro="">
      <xdr:nvCxnSpPr>
        <xdr:cNvPr id="66" name="直線コネクタ 65"/>
        <xdr:cNvCxnSpPr/>
      </xdr:nvCxnSpPr>
      <xdr:spPr>
        <a:xfrm flipV="1">
          <a:off x="2019300" y="6471373"/>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127828</xdr:rowOff>
    </xdr:from>
    <xdr:to>
      <xdr:col>2</xdr:col>
      <xdr:colOff>638175</xdr:colOff>
      <xdr:row>37</xdr:row>
      <xdr:rowOff>129205</xdr:rowOff>
    </xdr:to>
    <xdr:cxnSp macro="">
      <xdr:nvCxnSpPr>
        <xdr:cNvPr id="69" name="直線コネクタ 68"/>
        <xdr:cNvCxnSpPr/>
      </xdr:nvCxnSpPr>
      <xdr:spPr>
        <a:xfrm>
          <a:off x="1130300" y="6471478"/>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20724</xdr:rowOff>
    </xdr:from>
    <xdr:to>
      <xdr:col>6</xdr:col>
      <xdr:colOff>561975</xdr:colOff>
      <xdr:row>37</xdr:row>
      <xdr:rowOff>122324</xdr:rowOff>
    </xdr:to>
    <xdr:sp macro="" textlink="">
      <xdr:nvSpPr>
        <xdr:cNvPr id="79" name="円/楕円 78"/>
        <xdr:cNvSpPr/>
      </xdr:nvSpPr>
      <xdr:spPr>
        <a:xfrm>
          <a:off x="4584700" y="63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43601</xdr:rowOff>
    </xdr:from>
    <xdr:ext cx="599010" cy="259045"/>
    <xdr:sp macro="" textlink="">
      <xdr:nvSpPr>
        <xdr:cNvPr id="80" name="人件費該当値テキスト"/>
        <xdr:cNvSpPr txBox="1"/>
      </xdr:nvSpPr>
      <xdr:spPr>
        <a:xfrm>
          <a:off x="4686300" y="62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44841</xdr:rowOff>
    </xdr:from>
    <xdr:to>
      <xdr:col>5</xdr:col>
      <xdr:colOff>409575</xdr:colOff>
      <xdr:row>37</xdr:row>
      <xdr:rowOff>146441</xdr:rowOff>
    </xdr:to>
    <xdr:sp macro="" textlink="">
      <xdr:nvSpPr>
        <xdr:cNvPr id="81" name="円/楕円 80"/>
        <xdr:cNvSpPr/>
      </xdr:nvSpPr>
      <xdr:spPr>
        <a:xfrm>
          <a:off x="3746500" y="63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137568</xdr:rowOff>
    </xdr:from>
    <xdr:ext cx="599010" cy="259045"/>
    <xdr:sp macro="" textlink="">
      <xdr:nvSpPr>
        <xdr:cNvPr id="82" name="テキスト ボックス 81"/>
        <xdr:cNvSpPr txBox="1"/>
      </xdr:nvSpPr>
      <xdr:spPr>
        <a:xfrm>
          <a:off x="3497794" y="648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76923</xdr:rowOff>
    </xdr:from>
    <xdr:to>
      <xdr:col>4</xdr:col>
      <xdr:colOff>206375</xdr:colOff>
      <xdr:row>38</xdr:row>
      <xdr:rowOff>7073</xdr:rowOff>
    </xdr:to>
    <xdr:sp macro="" textlink="">
      <xdr:nvSpPr>
        <xdr:cNvPr id="83" name="円/楕円 82"/>
        <xdr:cNvSpPr/>
      </xdr:nvSpPr>
      <xdr:spPr>
        <a:xfrm>
          <a:off x="2857500" y="64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169650</xdr:rowOff>
    </xdr:from>
    <xdr:ext cx="599010" cy="259045"/>
    <xdr:sp macro="" textlink="">
      <xdr:nvSpPr>
        <xdr:cNvPr id="84" name="テキスト ボックス 83"/>
        <xdr:cNvSpPr txBox="1"/>
      </xdr:nvSpPr>
      <xdr:spPr>
        <a:xfrm>
          <a:off x="2608794" y="65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78405</xdr:rowOff>
    </xdr:from>
    <xdr:to>
      <xdr:col>3</xdr:col>
      <xdr:colOff>3175</xdr:colOff>
      <xdr:row>38</xdr:row>
      <xdr:rowOff>8555</xdr:rowOff>
    </xdr:to>
    <xdr:sp macro="" textlink="">
      <xdr:nvSpPr>
        <xdr:cNvPr id="85" name="円/楕円 84"/>
        <xdr:cNvSpPr/>
      </xdr:nvSpPr>
      <xdr:spPr>
        <a:xfrm>
          <a:off x="1968500" y="64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171132</xdr:rowOff>
    </xdr:from>
    <xdr:ext cx="599010" cy="259045"/>
    <xdr:sp macro="" textlink="">
      <xdr:nvSpPr>
        <xdr:cNvPr id="86" name="テキスト ボックス 85"/>
        <xdr:cNvSpPr txBox="1"/>
      </xdr:nvSpPr>
      <xdr:spPr>
        <a:xfrm>
          <a:off x="1719794" y="651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77028</xdr:rowOff>
    </xdr:from>
    <xdr:to>
      <xdr:col>1</xdr:col>
      <xdr:colOff>485775</xdr:colOff>
      <xdr:row>38</xdr:row>
      <xdr:rowOff>7178</xdr:rowOff>
    </xdr:to>
    <xdr:sp macro="" textlink="">
      <xdr:nvSpPr>
        <xdr:cNvPr id="87" name="円/楕円 86"/>
        <xdr:cNvSpPr/>
      </xdr:nvSpPr>
      <xdr:spPr>
        <a:xfrm>
          <a:off x="1079500" y="6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169755</xdr:rowOff>
    </xdr:from>
    <xdr:ext cx="599010" cy="259045"/>
    <xdr:sp macro="" textlink="">
      <xdr:nvSpPr>
        <xdr:cNvPr id="88" name="テキスト ボックス 87"/>
        <xdr:cNvSpPr txBox="1"/>
      </xdr:nvSpPr>
      <xdr:spPr>
        <a:xfrm>
          <a:off x="830794" y="651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119046</xdr:rowOff>
    </xdr:from>
    <xdr:to>
      <xdr:col>6</xdr:col>
      <xdr:colOff>511175</xdr:colOff>
      <xdr:row>57</xdr:row>
      <xdr:rowOff>127343</xdr:rowOff>
    </xdr:to>
    <xdr:cxnSp macro="">
      <xdr:nvCxnSpPr>
        <xdr:cNvPr id="113" name="直線コネクタ 112"/>
        <xdr:cNvCxnSpPr/>
      </xdr:nvCxnSpPr>
      <xdr:spPr>
        <a:xfrm flipV="1">
          <a:off x="3797300" y="9891696"/>
          <a:ext cx="8382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127343</xdr:rowOff>
    </xdr:from>
    <xdr:to>
      <xdr:col>5</xdr:col>
      <xdr:colOff>358775</xdr:colOff>
      <xdr:row>57</xdr:row>
      <xdr:rowOff>133006</xdr:rowOff>
    </xdr:to>
    <xdr:cxnSp macro="">
      <xdr:nvCxnSpPr>
        <xdr:cNvPr id="116" name="直線コネクタ 115"/>
        <xdr:cNvCxnSpPr/>
      </xdr:nvCxnSpPr>
      <xdr:spPr>
        <a:xfrm flipV="1">
          <a:off x="2908300" y="9899993"/>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131038</xdr:rowOff>
    </xdr:from>
    <xdr:to>
      <xdr:col>4</xdr:col>
      <xdr:colOff>155575</xdr:colOff>
      <xdr:row>57</xdr:row>
      <xdr:rowOff>133006</xdr:rowOff>
    </xdr:to>
    <xdr:cxnSp macro="">
      <xdr:nvCxnSpPr>
        <xdr:cNvPr id="119" name="直線コネクタ 118"/>
        <xdr:cNvCxnSpPr/>
      </xdr:nvCxnSpPr>
      <xdr:spPr>
        <a:xfrm>
          <a:off x="2019300" y="9903688"/>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131038</xdr:rowOff>
    </xdr:from>
    <xdr:to>
      <xdr:col>2</xdr:col>
      <xdr:colOff>638175</xdr:colOff>
      <xdr:row>57</xdr:row>
      <xdr:rowOff>136487</xdr:rowOff>
    </xdr:to>
    <xdr:cxnSp macro="">
      <xdr:nvCxnSpPr>
        <xdr:cNvPr id="122" name="直線コネクタ 121"/>
        <xdr:cNvCxnSpPr/>
      </xdr:nvCxnSpPr>
      <xdr:spPr>
        <a:xfrm flipV="1">
          <a:off x="1130300" y="990368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68246</xdr:rowOff>
    </xdr:from>
    <xdr:to>
      <xdr:col>6</xdr:col>
      <xdr:colOff>561975</xdr:colOff>
      <xdr:row>57</xdr:row>
      <xdr:rowOff>169846</xdr:rowOff>
    </xdr:to>
    <xdr:sp macro="" textlink="">
      <xdr:nvSpPr>
        <xdr:cNvPr id="132" name="円/楕円 131"/>
        <xdr:cNvSpPr/>
      </xdr:nvSpPr>
      <xdr:spPr>
        <a:xfrm>
          <a:off x="4584700" y="98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76543</xdr:rowOff>
    </xdr:from>
    <xdr:to>
      <xdr:col>5</xdr:col>
      <xdr:colOff>409575</xdr:colOff>
      <xdr:row>58</xdr:row>
      <xdr:rowOff>6693</xdr:rowOff>
    </xdr:to>
    <xdr:sp macro="" textlink="">
      <xdr:nvSpPr>
        <xdr:cNvPr id="134" name="円/楕円 133"/>
        <xdr:cNvSpPr/>
      </xdr:nvSpPr>
      <xdr:spPr>
        <a:xfrm>
          <a:off x="3746500" y="98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169270</xdr:rowOff>
    </xdr:from>
    <xdr:ext cx="599010" cy="259045"/>
    <xdr:sp macro="" textlink="">
      <xdr:nvSpPr>
        <xdr:cNvPr id="135" name="テキスト ボックス 134"/>
        <xdr:cNvSpPr txBox="1"/>
      </xdr:nvSpPr>
      <xdr:spPr>
        <a:xfrm>
          <a:off x="3497794" y="994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82206</xdr:rowOff>
    </xdr:from>
    <xdr:to>
      <xdr:col>4</xdr:col>
      <xdr:colOff>206375</xdr:colOff>
      <xdr:row>58</xdr:row>
      <xdr:rowOff>12356</xdr:rowOff>
    </xdr:to>
    <xdr:sp macro="" textlink="">
      <xdr:nvSpPr>
        <xdr:cNvPr id="136" name="円/楕円 135"/>
        <xdr:cNvSpPr/>
      </xdr:nvSpPr>
      <xdr:spPr>
        <a:xfrm>
          <a:off x="2857500" y="98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3483</xdr:rowOff>
    </xdr:from>
    <xdr:ext cx="599010" cy="259045"/>
    <xdr:sp macro="" textlink="">
      <xdr:nvSpPr>
        <xdr:cNvPr id="137" name="テキスト ボックス 136"/>
        <xdr:cNvSpPr txBox="1"/>
      </xdr:nvSpPr>
      <xdr:spPr>
        <a:xfrm>
          <a:off x="2608794" y="994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80238</xdr:rowOff>
    </xdr:from>
    <xdr:to>
      <xdr:col>3</xdr:col>
      <xdr:colOff>3175</xdr:colOff>
      <xdr:row>58</xdr:row>
      <xdr:rowOff>10388</xdr:rowOff>
    </xdr:to>
    <xdr:sp macro="" textlink="">
      <xdr:nvSpPr>
        <xdr:cNvPr id="138" name="円/楕円 137"/>
        <xdr:cNvSpPr/>
      </xdr:nvSpPr>
      <xdr:spPr>
        <a:xfrm>
          <a:off x="1968500" y="98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1515</xdr:rowOff>
    </xdr:from>
    <xdr:ext cx="599010" cy="259045"/>
    <xdr:sp macro="" textlink="">
      <xdr:nvSpPr>
        <xdr:cNvPr id="139" name="テキスト ボックス 138"/>
        <xdr:cNvSpPr txBox="1"/>
      </xdr:nvSpPr>
      <xdr:spPr>
        <a:xfrm>
          <a:off x="1719794" y="99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85687</xdr:rowOff>
    </xdr:from>
    <xdr:to>
      <xdr:col>1</xdr:col>
      <xdr:colOff>485775</xdr:colOff>
      <xdr:row>58</xdr:row>
      <xdr:rowOff>15837</xdr:rowOff>
    </xdr:to>
    <xdr:sp macro="" textlink="">
      <xdr:nvSpPr>
        <xdr:cNvPr id="140" name="円/楕円 139"/>
        <xdr:cNvSpPr/>
      </xdr:nvSpPr>
      <xdr:spPr>
        <a:xfrm>
          <a:off x="1079500" y="98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6964</xdr:rowOff>
    </xdr:from>
    <xdr:ext cx="599010" cy="259045"/>
    <xdr:sp macro="" textlink="">
      <xdr:nvSpPr>
        <xdr:cNvPr id="141" name="テキスト ボックス 140"/>
        <xdr:cNvSpPr txBox="1"/>
      </xdr:nvSpPr>
      <xdr:spPr>
        <a:xfrm>
          <a:off x="830794" y="995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77181</xdr:rowOff>
    </xdr:from>
    <xdr:to>
      <xdr:col>6</xdr:col>
      <xdr:colOff>511175</xdr:colOff>
      <xdr:row>78</xdr:row>
      <xdr:rowOff>132517</xdr:rowOff>
    </xdr:to>
    <xdr:cxnSp macro="">
      <xdr:nvCxnSpPr>
        <xdr:cNvPr id="170" name="直線コネクタ 169"/>
        <xdr:cNvCxnSpPr/>
      </xdr:nvCxnSpPr>
      <xdr:spPr>
        <a:xfrm>
          <a:off x="3797300" y="13450281"/>
          <a:ext cx="8382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77181</xdr:rowOff>
    </xdr:from>
    <xdr:to>
      <xdr:col>5</xdr:col>
      <xdr:colOff>358775</xdr:colOff>
      <xdr:row>78</xdr:row>
      <xdr:rowOff>151614</xdr:rowOff>
    </xdr:to>
    <xdr:cxnSp macro="">
      <xdr:nvCxnSpPr>
        <xdr:cNvPr id="173" name="直線コネクタ 172"/>
        <xdr:cNvCxnSpPr/>
      </xdr:nvCxnSpPr>
      <xdr:spPr>
        <a:xfrm flipV="1">
          <a:off x="2908300" y="13450281"/>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148958</xdr:rowOff>
    </xdr:from>
    <xdr:to>
      <xdr:col>4</xdr:col>
      <xdr:colOff>155575</xdr:colOff>
      <xdr:row>78</xdr:row>
      <xdr:rowOff>151614</xdr:rowOff>
    </xdr:to>
    <xdr:cxnSp macro="">
      <xdr:nvCxnSpPr>
        <xdr:cNvPr id="176" name="直線コネクタ 175"/>
        <xdr:cNvCxnSpPr/>
      </xdr:nvCxnSpPr>
      <xdr:spPr>
        <a:xfrm>
          <a:off x="2019300" y="13522058"/>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132195</xdr:rowOff>
    </xdr:from>
    <xdr:to>
      <xdr:col>2</xdr:col>
      <xdr:colOff>638175</xdr:colOff>
      <xdr:row>78</xdr:row>
      <xdr:rowOff>148958</xdr:rowOff>
    </xdr:to>
    <xdr:cxnSp macro="">
      <xdr:nvCxnSpPr>
        <xdr:cNvPr id="179" name="直線コネクタ 178"/>
        <xdr:cNvCxnSpPr/>
      </xdr:nvCxnSpPr>
      <xdr:spPr>
        <a:xfrm>
          <a:off x="1130300" y="13505295"/>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81717</xdr:rowOff>
    </xdr:from>
    <xdr:to>
      <xdr:col>6</xdr:col>
      <xdr:colOff>561975</xdr:colOff>
      <xdr:row>79</xdr:row>
      <xdr:rowOff>11867</xdr:rowOff>
    </xdr:to>
    <xdr:sp macro="" textlink="">
      <xdr:nvSpPr>
        <xdr:cNvPr id="189" name="円/楕円 188"/>
        <xdr:cNvSpPr/>
      </xdr:nvSpPr>
      <xdr:spPr>
        <a:xfrm>
          <a:off x="4584700" y="134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41094</xdr:rowOff>
    </xdr:from>
    <xdr:ext cx="534377" cy="259045"/>
    <xdr:sp macro="" textlink="">
      <xdr:nvSpPr>
        <xdr:cNvPr id="190" name="維持補修費該当値テキスト"/>
        <xdr:cNvSpPr txBox="1"/>
      </xdr:nvSpPr>
      <xdr:spPr>
        <a:xfrm>
          <a:off x="4686300" y="132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26381</xdr:rowOff>
    </xdr:from>
    <xdr:to>
      <xdr:col>5</xdr:col>
      <xdr:colOff>409575</xdr:colOff>
      <xdr:row>78</xdr:row>
      <xdr:rowOff>127981</xdr:rowOff>
    </xdr:to>
    <xdr:sp macro="" textlink="">
      <xdr:nvSpPr>
        <xdr:cNvPr id="191" name="円/楕円 190"/>
        <xdr:cNvSpPr/>
      </xdr:nvSpPr>
      <xdr:spPr>
        <a:xfrm>
          <a:off x="3746500" y="133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144508</xdr:rowOff>
    </xdr:from>
    <xdr:ext cx="534377" cy="259045"/>
    <xdr:sp macro="" textlink="">
      <xdr:nvSpPr>
        <xdr:cNvPr id="192" name="テキスト ボックス 191"/>
        <xdr:cNvSpPr txBox="1"/>
      </xdr:nvSpPr>
      <xdr:spPr>
        <a:xfrm>
          <a:off x="3530111" y="131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100814</xdr:rowOff>
    </xdr:from>
    <xdr:to>
      <xdr:col>4</xdr:col>
      <xdr:colOff>206375</xdr:colOff>
      <xdr:row>79</xdr:row>
      <xdr:rowOff>30964</xdr:rowOff>
    </xdr:to>
    <xdr:sp macro="" textlink="">
      <xdr:nvSpPr>
        <xdr:cNvPr id="193" name="円/楕円 192"/>
        <xdr:cNvSpPr/>
      </xdr:nvSpPr>
      <xdr:spPr>
        <a:xfrm>
          <a:off x="2857500" y="134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22091</xdr:rowOff>
    </xdr:from>
    <xdr:ext cx="534377" cy="259045"/>
    <xdr:sp macro="" textlink="">
      <xdr:nvSpPr>
        <xdr:cNvPr id="194" name="テキスト ボックス 193"/>
        <xdr:cNvSpPr txBox="1"/>
      </xdr:nvSpPr>
      <xdr:spPr>
        <a:xfrm>
          <a:off x="2641111" y="135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98158</xdr:rowOff>
    </xdr:from>
    <xdr:to>
      <xdr:col>3</xdr:col>
      <xdr:colOff>3175</xdr:colOff>
      <xdr:row>79</xdr:row>
      <xdr:rowOff>28308</xdr:rowOff>
    </xdr:to>
    <xdr:sp macro="" textlink="">
      <xdr:nvSpPr>
        <xdr:cNvPr id="195" name="円/楕円 194"/>
        <xdr:cNvSpPr/>
      </xdr:nvSpPr>
      <xdr:spPr>
        <a:xfrm>
          <a:off x="1968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19435</xdr:rowOff>
    </xdr:from>
    <xdr:ext cx="534377" cy="259045"/>
    <xdr:sp macro="" textlink="">
      <xdr:nvSpPr>
        <xdr:cNvPr id="196" name="テキスト ボックス 195"/>
        <xdr:cNvSpPr txBox="1"/>
      </xdr:nvSpPr>
      <xdr:spPr>
        <a:xfrm>
          <a:off x="1752111" y="135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81395</xdr:rowOff>
    </xdr:from>
    <xdr:to>
      <xdr:col>1</xdr:col>
      <xdr:colOff>485775</xdr:colOff>
      <xdr:row>79</xdr:row>
      <xdr:rowOff>11545</xdr:rowOff>
    </xdr:to>
    <xdr:sp macro="" textlink="">
      <xdr:nvSpPr>
        <xdr:cNvPr id="197" name="円/楕円 196"/>
        <xdr:cNvSpPr/>
      </xdr:nvSpPr>
      <xdr:spPr>
        <a:xfrm>
          <a:off x="1079500" y="13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28072</xdr:rowOff>
    </xdr:from>
    <xdr:ext cx="534377" cy="259045"/>
    <xdr:sp macro="" textlink="">
      <xdr:nvSpPr>
        <xdr:cNvPr id="198" name="テキスト ボックス 197"/>
        <xdr:cNvSpPr txBox="1"/>
      </xdr:nvSpPr>
      <xdr:spPr>
        <a:xfrm>
          <a:off x="863111" y="132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87176</xdr:rowOff>
    </xdr:from>
    <xdr:to>
      <xdr:col>6</xdr:col>
      <xdr:colOff>511175</xdr:colOff>
      <xdr:row>95</xdr:row>
      <xdr:rowOff>128467</xdr:rowOff>
    </xdr:to>
    <xdr:cxnSp macro="">
      <xdr:nvCxnSpPr>
        <xdr:cNvPr id="229" name="直線コネクタ 228"/>
        <xdr:cNvCxnSpPr/>
      </xdr:nvCxnSpPr>
      <xdr:spPr>
        <a:xfrm flipV="1">
          <a:off x="3797300" y="16374926"/>
          <a:ext cx="838200" cy="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128467</xdr:rowOff>
    </xdr:from>
    <xdr:to>
      <xdr:col>5</xdr:col>
      <xdr:colOff>358775</xdr:colOff>
      <xdr:row>96</xdr:row>
      <xdr:rowOff>59516</xdr:rowOff>
    </xdr:to>
    <xdr:cxnSp macro="">
      <xdr:nvCxnSpPr>
        <xdr:cNvPr id="232" name="直線コネクタ 231"/>
        <xdr:cNvCxnSpPr/>
      </xdr:nvCxnSpPr>
      <xdr:spPr>
        <a:xfrm flipV="1">
          <a:off x="2908300" y="16416217"/>
          <a:ext cx="889000" cy="10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59516</xdr:rowOff>
    </xdr:from>
    <xdr:to>
      <xdr:col>4</xdr:col>
      <xdr:colOff>155575</xdr:colOff>
      <xdr:row>96</xdr:row>
      <xdr:rowOff>90094</xdr:rowOff>
    </xdr:to>
    <xdr:cxnSp macro="">
      <xdr:nvCxnSpPr>
        <xdr:cNvPr id="235" name="直線コネクタ 234"/>
        <xdr:cNvCxnSpPr/>
      </xdr:nvCxnSpPr>
      <xdr:spPr>
        <a:xfrm flipV="1">
          <a:off x="2019300" y="16518716"/>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90094</xdr:rowOff>
    </xdr:from>
    <xdr:to>
      <xdr:col>2</xdr:col>
      <xdr:colOff>638175</xdr:colOff>
      <xdr:row>96</xdr:row>
      <xdr:rowOff>100533</xdr:rowOff>
    </xdr:to>
    <xdr:cxnSp macro="">
      <xdr:nvCxnSpPr>
        <xdr:cNvPr id="238" name="直線コネクタ 237"/>
        <xdr:cNvCxnSpPr/>
      </xdr:nvCxnSpPr>
      <xdr:spPr>
        <a:xfrm flipV="1">
          <a:off x="1130300" y="1654929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36376</xdr:rowOff>
    </xdr:from>
    <xdr:to>
      <xdr:col>6</xdr:col>
      <xdr:colOff>561975</xdr:colOff>
      <xdr:row>95</xdr:row>
      <xdr:rowOff>137976</xdr:rowOff>
    </xdr:to>
    <xdr:sp macro="" textlink="">
      <xdr:nvSpPr>
        <xdr:cNvPr id="248" name="円/楕円 247"/>
        <xdr:cNvSpPr/>
      </xdr:nvSpPr>
      <xdr:spPr>
        <a:xfrm>
          <a:off x="4584700" y="163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59253</xdr:rowOff>
    </xdr:from>
    <xdr:ext cx="534377" cy="259045"/>
    <xdr:sp macro="" textlink="">
      <xdr:nvSpPr>
        <xdr:cNvPr id="249" name="扶助費該当値テキスト"/>
        <xdr:cNvSpPr txBox="1"/>
      </xdr:nvSpPr>
      <xdr:spPr>
        <a:xfrm>
          <a:off x="4686300" y="1617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77667</xdr:rowOff>
    </xdr:from>
    <xdr:to>
      <xdr:col>5</xdr:col>
      <xdr:colOff>409575</xdr:colOff>
      <xdr:row>96</xdr:row>
      <xdr:rowOff>7817</xdr:rowOff>
    </xdr:to>
    <xdr:sp macro="" textlink="">
      <xdr:nvSpPr>
        <xdr:cNvPr id="250" name="円/楕円 249"/>
        <xdr:cNvSpPr/>
      </xdr:nvSpPr>
      <xdr:spPr>
        <a:xfrm>
          <a:off x="3746500" y="16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170394</xdr:rowOff>
    </xdr:from>
    <xdr:ext cx="534377" cy="259045"/>
    <xdr:sp macro="" textlink="">
      <xdr:nvSpPr>
        <xdr:cNvPr id="251" name="テキスト ボックス 250"/>
        <xdr:cNvSpPr txBox="1"/>
      </xdr:nvSpPr>
      <xdr:spPr>
        <a:xfrm>
          <a:off x="3530111" y="16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8716</xdr:rowOff>
    </xdr:from>
    <xdr:to>
      <xdr:col>4</xdr:col>
      <xdr:colOff>206375</xdr:colOff>
      <xdr:row>96</xdr:row>
      <xdr:rowOff>110316</xdr:rowOff>
    </xdr:to>
    <xdr:sp macro="" textlink="">
      <xdr:nvSpPr>
        <xdr:cNvPr id="252" name="円/楕円 251"/>
        <xdr:cNvSpPr/>
      </xdr:nvSpPr>
      <xdr:spPr>
        <a:xfrm>
          <a:off x="2857500" y="164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101443</xdr:rowOff>
    </xdr:from>
    <xdr:ext cx="534377" cy="259045"/>
    <xdr:sp macro="" textlink="">
      <xdr:nvSpPr>
        <xdr:cNvPr id="253" name="テキスト ボックス 252"/>
        <xdr:cNvSpPr txBox="1"/>
      </xdr:nvSpPr>
      <xdr:spPr>
        <a:xfrm>
          <a:off x="2641111" y="1656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39294</xdr:rowOff>
    </xdr:from>
    <xdr:to>
      <xdr:col>3</xdr:col>
      <xdr:colOff>3175</xdr:colOff>
      <xdr:row>96</xdr:row>
      <xdr:rowOff>140894</xdr:rowOff>
    </xdr:to>
    <xdr:sp macro="" textlink="">
      <xdr:nvSpPr>
        <xdr:cNvPr id="254" name="円/楕円 253"/>
        <xdr:cNvSpPr/>
      </xdr:nvSpPr>
      <xdr:spPr>
        <a:xfrm>
          <a:off x="1968500" y="164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132021</xdr:rowOff>
    </xdr:from>
    <xdr:ext cx="534377" cy="259045"/>
    <xdr:sp macro="" textlink="">
      <xdr:nvSpPr>
        <xdr:cNvPr id="255" name="テキスト ボックス 254"/>
        <xdr:cNvSpPr txBox="1"/>
      </xdr:nvSpPr>
      <xdr:spPr>
        <a:xfrm>
          <a:off x="1752111" y="165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49733</xdr:rowOff>
    </xdr:from>
    <xdr:to>
      <xdr:col>1</xdr:col>
      <xdr:colOff>485775</xdr:colOff>
      <xdr:row>96</xdr:row>
      <xdr:rowOff>151333</xdr:rowOff>
    </xdr:to>
    <xdr:sp macro="" textlink="">
      <xdr:nvSpPr>
        <xdr:cNvPr id="256" name="円/楕円 255"/>
        <xdr:cNvSpPr/>
      </xdr:nvSpPr>
      <xdr:spPr>
        <a:xfrm>
          <a:off x="1079500" y="165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142460</xdr:rowOff>
    </xdr:from>
    <xdr:ext cx="534377" cy="259045"/>
    <xdr:sp macro="" textlink="">
      <xdr:nvSpPr>
        <xdr:cNvPr id="257" name="テキスト ボックス 256"/>
        <xdr:cNvSpPr txBox="1"/>
      </xdr:nvSpPr>
      <xdr:spPr>
        <a:xfrm>
          <a:off x="863111" y="166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87435</xdr:rowOff>
    </xdr:from>
    <xdr:to>
      <xdr:col>15</xdr:col>
      <xdr:colOff>180975</xdr:colOff>
      <xdr:row>36</xdr:row>
      <xdr:rowOff>139910</xdr:rowOff>
    </xdr:to>
    <xdr:cxnSp macro="">
      <xdr:nvCxnSpPr>
        <xdr:cNvPr id="284" name="直線コネクタ 283"/>
        <xdr:cNvCxnSpPr/>
      </xdr:nvCxnSpPr>
      <xdr:spPr>
        <a:xfrm flipV="1">
          <a:off x="9639300" y="6259635"/>
          <a:ext cx="838200" cy="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139910</xdr:rowOff>
    </xdr:from>
    <xdr:to>
      <xdr:col>14</xdr:col>
      <xdr:colOff>28575</xdr:colOff>
      <xdr:row>37</xdr:row>
      <xdr:rowOff>3283</xdr:rowOff>
    </xdr:to>
    <xdr:cxnSp macro="">
      <xdr:nvCxnSpPr>
        <xdr:cNvPr id="287" name="直線コネクタ 286"/>
        <xdr:cNvCxnSpPr/>
      </xdr:nvCxnSpPr>
      <xdr:spPr>
        <a:xfrm flipV="1">
          <a:off x="8750300" y="6312110"/>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3283</xdr:rowOff>
    </xdr:from>
    <xdr:to>
      <xdr:col>12</xdr:col>
      <xdr:colOff>511175</xdr:colOff>
      <xdr:row>37</xdr:row>
      <xdr:rowOff>53552</xdr:rowOff>
    </xdr:to>
    <xdr:cxnSp macro="">
      <xdr:nvCxnSpPr>
        <xdr:cNvPr id="290" name="直線コネクタ 289"/>
        <xdr:cNvCxnSpPr/>
      </xdr:nvCxnSpPr>
      <xdr:spPr>
        <a:xfrm flipV="1">
          <a:off x="7861300" y="6346933"/>
          <a:ext cx="8890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38090</xdr:rowOff>
    </xdr:from>
    <xdr:to>
      <xdr:col>11</xdr:col>
      <xdr:colOff>307975</xdr:colOff>
      <xdr:row>37</xdr:row>
      <xdr:rowOff>53552</xdr:rowOff>
    </xdr:to>
    <xdr:cxnSp macro="">
      <xdr:nvCxnSpPr>
        <xdr:cNvPr id="293" name="直線コネクタ 292"/>
        <xdr:cNvCxnSpPr/>
      </xdr:nvCxnSpPr>
      <xdr:spPr>
        <a:xfrm>
          <a:off x="6972300" y="6381740"/>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36635</xdr:rowOff>
    </xdr:from>
    <xdr:to>
      <xdr:col>15</xdr:col>
      <xdr:colOff>231775</xdr:colOff>
      <xdr:row>36</xdr:row>
      <xdr:rowOff>138235</xdr:rowOff>
    </xdr:to>
    <xdr:sp macro="" textlink="">
      <xdr:nvSpPr>
        <xdr:cNvPr id="303" name="円/楕円 302"/>
        <xdr:cNvSpPr/>
      </xdr:nvSpPr>
      <xdr:spPr>
        <a:xfrm>
          <a:off x="10426700" y="62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59512</xdr:rowOff>
    </xdr:from>
    <xdr:ext cx="599010" cy="259045"/>
    <xdr:sp macro="" textlink="">
      <xdr:nvSpPr>
        <xdr:cNvPr id="304" name="補助費等該当値テキスト"/>
        <xdr:cNvSpPr txBox="1"/>
      </xdr:nvSpPr>
      <xdr:spPr>
        <a:xfrm>
          <a:off x="10528300" y="606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89110</xdr:rowOff>
    </xdr:from>
    <xdr:to>
      <xdr:col>14</xdr:col>
      <xdr:colOff>79375</xdr:colOff>
      <xdr:row>37</xdr:row>
      <xdr:rowOff>19260</xdr:rowOff>
    </xdr:to>
    <xdr:sp macro="" textlink="">
      <xdr:nvSpPr>
        <xdr:cNvPr id="305" name="円/楕円 304"/>
        <xdr:cNvSpPr/>
      </xdr:nvSpPr>
      <xdr:spPr>
        <a:xfrm>
          <a:off x="9588500" y="62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35787</xdr:rowOff>
    </xdr:from>
    <xdr:ext cx="599010" cy="259045"/>
    <xdr:sp macro="" textlink="">
      <xdr:nvSpPr>
        <xdr:cNvPr id="306" name="テキスト ボックス 305"/>
        <xdr:cNvSpPr txBox="1"/>
      </xdr:nvSpPr>
      <xdr:spPr>
        <a:xfrm>
          <a:off x="9339794" y="603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123933</xdr:rowOff>
    </xdr:from>
    <xdr:to>
      <xdr:col>12</xdr:col>
      <xdr:colOff>561975</xdr:colOff>
      <xdr:row>37</xdr:row>
      <xdr:rowOff>54083</xdr:rowOff>
    </xdr:to>
    <xdr:sp macro="" textlink="">
      <xdr:nvSpPr>
        <xdr:cNvPr id="307" name="円/楕円 306"/>
        <xdr:cNvSpPr/>
      </xdr:nvSpPr>
      <xdr:spPr>
        <a:xfrm>
          <a:off x="8699500" y="62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70610</xdr:rowOff>
    </xdr:from>
    <xdr:ext cx="599010" cy="259045"/>
    <xdr:sp macro="" textlink="">
      <xdr:nvSpPr>
        <xdr:cNvPr id="308" name="テキスト ボックス 307"/>
        <xdr:cNvSpPr txBox="1"/>
      </xdr:nvSpPr>
      <xdr:spPr>
        <a:xfrm>
          <a:off x="8450794" y="607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2752</xdr:rowOff>
    </xdr:from>
    <xdr:to>
      <xdr:col>11</xdr:col>
      <xdr:colOff>358775</xdr:colOff>
      <xdr:row>37</xdr:row>
      <xdr:rowOff>104352</xdr:rowOff>
    </xdr:to>
    <xdr:sp macro="" textlink="">
      <xdr:nvSpPr>
        <xdr:cNvPr id="309" name="円/楕円 308"/>
        <xdr:cNvSpPr/>
      </xdr:nvSpPr>
      <xdr:spPr>
        <a:xfrm>
          <a:off x="7810500" y="63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120879</xdr:rowOff>
    </xdr:from>
    <xdr:ext cx="599010" cy="259045"/>
    <xdr:sp macro="" textlink="">
      <xdr:nvSpPr>
        <xdr:cNvPr id="310" name="テキスト ボックス 309"/>
        <xdr:cNvSpPr txBox="1"/>
      </xdr:nvSpPr>
      <xdr:spPr>
        <a:xfrm>
          <a:off x="7561794" y="61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158740</xdr:rowOff>
    </xdr:from>
    <xdr:to>
      <xdr:col>10</xdr:col>
      <xdr:colOff>155575</xdr:colOff>
      <xdr:row>37</xdr:row>
      <xdr:rowOff>88890</xdr:rowOff>
    </xdr:to>
    <xdr:sp macro="" textlink="">
      <xdr:nvSpPr>
        <xdr:cNvPr id="311" name="円/楕円 310"/>
        <xdr:cNvSpPr/>
      </xdr:nvSpPr>
      <xdr:spPr>
        <a:xfrm>
          <a:off x="6921500" y="63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105417</xdr:rowOff>
    </xdr:from>
    <xdr:ext cx="599010" cy="259045"/>
    <xdr:sp macro="" textlink="">
      <xdr:nvSpPr>
        <xdr:cNvPr id="312" name="テキスト ボックス 311"/>
        <xdr:cNvSpPr txBox="1"/>
      </xdr:nvSpPr>
      <xdr:spPr>
        <a:xfrm>
          <a:off x="6672794" y="610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150655</xdr:rowOff>
    </xdr:from>
    <xdr:to>
      <xdr:col>15</xdr:col>
      <xdr:colOff>180975</xdr:colOff>
      <xdr:row>57</xdr:row>
      <xdr:rowOff>62108</xdr:rowOff>
    </xdr:to>
    <xdr:cxnSp macro="">
      <xdr:nvCxnSpPr>
        <xdr:cNvPr id="337" name="直線コネクタ 336"/>
        <xdr:cNvCxnSpPr/>
      </xdr:nvCxnSpPr>
      <xdr:spPr>
        <a:xfrm flipV="1">
          <a:off x="9639300" y="9751855"/>
          <a:ext cx="838200" cy="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62108</xdr:rowOff>
    </xdr:from>
    <xdr:to>
      <xdr:col>14</xdr:col>
      <xdr:colOff>28575</xdr:colOff>
      <xdr:row>57</xdr:row>
      <xdr:rowOff>69610</xdr:rowOff>
    </xdr:to>
    <xdr:cxnSp macro="">
      <xdr:nvCxnSpPr>
        <xdr:cNvPr id="340" name="直線コネクタ 339"/>
        <xdr:cNvCxnSpPr/>
      </xdr:nvCxnSpPr>
      <xdr:spPr>
        <a:xfrm flipV="1">
          <a:off x="8750300" y="9834758"/>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65664</xdr:rowOff>
    </xdr:from>
    <xdr:to>
      <xdr:col>12</xdr:col>
      <xdr:colOff>511175</xdr:colOff>
      <xdr:row>57</xdr:row>
      <xdr:rowOff>69610</xdr:rowOff>
    </xdr:to>
    <xdr:cxnSp macro="">
      <xdr:nvCxnSpPr>
        <xdr:cNvPr id="343" name="直線コネクタ 342"/>
        <xdr:cNvCxnSpPr/>
      </xdr:nvCxnSpPr>
      <xdr:spPr>
        <a:xfrm>
          <a:off x="7861300" y="9838314"/>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65664</xdr:rowOff>
    </xdr:from>
    <xdr:to>
      <xdr:col>11</xdr:col>
      <xdr:colOff>307975</xdr:colOff>
      <xdr:row>57</xdr:row>
      <xdr:rowOff>91156</xdr:rowOff>
    </xdr:to>
    <xdr:cxnSp macro="">
      <xdr:nvCxnSpPr>
        <xdr:cNvPr id="346" name="直線コネクタ 345"/>
        <xdr:cNvCxnSpPr/>
      </xdr:nvCxnSpPr>
      <xdr:spPr>
        <a:xfrm flipV="1">
          <a:off x="6972300" y="9838314"/>
          <a:ext cx="889000" cy="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99855</xdr:rowOff>
    </xdr:from>
    <xdr:to>
      <xdr:col>15</xdr:col>
      <xdr:colOff>231775</xdr:colOff>
      <xdr:row>57</xdr:row>
      <xdr:rowOff>30005</xdr:rowOff>
    </xdr:to>
    <xdr:sp macro="" textlink="">
      <xdr:nvSpPr>
        <xdr:cNvPr id="356" name="円/楕円 355"/>
        <xdr:cNvSpPr/>
      </xdr:nvSpPr>
      <xdr:spPr>
        <a:xfrm>
          <a:off x="10426700" y="97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122732</xdr:rowOff>
    </xdr:from>
    <xdr:ext cx="599010" cy="259045"/>
    <xdr:sp macro="" textlink="">
      <xdr:nvSpPr>
        <xdr:cNvPr id="357" name="普通建設事業費該当値テキスト"/>
        <xdr:cNvSpPr txBox="1"/>
      </xdr:nvSpPr>
      <xdr:spPr>
        <a:xfrm>
          <a:off x="10528300" y="95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11308</xdr:rowOff>
    </xdr:from>
    <xdr:to>
      <xdr:col>14</xdr:col>
      <xdr:colOff>79375</xdr:colOff>
      <xdr:row>57</xdr:row>
      <xdr:rowOff>112908</xdr:rowOff>
    </xdr:to>
    <xdr:sp macro="" textlink="">
      <xdr:nvSpPr>
        <xdr:cNvPr id="358" name="円/楕円 357"/>
        <xdr:cNvSpPr/>
      </xdr:nvSpPr>
      <xdr:spPr>
        <a:xfrm>
          <a:off x="9588500" y="97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104035</xdr:rowOff>
    </xdr:from>
    <xdr:ext cx="599010" cy="259045"/>
    <xdr:sp macro="" textlink="">
      <xdr:nvSpPr>
        <xdr:cNvPr id="359" name="テキスト ボックス 358"/>
        <xdr:cNvSpPr txBox="1"/>
      </xdr:nvSpPr>
      <xdr:spPr>
        <a:xfrm>
          <a:off x="9339794" y="98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18810</xdr:rowOff>
    </xdr:from>
    <xdr:to>
      <xdr:col>12</xdr:col>
      <xdr:colOff>561975</xdr:colOff>
      <xdr:row>57</xdr:row>
      <xdr:rowOff>120410</xdr:rowOff>
    </xdr:to>
    <xdr:sp macro="" textlink="">
      <xdr:nvSpPr>
        <xdr:cNvPr id="360" name="円/楕円 359"/>
        <xdr:cNvSpPr/>
      </xdr:nvSpPr>
      <xdr:spPr>
        <a:xfrm>
          <a:off x="8699500" y="9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111537</xdr:rowOff>
    </xdr:from>
    <xdr:ext cx="599010" cy="259045"/>
    <xdr:sp macro="" textlink="">
      <xdr:nvSpPr>
        <xdr:cNvPr id="361" name="テキスト ボックス 360"/>
        <xdr:cNvSpPr txBox="1"/>
      </xdr:nvSpPr>
      <xdr:spPr>
        <a:xfrm>
          <a:off x="8450794" y="98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14864</xdr:rowOff>
    </xdr:from>
    <xdr:to>
      <xdr:col>11</xdr:col>
      <xdr:colOff>358775</xdr:colOff>
      <xdr:row>57</xdr:row>
      <xdr:rowOff>116464</xdr:rowOff>
    </xdr:to>
    <xdr:sp macro="" textlink="">
      <xdr:nvSpPr>
        <xdr:cNvPr id="362" name="円/楕円 361"/>
        <xdr:cNvSpPr/>
      </xdr:nvSpPr>
      <xdr:spPr>
        <a:xfrm>
          <a:off x="7810500" y="97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132991</xdr:rowOff>
    </xdr:from>
    <xdr:ext cx="599010" cy="259045"/>
    <xdr:sp macro="" textlink="">
      <xdr:nvSpPr>
        <xdr:cNvPr id="363" name="テキスト ボックス 362"/>
        <xdr:cNvSpPr txBox="1"/>
      </xdr:nvSpPr>
      <xdr:spPr>
        <a:xfrm>
          <a:off x="7561794" y="95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40356</xdr:rowOff>
    </xdr:from>
    <xdr:to>
      <xdr:col>10</xdr:col>
      <xdr:colOff>155575</xdr:colOff>
      <xdr:row>57</xdr:row>
      <xdr:rowOff>141956</xdr:rowOff>
    </xdr:to>
    <xdr:sp macro="" textlink="">
      <xdr:nvSpPr>
        <xdr:cNvPr id="364" name="円/楕円 363"/>
        <xdr:cNvSpPr/>
      </xdr:nvSpPr>
      <xdr:spPr>
        <a:xfrm>
          <a:off x="6921500" y="98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133083</xdr:rowOff>
    </xdr:from>
    <xdr:ext cx="599010" cy="259045"/>
    <xdr:sp macro="" textlink="">
      <xdr:nvSpPr>
        <xdr:cNvPr id="365" name="テキスト ボックス 364"/>
        <xdr:cNvSpPr txBox="1"/>
      </xdr:nvSpPr>
      <xdr:spPr>
        <a:xfrm>
          <a:off x="6672794" y="990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165875</xdr:rowOff>
    </xdr:from>
    <xdr:to>
      <xdr:col>15</xdr:col>
      <xdr:colOff>180975</xdr:colOff>
      <xdr:row>77</xdr:row>
      <xdr:rowOff>122906</xdr:rowOff>
    </xdr:to>
    <xdr:cxnSp macro="">
      <xdr:nvCxnSpPr>
        <xdr:cNvPr id="394" name="直線コネクタ 393"/>
        <xdr:cNvCxnSpPr/>
      </xdr:nvCxnSpPr>
      <xdr:spPr>
        <a:xfrm flipV="1">
          <a:off x="9639300" y="13196075"/>
          <a:ext cx="838200" cy="12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115075</xdr:rowOff>
    </xdr:from>
    <xdr:to>
      <xdr:col>15</xdr:col>
      <xdr:colOff>231775</xdr:colOff>
      <xdr:row>77</xdr:row>
      <xdr:rowOff>45225</xdr:rowOff>
    </xdr:to>
    <xdr:sp macro="" textlink="">
      <xdr:nvSpPr>
        <xdr:cNvPr id="404" name="円/楕円 403"/>
        <xdr:cNvSpPr/>
      </xdr:nvSpPr>
      <xdr:spPr>
        <a:xfrm>
          <a:off x="104267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137952</xdr:rowOff>
    </xdr:from>
    <xdr:ext cx="599010" cy="259045"/>
    <xdr:sp macro="" textlink="">
      <xdr:nvSpPr>
        <xdr:cNvPr id="405" name="普通建設事業費 （ うち新規整備　）該当値テキスト"/>
        <xdr:cNvSpPr txBox="1"/>
      </xdr:nvSpPr>
      <xdr:spPr>
        <a:xfrm>
          <a:off x="10528300" y="1299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72106</xdr:rowOff>
    </xdr:from>
    <xdr:to>
      <xdr:col>14</xdr:col>
      <xdr:colOff>79375</xdr:colOff>
      <xdr:row>78</xdr:row>
      <xdr:rowOff>2256</xdr:rowOff>
    </xdr:to>
    <xdr:sp macro="" textlink="">
      <xdr:nvSpPr>
        <xdr:cNvPr id="406" name="円/楕円 405"/>
        <xdr:cNvSpPr/>
      </xdr:nvSpPr>
      <xdr:spPr>
        <a:xfrm>
          <a:off x="9588500" y="13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18783</xdr:rowOff>
    </xdr:from>
    <xdr:ext cx="599010" cy="259045"/>
    <xdr:sp macro="" textlink="">
      <xdr:nvSpPr>
        <xdr:cNvPr id="407" name="テキスト ボックス 406"/>
        <xdr:cNvSpPr txBox="1"/>
      </xdr:nvSpPr>
      <xdr:spPr>
        <a:xfrm>
          <a:off x="9339794" y="1304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12264</xdr:rowOff>
    </xdr:from>
    <xdr:to>
      <xdr:col>15</xdr:col>
      <xdr:colOff>180975</xdr:colOff>
      <xdr:row>99</xdr:row>
      <xdr:rowOff>29446</xdr:rowOff>
    </xdr:to>
    <xdr:cxnSp macro="">
      <xdr:nvCxnSpPr>
        <xdr:cNvPr id="436" name="直線コネクタ 435"/>
        <xdr:cNvCxnSpPr/>
      </xdr:nvCxnSpPr>
      <xdr:spPr>
        <a:xfrm flipV="1">
          <a:off x="9639300" y="16985814"/>
          <a:ext cx="8382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132914</xdr:rowOff>
    </xdr:from>
    <xdr:to>
      <xdr:col>15</xdr:col>
      <xdr:colOff>231775</xdr:colOff>
      <xdr:row>99</xdr:row>
      <xdr:rowOff>63064</xdr:rowOff>
    </xdr:to>
    <xdr:sp macro="" textlink="">
      <xdr:nvSpPr>
        <xdr:cNvPr id="446" name="円/楕円 445"/>
        <xdr:cNvSpPr/>
      </xdr:nvSpPr>
      <xdr:spPr>
        <a:xfrm>
          <a:off x="10426700" y="169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150096</xdr:rowOff>
    </xdr:from>
    <xdr:to>
      <xdr:col>14</xdr:col>
      <xdr:colOff>79375</xdr:colOff>
      <xdr:row>99</xdr:row>
      <xdr:rowOff>80246</xdr:rowOff>
    </xdr:to>
    <xdr:sp macro="" textlink="">
      <xdr:nvSpPr>
        <xdr:cNvPr id="448" name="円/楕円 447"/>
        <xdr:cNvSpPr/>
      </xdr:nvSpPr>
      <xdr:spPr>
        <a:xfrm>
          <a:off x="9588500" y="169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71373</xdr:rowOff>
    </xdr:from>
    <xdr:ext cx="534377" cy="259045"/>
    <xdr:sp macro="" textlink="">
      <xdr:nvSpPr>
        <xdr:cNvPr id="449" name="テキスト ボックス 448"/>
        <xdr:cNvSpPr txBox="1"/>
      </xdr:nvSpPr>
      <xdr:spPr>
        <a:xfrm>
          <a:off x="9372111" y="170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44042</xdr:rowOff>
    </xdr:from>
    <xdr:to>
      <xdr:col>21</xdr:col>
      <xdr:colOff>161925</xdr:colOff>
      <xdr:row>39</xdr:row>
      <xdr:rowOff>44450</xdr:rowOff>
    </xdr:to>
    <xdr:cxnSp macro="">
      <xdr:nvCxnSpPr>
        <xdr:cNvPr id="484" name="直線コネクタ 483"/>
        <xdr:cNvCxnSpPr/>
      </xdr:nvCxnSpPr>
      <xdr:spPr>
        <a:xfrm>
          <a:off x="13703300" y="673059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44042</xdr:rowOff>
    </xdr:from>
    <xdr:to>
      <xdr:col>19</xdr:col>
      <xdr:colOff>644525</xdr:colOff>
      <xdr:row>39</xdr:row>
      <xdr:rowOff>44450</xdr:rowOff>
    </xdr:to>
    <xdr:cxnSp macro="">
      <xdr:nvCxnSpPr>
        <xdr:cNvPr id="487" name="直線コネクタ 486"/>
        <xdr:cNvCxnSpPr/>
      </xdr:nvCxnSpPr>
      <xdr:spPr>
        <a:xfrm flipV="1">
          <a:off x="12814300" y="673059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164692</xdr:rowOff>
    </xdr:from>
    <xdr:to>
      <xdr:col>20</xdr:col>
      <xdr:colOff>9525</xdr:colOff>
      <xdr:row>39</xdr:row>
      <xdr:rowOff>94842</xdr:rowOff>
    </xdr:to>
    <xdr:sp macro="" textlink="">
      <xdr:nvSpPr>
        <xdr:cNvPr id="503" name="円/楕円 502"/>
        <xdr:cNvSpPr/>
      </xdr:nvSpPr>
      <xdr:spPr>
        <a:xfrm>
          <a:off x="13652500" y="66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85969</xdr:rowOff>
    </xdr:from>
    <xdr:ext cx="378565" cy="259045"/>
    <xdr:sp macro="" textlink="">
      <xdr:nvSpPr>
        <xdr:cNvPr id="504" name="テキスト ボックス 503"/>
        <xdr:cNvSpPr txBox="1"/>
      </xdr:nvSpPr>
      <xdr:spPr>
        <a:xfrm>
          <a:off x="13514017" y="677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23983</xdr:rowOff>
    </xdr:from>
    <xdr:to>
      <xdr:col>23</xdr:col>
      <xdr:colOff>517525</xdr:colOff>
      <xdr:row>77</xdr:row>
      <xdr:rowOff>55984</xdr:rowOff>
    </xdr:to>
    <xdr:cxnSp macro="">
      <xdr:nvCxnSpPr>
        <xdr:cNvPr id="590" name="直線コネクタ 589"/>
        <xdr:cNvCxnSpPr/>
      </xdr:nvCxnSpPr>
      <xdr:spPr>
        <a:xfrm>
          <a:off x="15481300" y="13225633"/>
          <a:ext cx="838200" cy="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18903</xdr:rowOff>
    </xdr:from>
    <xdr:to>
      <xdr:col>22</xdr:col>
      <xdr:colOff>365125</xdr:colOff>
      <xdr:row>77</xdr:row>
      <xdr:rowOff>23983</xdr:rowOff>
    </xdr:to>
    <xdr:cxnSp macro="">
      <xdr:nvCxnSpPr>
        <xdr:cNvPr id="593" name="直線コネクタ 592"/>
        <xdr:cNvCxnSpPr/>
      </xdr:nvCxnSpPr>
      <xdr:spPr>
        <a:xfrm>
          <a:off x="14592300" y="1322055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6652</xdr:rowOff>
    </xdr:from>
    <xdr:to>
      <xdr:col>21</xdr:col>
      <xdr:colOff>161925</xdr:colOff>
      <xdr:row>77</xdr:row>
      <xdr:rowOff>18903</xdr:rowOff>
    </xdr:to>
    <xdr:cxnSp macro="">
      <xdr:nvCxnSpPr>
        <xdr:cNvPr id="596" name="直線コネクタ 595"/>
        <xdr:cNvCxnSpPr/>
      </xdr:nvCxnSpPr>
      <xdr:spPr>
        <a:xfrm>
          <a:off x="13703300" y="13208302"/>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6652</xdr:rowOff>
    </xdr:from>
    <xdr:to>
      <xdr:col>19</xdr:col>
      <xdr:colOff>644525</xdr:colOff>
      <xdr:row>77</xdr:row>
      <xdr:rowOff>9297</xdr:rowOff>
    </xdr:to>
    <xdr:cxnSp macro="">
      <xdr:nvCxnSpPr>
        <xdr:cNvPr id="599" name="直線コネクタ 598"/>
        <xdr:cNvCxnSpPr/>
      </xdr:nvCxnSpPr>
      <xdr:spPr>
        <a:xfrm flipV="1">
          <a:off x="12814300" y="13208302"/>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5184</xdr:rowOff>
    </xdr:from>
    <xdr:to>
      <xdr:col>23</xdr:col>
      <xdr:colOff>568325</xdr:colOff>
      <xdr:row>77</xdr:row>
      <xdr:rowOff>106784</xdr:rowOff>
    </xdr:to>
    <xdr:sp macro="" textlink="">
      <xdr:nvSpPr>
        <xdr:cNvPr id="609" name="円/楕円 608"/>
        <xdr:cNvSpPr/>
      </xdr:nvSpPr>
      <xdr:spPr>
        <a:xfrm>
          <a:off x="16268700" y="132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155061</xdr:rowOff>
    </xdr:from>
    <xdr:ext cx="599010" cy="259045"/>
    <xdr:sp macro="" textlink="">
      <xdr:nvSpPr>
        <xdr:cNvPr id="610" name="公債費該当値テキスト"/>
        <xdr:cNvSpPr txBox="1"/>
      </xdr:nvSpPr>
      <xdr:spPr>
        <a:xfrm>
          <a:off x="16370300" y="1318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144633</xdr:rowOff>
    </xdr:from>
    <xdr:to>
      <xdr:col>22</xdr:col>
      <xdr:colOff>415925</xdr:colOff>
      <xdr:row>77</xdr:row>
      <xdr:rowOff>74783</xdr:rowOff>
    </xdr:to>
    <xdr:sp macro="" textlink="">
      <xdr:nvSpPr>
        <xdr:cNvPr id="611" name="円/楕円 610"/>
        <xdr:cNvSpPr/>
      </xdr:nvSpPr>
      <xdr:spPr>
        <a:xfrm>
          <a:off x="15430500" y="131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91310</xdr:rowOff>
    </xdr:from>
    <xdr:ext cx="599010" cy="259045"/>
    <xdr:sp macro="" textlink="">
      <xdr:nvSpPr>
        <xdr:cNvPr id="612" name="テキスト ボックス 611"/>
        <xdr:cNvSpPr txBox="1"/>
      </xdr:nvSpPr>
      <xdr:spPr>
        <a:xfrm>
          <a:off x="15181794" y="1295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139553</xdr:rowOff>
    </xdr:from>
    <xdr:to>
      <xdr:col>21</xdr:col>
      <xdr:colOff>212725</xdr:colOff>
      <xdr:row>77</xdr:row>
      <xdr:rowOff>69703</xdr:rowOff>
    </xdr:to>
    <xdr:sp macro="" textlink="">
      <xdr:nvSpPr>
        <xdr:cNvPr id="613" name="円/楕円 612"/>
        <xdr:cNvSpPr/>
      </xdr:nvSpPr>
      <xdr:spPr>
        <a:xfrm>
          <a:off x="14541500" y="131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86230</xdr:rowOff>
    </xdr:from>
    <xdr:ext cx="599010" cy="259045"/>
    <xdr:sp macro="" textlink="">
      <xdr:nvSpPr>
        <xdr:cNvPr id="614" name="テキスト ボックス 613"/>
        <xdr:cNvSpPr txBox="1"/>
      </xdr:nvSpPr>
      <xdr:spPr>
        <a:xfrm>
          <a:off x="14292794" y="129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127302</xdr:rowOff>
    </xdr:from>
    <xdr:to>
      <xdr:col>20</xdr:col>
      <xdr:colOff>9525</xdr:colOff>
      <xdr:row>77</xdr:row>
      <xdr:rowOff>57452</xdr:rowOff>
    </xdr:to>
    <xdr:sp macro="" textlink="">
      <xdr:nvSpPr>
        <xdr:cNvPr id="615" name="円/楕円 614"/>
        <xdr:cNvSpPr/>
      </xdr:nvSpPr>
      <xdr:spPr>
        <a:xfrm>
          <a:off x="13652500" y="131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73979</xdr:rowOff>
    </xdr:from>
    <xdr:ext cx="599010" cy="259045"/>
    <xdr:sp macro="" textlink="">
      <xdr:nvSpPr>
        <xdr:cNvPr id="616" name="テキスト ボックス 615"/>
        <xdr:cNvSpPr txBox="1"/>
      </xdr:nvSpPr>
      <xdr:spPr>
        <a:xfrm>
          <a:off x="13403794" y="129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129947</xdr:rowOff>
    </xdr:from>
    <xdr:to>
      <xdr:col>18</xdr:col>
      <xdr:colOff>492125</xdr:colOff>
      <xdr:row>77</xdr:row>
      <xdr:rowOff>60097</xdr:rowOff>
    </xdr:to>
    <xdr:sp macro="" textlink="">
      <xdr:nvSpPr>
        <xdr:cNvPr id="617" name="円/楕円 616"/>
        <xdr:cNvSpPr/>
      </xdr:nvSpPr>
      <xdr:spPr>
        <a:xfrm>
          <a:off x="12763500" y="131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76624</xdr:rowOff>
    </xdr:from>
    <xdr:ext cx="599010" cy="259045"/>
    <xdr:sp macro="" textlink="">
      <xdr:nvSpPr>
        <xdr:cNvPr id="618" name="テキスト ボックス 617"/>
        <xdr:cNvSpPr txBox="1"/>
      </xdr:nvSpPr>
      <xdr:spPr>
        <a:xfrm>
          <a:off x="12514794" y="129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128172</xdr:rowOff>
    </xdr:from>
    <xdr:to>
      <xdr:col>23</xdr:col>
      <xdr:colOff>517525</xdr:colOff>
      <xdr:row>97</xdr:row>
      <xdr:rowOff>164305</xdr:rowOff>
    </xdr:to>
    <xdr:cxnSp macro="">
      <xdr:nvCxnSpPr>
        <xdr:cNvPr id="645" name="直線コネクタ 644"/>
        <xdr:cNvCxnSpPr/>
      </xdr:nvCxnSpPr>
      <xdr:spPr>
        <a:xfrm>
          <a:off x="15481300" y="16758822"/>
          <a:ext cx="8382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102902</xdr:rowOff>
    </xdr:from>
    <xdr:to>
      <xdr:col>22</xdr:col>
      <xdr:colOff>365125</xdr:colOff>
      <xdr:row>97</xdr:row>
      <xdr:rowOff>128172</xdr:rowOff>
    </xdr:to>
    <xdr:cxnSp macro="">
      <xdr:nvCxnSpPr>
        <xdr:cNvPr id="648" name="直線コネクタ 647"/>
        <xdr:cNvCxnSpPr/>
      </xdr:nvCxnSpPr>
      <xdr:spPr>
        <a:xfrm>
          <a:off x="14592300" y="16733552"/>
          <a:ext cx="889000" cy="2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102902</xdr:rowOff>
    </xdr:from>
    <xdr:to>
      <xdr:col>21</xdr:col>
      <xdr:colOff>161925</xdr:colOff>
      <xdr:row>97</xdr:row>
      <xdr:rowOff>152550</xdr:rowOff>
    </xdr:to>
    <xdr:cxnSp macro="">
      <xdr:nvCxnSpPr>
        <xdr:cNvPr id="651" name="直線コネクタ 650"/>
        <xdr:cNvCxnSpPr/>
      </xdr:nvCxnSpPr>
      <xdr:spPr>
        <a:xfrm flipV="1">
          <a:off x="13703300" y="16733552"/>
          <a:ext cx="889000" cy="4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152550</xdr:rowOff>
    </xdr:from>
    <xdr:to>
      <xdr:col>19</xdr:col>
      <xdr:colOff>644525</xdr:colOff>
      <xdr:row>98</xdr:row>
      <xdr:rowOff>22172</xdr:rowOff>
    </xdr:to>
    <xdr:cxnSp macro="">
      <xdr:nvCxnSpPr>
        <xdr:cNvPr id="654" name="直線コネクタ 653"/>
        <xdr:cNvCxnSpPr/>
      </xdr:nvCxnSpPr>
      <xdr:spPr>
        <a:xfrm flipV="1">
          <a:off x="12814300" y="16783200"/>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113505</xdr:rowOff>
    </xdr:from>
    <xdr:to>
      <xdr:col>23</xdr:col>
      <xdr:colOff>568325</xdr:colOff>
      <xdr:row>98</xdr:row>
      <xdr:rowOff>43655</xdr:rowOff>
    </xdr:to>
    <xdr:sp macro="" textlink="">
      <xdr:nvSpPr>
        <xdr:cNvPr id="664" name="円/楕円 663"/>
        <xdr:cNvSpPr/>
      </xdr:nvSpPr>
      <xdr:spPr>
        <a:xfrm>
          <a:off x="16268700" y="167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91932</xdr:rowOff>
    </xdr:from>
    <xdr:ext cx="534377" cy="259045"/>
    <xdr:sp macro="" textlink="">
      <xdr:nvSpPr>
        <xdr:cNvPr id="665" name="積立金該当値テキスト"/>
        <xdr:cNvSpPr txBox="1"/>
      </xdr:nvSpPr>
      <xdr:spPr>
        <a:xfrm>
          <a:off x="16370300" y="1672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77372</xdr:rowOff>
    </xdr:from>
    <xdr:to>
      <xdr:col>22</xdr:col>
      <xdr:colOff>415925</xdr:colOff>
      <xdr:row>98</xdr:row>
      <xdr:rowOff>7522</xdr:rowOff>
    </xdr:to>
    <xdr:sp macro="" textlink="">
      <xdr:nvSpPr>
        <xdr:cNvPr id="666" name="円/楕円 665"/>
        <xdr:cNvSpPr/>
      </xdr:nvSpPr>
      <xdr:spPr>
        <a:xfrm>
          <a:off x="15430500" y="16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24049</xdr:rowOff>
    </xdr:from>
    <xdr:ext cx="534377" cy="259045"/>
    <xdr:sp macro="" textlink="">
      <xdr:nvSpPr>
        <xdr:cNvPr id="667" name="テキスト ボックス 666"/>
        <xdr:cNvSpPr txBox="1"/>
      </xdr:nvSpPr>
      <xdr:spPr>
        <a:xfrm>
          <a:off x="15214111" y="164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52102</xdr:rowOff>
    </xdr:from>
    <xdr:to>
      <xdr:col>21</xdr:col>
      <xdr:colOff>212725</xdr:colOff>
      <xdr:row>97</xdr:row>
      <xdr:rowOff>153702</xdr:rowOff>
    </xdr:to>
    <xdr:sp macro="" textlink="">
      <xdr:nvSpPr>
        <xdr:cNvPr id="668" name="円/楕円 667"/>
        <xdr:cNvSpPr/>
      </xdr:nvSpPr>
      <xdr:spPr>
        <a:xfrm>
          <a:off x="14541500" y="166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170229</xdr:rowOff>
    </xdr:from>
    <xdr:ext cx="534377" cy="259045"/>
    <xdr:sp macro="" textlink="">
      <xdr:nvSpPr>
        <xdr:cNvPr id="669" name="テキスト ボックス 668"/>
        <xdr:cNvSpPr txBox="1"/>
      </xdr:nvSpPr>
      <xdr:spPr>
        <a:xfrm>
          <a:off x="14325111" y="164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101750</xdr:rowOff>
    </xdr:from>
    <xdr:to>
      <xdr:col>20</xdr:col>
      <xdr:colOff>9525</xdr:colOff>
      <xdr:row>98</xdr:row>
      <xdr:rowOff>31900</xdr:rowOff>
    </xdr:to>
    <xdr:sp macro="" textlink="">
      <xdr:nvSpPr>
        <xdr:cNvPr id="670" name="円/楕円 669"/>
        <xdr:cNvSpPr/>
      </xdr:nvSpPr>
      <xdr:spPr>
        <a:xfrm>
          <a:off x="13652500" y="16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23027</xdr:rowOff>
    </xdr:from>
    <xdr:ext cx="534377" cy="259045"/>
    <xdr:sp macro="" textlink="">
      <xdr:nvSpPr>
        <xdr:cNvPr id="671" name="テキスト ボックス 670"/>
        <xdr:cNvSpPr txBox="1"/>
      </xdr:nvSpPr>
      <xdr:spPr>
        <a:xfrm>
          <a:off x="13436111" y="168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142822</xdr:rowOff>
    </xdr:from>
    <xdr:to>
      <xdr:col>18</xdr:col>
      <xdr:colOff>492125</xdr:colOff>
      <xdr:row>98</xdr:row>
      <xdr:rowOff>72972</xdr:rowOff>
    </xdr:to>
    <xdr:sp macro="" textlink="">
      <xdr:nvSpPr>
        <xdr:cNvPr id="672" name="円/楕円 671"/>
        <xdr:cNvSpPr/>
      </xdr:nvSpPr>
      <xdr:spPr>
        <a:xfrm>
          <a:off x="12763500" y="167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64099</xdr:rowOff>
    </xdr:from>
    <xdr:ext cx="534377" cy="259045"/>
    <xdr:sp macro="" textlink="">
      <xdr:nvSpPr>
        <xdr:cNvPr id="673" name="テキスト ボックス 672"/>
        <xdr:cNvSpPr txBox="1"/>
      </xdr:nvSpPr>
      <xdr:spPr>
        <a:xfrm>
          <a:off x="12547111" y="1686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76340</xdr:rowOff>
    </xdr:from>
    <xdr:to>
      <xdr:col>32</xdr:col>
      <xdr:colOff>187325</xdr:colOff>
      <xdr:row>39</xdr:row>
      <xdr:rowOff>44450</xdr:rowOff>
    </xdr:to>
    <xdr:cxnSp macro="">
      <xdr:nvCxnSpPr>
        <xdr:cNvPr id="702" name="直線コネクタ 701"/>
        <xdr:cNvCxnSpPr/>
      </xdr:nvCxnSpPr>
      <xdr:spPr>
        <a:xfrm flipV="1">
          <a:off x="21323300" y="5391290"/>
          <a:ext cx="838200" cy="13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73635</xdr:rowOff>
    </xdr:from>
    <xdr:to>
      <xdr:col>31</xdr:col>
      <xdr:colOff>34925</xdr:colOff>
      <xdr:row>39</xdr:row>
      <xdr:rowOff>44450</xdr:rowOff>
    </xdr:to>
    <xdr:cxnSp macro="">
      <xdr:nvCxnSpPr>
        <xdr:cNvPr id="705" name="直線コネクタ 704"/>
        <xdr:cNvCxnSpPr/>
      </xdr:nvCxnSpPr>
      <xdr:spPr>
        <a:xfrm>
          <a:off x="20434300" y="6245835"/>
          <a:ext cx="889000" cy="4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73635</xdr:rowOff>
    </xdr:from>
    <xdr:to>
      <xdr:col>29</xdr:col>
      <xdr:colOff>517525</xdr:colOff>
      <xdr:row>39</xdr:row>
      <xdr:rowOff>7112</xdr:rowOff>
    </xdr:to>
    <xdr:cxnSp macro="">
      <xdr:nvCxnSpPr>
        <xdr:cNvPr id="708" name="直線コネクタ 707"/>
        <xdr:cNvCxnSpPr/>
      </xdr:nvCxnSpPr>
      <xdr:spPr>
        <a:xfrm flipV="1">
          <a:off x="19545300" y="6245835"/>
          <a:ext cx="889000" cy="4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26484</xdr:rowOff>
    </xdr:from>
    <xdr:ext cx="469744" cy="259045"/>
    <xdr:sp macro="" textlink="">
      <xdr:nvSpPr>
        <xdr:cNvPr id="710" name="テキスト ボックス 709"/>
        <xdr:cNvSpPr txBox="1"/>
      </xdr:nvSpPr>
      <xdr:spPr>
        <a:xfrm>
          <a:off x="20199427"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7112</xdr:rowOff>
    </xdr:from>
    <xdr:to>
      <xdr:col>28</xdr:col>
      <xdr:colOff>314325</xdr:colOff>
      <xdr:row>39</xdr:row>
      <xdr:rowOff>44450</xdr:rowOff>
    </xdr:to>
    <xdr:cxnSp macro="">
      <xdr:nvCxnSpPr>
        <xdr:cNvPr id="711" name="直線コネクタ 710"/>
        <xdr:cNvCxnSpPr/>
      </xdr:nvCxnSpPr>
      <xdr:spPr>
        <a:xfrm flipV="1">
          <a:off x="18656300" y="669366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25540</xdr:rowOff>
    </xdr:from>
    <xdr:to>
      <xdr:col>32</xdr:col>
      <xdr:colOff>238125</xdr:colOff>
      <xdr:row>31</xdr:row>
      <xdr:rowOff>127140</xdr:rowOff>
    </xdr:to>
    <xdr:sp macro="" textlink="">
      <xdr:nvSpPr>
        <xdr:cNvPr id="721" name="円/楕円 720"/>
        <xdr:cNvSpPr/>
      </xdr:nvSpPr>
      <xdr:spPr>
        <a:xfrm>
          <a:off x="22110700" y="53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111917</xdr:rowOff>
    </xdr:from>
    <xdr:ext cx="534377" cy="259045"/>
    <xdr:sp macro="" textlink="">
      <xdr:nvSpPr>
        <xdr:cNvPr id="722" name="投資及び出資金該当値テキスト"/>
        <xdr:cNvSpPr txBox="1"/>
      </xdr:nvSpPr>
      <xdr:spPr>
        <a:xfrm>
          <a:off x="22212300" y="52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22835</xdr:rowOff>
    </xdr:from>
    <xdr:to>
      <xdr:col>29</xdr:col>
      <xdr:colOff>568325</xdr:colOff>
      <xdr:row>36</xdr:row>
      <xdr:rowOff>124435</xdr:rowOff>
    </xdr:to>
    <xdr:sp macro="" textlink="">
      <xdr:nvSpPr>
        <xdr:cNvPr id="725" name="円/楕円 724"/>
        <xdr:cNvSpPr/>
      </xdr:nvSpPr>
      <xdr:spPr>
        <a:xfrm>
          <a:off x="20383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140962</xdr:rowOff>
    </xdr:from>
    <xdr:ext cx="534377" cy="259045"/>
    <xdr:sp macro="" textlink="">
      <xdr:nvSpPr>
        <xdr:cNvPr id="726" name="テキスト ボックス 725"/>
        <xdr:cNvSpPr txBox="1"/>
      </xdr:nvSpPr>
      <xdr:spPr>
        <a:xfrm>
          <a:off x="20167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127762</xdr:rowOff>
    </xdr:from>
    <xdr:to>
      <xdr:col>28</xdr:col>
      <xdr:colOff>365125</xdr:colOff>
      <xdr:row>39</xdr:row>
      <xdr:rowOff>57912</xdr:rowOff>
    </xdr:to>
    <xdr:sp macro="" textlink="">
      <xdr:nvSpPr>
        <xdr:cNvPr id="727" name="円/楕円 726"/>
        <xdr:cNvSpPr/>
      </xdr:nvSpPr>
      <xdr:spPr>
        <a:xfrm>
          <a:off x="19494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49039</xdr:rowOff>
    </xdr:from>
    <xdr:ext cx="378565" cy="259045"/>
    <xdr:sp macro="" textlink="">
      <xdr:nvSpPr>
        <xdr:cNvPr id="728" name="テキスト ボックス 727"/>
        <xdr:cNvSpPr txBox="1"/>
      </xdr:nvSpPr>
      <xdr:spPr>
        <a:xfrm>
          <a:off x="19356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28867</xdr:rowOff>
    </xdr:from>
    <xdr:to>
      <xdr:col>32</xdr:col>
      <xdr:colOff>187325</xdr:colOff>
      <xdr:row>59</xdr:row>
      <xdr:rowOff>29408</xdr:rowOff>
    </xdr:to>
    <xdr:cxnSp macro="">
      <xdr:nvCxnSpPr>
        <xdr:cNvPr id="759" name="直線コネクタ 758"/>
        <xdr:cNvCxnSpPr/>
      </xdr:nvCxnSpPr>
      <xdr:spPr>
        <a:xfrm flipV="1">
          <a:off x="21323300" y="10144417"/>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29408</xdr:rowOff>
    </xdr:from>
    <xdr:to>
      <xdr:col>31</xdr:col>
      <xdr:colOff>34925</xdr:colOff>
      <xdr:row>59</xdr:row>
      <xdr:rowOff>29949</xdr:rowOff>
    </xdr:to>
    <xdr:cxnSp macro="">
      <xdr:nvCxnSpPr>
        <xdr:cNvPr id="762" name="直線コネクタ 761"/>
        <xdr:cNvCxnSpPr/>
      </xdr:nvCxnSpPr>
      <xdr:spPr>
        <a:xfrm flipV="1">
          <a:off x="20434300" y="10144958"/>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29949</xdr:rowOff>
    </xdr:from>
    <xdr:to>
      <xdr:col>29</xdr:col>
      <xdr:colOff>517525</xdr:colOff>
      <xdr:row>59</xdr:row>
      <xdr:rowOff>30254</xdr:rowOff>
    </xdr:to>
    <xdr:cxnSp macro="">
      <xdr:nvCxnSpPr>
        <xdr:cNvPr id="765" name="直線コネクタ 764"/>
        <xdr:cNvCxnSpPr/>
      </xdr:nvCxnSpPr>
      <xdr:spPr>
        <a:xfrm flipV="1">
          <a:off x="19545300" y="1014549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30254</xdr:rowOff>
    </xdr:from>
    <xdr:to>
      <xdr:col>28</xdr:col>
      <xdr:colOff>314325</xdr:colOff>
      <xdr:row>59</xdr:row>
      <xdr:rowOff>30650</xdr:rowOff>
    </xdr:to>
    <xdr:cxnSp macro="">
      <xdr:nvCxnSpPr>
        <xdr:cNvPr id="768" name="直線コネクタ 767"/>
        <xdr:cNvCxnSpPr/>
      </xdr:nvCxnSpPr>
      <xdr:spPr>
        <a:xfrm flipV="1">
          <a:off x="18656300" y="10145804"/>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149517</xdr:rowOff>
    </xdr:from>
    <xdr:to>
      <xdr:col>32</xdr:col>
      <xdr:colOff>238125</xdr:colOff>
      <xdr:row>59</xdr:row>
      <xdr:rowOff>79667</xdr:rowOff>
    </xdr:to>
    <xdr:sp macro="" textlink="">
      <xdr:nvSpPr>
        <xdr:cNvPr id="778" name="円/楕円 777"/>
        <xdr:cNvSpPr/>
      </xdr:nvSpPr>
      <xdr:spPr>
        <a:xfrm>
          <a:off x="22110700" y="100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469744" cy="259045"/>
    <xdr:sp macro="" textlink="">
      <xdr:nvSpPr>
        <xdr:cNvPr id="779" name="貸付金該当値テキスト"/>
        <xdr:cNvSpPr txBox="1"/>
      </xdr:nvSpPr>
      <xdr:spPr>
        <a:xfrm>
          <a:off x="22212300" y="100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150058</xdr:rowOff>
    </xdr:from>
    <xdr:to>
      <xdr:col>31</xdr:col>
      <xdr:colOff>85725</xdr:colOff>
      <xdr:row>59</xdr:row>
      <xdr:rowOff>80208</xdr:rowOff>
    </xdr:to>
    <xdr:sp macro="" textlink="">
      <xdr:nvSpPr>
        <xdr:cNvPr id="780" name="円/楕円 779"/>
        <xdr:cNvSpPr/>
      </xdr:nvSpPr>
      <xdr:spPr>
        <a:xfrm>
          <a:off x="21272500" y="100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71335</xdr:rowOff>
    </xdr:from>
    <xdr:ext cx="469744" cy="259045"/>
    <xdr:sp macro="" textlink="">
      <xdr:nvSpPr>
        <xdr:cNvPr id="781" name="テキスト ボックス 780"/>
        <xdr:cNvSpPr txBox="1"/>
      </xdr:nvSpPr>
      <xdr:spPr>
        <a:xfrm>
          <a:off x="21088427" y="101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150599</xdr:rowOff>
    </xdr:from>
    <xdr:to>
      <xdr:col>29</xdr:col>
      <xdr:colOff>568325</xdr:colOff>
      <xdr:row>59</xdr:row>
      <xdr:rowOff>80749</xdr:rowOff>
    </xdr:to>
    <xdr:sp macro="" textlink="">
      <xdr:nvSpPr>
        <xdr:cNvPr id="782" name="円/楕円 781"/>
        <xdr:cNvSpPr/>
      </xdr:nvSpPr>
      <xdr:spPr>
        <a:xfrm>
          <a:off x="20383500" y="100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71876</xdr:rowOff>
    </xdr:from>
    <xdr:ext cx="469744" cy="259045"/>
    <xdr:sp macro="" textlink="">
      <xdr:nvSpPr>
        <xdr:cNvPr id="783" name="テキスト ボックス 782"/>
        <xdr:cNvSpPr txBox="1"/>
      </xdr:nvSpPr>
      <xdr:spPr>
        <a:xfrm>
          <a:off x="20199427" y="1018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150904</xdr:rowOff>
    </xdr:from>
    <xdr:to>
      <xdr:col>28</xdr:col>
      <xdr:colOff>365125</xdr:colOff>
      <xdr:row>59</xdr:row>
      <xdr:rowOff>81054</xdr:rowOff>
    </xdr:to>
    <xdr:sp macro="" textlink="">
      <xdr:nvSpPr>
        <xdr:cNvPr id="784" name="円/楕円 783"/>
        <xdr:cNvSpPr/>
      </xdr:nvSpPr>
      <xdr:spPr>
        <a:xfrm>
          <a:off x="19494500" y="100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72181</xdr:rowOff>
    </xdr:from>
    <xdr:ext cx="469744" cy="259045"/>
    <xdr:sp macro="" textlink="">
      <xdr:nvSpPr>
        <xdr:cNvPr id="785" name="テキスト ボックス 784"/>
        <xdr:cNvSpPr txBox="1"/>
      </xdr:nvSpPr>
      <xdr:spPr>
        <a:xfrm>
          <a:off x="19310427" y="101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151300</xdr:rowOff>
    </xdr:from>
    <xdr:to>
      <xdr:col>27</xdr:col>
      <xdr:colOff>161925</xdr:colOff>
      <xdr:row>59</xdr:row>
      <xdr:rowOff>81450</xdr:rowOff>
    </xdr:to>
    <xdr:sp macro="" textlink="">
      <xdr:nvSpPr>
        <xdr:cNvPr id="786" name="円/楕円 785"/>
        <xdr:cNvSpPr/>
      </xdr:nvSpPr>
      <xdr:spPr>
        <a:xfrm>
          <a:off x="18605500" y="100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72577</xdr:rowOff>
    </xdr:from>
    <xdr:ext cx="469744" cy="259045"/>
    <xdr:sp macro="" textlink="">
      <xdr:nvSpPr>
        <xdr:cNvPr id="787" name="テキスト ボックス 786"/>
        <xdr:cNvSpPr txBox="1"/>
      </xdr:nvSpPr>
      <xdr:spPr>
        <a:xfrm>
          <a:off x="18421427" y="101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108992</xdr:rowOff>
    </xdr:from>
    <xdr:to>
      <xdr:col>32</xdr:col>
      <xdr:colOff>187325</xdr:colOff>
      <xdr:row>76</xdr:row>
      <xdr:rowOff>113705</xdr:rowOff>
    </xdr:to>
    <xdr:cxnSp macro="">
      <xdr:nvCxnSpPr>
        <xdr:cNvPr id="816" name="直線コネクタ 815"/>
        <xdr:cNvCxnSpPr/>
      </xdr:nvCxnSpPr>
      <xdr:spPr>
        <a:xfrm>
          <a:off x="21323300" y="13139192"/>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166443</xdr:rowOff>
    </xdr:from>
    <xdr:to>
      <xdr:col>31</xdr:col>
      <xdr:colOff>34925</xdr:colOff>
      <xdr:row>76</xdr:row>
      <xdr:rowOff>108992</xdr:rowOff>
    </xdr:to>
    <xdr:cxnSp macro="">
      <xdr:nvCxnSpPr>
        <xdr:cNvPr id="819" name="直線コネクタ 818"/>
        <xdr:cNvCxnSpPr/>
      </xdr:nvCxnSpPr>
      <xdr:spPr>
        <a:xfrm>
          <a:off x="20434300" y="13025193"/>
          <a:ext cx="889000" cy="1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166443</xdr:rowOff>
    </xdr:from>
    <xdr:to>
      <xdr:col>29</xdr:col>
      <xdr:colOff>517525</xdr:colOff>
      <xdr:row>76</xdr:row>
      <xdr:rowOff>73501</xdr:rowOff>
    </xdr:to>
    <xdr:cxnSp macro="">
      <xdr:nvCxnSpPr>
        <xdr:cNvPr id="822" name="直線コネクタ 821"/>
        <xdr:cNvCxnSpPr/>
      </xdr:nvCxnSpPr>
      <xdr:spPr>
        <a:xfrm flipV="1">
          <a:off x="19545300" y="13025193"/>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47898</xdr:rowOff>
    </xdr:from>
    <xdr:to>
      <xdr:col>28</xdr:col>
      <xdr:colOff>314325</xdr:colOff>
      <xdr:row>76</xdr:row>
      <xdr:rowOff>73501</xdr:rowOff>
    </xdr:to>
    <xdr:cxnSp macro="">
      <xdr:nvCxnSpPr>
        <xdr:cNvPr id="825" name="直線コネクタ 824"/>
        <xdr:cNvCxnSpPr/>
      </xdr:nvCxnSpPr>
      <xdr:spPr>
        <a:xfrm>
          <a:off x="18656300" y="1307809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62905</xdr:rowOff>
    </xdr:from>
    <xdr:to>
      <xdr:col>32</xdr:col>
      <xdr:colOff>238125</xdr:colOff>
      <xdr:row>76</xdr:row>
      <xdr:rowOff>164505</xdr:rowOff>
    </xdr:to>
    <xdr:sp macro="" textlink="">
      <xdr:nvSpPr>
        <xdr:cNvPr id="835" name="円/楕円 834"/>
        <xdr:cNvSpPr/>
      </xdr:nvSpPr>
      <xdr:spPr>
        <a:xfrm>
          <a:off x="22110700" y="130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85782</xdr:rowOff>
    </xdr:from>
    <xdr:ext cx="599010" cy="259045"/>
    <xdr:sp macro="" textlink="">
      <xdr:nvSpPr>
        <xdr:cNvPr id="836" name="繰出金該当値テキスト"/>
        <xdr:cNvSpPr txBox="1"/>
      </xdr:nvSpPr>
      <xdr:spPr>
        <a:xfrm>
          <a:off x="22212300" y="1294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58192</xdr:rowOff>
    </xdr:from>
    <xdr:to>
      <xdr:col>31</xdr:col>
      <xdr:colOff>85725</xdr:colOff>
      <xdr:row>76</xdr:row>
      <xdr:rowOff>159792</xdr:rowOff>
    </xdr:to>
    <xdr:sp macro="" textlink="">
      <xdr:nvSpPr>
        <xdr:cNvPr id="837" name="円/楕円 836"/>
        <xdr:cNvSpPr/>
      </xdr:nvSpPr>
      <xdr:spPr>
        <a:xfrm>
          <a:off x="21272500" y="130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4868</xdr:rowOff>
    </xdr:from>
    <xdr:ext cx="599010" cy="259045"/>
    <xdr:sp macro="" textlink="">
      <xdr:nvSpPr>
        <xdr:cNvPr id="838" name="テキスト ボックス 837"/>
        <xdr:cNvSpPr txBox="1"/>
      </xdr:nvSpPr>
      <xdr:spPr>
        <a:xfrm>
          <a:off x="21023794" y="128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115643</xdr:rowOff>
    </xdr:from>
    <xdr:to>
      <xdr:col>29</xdr:col>
      <xdr:colOff>568325</xdr:colOff>
      <xdr:row>76</xdr:row>
      <xdr:rowOff>45793</xdr:rowOff>
    </xdr:to>
    <xdr:sp macro="" textlink="">
      <xdr:nvSpPr>
        <xdr:cNvPr id="839" name="円/楕円 838"/>
        <xdr:cNvSpPr/>
      </xdr:nvSpPr>
      <xdr:spPr>
        <a:xfrm>
          <a:off x="20383500" y="129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62320</xdr:rowOff>
    </xdr:from>
    <xdr:ext cx="599010" cy="259045"/>
    <xdr:sp macro="" textlink="">
      <xdr:nvSpPr>
        <xdr:cNvPr id="840" name="テキスト ボックス 839"/>
        <xdr:cNvSpPr txBox="1"/>
      </xdr:nvSpPr>
      <xdr:spPr>
        <a:xfrm>
          <a:off x="20134794" y="1274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22701</xdr:rowOff>
    </xdr:from>
    <xdr:to>
      <xdr:col>28</xdr:col>
      <xdr:colOff>365125</xdr:colOff>
      <xdr:row>76</xdr:row>
      <xdr:rowOff>124301</xdr:rowOff>
    </xdr:to>
    <xdr:sp macro="" textlink="">
      <xdr:nvSpPr>
        <xdr:cNvPr id="841" name="円/楕円 840"/>
        <xdr:cNvSpPr/>
      </xdr:nvSpPr>
      <xdr:spPr>
        <a:xfrm>
          <a:off x="19494500" y="130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115428</xdr:rowOff>
    </xdr:from>
    <xdr:ext cx="599010" cy="259045"/>
    <xdr:sp macro="" textlink="">
      <xdr:nvSpPr>
        <xdr:cNvPr id="842" name="テキスト ボックス 841"/>
        <xdr:cNvSpPr txBox="1"/>
      </xdr:nvSpPr>
      <xdr:spPr>
        <a:xfrm>
          <a:off x="19245794" y="131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168548</xdr:rowOff>
    </xdr:from>
    <xdr:to>
      <xdr:col>27</xdr:col>
      <xdr:colOff>161925</xdr:colOff>
      <xdr:row>76</xdr:row>
      <xdr:rowOff>98698</xdr:rowOff>
    </xdr:to>
    <xdr:sp macro="" textlink="">
      <xdr:nvSpPr>
        <xdr:cNvPr id="843" name="円/楕円 842"/>
        <xdr:cNvSpPr/>
      </xdr:nvSpPr>
      <xdr:spPr>
        <a:xfrm>
          <a:off x="18605500" y="130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115225</xdr:rowOff>
    </xdr:from>
    <xdr:ext cx="599010" cy="259045"/>
    <xdr:sp macro="" textlink="">
      <xdr:nvSpPr>
        <xdr:cNvPr id="844" name="テキスト ボックス 843"/>
        <xdr:cNvSpPr txBox="1"/>
      </xdr:nvSpPr>
      <xdr:spPr>
        <a:xfrm>
          <a:off x="18356794" y="128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１人あたりコストは類似団体平均と比較し高い項目が多い。人件費の増は地域おこし協力隊員数の増加に伴うもの。補助費等は、移住定住促進のための住宅等改修助成や地域内経済循環促進のための地域内商品券発行、子育て支援のための町独自の子ども手当の支給などを実施したことにより増加している。普通建設事業費（新規整備）の増は、わんぱく冒険の森整備によるもの。投資および出資金は、わんぱく冒険の森をはじめとする観光施設を運営する㈱まちアップいけだの経営強化のための出資を行ったことによるもの。</a:t>
          </a:r>
          <a:endParaRPr kumimoji="1" lang="en-US" altLang="ja-JP" sz="1300">
            <a:latin typeface="ＭＳ Ｐゴシック"/>
          </a:endParaRPr>
        </a:p>
        <a:p>
          <a:r>
            <a:rPr kumimoji="1" lang="ja-JP" altLang="en-US" sz="1300">
              <a:latin typeface="ＭＳ Ｐゴシック"/>
            </a:rPr>
            <a:t>人口減のスピードを緩和しなければ、住民１人あたりコストは改善しないため、本町は、地域で住み暮らし続けられる町をめざし、定住移住支援・子育て支援・起業支援を中心とする施策を今後も継続する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
2,778
194.65
4,026,547
3,543,589
416,431
2,032,033
3,099,307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155359</xdr:rowOff>
    </xdr:from>
    <xdr:to>
      <xdr:col>6</xdr:col>
      <xdr:colOff>511175</xdr:colOff>
      <xdr:row>37</xdr:row>
      <xdr:rowOff>162576</xdr:rowOff>
    </xdr:to>
    <xdr:cxnSp macro="">
      <xdr:nvCxnSpPr>
        <xdr:cNvPr id="62" name="直線コネクタ 61"/>
        <xdr:cNvCxnSpPr/>
      </xdr:nvCxnSpPr>
      <xdr:spPr>
        <a:xfrm flipV="1">
          <a:off x="3797300" y="6499009"/>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162576</xdr:rowOff>
    </xdr:from>
    <xdr:to>
      <xdr:col>5</xdr:col>
      <xdr:colOff>358775</xdr:colOff>
      <xdr:row>38</xdr:row>
      <xdr:rowOff>5512</xdr:rowOff>
    </xdr:to>
    <xdr:cxnSp macro="">
      <xdr:nvCxnSpPr>
        <xdr:cNvPr id="65" name="直線コネクタ 64"/>
        <xdr:cNvCxnSpPr/>
      </xdr:nvCxnSpPr>
      <xdr:spPr>
        <a:xfrm flipV="1">
          <a:off x="2908300" y="6506226"/>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4369</xdr:rowOff>
    </xdr:from>
    <xdr:to>
      <xdr:col>4</xdr:col>
      <xdr:colOff>155575</xdr:colOff>
      <xdr:row>38</xdr:row>
      <xdr:rowOff>5512</xdr:rowOff>
    </xdr:to>
    <xdr:cxnSp macro="">
      <xdr:nvCxnSpPr>
        <xdr:cNvPr id="68" name="直線コネクタ 67"/>
        <xdr:cNvCxnSpPr/>
      </xdr:nvCxnSpPr>
      <xdr:spPr>
        <a:xfrm>
          <a:off x="2019300" y="65194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153873</xdr:rowOff>
    </xdr:from>
    <xdr:to>
      <xdr:col>2</xdr:col>
      <xdr:colOff>638175</xdr:colOff>
      <xdr:row>38</xdr:row>
      <xdr:rowOff>4369</xdr:rowOff>
    </xdr:to>
    <xdr:cxnSp macro="">
      <xdr:nvCxnSpPr>
        <xdr:cNvPr id="71" name="直線コネクタ 70"/>
        <xdr:cNvCxnSpPr/>
      </xdr:nvCxnSpPr>
      <xdr:spPr>
        <a:xfrm>
          <a:off x="1130300" y="64975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104559</xdr:rowOff>
    </xdr:from>
    <xdr:to>
      <xdr:col>6</xdr:col>
      <xdr:colOff>561975</xdr:colOff>
      <xdr:row>38</xdr:row>
      <xdr:rowOff>34710</xdr:rowOff>
    </xdr:to>
    <xdr:sp macro="" textlink="">
      <xdr:nvSpPr>
        <xdr:cNvPr id="81" name="円/楕円 80"/>
        <xdr:cNvSpPr/>
      </xdr:nvSpPr>
      <xdr:spPr>
        <a:xfrm>
          <a:off x="4584700" y="644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127436</xdr:rowOff>
    </xdr:from>
    <xdr:ext cx="534377" cy="259045"/>
    <xdr:sp macro="" textlink="">
      <xdr:nvSpPr>
        <xdr:cNvPr id="82" name="議会費該当値テキスト"/>
        <xdr:cNvSpPr txBox="1"/>
      </xdr:nvSpPr>
      <xdr:spPr>
        <a:xfrm>
          <a:off x="4686300"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111777</xdr:rowOff>
    </xdr:from>
    <xdr:to>
      <xdr:col>5</xdr:col>
      <xdr:colOff>409575</xdr:colOff>
      <xdr:row>38</xdr:row>
      <xdr:rowOff>41926</xdr:rowOff>
    </xdr:to>
    <xdr:sp macro="" textlink="">
      <xdr:nvSpPr>
        <xdr:cNvPr id="83" name="円/楕円 82"/>
        <xdr:cNvSpPr/>
      </xdr:nvSpPr>
      <xdr:spPr>
        <a:xfrm>
          <a:off x="3746500" y="645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58454</xdr:rowOff>
    </xdr:from>
    <xdr:ext cx="534377" cy="259045"/>
    <xdr:sp macro="" textlink="">
      <xdr:nvSpPr>
        <xdr:cNvPr id="84" name="テキスト ボックス 83"/>
        <xdr:cNvSpPr txBox="1"/>
      </xdr:nvSpPr>
      <xdr:spPr>
        <a:xfrm>
          <a:off x="3530111" y="6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126162</xdr:rowOff>
    </xdr:from>
    <xdr:to>
      <xdr:col>4</xdr:col>
      <xdr:colOff>206375</xdr:colOff>
      <xdr:row>38</xdr:row>
      <xdr:rowOff>56311</xdr:rowOff>
    </xdr:to>
    <xdr:sp macro="" textlink="">
      <xdr:nvSpPr>
        <xdr:cNvPr id="85" name="円/楕円 84"/>
        <xdr:cNvSpPr/>
      </xdr:nvSpPr>
      <xdr:spPr>
        <a:xfrm>
          <a:off x="2857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47439</xdr:rowOff>
    </xdr:from>
    <xdr:ext cx="534377" cy="259045"/>
    <xdr:sp macro="" textlink="">
      <xdr:nvSpPr>
        <xdr:cNvPr id="86" name="テキスト ボックス 85"/>
        <xdr:cNvSpPr txBox="1"/>
      </xdr:nvSpPr>
      <xdr:spPr>
        <a:xfrm>
          <a:off x="2641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125019</xdr:rowOff>
    </xdr:from>
    <xdr:to>
      <xdr:col>3</xdr:col>
      <xdr:colOff>3175</xdr:colOff>
      <xdr:row>38</xdr:row>
      <xdr:rowOff>55169</xdr:rowOff>
    </xdr:to>
    <xdr:sp macro="" textlink="">
      <xdr:nvSpPr>
        <xdr:cNvPr id="87" name="円/楕円 86"/>
        <xdr:cNvSpPr/>
      </xdr:nvSpPr>
      <xdr:spPr>
        <a:xfrm>
          <a:off x="1968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46296</xdr:rowOff>
    </xdr:from>
    <xdr:ext cx="534377" cy="259045"/>
    <xdr:sp macro="" textlink="">
      <xdr:nvSpPr>
        <xdr:cNvPr id="88" name="テキスト ボックス 87"/>
        <xdr:cNvSpPr txBox="1"/>
      </xdr:nvSpPr>
      <xdr:spPr>
        <a:xfrm>
          <a:off x="1752111" y="6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103073</xdr:rowOff>
    </xdr:from>
    <xdr:to>
      <xdr:col>1</xdr:col>
      <xdr:colOff>485775</xdr:colOff>
      <xdr:row>38</xdr:row>
      <xdr:rowOff>33223</xdr:rowOff>
    </xdr:to>
    <xdr:sp macro="" textlink="">
      <xdr:nvSpPr>
        <xdr:cNvPr id="89" name="円/楕円 88"/>
        <xdr:cNvSpPr/>
      </xdr:nvSpPr>
      <xdr:spPr>
        <a:xfrm>
          <a:off x="1079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24351</xdr:rowOff>
    </xdr:from>
    <xdr:ext cx="534377" cy="259045"/>
    <xdr:sp macro="" textlink="">
      <xdr:nvSpPr>
        <xdr:cNvPr id="90" name="テキスト ボックス 89"/>
        <xdr:cNvSpPr txBox="1"/>
      </xdr:nvSpPr>
      <xdr:spPr>
        <a:xfrm>
          <a:off x="863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99675</xdr:rowOff>
    </xdr:from>
    <xdr:to>
      <xdr:col>6</xdr:col>
      <xdr:colOff>511175</xdr:colOff>
      <xdr:row>58</xdr:row>
      <xdr:rowOff>134877</xdr:rowOff>
    </xdr:to>
    <xdr:cxnSp macro="">
      <xdr:nvCxnSpPr>
        <xdr:cNvPr id="119" name="直線コネクタ 118"/>
        <xdr:cNvCxnSpPr/>
      </xdr:nvCxnSpPr>
      <xdr:spPr>
        <a:xfrm flipV="1">
          <a:off x="3797300" y="10043775"/>
          <a:ext cx="8382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134877</xdr:rowOff>
    </xdr:from>
    <xdr:to>
      <xdr:col>5</xdr:col>
      <xdr:colOff>358775</xdr:colOff>
      <xdr:row>58</xdr:row>
      <xdr:rowOff>138195</xdr:rowOff>
    </xdr:to>
    <xdr:cxnSp macro="">
      <xdr:nvCxnSpPr>
        <xdr:cNvPr id="122" name="直線コネクタ 121"/>
        <xdr:cNvCxnSpPr/>
      </xdr:nvCxnSpPr>
      <xdr:spPr>
        <a:xfrm flipV="1">
          <a:off x="2908300" y="10078977"/>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138195</xdr:rowOff>
    </xdr:from>
    <xdr:to>
      <xdr:col>4</xdr:col>
      <xdr:colOff>155575</xdr:colOff>
      <xdr:row>58</xdr:row>
      <xdr:rowOff>145822</xdr:rowOff>
    </xdr:to>
    <xdr:cxnSp macro="">
      <xdr:nvCxnSpPr>
        <xdr:cNvPr id="125" name="直線コネクタ 124"/>
        <xdr:cNvCxnSpPr/>
      </xdr:nvCxnSpPr>
      <xdr:spPr>
        <a:xfrm flipV="1">
          <a:off x="2019300" y="10082295"/>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145822</xdr:rowOff>
    </xdr:from>
    <xdr:to>
      <xdr:col>2</xdr:col>
      <xdr:colOff>638175</xdr:colOff>
      <xdr:row>58</xdr:row>
      <xdr:rowOff>149226</xdr:rowOff>
    </xdr:to>
    <xdr:cxnSp macro="">
      <xdr:nvCxnSpPr>
        <xdr:cNvPr id="128" name="直線コネクタ 127"/>
        <xdr:cNvCxnSpPr/>
      </xdr:nvCxnSpPr>
      <xdr:spPr>
        <a:xfrm flipV="1">
          <a:off x="1130300" y="10089922"/>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48875</xdr:rowOff>
    </xdr:from>
    <xdr:to>
      <xdr:col>6</xdr:col>
      <xdr:colOff>561975</xdr:colOff>
      <xdr:row>58</xdr:row>
      <xdr:rowOff>150475</xdr:rowOff>
    </xdr:to>
    <xdr:sp macro="" textlink="">
      <xdr:nvSpPr>
        <xdr:cNvPr id="138" name="円/楕円 137"/>
        <xdr:cNvSpPr/>
      </xdr:nvSpPr>
      <xdr:spPr>
        <a:xfrm>
          <a:off x="4584700" y="9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8252</xdr:rowOff>
    </xdr:from>
    <xdr:ext cx="599010" cy="259045"/>
    <xdr:sp macro="" textlink="">
      <xdr:nvSpPr>
        <xdr:cNvPr id="139" name="総務費該当値テキスト"/>
        <xdr:cNvSpPr txBox="1"/>
      </xdr:nvSpPr>
      <xdr:spPr>
        <a:xfrm>
          <a:off x="4686300" y="97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84077</xdr:rowOff>
    </xdr:from>
    <xdr:to>
      <xdr:col>5</xdr:col>
      <xdr:colOff>409575</xdr:colOff>
      <xdr:row>59</xdr:row>
      <xdr:rowOff>14227</xdr:rowOff>
    </xdr:to>
    <xdr:sp macro="" textlink="">
      <xdr:nvSpPr>
        <xdr:cNvPr id="140" name="円/楕円 139"/>
        <xdr:cNvSpPr/>
      </xdr:nvSpPr>
      <xdr:spPr>
        <a:xfrm>
          <a:off x="3746500" y="100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5354</xdr:rowOff>
    </xdr:from>
    <xdr:ext cx="599010" cy="259045"/>
    <xdr:sp macro="" textlink="">
      <xdr:nvSpPr>
        <xdr:cNvPr id="141" name="テキスト ボックス 140"/>
        <xdr:cNvSpPr txBox="1"/>
      </xdr:nvSpPr>
      <xdr:spPr>
        <a:xfrm>
          <a:off x="3497794" y="1012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87395</xdr:rowOff>
    </xdr:from>
    <xdr:to>
      <xdr:col>4</xdr:col>
      <xdr:colOff>206375</xdr:colOff>
      <xdr:row>59</xdr:row>
      <xdr:rowOff>17545</xdr:rowOff>
    </xdr:to>
    <xdr:sp macro="" textlink="">
      <xdr:nvSpPr>
        <xdr:cNvPr id="142" name="円/楕円 141"/>
        <xdr:cNvSpPr/>
      </xdr:nvSpPr>
      <xdr:spPr>
        <a:xfrm>
          <a:off x="2857500" y="100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8672</xdr:rowOff>
    </xdr:from>
    <xdr:ext cx="599010" cy="259045"/>
    <xdr:sp macro="" textlink="">
      <xdr:nvSpPr>
        <xdr:cNvPr id="143" name="テキスト ボックス 142"/>
        <xdr:cNvSpPr txBox="1"/>
      </xdr:nvSpPr>
      <xdr:spPr>
        <a:xfrm>
          <a:off x="2608794" y="1012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95022</xdr:rowOff>
    </xdr:from>
    <xdr:to>
      <xdr:col>3</xdr:col>
      <xdr:colOff>3175</xdr:colOff>
      <xdr:row>59</xdr:row>
      <xdr:rowOff>25172</xdr:rowOff>
    </xdr:to>
    <xdr:sp macro="" textlink="">
      <xdr:nvSpPr>
        <xdr:cNvPr id="144" name="円/楕円 143"/>
        <xdr:cNvSpPr/>
      </xdr:nvSpPr>
      <xdr:spPr>
        <a:xfrm>
          <a:off x="1968500" y="10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16299</xdr:rowOff>
    </xdr:from>
    <xdr:ext cx="599010" cy="259045"/>
    <xdr:sp macro="" textlink="">
      <xdr:nvSpPr>
        <xdr:cNvPr id="145" name="テキスト ボックス 144"/>
        <xdr:cNvSpPr txBox="1"/>
      </xdr:nvSpPr>
      <xdr:spPr>
        <a:xfrm>
          <a:off x="1719794" y="1013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98426</xdr:rowOff>
    </xdr:from>
    <xdr:to>
      <xdr:col>1</xdr:col>
      <xdr:colOff>485775</xdr:colOff>
      <xdr:row>59</xdr:row>
      <xdr:rowOff>28576</xdr:rowOff>
    </xdr:to>
    <xdr:sp macro="" textlink="">
      <xdr:nvSpPr>
        <xdr:cNvPr id="146" name="円/楕円 145"/>
        <xdr:cNvSpPr/>
      </xdr:nvSpPr>
      <xdr:spPr>
        <a:xfrm>
          <a:off x="1079500" y="100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19703</xdr:rowOff>
    </xdr:from>
    <xdr:ext cx="599010" cy="259045"/>
    <xdr:sp macro="" textlink="">
      <xdr:nvSpPr>
        <xdr:cNvPr id="147" name="テキスト ボックス 146"/>
        <xdr:cNvSpPr txBox="1"/>
      </xdr:nvSpPr>
      <xdr:spPr>
        <a:xfrm>
          <a:off x="830794" y="101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162982</xdr:rowOff>
    </xdr:from>
    <xdr:to>
      <xdr:col>6</xdr:col>
      <xdr:colOff>511175</xdr:colOff>
      <xdr:row>78</xdr:row>
      <xdr:rowOff>37097</xdr:rowOff>
    </xdr:to>
    <xdr:cxnSp macro="">
      <xdr:nvCxnSpPr>
        <xdr:cNvPr id="177" name="直線コネクタ 176"/>
        <xdr:cNvCxnSpPr/>
      </xdr:nvCxnSpPr>
      <xdr:spPr>
        <a:xfrm flipV="1">
          <a:off x="3797300" y="13364632"/>
          <a:ext cx="8382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70701</xdr:rowOff>
    </xdr:from>
    <xdr:to>
      <xdr:col>5</xdr:col>
      <xdr:colOff>358775</xdr:colOff>
      <xdr:row>78</xdr:row>
      <xdr:rowOff>37097</xdr:rowOff>
    </xdr:to>
    <xdr:cxnSp macro="">
      <xdr:nvCxnSpPr>
        <xdr:cNvPr id="180" name="直線コネクタ 179"/>
        <xdr:cNvCxnSpPr/>
      </xdr:nvCxnSpPr>
      <xdr:spPr>
        <a:xfrm>
          <a:off x="2908300" y="13272351"/>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70701</xdr:rowOff>
    </xdr:from>
    <xdr:to>
      <xdr:col>4</xdr:col>
      <xdr:colOff>155575</xdr:colOff>
      <xdr:row>78</xdr:row>
      <xdr:rowOff>102369</xdr:rowOff>
    </xdr:to>
    <xdr:cxnSp macro="">
      <xdr:nvCxnSpPr>
        <xdr:cNvPr id="183" name="直線コネクタ 182"/>
        <xdr:cNvCxnSpPr/>
      </xdr:nvCxnSpPr>
      <xdr:spPr>
        <a:xfrm flipV="1">
          <a:off x="2019300" y="13272351"/>
          <a:ext cx="889000" cy="20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102369</xdr:rowOff>
    </xdr:from>
    <xdr:to>
      <xdr:col>2</xdr:col>
      <xdr:colOff>638175</xdr:colOff>
      <xdr:row>78</xdr:row>
      <xdr:rowOff>119503</xdr:rowOff>
    </xdr:to>
    <xdr:cxnSp macro="">
      <xdr:nvCxnSpPr>
        <xdr:cNvPr id="186" name="直線コネクタ 185"/>
        <xdr:cNvCxnSpPr/>
      </xdr:nvCxnSpPr>
      <xdr:spPr>
        <a:xfrm flipV="1">
          <a:off x="1130300" y="13475469"/>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112182</xdr:rowOff>
    </xdr:from>
    <xdr:to>
      <xdr:col>6</xdr:col>
      <xdr:colOff>561975</xdr:colOff>
      <xdr:row>78</xdr:row>
      <xdr:rowOff>42332</xdr:rowOff>
    </xdr:to>
    <xdr:sp macro="" textlink="">
      <xdr:nvSpPr>
        <xdr:cNvPr id="196" name="円/楕円 195"/>
        <xdr:cNvSpPr/>
      </xdr:nvSpPr>
      <xdr:spPr>
        <a:xfrm>
          <a:off x="4584700" y="133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27109</xdr:rowOff>
    </xdr:from>
    <xdr:ext cx="599010" cy="259045"/>
    <xdr:sp macro="" textlink="">
      <xdr:nvSpPr>
        <xdr:cNvPr id="197" name="民生費該当値テキスト"/>
        <xdr:cNvSpPr txBox="1"/>
      </xdr:nvSpPr>
      <xdr:spPr>
        <a:xfrm>
          <a:off x="4686300" y="1322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157747</xdr:rowOff>
    </xdr:from>
    <xdr:to>
      <xdr:col>5</xdr:col>
      <xdr:colOff>409575</xdr:colOff>
      <xdr:row>78</xdr:row>
      <xdr:rowOff>87897</xdr:rowOff>
    </xdr:to>
    <xdr:sp macro="" textlink="">
      <xdr:nvSpPr>
        <xdr:cNvPr id="198" name="円/楕円 197"/>
        <xdr:cNvSpPr/>
      </xdr:nvSpPr>
      <xdr:spPr>
        <a:xfrm>
          <a:off x="3746500" y="133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79024</xdr:rowOff>
    </xdr:from>
    <xdr:ext cx="599010" cy="259045"/>
    <xdr:sp macro="" textlink="">
      <xdr:nvSpPr>
        <xdr:cNvPr id="199" name="テキスト ボックス 198"/>
        <xdr:cNvSpPr txBox="1"/>
      </xdr:nvSpPr>
      <xdr:spPr>
        <a:xfrm>
          <a:off x="3497794" y="134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19901</xdr:rowOff>
    </xdr:from>
    <xdr:to>
      <xdr:col>4</xdr:col>
      <xdr:colOff>206375</xdr:colOff>
      <xdr:row>77</xdr:row>
      <xdr:rowOff>121501</xdr:rowOff>
    </xdr:to>
    <xdr:sp macro="" textlink="">
      <xdr:nvSpPr>
        <xdr:cNvPr id="200" name="円/楕円 199"/>
        <xdr:cNvSpPr/>
      </xdr:nvSpPr>
      <xdr:spPr>
        <a:xfrm>
          <a:off x="2857500" y="132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112628</xdr:rowOff>
    </xdr:from>
    <xdr:ext cx="599010" cy="259045"/>
    <xdr:sp macro="" textlink="">
      <xdr:nvSpPr>
        <xdr:cNvPr id="201" name="テキスト ボックス 200"/>
        <xdr:cNvSpPr txBox="1"/>
      </xdr:nvSpPr>
      <xdr:spPr>
        <a:xfrm>
          <a:off x="2608794" y="133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51569</xdr:rowOff>
    </xdr:from>
    <xdr:to>
      <xdr:col>3</xdr:col>
      <xdr:colOff>3175</xdr:colOff>
      <xdr:row>78</xdr:row>
      <xdr:rowOff>153169</xdr:rowOff>
    </xdr:to>
    <xdr:sp macro="" textlink="">
      <xdr:nvSpPr>
        <xdr:cNvPr id="202" name="円/楕円 201"/>
        <xdr:cNvSpPr/>
      </xdr:nvSpPr>
      <xdr:spPr>
        <a:xfrm>
          <a:off x="1968500" y="134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144296</xdr:rowOff>
    </xdr:from>
    <xdr:ext cx="599010" cy="259045"/>
    <xdr:sp macro="" textlink="">
      <xdr:nvSpPr>
        <xdr:cNvPr id="203" name="テキスト ボックス 202"/>
        <xdr:cNvSpPr txBox="1"/>
      </xdr:nvSpPr>
      <xdr:spPr>
        <a:xfrm>
          <a:off x="1719794" y="1351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68703</xdr:rowOff>
    </xdr:from>
    <xdr:to>
      <xdr:col>1</xdr:col>
      <xdr:colOff>485775</xdr:colOff>
      <xdr:row>78</xdr:row>
      <xdr:rowOff>170303</xdr:rowOff>
    </xdr:to>
    <xdr:sp macro="" textlink="">
      <xdr:nvSpPr>
        <xdr:cNvPr id="204" name="円/楕円 203"/>
        <xdr:cNvSpPr/>
      </xdr:nvSpPr>
      <xdr:spPr>
        <a:xfrm>
          <a:off x="1079500" y="13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161430</xdr:rowOff>
    </xdr:from>
    <xdr:ext cx="599010" cy="259045"/>
    <xdr:sp macro="" textlink="">
      <xdr:nvSpPr>
        <xdr:cNvPr id="205" name="テキスト ボックス 204"/>
        <xdr:cNvSpPr txBox="1"/>
      </xdr:nvSpPr>
      <xdr:spPr>
        <a:xfrm>
          <a:off x="830794" y="1353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127977</xdr:rowOff>
    </xdr:from>
    <xdr:to>
      <xdr:col>6</xdr:col>
      <xdr:colOff>511175</xdr:colOff>
      <xdr:row>98</xdr:row>
      <xdr:rowOff>138523</xdr:rowOff>
    </xdr:to>
    <xdr:cxnSp macro="">
      <xdr:nvCxnSpPr>
        <xdr:cNvPr id="234" name="直線コネクタ 233"/>
        <xdr:cNvCxnSpPr/>
      </xdr:nvCxnSpPr>
      <xdr:spPr>
        <a:xfrm>
          <a:off x="3797300" y="16930077"/>
          <a:ext cx="8382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127437</xdr:rowOff>
    </xdr:from>
    <xdr:to>
      <xdr:col>5</xdr:col>
      <xdr:colOff>358775</xdr:colOff>
      <xdr:row>98</xdr:row>
      <xdr:rowOff>127977</xdr:rowOff>
    </xdr:to>
    <xdr:cxnSp macro="">
      <xdr:nvCxnSpPr>
        <xdr:cNvPr id="237" name="直線コネクタ 236"/>
        <xdr:cNvCxnSpPr/>
      </xdr:nvCxnSpPr>
      <xdr:spPr>
        <a:xfrm>
          <a:off x="2908300" y="16929537"/>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127437</xdr:rowOff>
    </xdr:from>
    <xdr:to>
      <xdr:col>4</xdr:col>
      <xdr:colOff>155575</xdr:colOff>
      <xdr:row>98</xdr:row>
      <xdr:rowOff>132683</xdr:rowOff>
    </xdr:to>
    <xdr:cxnSp macro="">
      <xdr:nvCxnSpPr>
        <xdr:cNvPr id="240" name="直線コネクタ 239"/>
        <xdr:cNvCxnSpPr/>
      </xdr:nvCxnSpPr>
      <xdr:spPr>
        <a:xfrm flipV="1">
          <a:off x="2019300" y="1692953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131133</xdr:rowOff>
    </xdr:from>
    <xdr:to>
      <xdr:col>2</xdr:col>
      <xdr:colOff>638175</xdr:colOff>
      <xdr:row>98</xdr:row>
      <xdr:rowOff>132683</xdr:rowOff>
    </xdr:to>
    <xdr:cxnSp macro="">
      <xdr:nvCxnSpPr>
        <xdr:cNvPr id="243" name="直線コネクタ 242"/>
        <xdr:cNvCxnSpPr/>
      </xdr:nvCxnSpPr>
      <xdr:spPr>
        <a:xfrm>
          <a:off x="1130300" y="1693323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87723</xdr:rowOff>
    </xdr:from>
    <xdr:to>
      <xdr:col>6</xdr:col>
      <xdr:colOff>561975</xdr:colOff>
      <xdr:row>99</xdr:row>
      <xdr:rowOff>17873</xdr:rowOff>
    </xdr:to>
    <xdr:sp macro="" textlink="">
      <xdr:nvSpPr>
        <xdr:cNvPr id="253" name="円/楕円 252"/>
        <xdr:cNvSpPr/>
      </xdr:nvSpPr>
      <xdr:spPr>
        <a:xfrm>
          <a:off x="4584700" y="16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2650</xdr:rowOff>
    </xdr:from>
    <xdr:ext cx="534377" cy="259045"/>
    <xdr:sp macro="" textlink="">
      <xdr:nvSpPr>
        <xdr:cNvPr id="254" name="衛生費該当値テキスト"/>
        <xdr:cNvSpPr txBox="1"/>
      </xdr:nvSpPr>
      <xdr:spPr>
        <a:xfrm>
          <a:off x="4686300" y="168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77177</xdr:rowOff>
    </xdr:from>
    <xdr:to>
      <xdr:col>5</xdr:col>
      <xdr:colOff>409575</xdr:colOff>
      <xdr:row>99</xdr:row>
      <xdr:rowOff>7327</xdr:rowOff>
    </xdr:to>
    <xdr:sp macro="" textlink="">
      <xdr:nvSpPr>
        <xdr:cNvPr id="255" name="円/楕円 254"/>
        <xdr:cNvSpPr/>
      </xdr:nvSpPr>
      <xdr:spPr>
        <a:xfrm>
          <a:off x="3746500" y="168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169904</xdr:rowOff>
    </xdr:from>
    <xdr:ext cx="534377" cy="259045"/>
    <xdr:sp macro="" textlink="">
      <xdr:nvSpPr>
        <xdr:cNvPr id="256" name="テキスト ボックス 255"/>
        <xdr:cNvSpPr txBox="1"/>
      </xdr:nvSpPr>
      <xdr:spPr>
        <a:xfrm>
          <a:off x="3530111" y="1697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76637</xdr:rowOff>
    </xdr:from>
    <xdr:to>
      <xdr:col>4</xdr:col>
      <xdr:colOff>206375</xdr:colOff>
      <xdr:row>99</xdr:row>
      <xdr:rowOff>6787</xdr:rowOff>
    </xdr:to>
    <xdr:sp macro="" textlink="">
      <xdr:nvSpPr>
        <xdr:cNvPr id="257" name="円/楕円 256"/>
        <xdr:cNvSpPr/>
      </xdr:nvSpPr>
      <xdr:spPr>
        <a:xfrm>
          <a:off x="2857500" y="16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169364</xdr:rowOff>
    </xdr:from>
    <xdr:ext cx="534377" cy="259045"/>
    <xdr:sp macro="" textlink="">
      <xdr:nvSpPr>
        <xdr:cNvPr id="258" name="テキスト ボックス 257"/>
        <xdr:cNvSpPr txBox="1"/>
      </xdr:nvSpPr>
      <xdr:spPr>
        <a:xfrm>
          <a:off x="2641111" y="169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81883</xdr:rowOff>
    </xdr:from>
    <xdr:to>
      <xdr:col>3</xdr:col>
      <xdr:colOff>3175</xdr:colOff>
      <xdr:row>99</xdr:row>
      <xdr:rowOff>12033</xdr:rowOff>
    </xdr:to>
    <xdr:sp macro="" textlink="">
      <xdr:nvSpPr>
        <xdr:cNvPr id="259" name="円/楕円 258"/>
        <xdr:cNvSpPr/>
      </xdr:nvSpPr>
      <xdr:spPr>
        <a:xfrm>
          <a:off x="1968500" y="168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3160</xdr:rowOff>
    </xdr:from>
    <xdr:ext cx="534377" cy="259045"/>
    <xdr:sp macro="" textlink="">
      <xdr:nvSpPr>
        <xdr:cNvPr id="260" name="テキスト ボックス 259"/>
        <xdr:cNvSpPr txBox="1"/>
      </xdr:nvSpPr>
      <xdr:spPr>
        <a:xfrm>
          <a:off x="1752111" y="169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80333</xdr:rowOff>
    </xdr:from>
    <xdr:to>
      <xdr:col>1</xdr:col>
      <xdr:colOff>485775</xdr:colOff>
      <xdr:row>99</xdr:row>
      <xdr:rowOff>10483</xdr:rowOff>
    </xdr:to>
    <xdr:sp macro="" textlink="">
      <xdr:nvSpPr>
        <xdr:cNvPr id="261" name="円/楕円 260"/>
        <xdr:cNvSpPr/>
      </xdr:nvSpPr>
      <xdr:spPr>
        <a:xfrm>
          <a:off x="1079500" y="168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1610</xdr:rowOff>
    </xdr:from>
    <xdr:ext cx="534377" cy="259045"/>
    <xdr:sp macro="" textlink="">
      <xdr:nvSpPr>
        <xdr:cNvPr id="262" name="テキスト ボックス 261"/>
        <xdr:cNvSpPr txBox="1"/>
      </xdr:nvSpPr>
      <xdr:spPr>
        <a:xfrm>
          <a:off x="863111" y="16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62123</xdr:rowOff>
    </xdr:from>
    <xdr:to>
      <xdr:col>15</xdr:col>
      <xdr:colOff>180975</xdr:colOff>
      <xdr:row>39</xdr:row>
      <xdr:rowOff>65487</xdr:rowOff>
    </xdr:to>
    <xdr:cxnSp macro="">
      <xdr:nvCxnSpPr>
        <xdr:cNvPr id="293" name="直線コネクタ 292"/>
        <xdr:cNvCxnSpPr/>
      </xdr:nvCxnSpPr>
      <xdr:spPr>
        <a:xfrm>
          <a:off x="9639300" y="6748673"/>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31589</xdr:rowOff>
    </xdr:from>
    <xdr:to>
      <xdr:col>14</xdr:col>
      <xdr:colOff>28575</xdr:colOff>
      <xdr:row>39</xdr:row>
      <xdr:rowOff>62123</xdr:rowOff>
    </xdr:to>
    <xdr:cxnSp macro="">
      <xdr:nvCxnSpPr>
        <xdr:cNvPr id="296" name="直線コネクタ 295"/>
        <xdr:cNvCxnSpPr/>
      </xdr:nvCxnSpPr>
      <xdr:spPr>
        <a:xfrm>
          <a:off x="8750300" y="6718139"/>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4042</xdr:rowOff>
    </xdr:from>
    <xdr:to>
      <xdr:col>12</xdr:col>
      <xdr:colOff>511175</xdr:colOff>
      <xdr:row>39</xdr:row>
      <xdr:rowOff>31589</xdr:rowOff>
    </xdr:to>
    <xdr:cxnSp macro="">
      <xdr:nvCxnSpPr>
        <xdr:cNvPr id="299" name="直線コネクタ 298"/>
        <xdr:cNvCxnSpPr/>
      </xdr:nvCxnSpPr>
      <xdr:spPr>
        <a:xfrm>
          <a:off x="7861300" y="669059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59723</xdr:rowOff>
    </xdr:from>
    <xdr:to>
      <xdr:col>11</xdr:col>
      <xdr:colOff>307975</xdr:colOff>
      <xdr:row>39</xdr:row>
      <xdr:rowOff>4042</xdr:rowOff>
    </xdr:to>
    <xdr:cxnSp macro="">
      <xdr:nvCxnSpPr>
        <xdr:cNvPr id="302" name="直線コネクタ 301"/>
        <xdr:cNvCxnSpPr/>
      </xdr:nvCxnSpPr>
      <xdr:spPr>
        <a:xfrm>
          <a:off x="6972300" y="6574823"/>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14687</xdr:rowOff>
    </xdr:from>
    <xdr:to>
      <xdr:col>15</xdr:col>
      <xdr:colOff>231775</xdr:colOff>
      <xdr:row>39</xdr:row>
      <xdr:rowOff>116287</xdr:rowOff>
    </xdr:to>
    <xdr:sp macro="" textlink="">
      <xdr:nvSpPr>
        <xdr:cNvPr id="312" name="円/楕円 311"/>
        <xdr:cNvSpPr/>
      </xdr:nvSpPr>
      <xdr:spPr>
        <a:xfrm>
          <a:off x="10426700" y="67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469744" cy="259045"/>
    <xdr:sp macro="" textlink="">
      <xdr:nvSpPr>
        <xdr:cNvPr id="313" name="労働費該当値テキスト"/>
        <xdr:cNvSpPr txBox="1"/>
      </xdr:nvSpPr>
      <xdr:spPr>
        <a:xfrm>
          <a:off x="10528300" y="6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11323</xdr:rowOff>
    </xdr:from>
    <xdr:to>
      <xdr:col>14</xdr:col>
      <xdr:colOff>79375</xdr:colOff>
      <xdr:row>39</xdr:row>
      <xdr:rowOff>112923</xdr:rowOff>
    </xdr:to>
    <xdr:sp macro="" textlink="">
      <xdr:nvSpPr>
        <xdr:cNvPr id="314" name="円/楕円 313"/>
        <xdr:cNvSpPr/>
      </xdr:nvSpPr>
      <xdr:spPr>
        <a:xfrm>
          <a:off x="9588500" y="66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104050</xdr:rowOff>
    </xdr:from>
    <xdr:ext cx="469744" cy="259045"/>
    <xdr:sp macro="" textlink="">
      <xdr:nvSpPr>
        <xdr:cNvPr id="315" name="テキスト ボックス 314"/>
        <xdr:cNvSpPr txBox="1"/>
      </xdr:nvSpPr>
      <xdr:spPr>
        <a:xfrm>
          <a:off x="9404427" y="67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152239</xdr:rowOff>
    </xdr:from>
    <xdr:to>
      <xdr:col>12</xdr:col>
      <xdr:colOff>561975</xdr:colOff>
      <xdr:row>39</xdr:row>
      <xdr:rowOff>82389</xdr:rowOff>
    </xdr:to>
    <xdr:sp macro="" textlink="">
      <xdr:nvSpPr>
        <xdr:cNvPr id="316" name="円/楕円 315"/>
        <xdr:cNvSpPr/>
      </xdr:nvSpPr>
      <xdr:spPr>
        <a:xfrm>
          <a:off x="8699500" y="6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98915</xdr:rowOff>
    </xdr:from>
    <xdr:ext cx="469744" cy="259045"/>
    <xdr:sp macro="" textlink="">
      <xdr:nvSpPr>
        <xdr:cNvPr id="317" name="テキスト ボックス 316"/>
        <xdr:cNvSpPr txBox="1"/>
      </xdr:nvSpPr>
      <xdr:spPr>
        <a:xfrm>
          <a:off x="8515427" y="64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124692</xdr:rowOff>
    </xdr:from>
    <xdr:to>
      <xdr:col>11</xdr:col>
      <xdr:colOff>358775</xdr:colOff>
      <xdr:row>39</xdr:row>
      <xdr:rowOff>54842</xdr:rowOff>
    </xdr:to>
    <xdr:sp macro="" textlink="">
      <xdr:nvSpPr>
        <xdr:cNvPr id="318" name="円/楕円 317"/>
        <xdr:cNvSpPr/>
      </xdr:nvSpPr>
      <xdr:spPr>
        <a:xfrm>
          <a:off x="7810500" y="66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71369</xdr:rowOff>
    </xdr:from>
    <xdr:ext cx="469744" cy="259045"/>
    <xdr:sp macro="" textlink="">
      <xdr:nvSpPr>
        <xdr:cNvPr id="319" name="テキスト ボックス 318"/>
        <xdr:cNvSpPr txBox="1"/>
      </xdr:nvSpPr>
      <xdr:spPr>
        <a:xfrm>
          <a:off x="7626427" y="6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8923</xdr:rowOff>
    </xdr:from>
    <xdr:to>
      <xdr:col>10</xdr:col>
      <xdr:colOff>155575</xdr:colOff>
      <xdr:row>38</xdr:row>
      <xdr:rowOff>110523</xdr:rowOff>
    </xdr:to>
    <xdr:sp macro="" textlink="">
      <xdr:nvSpPr>
        <xdr:cNvPr id="320" name="円/楕円 319"/>
        <xdr:cNvSpPr/>
      </xdr:nvSpPr>
      <xdr:spPr>
        <a:xfrm>
          <a:off x="6921500" y="65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127050</xdr:rowOff>
    </xdr:from>
    <xdr:ext cx="534377" cy="259045"/>
    <xdr:sp macro="" textlink="">
      <xdr:nvSpPr>
        <xdr:cNvPr id="321" name="テキスト ボックス 320"/>
        <xdr:cNvSpPr txBox="1"/>
      </xdr:nvSpPr>
      <xdr:spPr>
        <a:xfrm>
          <a:off x="6705111" y="62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132509</xdr:rowOff>
    </xdr:from>
    <xdr:to>
      <xdr:col>15</xdr:col>
      <xdr:colOff>180975</xdr:colOff>
      <xdr:row>58</xdr:row>
      <xdr:rowOff>140015</xdr:rowOff>
    </xdr:to>
    <xdr:cxnSp macro="">
      <xdr:nvCxnSpPr>
        <xdr:cNvPr id="352" name="直線コネクタ 351"/>
        <xdr:cNvCxnSpPr/>
      </xdr:nvCxnSpPr>
      <xdr:spPr>
        <a:xfrm>
          <a:off x="9639300" y="10076609"/>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132509</xdr:rowOff>
    </xdr:from>
    <xdr:to>
      <xdr:col>14</xdr:col>
      <xdr:colOff>28575</xdr:colOff>
      <xdr:row>58</xdr:row>
      <xdr:rowOff>143498</xdr:rowOff>
    </xdr:to>
    <xdr:cxnSp macro="">
      <xdr:nvCxnSpPr>
        <xdr:cNvPr id="355" name="直線コネクタ 354"/>
        <xdr:cNvCxnSpPr/>
      </xdr:nvCxnSpPr>
      <xdr:spPr>
        <a:xfrm flipV="1">
          <a:off x="8750300" y="10076609"/>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143498</xdr:rowOff>
    </xdr:from>
    <xdr:to>
      <xdr:col>12</xdr:col>
      <xdr:colOff>511175</xdr:colOff>
      <xdr:row>58</xdr:row>
      <xdr:rowOff>153013</xdr:rowOff>
    </xdr:to>
    <xdr:cxnSp macro="">
      <xdr:nvCxnSpPr>
        <xdr:cNvPr id="358" name="直線コネクタ 357"/>
        <xdr:cNvCxnSpPr/>
      </xdr:nvCxnSpPr>
      <xdr:spPr>
        <a:xfrm flipV="1">
          <a:off x="7861300" y="10087598"/>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130649</xdr:rowOff>
    </xdr:from>
    <xdr:to>
      <xdr:col>11</xdr:col>
      <xdr:colOff>307975</xdr:colOff>
      <xdr:row>58</xdr:row>
      <xdr:rowOff>153013</xdr:rowOff>
    </xdr:to>
    <xdr:cxnSp macro="">
      <xdr:nvCxnSpPr>
        <xdr:cNvPr id="361" name="直線コネクタ 360"/>
        <xdr:cNvCxnSpPr/>
      </xdr:nvCxnSpPr>
      <xdr:spPr>
        <a:xfrm>
          <a:off x="6972300" y="10074749"/>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89215</xdr:rowOff>
    </xdr:from>
    <xdr:to>
      <xdr:col>15</xdr:col>
      <xdr:colOff>231775</xdr:colOff>
      <xdr:row>59</xdr:row>
      <xdr:rowOff>19365</xdr:rowOff>
    </xdr:to>
    <xdr:sp macro="" textlink="">
      <xdr:nvSpPr>
        <xdr:cNvPr id="371" name="円/楕円 370"/>
        <xdr:cNvSpPr/>
      </xdr:nvSpPr>
      <xdr:spPr>
        <a:xfrm>
          <a:off x="10426700" y="100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48592</xdr:rowOff>
    </xdr:from>
    <xdr:ext cx="599010" cy="259045"/>
    <xdr:sp macro="" textlink="">
      <xdr:nvSpPr>
        <xdr:cNvPr id="372" name="農林水産業費該当値テキスト"/>
        <xdr:cNvSpPr txBox="1"/>
      </xdr:nvSpPr>
      <xdr:spPr>
        <a:xfrm>
          <a:off x="10528300" y="982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81709</xdr:rowOff>
    </xdr:from>
    <xdr:to>
      <xdr:col>14</xdr:col>
      <xdr:colOff>79375</xdr:colOff>
      <xdr:row>59</xdr:row>
      <xdr:rowOff>11859</xdr:rowOff>
    </xdr:to>
    <xdr:sp macro="" textlink="">
      <xdr:nvSpPr>
        <xdr:cNvPr id="373" name="円/楕円 372"/>
        <xdr:cNvSpPr/>
      </xdr:nvSpPr>
      <xdr:spPr>
        <a:xfrm>
          <a:off x="9588500" y="100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28386</xdr:rowOff>
    </xdr:from>
    <xdr:ext cx="599010" cy="259045"/>
    <xdr:sp macro="" textlink="">
      <xdr:nvSpPr>
        <xdr:cNvPr id="374" name="テキスト ボックス 373"/>
        <xdr:cNvSpPr txBox="1"/>
      </xdr:nvSpPr>
      <xdr:spPr>
        <a:xfrm>
          <a:off x="9339794" y="980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92698</xdr:rowOff>
    </xdr:from>
    <xdr:to>
      <xdr:col>12</xdr:col>
      <xdr:colOff>561975</xdr:colOff>
      <xdr:row>59</xdr:row>
      <xdr:rowOff>22848</xdr:rowOff>
    </xdr:to>
    <xdr:sp macro="" textlink="">
      <xdr:nvSpPr>
        <xdr:cNvPr id="375" name="円/楕円 374"/>
        <xdr:cNvSpPr/>
      </xdr:nvSpPr>
      <xdr:spPr>
        <a:xfrm>
          <a:off x="86995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13975</xdr:rowOff>
    </xdr:from>
    <xdr:ext cx="599010" cy="259045"/>
    <xdr:sp macro="" textlink="">
      <xdr:nvSpPr>
        <xdr:cNvPr id="376" name="テキスト ボックス 375"/>
        <xdr:cNvSpPr txBox="1"/>
      </xdr:nvSpPr>
      <xdr:spPr>
        <a:xfrm>
          <a:off x="8450794" y="101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102213</xdr:rowOff>
    </xdr:from>
    <xdr:to>
      <xdr:col>11</xdr:col>
      <xdr:colOff>358775</xdr:colOff>
      <xdr:row>59</xdr:row>
      <xdr:rowOff>32363</xdr:rowOff>
    </xdr:to>
    <xdr:sp macro="" textlink="">
      <xdr:nvSpPr>
        <xdr:cNvPr id="377" name="円/楕円 376"/>
        <xdr:cNvSpPr/>
      </xdr:nvSpPr>
      <xdr:spPr>
        <a:xfrm>
          <a:off x="7810500" y="100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23490</xdr:rowOff>
    </xdr:from>
    <xdr:ext cx="599010" cy="259045"/>
    <xdr:sp macro="" textlink="">
      <xdr:nvSpPr>
        <xdr:cNvPr id="378" name="テキスト ボックス 377"/>
        <xdr:cNvSpPr txBox="1"/>
      </xdr:nvSpPr>
      <xdr:spPr>
        <a:xfrm>
          <a:off x="7561794" y="1013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79849</xdr:rowOff>
    </xdr:from>
    <xdr:to>
      <xdr:col>10</xdr:col>
      <xdr:colOff>155575</xdr:colOff>
      <xdr:row>59</xdr:row>
      <xdr:rowOff>9999</xdr:rowOff>
    </xdr:to>
    <xdr:sp macro="" textlink="">
      <xdr:nvSpPr>
        <xdr:cNvPr id="379" name="円/楕円 378"/>
        <xdr:cNvSpPr/>
      </xdr:nvSpPr>
      <xdr:spPr>
        <a:xfrm>
          <a:off x="6921500" y="100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26526</xdr:rowOff>
    </xdr:from>
    <xdr:ext cx="599010" cy="259045"/>
    <xdr:sp macro="" textlink="">
      <xdr:nvSpPr>
        <xdr:cNvPr id="380" name="テキスト ボックス 379"/>
        <xdr:cNvSpPr txBox="1"/>
      </xdr:nvSpPr>
      <xdr:spPr>
        <a:xfrm>
          <a:off x="6672794" y="979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8248</xdr:rowOff>
    </xdr:from>
    <xdr:to>
      <xdr:col>15</xdr:col>
      <xdr:colOff>180975</xdr:colOff>
      <xdr:row>77</xdr:row>
      <xdr:rowOff>160255</xdr:rowOff>
    </xdr:to>
    <xdr:cxnSp macro="">
      <xdr:nvCxnSpPr>
        <xdr:cNvPr id="409" name="直線コネクタ 408"/>
        <xdr:cNvCxnSpPr/>
      </xdr:nvCxnSpPr>
      <xdr:spPr>
        <a:xfrm flipV="1">
          <a:off x="9639300" y="12524098"/>
          <a:ext cx="838200" cy="8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160255</xdr:rowOff>
    </xdr:from>
    <xdr:to>
      <xdr:col>14</xdr:col>
      <xdr:colOff>28575</xdr:colOff>
      <xdr:row>78</xdr:row>
      <xdr:rowOff>153732</xdr:rowOff>
    </xdr:to>
    <xdr:cxnSp macro="">
      <xdr:nvCxnSpPr>
        <xdr:cNvPr id="412" name="直線コネクタ 411"/>
        <xdr:cNvCxnSpPr/>
      </xdr:nvCxnSpPr>
      <xdr:spPr>
        <a:xfrm flipV="1">
          <a:off x="8750300" y="13361905"/>
          <a:ext cx="889000" cy="1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169346</xdr:rowOff>
    </xdr:from>
    <xdr:to>
      <xdr:col>12</xdr:col>
      <xdr:colOff>511175</xdr:colOff>
      <xdr:row>78</xdr:row>
      <xdr:rowOff>153732</xdr:rowOff>
    </xdr:to>
    <xdr:cxnSp macro="">
      <xdr:nvCxnSpPr>
        <xdr:cNvPr id="415" name="直線コネクタ 414"/>
        <xdr:cNvCxnSpPr/>
      </xdr:nvCxnSpPr>
      <xdr:spPr>
        <a:xfrm>
          <a:off x="7861300" y="13370996"/>
          <a:ext cx="889000" cy="1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169346</xdr:rowOff>
    </xdr:from>
    <xdr:to>
      <xdr:col>11</xdr:col>
      <xdr:colOff>307975</xdr:colOff>
      <xdr:row>78</xdr:row>
      <xdr:rowOff>104206</xdr:rowOff>
    </xdr:to>
    <xdr:cxnSp macro="">
      <xdr:nvCxnSpPr>
        <xdr:cNvPr id="418" name="直線コネクタ 417"/>
        <xdr:cNvCxnSpPr/>
      </xdr:nvCxnSpPr>
      <xdr:spPr>
        <a:xfrm flipV="1">
          <a:off x="6972300" y="13370996"/>
          <a:ext cx="889000" cy="1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128898</xdr:rowOff>
    </xdr:from>
    <xdr:to>
      <xdr:col>15</xdr:col>
      <xdr:colOff>231775</xdr:colOff>
      <xdr:row>73</xdr:row>
      <xdr:rowOff>59048</xdr:rowOff>
    </xdr:to>
    <xdr:sp macro="" textlink="">
      <xdr:nvSpPr>
        <xdr:cNvPr id="428" name="円/楕円 427"/>
        <xdr:cNvSpPr/>
      </xdr:nvSpPr>
      <xdr:spPr>
        <a:xfrm>
          <a:off x="10426700" y="124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151775</xdr:rowOff>
    </xdr:from>
    <xdr:ext cx="599010" cy="259045"/>
    <xdr:sp macro="" textlink="">
      <xdr:nvSpPr>
        <xdr:cNvPr id="429" name="商工費該当値テキスト"/>
        <xdr:cNvSpPr txBox="1"/>
      </xdr:nvSpPr>
      <xdr:spPr>
        <a:xfrm>
          <a:off x="10528300" y="1232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279,502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109455</xdr:rowOff>
    </xdr:from>
    <xdr:to>
      <xdr:col>14</xdr:col>
      <xdr:colOff>79375</xdr:colOff>
      <xdr:row>78</xdr:row>
      <xdr:rowOff>39605</xdr:rowOff>
    </xdr:to>
    <xdr:sp macro="" textlink="">
      <xdr:nvSpPr>
        <xdr:cNvPr id="430" name="円/楕円 429"/>
        <xdr:cNvSpPr/>
      </xdr:nvSpPr>
      <xdr:spPr>
        <a:xfrm>
          <a:off x="9588500" y="133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56132</xdr:rowOff>
    </xdr:from>
    <xdr:ext cx="534377" cy="259045"/>
    <xdr:sp macro="" textlink="">
      <xdr:nvSpPr>
        <xdr:cNvPr id="431" name="テキスト ボックス 430"/>
        <xdr:cNvSpPr txBox="1"/>
      </xdr:nvSpPr>
      <xdr:spPr>
        <a:xfrm>
          <a:off x="9372111" y="130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102932</xdr:rowOff>
    </xdr:from>
    <xdr:to>
      <xdr:col>12</xdr:col>
      <xdr:colOff>561975</xdr:colOff>
      <xdr:row>79</xdr:row>
      <xdr:rowOff>33082</xdr:rowOff>
    </xdr:to>
    <xdr:sp macro="" textlink="">
      <xdr:nvSpPr>
        <xdr:cNvPr id="432" name="円/楕円 431"/>
        <xdr:cNvSpPr/>
      </xdr:nvSpPr>
      <xdr:spPr>
        <a:xfrm>
          <a:off x="8699500" y="134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24209</xdr:rowOff>
    </xdr:from>
    <xdr:ext cx="534377" cy="259045"/>
    <xdr:sp macro="" textlink="">
      <xdr:nvSpPr>
        <xdr:cNvPr id="433" name="テキスト ボックス 432"/>
        <xdr:cNvSpPr txBox="1"/>
      </xdr:nvSpPr>
      <xdr:spPr>
        <a:xfrm>
          <a:off x="8483111" y="135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118546</xdr:rowOff>
    </xdr:from>
    <xdr:to>
      <xdr:col>11</xdr:col>
      <xdr:colOff>358775</xdr:colOff>
      <xdr:row>78</xdr:row>
      <xdr:rowOff>48696</xdr:rowOff>
    </xdr:to>
    <xdr:sp macro="" textlink="">
      <xdr:nvSpPr>
        <xdr:cNvPr id="434" name="円/楕円 433"/>
        <xdr:cNvSpPr/>
      </xdr:nvSpPr>
      <xdr:spPr>
        <a:xfrm>
          <a:off x="7810500" y="133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65223</xdr:rowOff>
    </xdr:from>
    <xdr:ext cx="534377" cy="259045"/>
    <xdr:sp macro="" textlink="">
      <xdr:nvSpPr>
        <xdr:cNvPr id="435" name="テキスト ボックス 434"/>
        <xdr:cNvSpPr txBox="1"/>
      </xdr:nvSpPr>
      <xdr:spPr>
        <a:xfrm>
          <a:off x="7594111" y="1309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53406</xdr:rowOff>
    </xdr:from>
    <xdr:to>
      <xdr:col>10</xdr:col>
      <xdr:colOff>155575</xdr:colOff>
      <xdr:row>78</xdr:row>
      <xdr:rowOff>155006</xdr:rowOff>
    </xdr:to>
    <xdr:sp macro="" textlink="">
      <xdr:nvSpPr>
        <xdr:cNvPr id="436" name="円/楕円 435"/>
        <xdr:cNvSpPr/>
      </xdr:nvSpPr>
      <xdr:spPr>
        <a:xfrm>
          <a:off x="6921500" y="134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146133</xdr:rowOff>
    </xdr:from>
    <xdr:ext cx="534377" cy="259045"/>
    <xdr:sp macro="" textlink="">
      <xdr:nvSpPr>
        <xdr:cNvPr id="437" name="テキスト ボックス 436"/>
        <xdr:cNvSpPr txBox="1"/>
      </xdr:nvSpPr>
      <xdr:spPr>
        <a:xfrm>
          <a:off x="6705111" y="135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33182</xdr:rowOff>
    </xdr:from>
    <xdr:to>
      <xdr:col>15</xdr:col>
      <xdr:colOff>180975</xdr:colOff>
      <xdr:row>98</xdr:row>
      <xdr:rowOff>12280</xdr:rowOff>
    </xdr:to>
    <xdr:cxnSp macro="">
      <xdr:nvCxnSpPr>
        <xdr:cNvPr id="466" name="直線コネクタ 465"/>
        <xdr:cNvCxnSpPr/>
      </xdr:nvCxnSpPr>
      <xdr:spPr>
        <a:xfrm>
          <a:off x="9639300" y="16663832"/>
          <a:ext cx="838200" cy="1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155304</xdr:rowOff>
    </xdr:from>
    <xdr:to>
      <xdr:col>14</xdr:col>
      <xdr:colOff>28575</xdr:colOff>
      <xdr:row>97</xdr:row>
      <xdr:rowOff>33182</xdr:rowOff>
    </xdr:to>
    <xdr:cxnSp macro="">
      <xdr:nvCxnSpPr>
        <xdr:cNvPr id="469" name="直線コネクタ 468"/>
        <xdr:cNvCxnSpPr/>
      </xdr:nvCxnSpPr>
      <xdr:spPr>
        <a:xfrm>
          <a:off x="8750300" y="16614504"/>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155304</xdr:rowOff>
    </xdr:from>
    <xdr:to>
      <xdr:col>12</xdr:col>
      <xdr:colOff>511175</xdr:colOff>
      <xdr:row>97</xdr:row>
      <xdr:rowOff>22882</xdr:rowOff>
    </xdr:to>
    <xdr:cxnSp macro="">
      <xdr:nvCxnSpPr>
        <xdr:cNvPr id="472" name="直線コネクタ 471"/>
        <xdr:cNvCxnSpPr/>
      </xdr:nvCxnSpPr>
      <xdr:spPr>
        <a:xfrm flipV="1">
          <a:off x="7861300" y="16614504"/>
          <a:ext cx="889000" cy="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22882</xdr:rowOff>
    </xdr:from>
    <xdr:to>
      <xdr:col>11</xdr:col>
      <xdr:colOff>307975</xdr:colOff>
      <xdr:row>97</xdr:row>
      <xdr:rowOff>63374</xdr:rowOff>
    </xdr:to>
    <xdr:cxnSp macro="">
      <xdr:nvCxnSpPr>
        <xdr:cNvPr id="475" name="直線コネクタ 474"/>
        <xdr:cNvCxnSpPr/>
      </xdr:nvCxnSpPr>
      <xdr:spPr>
        <a:xfrm flipV="1">
          <a:off x="6972300" y="16653532"/>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132930</xdr:rowOff>
    </xdr:from>
    <xdr:to>
      <xdr:col>15</xdr:col>
      <xdr:colOff>231775</xdr:colOff>
      <xdr:row>98</xdr:row>
      <xdr:rowOff>63080</xdr:rowOff>
    </xdr:to>
    <xdr:sp macro="" textlink="">
      <xdr:nvSpPr>
        <xdr:cNvPr id="485" name="円/楕円 484"/>
        <xdr:cNvSpPr/>
      </xdr:nvSpPr>
      <xdr:spPr>
        <a:xfrm>
          <a:off x="10426700" y="167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111357</xdr:rowOff>
    </xdr:from>
    <xdr:ext cx="599010" cy="259045"/>
    <xdr:sp macro="" textlink="">
      <xdr:nvSpPr>
        <xdr:cNvPr id="486" name="土木費該当値テキスト"/>
        <xdr:cNvSpPr txBox="1"/>
      </xdr:nvSpPr>
      <xdr:spPr>
        <a:xfrm>
          <a:off x="10528300" y="1674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106,887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153832</xdr:rowOff>
    </xdr:from>
    <xdr:to>
      <xdr:col>14</xdr:col>
      <xdr:colOff>79375</xdr:colOff>
      <xdr:row>97</xdr:row>
      <xdr:rowOff>83982</xdr:rowOff>
    </xdr:to>
    <xdr:sp macro="" textlink="">
      <xdr:nvSpPr>
        <xdr:cNvPr id="487" name="円/楕円 486"/>
        <xdr:cNvSpPr/>
      </xdr:nvSpPr>
      <xdr:spPr>
        <a:xfrm>
          <a:off x="9588500" y="166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100509</xdr:rowOff>
    </xdr:from>
    <xdr:ext cx="599010" cy="259045"/>
    <xdr:sp macro="" textlink="">
      <xdr:nvSpPr>
        <xdr:cNvPr id="488" name="テキスト ボックス 487"/>
        <xdr:cNvSpPr txBox="1"/>
      </xdr:nvSpPr>
      <xdr:spPr>
        <a:xfrm>
          <a:off x="9339794" y="1638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104504</xdr:rowOff>
    </xdr:from>
    <xdr:to>
      <xdr:col>12</xdr:col>
      <xdr:colOff>561975</xdr:colOff>
      <xdr:row>97</xdr:row>
      <xdr:rowOff>34654</xdr:rowOff>
    </xdr:to>
    <xdr:sp macro="" textlink="">
      <xdr:nvSpPr>
        <xdr:cNvPr id="489" name="円/楕円 488"/>
        <xdr:cNvSpPr/>
      </xdr:nvSpPr>
      <xdr:spPr>
        <a:xfrm>
          <a:off x="8699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51181</xdr:rowOff>
    </xdr:from>
    <xdr:ext cx="599010" cy="259045"/>
    <xdr:sp macro="" textlink="">
      <xdr:nvSpPr>
        <xdr:cNvPr id="490" name="テキスト ボックス 489"/>
        <xdr:cNvSpPr txBox="1"/>
      </xdr:nvSpPr>
      <xdr:spPr>
        <a:xfrm>
          <a:off x="8450794"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143532</xdr:rowOff>
    </xdr:from>
    <xdr:to>
      <xdr:col>11</xdr:col>
      <xdr:colOff>358775</xdr:colOff>
      <xdr:row>97</xdr:row>
      <xdr:rowOff>73682</xdr:rowOff>
    </xdr:to>
    <xdr:sp macro="" textlink="">
      <xdr:nvSpPr>
        <xdr:cNvPr id="491" name="円/楕円 490"/>
        <xdr:cNvSpPr/>
      </xdr:nvSpPr>
      <xdr:spPr>
        <a:xfrm>
          <a:off x="7810500" y="16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90209</xdr:rowOff>
    </xdr:from>
    <xdr:ext cx="599010" cy="259045"/>
    <xdr:sp macro="" textlink="">
      <xdr:nvSpPr>
        <xdr:cNvPr id="492" name="テキスト ボックス 491"/>
        <xdr:cNvSpPr txBox="1"/>
      </xdr:nvSpPr>
      <xdr:spPr>
        <a:xfrm>
          <a:off x="7561794" y="1637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12574</xdr:rowOff>
    </xdr:from>
    <xdr:to>
      <xdr:col>10</xdr:col>
      <xdr:colOff>155575</xdr:colOff>
      <xdr:row>97</xdr:row>
      <xdr:rowOff>114174</xdr:rowOff>
    </xdr:to>
    <xdr:sp macro="" textlink="">
      <xdr:nvSpPr>
        <xdr:cNvPr id="493" name="円/楕円 492"/>
        <xdr:cNvSpPr/>
      </xdr:nvSpPr>
      <xdr:spPr>
        <a:xfrm>
          <a:off x="6921500" y="166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130701</xdr:rowOff>
    </xdr:from>
    <xdr:ext cx="599010" cy="259045"/>
    <xdr:sp macro="" textlink="">
      <xdr:nvSpPr>
        <xdr:cNvPr id="494" name="テキスト ボックス 493"/>
        <xdr:cNvSpPr txBox="1"/>
      </xdr:nvSpPr>
      <xdr:spPr>
        <a:xfrm>
          <a:off x="6672794" y="1641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98171</xdr:rowOff>
    </xdr:from>
    <xdr:to>
      <xdr:col>23</xdr:col>
      <xdr:colOff>517525</xdr:colOff>
      <xdr:row>38</xdr:row>
      <xdr:rowOff>107403</xdr:rowOff>
    </xdr:to>
    <xdr:cxnSp macro="">
      <xdr:nvCxnSpPr>
        <xdr:cNvPr id="523" name="直線コネクタ 522"/>
        <xdr:cNvCxnSpPr/>
      </xdr:nvCxnSpPr>
      <xdr:spPr>
        <a:xfrm flipV="1">
          <a:off x="15481300" y="6613271"/>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89537</xdr:rowOff>
    </xdr:from>
    <xdr:to>
      <xdr:col>22</xdr:col>
      <xdr:colOff>365125</xdr:colOff>
      <xdr:row>38</xdr:row>
      <xdr:rowOff>107403</xdr:rowOff>
    </xdr:to>
    <xdr:cxnSp macro="">
      <xdr:nvCxnSpPr>
        <xdr:cNvPr id="526" name="直線コネクタ 525"/>
        <xdr:cNvCxnSpPr/>
      </xdr:nvCxnSpPr>
      <xdr:spPr>
        <a:xfrm>
          <a:off x="14592300" y="6604637"/>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89537</xdr:rowOff>
    </xdr:from>
    <xdr:to>
      <xdr:col>21</xdr:col>
      <xdr:colOff>161925</xdr:colOff>
      <xdr:row>38</xdr:row>
      <xdr:rowOff>107959</xdr:rowOff>
    </xdr:to>
    <xdr:cxnSp macro="">
      <xdr:nvCxnSpPr>
        <xdr:cNvPr id="529" name="直線コネクタ 528"/>
        <xdr:cNvCxnSpPr/>
      </xdr:nvCxnSpPr>
      <xdr:spPr>
        <a:xfrm flipV="1">
          <a:off x="13703300" y="6604637"/>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107959</xdr:rowOff>
    </xdr:from>
    <xdr:to>
      <xdr:col>19</xdr:col>
      <xdr:colOff>644525</xdr:colOff>
      <xdr:row>38</xdr:row>
      <xdr:rowOff>109742</xdr:rowOff>
    </xdr:to>
    <xdr:cxnSp macro="">
      <xdr:nvCxnSpPr>
        <xdr:cNvPr id="532" name="直線コネクタ 531"/>
        <xdr:cNvCxnSpPr/>
      </xdr:nvCxnSpPr>
      <xdr:spPr>
        <a:xfrm flipV="1">
          <a:off x="12814300" y="662305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47371</xdr:rowOff>
    </xdr:from>
    <xdr:to>
      <xdr:col>23</xdr:col>
      <xdr:colOff>568325</xdr:colOff>
      <xdr:row>38</xdr:row>
      <xdr:rowOff>148971</xdr:rowOff>
    </xdr:to>
    <xdr:sp macro="" textlink="">
      <xdr:nvSpPr>
        <xdr:cNvPr id="542" name="円/楕円 541"/>
        <xdr:cNvSpPr/>
      </xdr:nvSpPr>
      <xdr:spPr>
        <a:xfrm>
          <a:off x="16268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133748</xdr:rowOff>
    </xdr:from>
    <xdr:ext cx="534377" cy="259045"/>
    <xdr:sp macro="" textlink="">
      <xdr:nvSpPr>
        <xdr:cNvPr id="543" name="消防費該当値テキスト"/>
        <xdr:cNvSpPr txBox="1"/>
      </xdr:nvSpPr>
      <xdr:spPr>
        <a:xfrm>
          <a:off x="16370300" y="64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56603</xdr:rowOff>
    </xdr:from>
    <xdr:to>
      <xdr:col>22</xdr:col>
      <xdr:colOff>415925</xdr:colOff>
      <xdr:row>38</xdr:row>
      <xdr:rowOff>158203</xdr:rowOff>
    </xdr:to>
    <xdr:sp macro="" textlink="">
      <xdr:nvSpPr>
        <xdr:cNvPr id="544" name="円/楕円 543"/>
        <xdr:cNvSpPr/>
      </xdr:nvSpPr>
      <xdr:spPr>
        <a:xfrm>
          <a:off x="15430500" y="65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149330</xdr:rowOff>
    </xdr:from>
    <xdr:ext cx="534377" cy="259045"/>
    <xdr:sp macro="" textlink="">
      <xdr:nvSpPr>
        <xdr:cNvPr id="545" name="テキスト ボックス 544"/>
        <xdr:cNvSpPr txBox="1"/>
      </xdr:nvSpPr>
      <xdr:spPr>
        <a:xfrm>
          <a:off x="15214111" y="66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38737</xdr:rowOff>
    </xdr:from>
    <xdr:to>
      <xdr:col>21</xdr:col>
      <xdr:colOff>212725</xdr:colOff>
      <xdr:row>38</xdr:row>
      <xdr:rowOff>140337</xdr:rowOff>
    </xdr:to>
    <xdr:sp macro="" textlink="">
      <xdr:nvSpPr>
        <xdr:cNvPr id="546" name="円/楕円 545"/>
        <xdr:cNvSpPr/>
      </xdr:nvSpPr>
      <xdr:spPr>
        <a:xfrm>
          <a:off x="14541500" y="65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131464</xdr:rowOff>
    </xdr:from>
    <xdr:ext cx="534377" cy="259045"/>
    <xdr:sp macro="" textlink="">
      <xdr:nvSpPr>
        <xdr:cNvPr id="547" name="テキスト ボックス 546"/>
        <xdr:cNvSpPr txBox="1"/>
      </xdr:nvSpPr>
      <xdr:spPr>
        <a:xfrm>
          <a:off x="14325111" y="66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57159</xdr:rowOff>
    </xdr:from>
    <xdr:to>
      <xdr:col>20</xdr:col>
      <xdr:colOff>9525</xdr:colOff>
      <xdr:row>38</xdr:row>
      <xdr:rowOff>158759</xdr:rowOff>
    </xdr:to>
    <xdr:sp macro="" textlink="">
      <xdr:nvSpPr>
        <xdr:cNvPr id="548" name="円/楕円 547"/>
        <xdr:cNvSpPr/>
      </xdr:nvSpPr>
      <xdr:spPr>
        <a:xfrm>
          <a:off x="13652500" y="65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149886</xdr:rowOff>
    </xdr:from>
    <xdr:ext cx="534377" cy="259045"/>
    <xdr:sp macro="" textlink="">
      <xdr:nvSpPr>
        <xdr:cNvPr id="549" name="テキスト ボックス 548"/>
        <xdr:cNvSpPr txBox="1"/>
      </xdr:nvSpPr>
      <xdr:spPr>
        <a:xfrm>
          <a:off x="13436111" y="66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58942</xdr:rowOff>
    </xdr:from>
    <xdr:to>
      <xdr:col>18</xdr:col>
      <xdr:colOff>492125</xdr:colOff>
      <xdr:row>38</xdr:row>
      <xdr:rowOff>160542</xdr:rowOff>
    </xdr:to>
    <xdr:sp macro="" textlink="">
      <xdr:nvSpPr>
        <xdr:cNvPr id="550" name="円/楕円 549"/>
        <xdr:cNvSpPr/>
      </xdr:nvSpPr>
      <xdr:spPr>
        <a:xfrm>
          <a:off x="12763500" y="65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151669</xdr:rowOff>
    </xdr:from>
    <xdr:ext cx="534377" cy="259045"/>
    <xdr:sp macro="" textlink="">
      <xdr:nvSpPr>
        <xdr:cNvPr id="551" name="テキスト ボックス 550"/>
        <xdr:cNvSpPr txBox="1"/>
      </xdr:nvSpPr>
      <xdr:spPr>
        <a:xfrm>
          <a:off x="12547111" y="66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10566</xdr:rowOff>
    </xdr:from>
    <xdr:to>
      <xdr:col>23</xdr:col>
      <xdr:colOff>517525</xdr:colOff>
      <xdr:row>57</xdr:row>
      <xdr:rowOff>85531</xdr:rowOff>
    </xdr:to>
    <xdr:cxnSp macro="">
      <xdr:nvCxnSpPr>
        <xdr:cNvPr id="578" name="直線コネクタ 577"/>
        <xdr:cNvCxnSpPr/>
      </xdr:nvCxnSpPr>
      <xdr:spPr>
        <a:xfrm>
          <a:off x="15481300" y="9783216"/>
          <a:ext cx="8382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10566</xdr:rowOff>
    </xdr:from>
    <xdr:to>
      <xdr:col>22</xdr:col>
      <xdr:colOff>365125</xdr:colOff>
      <xdr:row>57</xdr:row>
      <xdr:rowOff>93697</xdr:rowOff>
    </xdr:to>
    <xdr:cxnSp macro="">
      <xdr:nvCxnSpPr>
        <xdr:cNvPr id="581" name="直線コネクタ 580"/>
        <xdr:cNvCxnSpPr/>
      </xdr:nvCxnSpPr>
      <xdr:spPr>
        <a:xfrm flipV="1">
          <a:off x="14592300" y="9783216"/>
          <a:ext cx="889000" cy="8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93697</xdr:rowOff>
    </xdr:from>
    <xdr:to>
      <xdr:col>21</xdr:col>
      <xdr:colOff>161925</xdr:colOff>
      <xdr:row>57</xdr:row>
      <xdr:rowOff>96360</xdr:rowOff>
    </xdr:to>
    <xdr:cxnSp macro="">
      <xdr:nvCxnSpPr>
        <xdr:cNvPr id="584" name="直線コネクタ 583"/>
        <xdr:cNvCxnSpPr/>
      </xdr:nvCxnSpPr>
      <xdr:spPr>
        <a:xfrm flipV="1">
          <a:off x="13703300" y="9866347"/>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96360</xdr:rowOff>
    </xdr:from>
    <xdr:to>
      <xdr:col>19</xdr:col>
      <xdr:colOff>644525</xdr:colOff>
      <xdr:row>57</xdr:row>
      <xdr:rowOff>147169</xdr:rowOff>
    </xdr:to>
    <xdr:cxnSp macro="">
      <xdr:nvCxnSpPr>
        <xdr:cNvPr id="587" name="直線コネクタ 586"/>
        <xdr:cNvCxnSpPr/>
      </xdr:nvCxnSpPr>
      <xdr:spPr>
        <a:xfrm flipV="1">
          <a:off x="12814300" y="9869010"/>
          <a:ext cx="889000" cy="5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34731</xdr:rowOff>
    </xdr:from>
    <xdr:to>
      <xdr:col>23</xdr:col>
      <xdr:colOff>568325</xdr:colOff>
      <xdr:row>57</xdr:row>
      <xdr:rowOff>136331</xdr:rowOff>
    </xdr:to>
    <xdr:sp macro="" textlink="">
      <xdr:nvSpPr>
        <xdr:cNvPr id="597" name="円/楕円 596"/>
        <xdr:cNvSpPr/>
      </xdr:nvSpPr>
      <xdr:spPr>
        <a:xfrm>
          <a:off x="16268700" y="98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57608</xdr:rowOff>
    </xdr:from>
    <xdr:ext cx="534377" cy="259045"/>
    <xdr:sp macro="" textlink="">
      <xdr:nvSpPr>
        <xdr:cNvPr id="598" name="教育費該当値テキスト"/>
        <xdr:cNvSpPr txBox="1"/>
      </xdr:nvSpPr>
      <xdr:spPr>
        <a:xfrm>
          <a:off x="16370300" y="965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131216</xdr:rowOff>
    </xdr:from>
    <xdr:to>
      <xdr:col>22</xdr:col>
      <xdr:colOff>415925</xdr:colOff>
      <xdr:row>57</xdr:row>
      <xdr:rowOff>61366</xdr:rowOff>
    </xdr:to>
    <xdr:sp macro="" textlink="">
      <xdr:nvSpPr>
        <xdr:cNvPr id="599" name="円/楕円 598"/>
        <xdr:cNvSpPr/>
      </xdr:nvSpPr>
      <xdr:spPr>
        <a:xfrm>
          <a:off x="15430500" y="97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77893</xdr:rowOff>
    </xdr:from>
    <xdr:ext cx="599010" cy="259045"/>
    <xdr:sp macro="" textlink="">
      <xdr:nvSpPr>
        <xdr:cNvPr id="600" name="テキスト ボックス 599"/>
        <xdr:cNvSpPr txBox="1"/>
      </xdr:nvSpPr>
      <xdr:spPr>
        <a:xfrm>
          <a:off x="15181794" y="950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42897</xdr:rowOff>
    </xdr:from>
    <xdr:to>
      <xdr:col>21</xdr:col>
      <xdr:colOff>212725</xdr:colOff>
      <xdr:row>57</xdr:row>
      <xdr:rowOff>144497</xdr:rowOff>
    </xdr:to>
    <xdr:sp macro="" textlink="">
      <xdr:nvSpPr>
        <xdr:cNvPr id="601" name="円/楕円 600"/>
        <xdr:cNvSpPr/>
      </xdr:nvSpPr>
      <xdr:spPr>
        <a:xfrm>
          <a:off x="14541500" y="98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135624</xdr:rowOff>
    </xdr:from>
    <xdr:ext cx="534377" cy="259045"/>
    <xdr:sp macro="" textlink="">
      <xdr:nvSpPr>
        <xdr:cNvPr id="602" name="テキスト ボックス 601"/>
        <xdr:cNvSpPr txBox="1"/>
      </xdr:nvSpPr>
      <xdr:spPr>
        <a:xfrm>
          <a:off x="14325111" y="990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45560</xdr:rowOff>
    </xdr:from>
    <xdr:to>
      <xdr:col>20</xdr:col>
      <xdr:colOff>9525</xdr:colOff>
      <xdr:row>57</xdr:row>
      <xdr:rowOff>147160</xdr:rowOff>
    </xdr:to>
    <xdr:sp macro="" textlink="">
      <xdr:nvSpPr>
        <xdr:cNvPr id="603" name="円/楕円 602"/>
        <xdr:cNvSpPr/>
      </xdr:nvSpPr>
      <xdr:spPr>
        <a:xfrm>
          <a:off x="13652500" y="98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138287</xdr:rowOff>
    </xdr:from>
    <xdr:ext cx="534377" cy="259045"/>
    <xdr:sp macro="" textlink="">
      <xdr:nvSpPr>
        <xdr:cNvPr id="604" name="テキスト ボックス 603"/>
        <xdr:cNvSpPr txBox="1"/>
      </xdr:nvSpPr>
      <xdr:spPr>
        <a:xfrm>
          <a:off x="13436111" y="99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96369</xdr:rowOff>
    </xdr:from>
    <xdr:to>
      <xdr:col>18</xdr:col>
      <xdr:colOff>492125</xdr:colOff>
      <xdr:row>58</xdr:row>
      <xdr:rowOff>26519</xdr:rowOff>
    </xdr:to>
    <xdr:sp macro="" textlink="">
      <xdr:nvSpPr>
        <xdr:cNvPr id="605" name="円/楕円 604"/>
        <xdr:cNvSpPr/>
      </xdr:nvSpPr>
      <xdr:spPr>
        <a:xfrm>
          <a:off x="12763500" y="98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17646</xdr:rowOff>
    </xdr:from>
    <xdr:ext cx="534377" cy="259045"/>
    <xdr:sp macro="" textlink="">
      <xdr:nvSpPr>
        <xdr:cNvPr id="606" name="テキスト ボックス 605"/>
        <xdr:cNvSpPr txBox="1"/>
      </xdr:nvSpPr>
      <xdr:spPr>
        <a:xfrm>
          <a:off x="12547111" y="99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44042</xdr:rowOff>
    </xdr:from>
    <xdr:to>
      <xdr:col>21</xdr:col>
      <xdr:colOff>161925</xdr:colOff>
      <xdr:row>79</xdr:row>
      <xdr:rowOff>44450</xdr:rowOff>
    </xdr:to>
    <xdr:cxnSp macro="">
      <xdr:nvCxnSpPr>
        <xdr:cNvPr id="641" name="直線コネクタ 640"/>
        <xdr:cNvCxnSpPr/>
      </xdr:nvCxnSpPr>
      <xdr:spPr>
        <a:xfrm>
          <a:off x="13703300" y="1358859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44042</xdr:rowOff>
    </xdr:from>
    <xdr:to>
      <xdr:col>19</xdr:col>
      <xdr:colOff>644525</xdr:colOff>
      <xdr:row>79</xdr:row>
      <xdr:rowOff>44450</xdr:rowOff>
    </xdr:to>
    <xdr:cxnSp macro="">
      <xdr:nvCxnSpPr>
        <xdr:cNvPr id="644" name="直線コネクタ 643"/>
        <xdr:cNvCxnSpPr/>
      </xdr:nvCxnSpPr>
      <xdr:spPr>
        <a:xfrm flipV="1">
          <a:off x="12814300" y="1358859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164692</xdr:rowOff>
    </xdr:from>
    <xdr:to>
      <xdr:col>20</xdr:col>
      <xdr:colOff>9525</xdr:colOff>
      <xdr:row>79</xdr:row>
      <xdr:rowOff>94842</xdr:rowOff>
    </xdr:to>
    <xdr:sp macro="" textlink="">
      <xdr:nvSpPr>
        <xdr:cNvPr id="660" name="円/楕円 659"/>
        <xdr:cNvSpPr/>
      </xdr:nvSpPr>
      <xdr:spPr>
        <a:xfrm>
          <a:off x="13652500" y="13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85969</xdr:rowOff>
    </xdr:from>
    <xdr:ext cx="378565" cy="259045"/>
    <xdr:sp macro="" textlink="">
      <xdr:nvSpPr>
        <xdr:cNvPr id="661" name="テキスト ボックス 660"/>
        <xdr:cNvSpPr txBox="1"/>
      </xdr:nvSpPr>
      <xdr:spPr>
        <a:xfrm>
          <a:off x="13514017" y="1363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23958</xdr:rowOff>
    </xdr:from>
    <xdr:to>
      <xdr:col>23</xdr:col>
      <xdr:colOff>517525</xdr:colOff>
      <xdr:row>97</xdr:row>
      <xdr:rowOff>55966</xdr:rowOff>
    </xdr:to>
    <xdr:cxnSp macro="">
      <xdr:nvCxnSpPr>
        <xdr:cNvPr id="690" name="直線コネクタ 689"/>
        <xdr:cNvCxnSpPr/>
      </xdr:nvCxnSpPr>
      <xdr:spPr>
        <a:xfrm>
          <a:off x="15481300" y="16654608"/>
          <a:ext cx="8382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18881</xdr:rowOff>
    </xdr:from>
    <xdr:to>
      <xdr:col>22</xdr:col>
      <xdr:colOff>365125</xdr:colOff>
      <xdr:row>97</xdr:row>
      <xdr:rowOff>23958</xdr:rowOff>
    </xdr:to>
    <xdr:cxnSp macro="">
      <xdr:nvCxnSpPr>
        <xdr:cNvPr id="693" name="直線コネクタ 692"/>
        <xdr:cNvCxnSpPr/>
      </xdr:nvCxnSpPr>
      <xdr:spPr>
        <a:xfrm>
          <a:off x="14592300" y="1664953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6629</xdr:rowOff>
    </xdr:from>
    <xdr:to>
      <xdr:col>21</xdr:col>
      <xdr:colOff>161925</xdr:colOff>
      <xdr:row>97</xdr:row>
      <xdr:rowOff>18881</xdr:rowOff>
    </xdr:to>
    <xdr:cxnSp macro="">
      <xdr:nvCxnSpPr>
        <xdr:cNvPr id="696" name="直線コネクタ 695"/>
        <xdr:cNvCxnSpPr/>
      </xdr:nvCxnSpPr>
      <xdr:spPr>
        <a:xfrm>
          <a:off x="13703300" y="16637279"/>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6629</xdr:rowOff>
    </xdr:from>
    <xdr:to>
      <xdr:col>19</xdr:col>
      <xdr:colOff>644525</xdr:colOff>
      <xdr:row>97</xdr:row>
      <xdr:rowOff>9271</xdr:rowOff>
    </xdr:to>
    <xdr:cxnSp macro="">
      <xdr:nvCxnSpPr>
        <xdr:cNvPr id="699" name="直線コネクタ 698"/>
        <xdr:cNvCxnSpPr/>
      </xdr:nvCxnSpPr>
      <xdr:spPr>
        <a:xfrm flipV="1">
          <a:off x="12814300" y="1663727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5166</xdr:rowOff>
    </xdr:from>
    <xdr:to>
      <xdr:col>23</xdr:col>
      <xdr:colOff>568325</xdr:colOff>
      <xdr:row>97</xdr:row>
      <xdr:rowOff>106766</xdr:rowOff>
    </xdr:to>
    <xdr:sp macro="" textlink="">
      <xdr:nvSpPr>
        <xdr:cNvPr id="709" name="円/楕円 708"/>
        <xdr:cNvSpPr/>
      </xdr:nvSpPr>
      <xdr:spPr>
        <a:xfrm>
          <a:off x="16268700" y="166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155043</xdr:rowOff>
    </xdr:from>
    <xdr:ext cx="599010" cy="259045"/>
    <xdr:sp macro="" textlink="">
      <xdr:nvSpPr>
        <xdr:cNvPr id="710" name="公債費該当値テキスト"/>
        <xdr:cNvSpPr txBox="1"/>
      </xdr:nvSpPr>
      <xdr:spPr>
        <a:xfrm>
          <a:off x="16370300" y="166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144608</xdr:rowOff>
    </xdr:from>
    <xdr:to>
      <xdr:col>22</xdr:col>
      <xdr:colOff>415925</xdr:colOff>
      <xdr:row>97</xdr:row>
      <xdr:rowOff>74758</xdr:rowOff>
    </xdr:to>
    <xdr:sp macro="" textlink="">
      <xdr:nvSpPr>
        <xdr:cNvPr id="711" name="円/楕円 710"/>
        <xdr:cNvSpPr/>
      </xdr:nvSpPr>
      <xdr:spPr>
        <a:xfrm>
          <a:off x="15430500" y="166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91285</xdr:rowOff>
    </xdr:from>
    <xdr:ext cx="599010" cy="259045"/>
    <xdr:sp macro="" textlink="">
      <xdr:nvSpPr>
        <xdr:cNvPr id="712" name="テキスト ボックス 711"/>
        <xdr:cNvSpPr txBox="1"/>
      </xdr:nvSpPr>
      <xdr:spPr>
        <a:xfrm>
          <a:off x="15181794" y="1637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139531</xdr:rowOff>
    </xdr:from>
    <xdr:to>
      <xdr:col>21</xdr:col>
      <xdr:colOff>212725</xdr:colOff>
      <xdr:row>97</xdr:row>
      <xdr:rowOff>69681</xdr:rowOff>
    </xdr:to>
    <xdr:sp macro="" textlink="">
      <xdr:nvSpPr>
        <xdr:cNvPr id="713" name="円/楕円 712"/>
        <xdr:cNvSpPr/>
      </xdr:nvSpPr>
      <xdr:spPr>
        <a:xfrm>
          <a:off x="14541500" y="165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86208</xdr:rowOff>
    </xdr:from>
    <xdr:ext cx="599010" cy="259045"/>
    <xdr:sp macro="" textlink="">
      <xdr:nvSpPr>
        <xdr:cNvPr id="714" name="テキスト ボックス 713"/>
        <xdr:cNvSpPr txBox="1"/>
      </xdr:nvSpPr>
      <xdr:spPr>
        <a:xfrm>
          <a:off x="14292794" y="163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127279</xdr:rowOff>
    </xdr:from>
    <xdr:to>
      <xdr:col>20</xdr:col>
      <xdr:colOff>9525</xdr:colOff>
      <xdr:row>97</xdr:row>
      <xdr:rowOff>57429</xdr:rowOff>
    </xdr:to>
    <xdr:sp macro="" textlink="">
      <xdr:nvSpPr>
        <xdr:cNvPr id="715" name="円/楕円 714"/>
        <xdr:cNvSpPr/>
      </xdr:nvSpPr>
      <xdr:spPr>
        <a:xfrm>
          <a:off x="13652500" y="165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73956</xdr:rowOff>
    </xdr:from>
    <xdr:ext cx="599010" cy="259045"/>
    <xdr:sp macro="" textlink="">
      <xdr:nvSpPr>
        <xdr:cNvPr id="716" name="テキスト ボックス 715"/>
        <xdr:cNvSpPr txBox="1"/>
      </xdr:nvSpPr>
      <xdr:spPr>
        <a:xfrm>
          <a:off x="13403794" y="163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129921</xdr:rowOff>
    </xdr:from>
    <xdr:to>
      <xdr:col>18</xdr:col>
      <xdr:colOff>492125</xdr:colOff>
      <xdr:row>97</xdr:row>
      <xdr:rowOff>60071</xdr:rowOff>
    </xdr:to>
    <xdr:sp macro="" textlink="">
      <xdr:nvSpPr>
        <xdr:cNvPr id="717" name="円/楕円 716"/>
        <xdr:cNvSpPr/>
      </xdr:nvSpPr>
      <xdr:spPr>
        <a:xfrm>
          <a:off x="12763500" y="165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76598</xdr:rowOff>
    </xdr:from>
    <xdr:ext cx="599010" cy="259045"/>
    <xdr:sp macro="" textlink="">
      <xdr:nvSpPr>
        <xdr:cNvPr id="718" name="テキスト ボックス 717"/>
        <xdr:cNvSpPr txBox="1"/>
      </xdr:nvSpPr>
      <xdr:spPr>
        <a:xfrm>
          <a:off x="12514794" y="1636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決算の住民１人あたりコストも類似団体平均と比較し高い項目が多い。総務費は㈱まちアップいけだへの出資や廃校舎リノベーションに伴い、前年より大幅に増加した。民生費は、町独自の子育て支援制度「まま頑張る手当」の支給等により増加した。商工費は、わんぱく冒険の森整備に伴い増加した。衛生費は簡易水道特別会計への繰出金減に伴い減少した。農林水産業費は集落基盤整備の事業量減により減少した。土木費は足羽川ダム事業に伴う移転者への見舞金支給がほぼ終了したことに伴い大幅に減少した。教育費は給食センター新築工事や堀口家住宅改修工事の終了に伴い減となっている。公債費は地方債の償還が順調に進んでいることにより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残余金の積み立てを実施してきたことで増加しており、今後の財政運営の安定に備えることができている。実質収支、実質単年度収支は昨年度と比較し改善しており、今後も歳出の適正化を図ることで、財政運営の安定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黒字であるが、特別会計は一般会計からの繰入金に依存する割合が高く、今後も人口減が続くと予想されるため、国民健康保険税や介護保険料の見直しが必須となる状況である。また、簡易水道施設や下水施設の更新時期をむかえ維持補修費の増も見込まれる状況である。歳入の確保に加え、事業の取捨選択を行い、歳出の適正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4026547</v>
      </c>
      <c r="BO4" s="409"/>
      <c r="BP4" s="409"/>
      <c r="BQ4" s="409"/>
      <c r="BR4" s="409"/>
      <c r="BS4" s="409"/>
      <c r="BT4" s="409"/>
      <c r="BU4" s="410"/>
      <c r="BV4" s="408">
        <v>3546472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20.5</v>
      </c>
      <c r="CU4" s="586"/>
      <c r="CV4" s="586"/>
      <c r="CW4" s="586"/>
      <c r="CX4" s="586"/>
      <c r="CY4" s="586"/>
      <c r="CZ4" s="586"/>
      <c r="DA4" s="587"/>
      <c r="DB4" s="585">
        <v>16.899999999999999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3543589</v>
      </c>
      <c r="BO5" s="414"/>
      <c r="BP5" s="414"/>
      <c r="BQ5" s="414"/>
      <c r="BR5" s="414"/>
      <c r="BS5" s="414"/>
      <c r="BT5" s="414"/>
      <c r="BU5" s="415"/>
      <c r="BV5" s="413">
        <v>3127168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69.400000000000006</v>
      </c>
      <c r="CU5" s="384"/>
      <c r="CV5" s="384"/>
      <c r="CW5" s="384"/>
      <c r="CX5" s="384"/>
      <c r="CY5" s="384"/>
      <c r="CZ5" s="384"/>
      <c r="DA5" s="385"/>
      <c r="DB5" s="383">
        <v>77.599999999999994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482958</v>
      </c>
      <c r="BO6" s="414"/>
      <c r="BP6" s="414"/>
      <c r="BQ6" s="414"/>
      <c r="BR6" s="414"/>
      <c r="BS6" s="414"/>
      <c r="BT6" s="414"/>
      <c r="BU6" s="415"/>
      <c r="BV6" s="413">
        <v>419304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69.400000000000006</v>
      </c>
      <c r="CU6" s="560"/>
      <c r="CV6" s="560"/>
      <c r="CW6" s="560"/>
      <c r="CX6" s="560"/>
      <c r="CY6" s="560"/>
      <c r="CZ6" s="560"/>
      <c r="DA6" s="561"/>
      <c r="DB6" s="559">
        <v>77.599999999999994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66527</v>
      </c>
      <c r="BO7" s="414"/>
      <c r="BP7" s="414"/>
      <c r="BQ7" s="414"/>
      <c r="BR7" s="414"/>
      <c r="BS7" s="414"/>
      <c r="BT7" s="414"/>
      <c r="BU7" s="415"/>
      <c r="BV7" s="413">
        <v>88572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2032033</v>
      </c>
      <c r="CU7" s="414"/>
      <c r="CV7" s="414"/>
      <c r="CW7" s="414"/>
      <c r="CX7" s="414"/>
      <c r="CY7" s="414"/>
      <c r="CZ7" s="414"/>
      <c r="DA7" s="415"/>
      <c r="DB7" s="413">
        <v>1955388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416431</v>
      </c>
      <c r="BO8" s="414"/>
      <c r="BP8" s="414"/>
      <c r="BQ8" s="414"/>
      <c r="BR8" s="414"/>
      <c r="BS8" s="414"/>
      <c r="BT8" s="414"/>
      <c r="BU8" s="415"/>
      <c r="BV8" s="413">
        <v>330732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2638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85699</v>
      </c>
      <c r="BO9" s="414"/>
      <c r="BP9" s="414"/>
      <c r="BQ9" s="414"/>
      <c r="BR9" s="414"/>
      <c r="BS9" s="414"/>
      <c r="BT9" s="414"/>
      <c r="BU9" s="415"/>
      <c r="BV9" s="413">
        <v>-63968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11.9</v>
      </c>
      <c r="CU9" s="384"/>
      <c r="CV9" s="384"/>
      <c r="CW9" s="384"/>
      <c r="CX9" s="384"/>
      <c r="CY9" s="384"/>
      <c r="CZ9" s="384"/>
      <c r="DA9" s="385"/>
      <c r="DB9" s="383">
        <v>14.2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3046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152533</v>
      </c>
      <c r="BO10" s="414"/>
      <c r="BP10" s="414"/>
      <c r="BQ10" s="414"/>
      <c r="BR10" s="414"/>
      <c r="BS10" s="414"/>
      <c r="BT10" s="414"/>
      <c r="BU10" s="415"/>
      <c r="BV10" s="413">
        <v>201102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2787</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2778</v>
      </c>
      <c r="S13" s="515"/>
      <c r="T13" s="515"/>
      <c r="U13" s="515"/>
      <c r="V13" s="516"/>
      <c r="W13" s="502" t="s">
        <v>122</v>
      </c>
      <c r="X13" s="426"/>
      <c r="Y13" s="426"/>
      <c r="Z13" s="426"/>
      <c r="AA13" s="426"/>
      <c r="AB13" s="427"/>
      <c r="AC13" s="389">
        <v>122</v>
      </c>
      <c r="AD13" s="390"/>
      <c r="AE13" s="390"/>
      <c r="AF13" s="390"/>
      <c r="AG13" s="391"/>
      <c r="AH13" s="389">
        <v>158</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238232</v>
      </c>
      <c r="BO13" s="414"/>
      <c r="BP13" s="414"/>
      <c r="BQ13" s="414"/>
      <c r="BR13" s="414"/>
      <c r="BS13" s="414"/>
      <c r="BT13" s="414"/>
      <c r="BU13" s="415"/>
      <c r="BV13" s="413">
        <v>137134</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2888</v>
      </c>
      <c r="S14" s="515"/>
      <c r="T14" s="515"/>
      <c r="U14" s="515"/>
      <c r="V14" s="516"/>
      <c r="W14" s="517"/>
      <c r="X14" s="429"/>
      <c r="Y14" s="429"/>
      <c r="Z14" s="429"/>
      <c r="AA14" s="429"/>
      <c r="AB14" s="430"/>
      <c r="AC14" s="507">
        <v>8.9</v>
      </c>
      <c r="AD14" s="508"/>
      <c r="AE14" s="508"/>
      <c r="AF14" s="508"/>
      <c r="AG14" s="509"/>
      <c r="AH14" s="507">
        <v>9.6999999999999993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2880</v>
      </c>
      <c r="S15" s="515"/>
      <c r="T15" s="515"/>
      <c r="U15" s="515"/>
      <c r="V15" s="516"/>
      <c r="W15" s="502" t="s">
        <v>129</v>
      </c>
      <c r="X15" s="426"/>
      <c r="Y15" s="426"/>
      <c r="Z15" s="426"/>
      <c r="AA15" s="426"/>
      <c r="AB15" s="427"/>
      <c r="AC15" s="389">
        <v>516</v>
      </c>
      <c r="AD15" s="390"/>
      <c r="AE15" s="390"/>
      <c r="AF15" s="390"/>
      <c r="AG15" s="391"/>
      <c r="AH15" s="389">
        <v>697</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254163</v>
      </c>
      <c r="BO15" s="409"/>
      <c r="BP15" s="409"/>
      <c r="BQ15" s="409"/>
      <c r="BR15" s="409"/>
      <c r="BS15" s="409"/>
      <c r="BT15" s="409"/>
      <c r="BU15" s="410"/>
      <c r="BV15" s="408">
        <v>239870</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37.700000000000003</v>
      </c>
      <c r="AD16" s="508"/>
      <c r="AE16" s="508"/>
      <c r="AF16" s="508"/>
      <c r="AG16" s="509"/>
      <c r="AH16" s="507">
        <v>42.7</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1860501</v>
      </c>
      <c r="BO16" s="414"/>
      <c r="BP16" s="414"/>
      <c r="BQ16" s="414"/>
      <c r="BR16" s="414"/>
      <c r="BS16" s="414"/>
      <c r="BT16" s="414"/>
      <c r="BU16" s="415"/>
      <c r="BV16" s="413">
        <v>1800331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730</v>
      </c>
      <c r="AD17" s="390"/>
      <c r="AE17" s="390"/>
      <c r="AF17" s="390"/>
      <c r="AG17" s="391"/>
      <c r="AH17" s="389">
        <v>714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312180</v>
      </c>
      <c r="BO17" s="414"/>
      <c r="BP17" s="414"/>
      <c r="BQ17" s="414"/>
      <c r="BR17" s="414"/>
      <c r="BS17" s="414"/>
      <c r="BT17" s="414"/>
      <c r="BU17" s="415"/>
      <c r="BV17" s="413">
        <v>298314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194.65</v>
      </c>
      <c r="M18" s="478"/>
      <c r="N18" s="478"/>
      <c r="O18" s="478"/>
      <c r="P18" s="478"/>
      <c r="Q18" s="478"/>
      <c r="R18" s="479"/>
      <c r="S18" s="479"/>
      <c r="T18" s="479"/>
      <c r="U18" s="479"/>
      <c r="V18" s="480"/>
      <c r="W18" s="494"/>
      <c r="X18" s="495"/>
      <c r="Y18" s="495"/>
      <c r="Z18" s="495"/>
      <c r="AA18" s="495"/>
      <c r="AB18" s="503"/>
      <c r="AC18" s="377">
        <v>53.4</v>
      </c>
      <c r="AD18" s="378"/>
      <c r="AE18" s="378"/>
      <c r="AF18" s="378"/>
      <c r="AG18" s="481"/>
      <c r="AH18" s="377">
        <v>43.8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1363006</v>
      </c>
      <c r="BO18" s="414"/>
      <c r="BP18" s="414"/>
      <c r="BQ18" s="414"/>
      <c r="BR18" s="414"/>
      <c r="BS18" s="414"/>
      <c r="BT18" s="414"/>
      <c r="BU18" s="415"/>
      <c r="BV18" s="413">
        <v>1460437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2625152</v>
      </c>
      <c r="BO19" s="414"/>
      <c r="BP19" s="414"/>
      <c r="BQ19" s="414"/>
      <c r="BR19" s="414"/>
      <c r="BS19" s="414"/>
      <c r="BT19" s="414"/>
      <c r="BU19" s="415"/>
      <c r="BV19" s="413">
        <v>2561253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902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3099307</v>
      </c>
      <c r="BO23" s="414"/>
      <c r="BP23" s="414"/>
      <c r="BQ23" s="414"/>
      <c r="BR23" s="414"/>
      <c r="BS23" s="414"/>
      <c r="BT23" s="414"/>
      <c r="BU23" s="415"/>
      <c r="BV23" s="413">
        <v>2576136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7350</v>
      </c>
      <c r="R24" s="390"/>
      <c r="S24" s="390"/>
      <c r="T24" s="390"/>
      <c r="U24" s="390"/>
      <c r="V24" s="391"/>
      <c r="W24" s="455"/>
      <c r="X24" s="446"/>
      <c r="Y24" s="447"/>
      <c r="Z24" s="386" t="s">
        <v>152</v>
      </c>
      <c r="AA24" s="387"/>
      <c r="AB24" s="387"/>
      <c r="AC24" s="387"/>
      <c r="AD24" s="387"/>
      <c r="AE24" s="387"/>
      <c r="AF24" s="387"/>
      <c r="AG24" s="388"/>
      <c r="AH24" s="389">
        <v>55</v>
      </c>
      <c r="AI24" s="390"/>
      <c r="AJ24" s="390"/>
      <c r="AK24" s="390"/>
      <c r="AL24" s="391"/>
      <c r="AM24" s="389">
        <v>140030</v>
      </c>
      <c r="AN24" s="390"/>
      <c r="AO24" s="390"/>
      <c r="AP24" s="390"/>
      <c r="AQ24" s="390"/>
      <c r="AR24" s="391"/>
      <c r="AS24" s="389">
        <v>2546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2548634</v>
      </c>
      <c r="BO24" s="414"/>
      <c r="BP24" s="414"/>
      <c r="BQ24" s="414"/>
      <c r="BR24" s="414"/>
      <c r="BS24" s="414"/>
      <c r="BT24" s="414"/>
      <c r="BU24" s="415"/>
      <c r="BV24" s="413">
        <v>1933137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6350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5250</v>
      </c>
      <c r="R26" s="390"/>
      <c r="S26" s="390"/>
      <c r="T26" s="390"/>
      <c r="U26" s="390"/>
      <c r="V26" s="391"/>
      <c r="W26" s="455"/>
      <c r="X26" s="446"/>
      <c r="Y26" s="447"/>
      <c r="Z26" s="386" t="s">
        <v>158</v>
      </c>
      <c r="AA26" s="468"/>
      <c r="AB26" s="468"/>
      <c r="AC26" s="468"/>
      <c r="AD26" s="468"/>
      <c r="AE26" s="468"/>
      <c r="AF26" s="468"/>
      <c r="AG26" s="469"/>
      <c r="AH26" s="389">
        <v>4</v>
      </c>
      <c r="AI26" s="390"/>
      <c r="AJ26" s="390"/>
      <c r="AK26" s="390"/>
      <c r="AL26" s="391"/>
      <c r="AM26" s="389">
        <v>9948</v>
      </c>
      <c r="AN26" s="390"/>
      <c r="AO26" s="390"/>
      <c r="AP26" s="390"/>
      <c r="AQ26" s="390"/>
      <c r="AR26" s="391"/>
      <c r="AS26" s="389">
        <v>2487</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3000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5832</v>
      </c>
      <c r="AN27" s="390"/>
      <c r="AO27" s="390"/>
      <c r="AP27" s="390"/>
      <c r="AQ27" s="390"/>
      <c r="AR27" s="391"/>
      <c r="AS27" s="389">
        <v>1944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45503</v>
      </c>
      <c r="BO27" s="417"/>
      <c r="BP27" s="417"/>
      <c r="BQ27" s="417"/>
      <c r="BR27" s="417"/>
      <c r="BS27" s="417"/>
      <c r="BT27" s="417"/>
      <c r="BU27" s="418"/>
      <c r="BV27" s="416">
        <v>45409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2250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1665372</v>
      </c>
      <c r="BO28" s="409"/>
      <c r="BP28" s="409"/>
      <c r="BQ28" s="409"/>
      <c r="BR28" s="409"/>
      <c r="BS28" s="409"/>
      <c r="BT28" s="409"/>
      <c r="BU28" s="410"/>
      <c r="BV28" s="408">
        <v>1512839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6</v>
      </c>
      <c r="M29" s="390"/>
      <c r="N29" s="390"/>
      <c r="O29" s="390"/>
      <c r="P29" s="391"/>
      <c r="Q29" s="389">
        <v>2050</v>
      </c>
      <c r="R29" s="390"/>
      <c r="S29" s="390"/>
      <c r="T29" s="390"/>
      <c r="U29" s="390"/>
      <c r="V29" s="391"/>
      <c r="W29" s="456"/>
      <c r="X29" s="457"/>
      <c r="Y29" s="458"/>
      <c r="Z29" s="386" t="s">
        <v>168</v>
      </c>
      <c r="AA29" s="387"/>
      <c r="AB29" s="387"/>
      <c r="AC29" s="387"/>
      <c r="AD29" s="387"/>
      <c r="AE29" s="387"/>
      <c r="AF29" s="387"/>
      <c r="AG29" s="388"/>
      <c r="AH29" s="389">
        <v>58</v>
      </c>
      <c r="AI29" s="390"/>
      <c r="AJ29" s="390"/>
      <c r="AK29" s="390"/>
      <c r="AL29" s="391"/>
      <c r="AM29" s="389">
        <v>145862</v>
      </c>
      <c r="AN29" s="390"/>
      <c r="AO29" s="390"/>
      <c r="AP29" s="390"/>
      <c r="AQ29" s="390"/>
      <c r="AR29" s="391"/>
      <c r="AS29" s="389">
        <v>2515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226118</v>
      </c>
      <c r="BO29" s="414"/>
      <c r="BP29" s="414"/>
      <c r="BQ29" s="414"/>
      <c r="BR29" s="414"/>
      <c r="BS29" s="414"/>
      <c r="BT29" s="414"/>
      <c r="BU29" s="415"/>
      <c r="BV29" s="413">
        <v>210309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85.6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115351</v>
      </c>
      <c r="BO30" s="417"/>
      <c r="BP30" s="417"/>
      <c r="BQ30" s="417"/>
      <c r="BR30" s="417"/>
      <c r="BS30" s="417"/>
      <c r="BT30" s="417"/>
      <c r="BU30" s="418"/>
      <c r="BV30" s="416">
        <v>113272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福井県後期高齢者医療広域連合(一般会計）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池田屋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国民健康保険診療施設特別会計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福井県後期高齢者医療広域連合(特別会計）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池田町農業公社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福井県市町総合事務組合（一般会計）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まちＵＰいけだ</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福井県市町総合事務組合（特別会計）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福井県自治会館組合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公立丹南病院組合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鯖江広域衛生施設組合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南越消防組合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南越清掃組合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福井県丹南広域組合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20.45</v>
      </c>
      <c r="G34" s="33">
        <v>17.100000000000001</v>
      </c>
      <c r="H34" s="33">
        <v>19.5</v>
      </c>
      <c r="I34" s="33">
        <v>16.91</v>
      </c>
      <c r="J34" s="34">
        <v>20.49</v>
      </c>
      <c r="K34" s="22"/>
      <c r="L34" s="22"/>
      <c r="M34" s="22"/>
      <c r="N34" s="22"/>
      <c r="O34" s="22"/>
      <c r="P34" s="22"/>
    </row>
    <row r="35" spans="1:16" ht="39" customHeight="1">
      <c r="A35" s="22"/>
      <c r="B35" s="35"/>
      <c r="C35" s="1175" t="s">
        <v>536</v>
      </c>
      <c r="D35" s="1176"/>
      <c r="E35" s="1177"/>
      <c r="F35" s="36">
        <v>1.71</v>
      </c>
      <c r="G35" s="37">
        <v>1.3</v>
      </c>
      <c r="H35" s="37">
        <v>1.59</v>
      </c>
      <c r="I35" s="37">
        <v>1.6</v>
      </c>
      <c r="J35" s="38">
        <v>1.22</v>
      </c>
      <c r="K35" s="22"/>
      <c r="L35" s="22"/>
      <c r="M35" s="22"/>
      <c r="N35" s="22"/>
      <c r="O35" s="22"/>
      <c r="P35" s="22"/>
    </row>
    <row r="36" spans="1:16" ht="39" customHeight="1">
      <c r="A36" s="22"/>
      <c r="B36" s="35"/>
      <c r="C36" s="1175" t="s">
        <v>537</v>
      </c>
      <c r="D36" s="1176"/>
      <c r="E36" s="1177"/>
      <c r="F36" s="36">
        <v>1.63</v>
      </c>
      <c r="G36" s="37">
        <v>1.58</v>
      </c>
      <c r="H36" s="37">
        <v>2.4700000000000002</v>
      </c>
      <c r="I36" s="37">
        <v>2.2000000000000002</v>
      </c>
      <c r="J36" s="38">
        <v>0.38</v>
      </c>
      <c r="K36" s="22"/>
      <c r="L36" s="22"/>
      <c r="M36" s="22"/>
      <c r="N36" s="22"/>
      <c r="O36" s="22"/>
      <c r="P36" s="22"/>
    </row>
    <row r="37" spans="1:16" ht="39" customHeight="1">
      <c r="A37" s="22"/>
      <c r="B37" s="35"/>
      <c r="C37" s="1175" t="s">
        <v>538</v>
      </c>
      <c r="D37" s="1176"/>
      <c r="E37" s="1177"/>
      <c r="F37" s="36">
        <v>0.91</v>
      </c>
      <c r="G37" s="37">
        <v>0.45</v>
      </c>
      <c r="H37" s="37">
        <v>0.41</v>
      </c>
      <c r="I37" s="37">
        <v>0.26</v>
      </c>
      <c r="J37" s="38">
        <v>0.14000000000000001</v>
      </c>
      <c r="K37" s="22"/>
      <c r="L37" s="22"/>
      <c r="M37" s="22"/>
      <c r="N37" s="22"/>
      <c r="O37" s="22"/>
      <c r="P37" s="22"/>
    </row>
    <row r="38" spans="1:16" ht="39" customHeight="1">
      <c r="A38" s="22"/>
      <c r="B38" s="35"/>
      <c r="C38" s="1175" t="s">
        <v>539</v>
      </c>
      <c r="D38" s="1176"/>
      <c r="E38" s="1177"/>
      <c r="F38" s="36">
        <v>0</v>
      </c>
      <c r="G38" s="37">
        <v>0</v>
      </c>
      <c r="H38" s="37">
        <v>0</v>
      </c>
      <c r="I38" s="37">
        <v>0</v>
      </c>
      <c r="J38" s="38">
        <v>0.03</v>
      </c>
      <c r="K38" s="22"/>
      <c r="L38" s="22"/>
      <c r="M38" s="22"/>
      <c r="N38" s="22"/>
      <c r="O38" s="22"/>
      <c r="P38" s="22"/>
    </row>
    <row r="39" spans="1:16" ht="39" customHeight="1">
      <c r="A39" s="22"/>
      <c r="B39" s="35"/>
      <c r="C39" s="1175" t="s">
        <v>540</v>
      </c>
      <c r="D39" s="1176"/>
      <c r="E39" s="1177"/>
      <c r="F39" s="36">
        <v>0.01</v>
      </c>
      <c r="G39" s="37">
        <v>0.01</v>
      </c>
      <c r="H39" s="37">
        <v>0.01</v>
      </c>
      <c r="I39" s="37">
        <v>0.01</v>
      </c>
      <c r="J39" s="38">
        <v>0.02</v>
      </c>
      <c r="K39" s="22"/>
      <c r="L39" s="22"/>
      <c r="M39" s="22"/>
      <c r="N39" s="22"/>
      <c r="O39" s="22"/>
      <c r="P39" s="22"/>
    </row>
    <row r="40" spans="1:16" ht="39" customHeight="1">
      <c r="A40" s="22"/>
      <c r="B40" s="35"/>
      <c r="C40" s="1175" t="s">
        <v>541</v>
      </c>
      <c r="D40" s="1176"/>
      <c r="E40" s="1177"/>
      <c r="F40" s="36">
        <v>0</v>
      </c>
      <c r="G40" s="37">
        <v>0</v>
      </c>
      <c r="H40" s="37">
        <v>0</v>
      </c>
      <c r="I40" s="37">
        <v>0</v>
      </c>
      <c r="J40" s="38">
        <v>0.01</v>
      </c>
      <c r="K40" s="22"/>
      <c r="L40" s="22"/>
      <c r="M40" s="22"/>
      <c r="N40" s="22"/>
      <c r="O40" s="22"/>
      <c r="P40" s="22"/>
    </row>
    <row r="41" spans="1:16" ht="39" customHeight="1">
      <c r="A41" s="22"/>
      <c r="B41" s="35"/>
      <c r="C41" s="1175" t="s">
        <v>542</v>
      </c>
      <c r="D41" s="1176"/>
      <c r="E41" s="1177"/>
      <c r="F41" s="36">
        <v>0.02</v>
      </c>
      <c r="G41" s="37">
        <v>0.02</v>
      </c>
      <c r="H41" s="37">
        <v>0.03</v>
      </c>
      <c r="I41" s="37">
        <v>0.01</v>
      </c>
      <c r="J41" s="38">
        <v>0.01</v>
      </c>
      <c r="K41" s="22"/>
      <c r="L41" s="22"/>
      <c r="M41" s="22"/>
      <c r="N41" s="22"/>
      <c r="O41" s="22"/>
      <c r="P41" s="22"/>
    </row>
    <row r="42" spans="1:16" ht="39" customHeight="1">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544</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416</v>
      </c>
      <c r="L45" s="60">
        <v>408</v>
      </c>
      <c r="M45" s="60">
        <v>383</v>
      </c>
      <c r="N45" s="60">
        <v>363</v>
      </c>
      <c r="O45" s="61">
        <v>311</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186</v>
      </c>
      <c r="L48" s="64">
        <v>166</v>
      </c>
      <c r="M48" s="64">
        <v>151</v>
      </c>
      <c r="N48" s="64">
        <v>125</v>
      </c>
      <c r="O48" s="65">
        <v>112</v>
      </c>
      <c r="P48" s="48"/>
      <c r="Q48" s="48"/>
      <c r="R48" s="48"/>
      <c r="S48" s="48"/>
      <c r="T48" s="48"/>
      <c r="U48" s="48"/>
    </row>
    <row r="49" spans="1:21" ht="30.75" customHeight="1">
      <c r="A49" s="48"/>
      <c r="B49" s="1193"/>
      <c r="C49" s="1194"/>
      <c r="D49" s="62"/>
      <c r="E49" s="1185" t="s">
        <v>16</v>
      </c>
      <c r="F49" s="1185"/>
      <c r="G49" s="1185"/>
      <c r="H49" s="1185"/>
      <c r="I49" s="1185"/>
      <c r="J49" s="1186"/>
      <c r="K49" s="63">
        <v>10</v>
      </c>
      <c r="L49" s="64">
        <v>8</v>
      </c>
      <c r="M49" s="64">
        <v>8</v>
      </c>
      <c r="N49" s="64">
        <v>7</v>
      </c>
      <c r="O49" s="65">
        <v>6</v>
      </c>
      <c r="P49" s="48"/>
      <c r="Q49" s="48"/>
      <c r="R49" s="48"/>
      <c r="S49" s="48"/>
      <c r="T49" s="48"/>
      <c r="U49" s="48"/>
    </row>
    <row r="50" spans="1:21" ht="30.75" customHeight="1">
      <c r="A50" s="48"/>
      <c r="B50" s="1193"/>
      <c r="C50" s="1194"/>
      <c r="D50" s="62"/>
      <c r="E50" s="1185" t="s">
        <v>17</v>
      </c>
      <c r="F50" s="1185"/>
      <c r="G50" s="1185"/>
      <c r="H50" s="1185"/>
      <c r="I50" s="1185"/>
      <c r="J50" s="1186"/>
      <c r="K50" s="63" t="s">
        <v>490</v>
      </c>
      <c r="L50" s="64" t="s">
        <v>490</v>
      </c>
      <c r="M50" s="64" t="s">
        <v>490</v>
      </c>
      <c r="N50" s="64" t="s">
        <v>490</v>
      </c>
      <c r="O50" s="65" t="s">
        <v>490</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453</v>
      </c>
      <c r="L52" s="64">
        <v>433</v>
      </c>
      <c r="M52" s="64">
        <v>403</v>
      </c>
      <c r="N52" s="64">
        <v>377</v>
      </c>
      <c r="O52" s="65">
        <v>355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159</v>
      </c>
      <c r="L53" s="69">
        <v>149</v>
      </c>
      <c r="M53" s="69">
        <v>139</v>
      </c>
      <c r="N53" s="69">
        <v>118</v>
      </c>
      <c r="O53" s="70">
        <v>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1" t="s">
        <v>24</v>
      </c>
      <c r="C41" s="1212"/>
      <c r="D41" s="81"/>
      <c r="E41" s="1213" t="s">
        <v>25</v>
      </c>
      <c r="F41" s="1213"/>
      <c r="G41" s="1213"/>
      <c r="H41" s="1214"/>
      <c r="I41" s="82">
        <v>2783</v>
      </c>
      <c r="J41" s="83">
        <v>2678</v>
      </c>
      <c r="K41" s="83">
        <v>2726</v>
      </c>
      <c r="L41" s="83">
        <v>2680</v>
      </c>
      <c r="M41" s="84">
        <v>3192</v>
      </c>
    </row>
    <row r="42" spans="2:13" ht="27.75" customHeight="1">
      <c r="B42" s="1201"/>
      <c r="C42" s="1202"/>
      <c r="D42" s="85"/>
      <c r="E42" s="1205" t="s">
        <v>26</v>
      </c>
      <c r="F42" s="1205"/>
      <c r="G42" s="1205"/>
      <c r="H42" s="1206"/>
      <c r="I42" s="86" t="s">
        <v>490</v>
      </c>
      <c r="J42" s="87" t="s">
        <v>490</v>
      </c>
      <c r="K42" s="87" t="s">
        <v>490</v>
      </c>
      <c r="L42" s="87" t="s">
        <v>490</v>
      </c>
      <c r="M42" s="88" t="s">
        <v>490</v>
      </c>
    </row>
    <row r="43" spans="2:13" ht="27.75" customHeight="1">
      <c r="B43" s="1201"/>
      <c r="C43" s="1202"/>
      <c r="D43" s="85"/>
      <c r="E43" s="1205" t="s">
        <v>27</v>
      </c>
      <c r="F43" s="1205"/>
      <c r="G43" s="1205"/>
      <c r="H43" s="1206"/>
      <c r="I43" s="86">
        <v>1756</v>
      </c>
      <c r="J43" s="87">
        <v>1505</v>
      </c>
      <c r="K43" s="87">
        <v>1523</v>
      </c>
      <c r="L43" s="87">
        <v>1429</v>
      </c>
      <c r="M43" s="88">
        <v>1336</v>
      </c>
    </row>
    <row r="44" spans="2:13" ht="27.75" customHeight="1">
      <c r="B44" s="1201"/>
      <c r="C44" s="1202"/>
      <c r="D44" s="85"/>
      <c r="E44" s="1205" t="s">
        <v>28</v>
      </c>
      <c r="F44" s="1205"/>
      <c r="G44" s="1205"/>
      <c r="H44" s="1206"/>
      <c r="I44" s="86">
        <v>47</v>
      </c>
      <c r="J44" s="87">
        <v>45</v>
      </c>
      <c r="K44" s="87">
        <v>41</v>
      </c>
      <c r="L44" s="87">
        <v>62</v>
      </c>
      <c r="M44" s="88">
        <v>88</v>
      </c>
    </row>
    <row r="45" spans="2:13" ht="27.75" customHeight="1">
      <c r="B45" s="1201"/>
      <c r="C45" s="1202"/>
      <c r="D45" s="85"/>
      <c r="E45" s="1205" t="s">
        <v>29</v>
      </c>
      <c r="F45" s="1205"/>
      <c r="G45" s="1205"/>
      <c r="H45" s="1206"/>
      <c r="I45" s="86">
        <v>713</v>
      </c>
      <c r="J45" s="87">
        <v>693</v>
      </c>
      <c r="K45" s="87">
        <v>669</v>
      </c>
      <c r="L45" s="87">
        <v>641</v>
      </c>
      <c r="M45" s="88">
        <v>615</v>
      </c>
    </row>
    <row r="46" spans="2:13" ht="27.75" customHeight="1">
      <c r="B46" s="1201"/>
      <c r="C46" s="1202"/>
      <c r="D46" s="85"/>
      <c r="E46" s="1205" t="s">
        <v>30</v>
      </c>
      <c r="F46" s="1205"/>
      <c r="G46" s="1205"/>
      <c r="H46" s="1206"/>
      <c r="I46" s="86" t="s">
        <v>490</v>
      </c>
      <c r="J46" s="87" t="s">
        <v>490</v>
      </c>
      <c r="K46" s="87" t="s">
        <v>490</v>
      </c>
      <c r="L46" s="87" t="s">
        <v>490</v>
      </c>
      <c r="M46" s="88" t="s">
        <v>490</v>
      </c>
    </row>
    <row r="47" spans="2:13" ht="27.75" customHeight="1">
      <c r="B47" s="1201"/>
      <c r="C47" s="1202"/>
      <c r="D47" s="85"/>
      <c r="E47" s="1205" t="s">
        <v>31</v>
      </c>
      <c r="F47" s="1205"/>
      <c r="G47" s="1205"/>
      <c r="H47" s="1206"/>
      <c r="I47" s="86" t="s">
        <v>490</v>
      </c>
      <c r="J47" s="87" t="s">
        <v>490</v>
      </c>
      <c r="K47" s="87" t="s">
        <v>490</v>
      </c>
      <c r="L47" s="87" t="s">
        <v>490</v>
      </c>
      <c r="M47" s="88" t="s">
        <v>490</v>
      </c>
    </row>
    <row r="48" spans="2:13" ht="27.75" customHeight="1">
      <c r="B48" s="1203"/>
      <c r="C48" s="1204"/>
      <c r="D48" s="85"/>
      <c r="E48" s="1205" t="s">
        <v>32</v>
      </c>
      <c r="F48" s="1205"/>
      <c r="G48" s="1205"/>
      <c r="H48" s="1206"/>
      <c r="I48" s="86" t="s">
        <v>490</v>
      </c>
      <c r="J48" s="87" t="s">
        <v>490</v>
      </c>
      <c r="K48" s="87" t="s">
        <v>490</v>
      </c>
      <c r="L48" s="87" t="s">
        <v>490</v>
      </c>
      <c r="M48" s="88" t="s">
        <v>490</v>
      </c>
    </row>
    <row r="49" spans="2:13" ht="27.75" customHeight="1">
      <c r="B49" s="1199" t="s">
        <v>33</v>
      </c>
      <c r="C49" s="1200"/>
      <c r="D49" s="89"/>
      <c r="E49" s="1205" t="s">
        <v>34</v>
      </c>
      <c r="F49" s="1205"/>
      <c r="G49" s="1205"/>
      <c r="H49" s="1206"/>
      <c r="I49" s="86">
        <v>1586</v>
      </c>
      <c r="J49" s="87">
        <v>1812</v>
      </c>
      <c r="K49" s="87">
        <v>1886</v>
      </c>
      <c r="L49" s="87">
        <v>2071</v>
      </c>
      <c r="M49" s="88">
        <v>2231</v>
      </c>
    </row>
    <row r="50" spans="2:13" ht="27.75" customHeight="1">
      <c r="B50" s="1201"/>
      <c r="C50" s="1202"/>
      <c r="D50" s="85"/>
      <c r="E50" s="1205" t="s">
        <v>35</v>
      </c>
      <c r="F50" s="1205"/>
      <c r="G50" s="1205"/>
      <c r="H50" s="1206"/>
      <c r="I50" s="86" t="s">
        <v>490</v>
      </c>
      <c r="J50" s="87" t="s">
        <v>490</v>
      </c>
      <c r="K50" s="87" t="s">
        <v>490</v>
      </c>
      <c r="L50" s="87" t="s">
        <v>490</v>
      </c>
      <c r="M50" s="88" t="s">
        <v>490</v>
      </c>
    </row>
    <row r="51" spans="2:13" ht="27.75" customHeight="1">
      <c r="B51" s="1203"/>
      <c r="C51" s="1204"/>
      <c r="D51" s="85"/>
      <c r="E51" s="1205" t="s">
        <v>36</v>
      </c>
      <c r="F51" s="1205"/>
      <c r="G51" s="1205"/>
      <c r="H51" s="1206"/>
      <c r="I51" s="86">
        <v>3495</v>
      </c>
      <c r="J51" s="87">
        <v>3434</v>
      </c>
      <c r="K51" s="87">
        <v>3610</v>
      </c>
      <c r="L51" s="87">
        <v>3650</v>
      </c>
      <c r="M51" s="88">
        <v>4181</v>
      </c>
    </row>
    <row r="52" spans="2:13" ht="27.75" customHeight="1" thickBot="1">
      <c r="B52" s="1207" t="s">
        <v>37</v>
      </c>
      <c r="C52" s="1208"/>
      <c r="D52" s="90"/>
      <c r="E52" s="1209" t="s">
        <v>38</v>
      </c>
      <c r="F52" s="1209"/>
      <c r="G52" s="1209"/>
      <c r="H52" s="1210"/>
      <c r="I52" s="91">
        <v>217</v>
      </c>
      <c r="J52" s="92">
        <v>-324</v>
      </c>
      <c r="K52" s="92">
        <v>-537</v>
      </c>
      <c r="L52" s="92">
        <v>-909</v>
      </c>
      <c r="M52" s="93">
        <v>-1180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L63" sqref="L6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565</v>
      </c>
      <c r="H51" s="1228"/>
      <c r="I51" s="1233" t="s">
        <v>566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568</v>
      </c>
      <c r="H55" s="1239"/>
      <c r="I55" s="1237" t="s">
        <v>566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47" t="s">
        <v>570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565</v>
      </c>
      <c r="H73" s="1228"/>
      <c r="I73" s="1233" t="s">
        <v>566</v>
      </c>
      <c r="J73" s="1233"/>
      <c r="K73" s="1248">
        <v>13.8</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11.5</v>
      </c>
      <c r="L75" s="1249">
        <v>10.1</v>
      </c>
      <c r="M75" s="1249">
        <v>9.3000000000000007</v>
      </c>
      <c r="N75" s="1249">
        <v>8.4</v>
      </c>
      <c r="O75" s="1249">
        <v>6.8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568</v>
      </c>
      <c r="H77" s="1239"/>
      <c r="I77" s="1237" t="s">
        <v>566</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572</v>
      </c>
      <c r="J79" s="1246"/>
      <c r="K79" s="1251">
        <v>9.4</v>
      </c>
      <c r="L79" s="1251">
        <v>8.5</v>
      </c>
      <c r="M79" s="1251">
        <v>7.9</v>
      </c>
      <c r="N79" s="1251">
        <v>6.9</v>
      </c>
      <c r="O79" s="1251">
        <v>7.2</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P52" zoomScaleNormal="100" zoomScaleSheetLayoutView="70" workbookViewId="0">
      <selection activeCell="L63" sqref="L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34" zoomScaleNormal="100" zoomScaleSheetLayoutView="55" workbookViewId="0">
      <selection activeCell="L63" sqref="L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184942</v>
      </c>
      <c r="E3" s="116"/>
      <c r="F3" s="117">
        <v>201428</v>
      </c>
      <c r="G3" s="118"/>
      <c r="H3" s="119"/>
    </row>
    <row r="4" spans="1:8">
      <c r="A4" s="120"/>
      <c r="B4" s="121"/>
      <c r="C4" s="122"/>
      <c r="D4" s="123">
        <v>84018</v>
      </c>
      <c r="E4" s="124"/>
      <c r="F4" s="125">
        <v>118373</v>
      </c>
      <c r="G4" s="126"/>
      <c r="H4" s="127"/>
    </row>
    <row r="5" spans="1:8">
      <c r="A5" s="108" t="s">
        <v>524</v>
      </c>
      <c r="B5" s="113"/>
      <c r="C5" s="114"/>
      <c r="D5" s="115">
        <v>229546</v>
      </c>
      <c r="E5" s="116"/>
      <c r="F5" s="117">
        <v>221823</v>
      </c>
      <c r="G5" s="118"/>
      <c r="H5" s="119"/>
    </row>
    <row r="6" spans="1:8">
      <c r="A6" s="120"/>
      <c r="B6" s="121"/>
      <c r="C6" s="122"/>
      <c r="D6" s="123">
        <v>170992</v>
      </c>
      <c r="E6" s="124"/>
      <c r="F6" s="125">
        <v>104431</v>
      </c>
      <c r="G6" s="126"/>
      <c r="H6" s="127"/>
    </row>
    <row r="7" spans="1:8">
      <c r="A7" s="108" t="s">
        <v>525</v>
      </c>
      <c r="B7" s="113"/>
      <c r="C7" s="114"/>
      <c r="D7" s="115">
        <v>222641</v>
      </c>
      <c r="E7" s="116"/>
      <c r="F7" s="117">
        <v>263041</v>
      </c>
      <c r="G7" s="118"/>
      <c r="H7" s="119"/>
    </row>
    <row r="8" spans="1:8">
      <c r="A8" s="120"/>
      <c r="B8" s="121"/>
      <c r="C8" s="122"/>
      <c r="D8" s="123">
        <v>113886</v>
      </c>
      <c r="E8" s="124"/>
      <c r="F8" s="125">
        <v>103171</v>
      </c>
      <c r="G8" s="126"/>
      <c r="H8" s="127"/>
    </row>
    <row r="9" spans="1:8">
      <c r="A9" s="108" t="s">
        <v>526</v>
      </c>
      <c r="B9" s="113"/>
      <c r="C9" s="114"/>
      <c r="D9" s="115">
        <v>235769</v>
      </c>
      <c r="E9" s="116"/>
      <c r="F9" s="117">
        <v>272886</v>
      </c>
      <c r="G9" s="118"/>
      <c r="H9" s="119"/>
    </row>
    <row r="10" spans="1:8">
      <c r="A10" s="120"/>
      <c r="B10" s="121"/>
      <c r="C10" s="122"/>
      <c r="D10" s="123">
        <v>101327</v>
      </c>
      <c r="E10" s="124"/>
      <c r="F10" s="125">
        <v>125724</v>
      </c>
      <c r="G10" s="126"/>
      <c r="H10" s="127"/>
    </row>
    <row r="11" spans="1:8">
      <c r="A11" s="108" t="s">
        <v>527</v>
      </c>
      <c r="B11" s="113"/>
      <c r="C11" s="114"/>
      <c r="D11" s="115">
        <v>380831</v>
      </c>
      <c r="E11" s="116"/>
      <c r="F11" s="117">
        <v>245039</v>
      </c>
      <c r="G11" s="118"/>
      <c r="H11" s="119"/>
    </row>
    <row r="12" spans="1:8">
      <c r="A12" s="120"/>
      <c r="B12" s="121"/>
      <c r="C12" s="128"/>
      <c r="D12" s="123">
        <v>307072</v>
      </c>
      <c r="E12" s="124"/>
      <c r="F12" s="125">
        <v>108922</v>
      </c>
      <c r="G12" s="126"/>
      <c r="H12" s="127"/>
    </row>
    <row r="13" spans="1:8">
      <c r="A13" s="108"/>
      <c r="B13" s="113"/>
      <c r="C13" s="129"/>
      <c r="D13" s="130">
        <v>250746</v>
      </c>
      <c r="E13" s="131"/>
      <c r="F13" s="132">
        <v>240843</v>
      </c>
      <c r="G13" s="133"/>
      <c r="H13" s="119"/>
    </row>
    <row r="14" spans="1:8">
      <c r="A14" s="120"/>
      <c r="B14" s="121"/>
      <c r="C14" s="122"/>
      <c r="D14" s="123">
        <v>155459</v>
      </c>
      <c r="E14" s="124"/>
      <c r="F14" s="125">
        <v>112124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20.45</v>
      </c>
      <c r="C19" s="134">
        <f>ROUND(VALUE(SUBSTITUTE(実質収支比率等に係る経年分析!G$48,"▲","-")),2)</f>
        <v>17.100000000000001</v>
      </c>
      <c r="D19" s="134">
        <f>ROUND(VALUE(SUBSTITUTE(実質収支比率等に係る経年分析!H$48,"▲","-")),2)</f>
        <v>19.510000000000002</v>
      </c>
      <c r="E19" s="134">
        <f>ROUND(VALUE(SUBSTITUTE(実質収支比率等に係る経年分析!I$48,"▲","-")),2)</f>
        <v>16.91</v>
      </c>
      <c r="F19" s="134">
        <f>ROUND(VALUE(SUBSTITUTE(実質収支比率等に係る経年分析!J$48,"▲","-")),2)</f>
        <v>20.49</v>
      </c>
    </row>
    <row r="20" spans="1:11">
      <c r="A20" s="134" t="s">
        <v>43</v>
      </c>
      <c r="B20" s="134">
        <f>ROUND(VALUE(SUBSTITUTE(実質収支比率等に係る経年分析!F$47,"▲","-")),2)</f>
        <v>47.98</v>
      </c>
      <c r="C20" s="134">
        <f>ROUND(VALUE(SUBSTITUTE(実質収支比率等に係る経年分析!G$47,"▲","-")),2)</f>
        <v>57.84</v>
      </c>
      <c r="D20" s="134">
        <f>ROUND(VALUE(SUBSTITUTE(実質収支比率等に係る経年分析!H$47,"▲","-")),2)</f>
        <v>64.83</v>
      </c>
      <c r="E20" s="134">
        <f>ROUND(VALUE(SUBSTITUTE(実質収支比率等に係る経年分析!I$47,"▲","-")),2)</f>
        <v>77.37</v>
      </c>
      <c r="F20" s="134">
        <f>ROUND(VALUE(SUBSTITUTE(実質収支比率等に係る経年分析!J$47,"▲","-")),2)</f>
        <v>81.96</v>
      </c>
    </row>
    <row r="21" spans="1:11">
      <c r="A21" s="134" t="s">
        <v>44</v>
      </c>
      <c r="B21" s="134">
        <f>IF(ISNUMBER(VALUE(SUBSTITUTE(実質収支比率等に係る経年分析!F$49,"▲","-"))),ROUND(VALUE(SUBSTITUTE(実質収支比率等に係る経年分析!F$49,"▲","-")),2),NA())</f>
        <v>7.34</v>
      </c>
      <c r="C21" s="134">
        <f>IF(ISNUMBER(VALUE(SUBSTITUTE(実質収支比率等に係る経年分析!G$49,"▲","-"))),ROUND(VALUE(SUBSTITUTE(実質収支比率等に係る経年分析!G$49,"▲","-")),2),NA())</f>
        <v>7.17</v>
      </c>
      <c r="D21" s="134">
        <f>IF(ISNUMBER(VALUE(SUBSTITUTE(実質収支比率等に係る経年分析!H$49,"▲","-"))),ROUND(VALUE(SUBSTITUTE(実質収支比率等に係る経年分析!H$49,"▲","-")),2),NA())</f>
        <v>8.77</v>
      </c>
      <c r="E21" s="134">
        <f>IF(ISNUMBER(VALUE(SUBSTITUTE(実質収支比率等に係る経年分析!I$49,"▲","-"))),ROUND(VALUE(SUBSTITUTE(実質収支比率等に係る経年分析!I$49,"▲","-")),2),NA())</f>
        <v>7.01</v>
      </c>
      <c r="F21" s="134">
        <f>IF(ISNUMBER(VALUE(SUBSTITUTE(実質収支比率等に係る経年分析!J$49,"▲","-"))),ROUND(VALUE(SUBSTITUTE(実質収支比率等に係る経年分析!J$49,"▲","-")),2),NA())</f>
        <v>11.72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2.4700000000000002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c r="A35" s="135" t="str">
        <f>IF(連結実質赤字比率に係る赤字・黒字の構成分析!C$35="",NA(),連結実質赤字比率に係る赤字・黒字の構成分析!C$35)</f>
        <v>国民健康保険診療施設特別会計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453</v>
      </c>
      <c r="E42" s="136"/>
      <c r="F42" s="136"/>
      <c r="G42" s="136">
        <f>'実質公債費比率（分子）の構造'!L$52</f>
        <v>433</v>
      </c>
      <c r="H42" s="136"/>
      <c r="I42" s="136"/>
      <c r="J42" s="136">
        <f>'実質公債費比率（分子）の構造'!M$52</f>
        <v>403</v>
      </c>
      <c r="K42" s="136"/>
      <c r="L42" s="136"/>
      <c r="M42" s="136">
        <f>'実質公債費比率（分子）の構造'!N$52</f>
        <v>377</v>
      </c>
      <c r="N42" s="136"/>
      <c r="O42" s="136"/>
      <c r="P42" s="136">
        <f>'実質公債費比率（分子）の構造'!O$52</f>
        <v>355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8</v>
      </c>
      <c r="F45" s="136"/>
      <c r="G45" s="136"/>
      <c r="H45" s="136">
        <f>'実質公債費比率（分子）の構造'!M$49</f>
        <v>8</v>
      </c>
      <c r="I45" s="136"/>
      <c r="J45" s="136"/>
      <c r="K45" s="136">
        <f>'実質公債費比率（分子）の構造'!N$49</f>
        <v>7</v>
      </c>
      <c r="L45" s="136"/>
      <c r="M45" s="136"/>
      <c r="N45" s="136">
        <f>'実質公債費比率（分子）の構造'!O$49</f>
        <v>6</v>
      </c>
      <c r="O45" s="136"/>
      <c r="P45" s="136"/>
    </row>
    <row r="46" spans="1:16">
      <c r="A46" s="136" t="s">
        <v>55</v>
      </c>
      <c r="B46" s="136">
        <f>'実質公債費比率（分子）の構造'!K$48</f>
        <v>186</v>
      </c>
      <c r="C46" s="136"/>
      <c r="D46" s="136"/>
      <c r="E46" s="136">
        <f>'実質公債費比率（分子）の構造'!L$48</f>
        <v>166</v>
      </c>
      <c r="F46" s="136"/>
      <c r="G46" s="136"/>
      <c r="H46" s="136">
        <f>'実質公債費比率（分子）の構造'!M$48</f>
        <v>151</v>
      </c>
      <c r="I46" s="136"/>
      <c r="J46" s="136"/>
      <c r="K46" s="136">
        <f>'実質公債費比率（分子）の構造'!N$48</f>
        <v>125</v>
      </c>
      <c r="L46" s="136"/>
      <c r="M46" s="136"/>
      <c r="N46" s="136">
        <f>'実質公債費比率（分子）の構造'!O$48</f>
        <v>112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416</v>
      </c>
      <c r="C49" s="136"/>
      <c r="D49" s="136"/>
      <c r="E49" s="136">
        <f>'実質公債費比率（分子）の構造'!L$45</f>
        <v>408</v>
      </c>
      <c r="F49" s="136"/>
      <c r="G49" s="136"/>
      <c r="H49" s="136">
        <f>'実質公債費比率（分子）の構造'!M$45</f>
        <v>383</v>
      </c>
      <c r="I49" s="136"/>
      <c r="J49" s="136"/>
      <c r="K49" s="136">
        <f>'実質公債費比率（分子）の構造'!N$45</f>
        <v>363</v>
      </c>
      <c r="L49" s="136"/>
      <c r="M49" s="136"/>
      <c r="N49" s="136">
        <f>'実質公債費比率（分子）の構造'!O$45</f>
        <v>311</v>
      </c>
      <c r="O49" s="136"/>
      <c r="P49" s="136"/>
    </row>
    <row r="50" spans="1:16">
      <c r="A50" s="136" t="s">
        <v>59</v>
      </c>
      <c r="B50" s="136" t="e">
        <f>NA()</f>
        <v>#N/A</v>
      </c>
      <c r="C50" s="136">
        <f>IF(ISNUMBER('実質公債費比率（分子）の構造'!K$53),'実質公債費比率（分子）の構造'!K$53,NA())</f>
        <v>159</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139</v>
      </c>
      <c r="J50" s="136" t="e">
        <f>NA()</f>
        <v>#N/A</v>
      </c>
      <c r="K50" s="136" t="e">
        <f>NA()</f>
        <v>#N/A</v>
      </c>
      <c r="L50" s="136">
        <f>IF(ISNUMBER('実質公債費比率（分子）の構造'!N$53),'実質公債費比率（分子）の構造'!N$53,NA())</f>
        <v>118</v>
      </c>
      <c r="M50" s="136" t="e">
        <f>NA()</f>
        <v>#N/A</v>
      </c>
      <c r="N50" s="136" t="e">
        <f>NA()</f>
        <v>#N/A</v>
      </c>
      <c r="O50" s="136">
        <f>IF(ISNUMBER('実質公債費比率（分子）の構造'!O$53),'実質公債費比率（分子）の構造'!O$53,NA())</f>
        <v>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3495</v>
      </c>
      <c r="E56" s="135"/>
      <c r="F56" s="135"/>
      <c r="G56" s="135">
        <f>'将来負担比率（分子）の構造'!J$51</f>
        <v>3434</v>
      </c>
      <c r="H56" s="135"/>
      <c r="I56" s="135"/>
      <c r="J56" s="135">
        <f>'将来負担比率（分子）の構造'!K$51</f>
        <v>3610</v>
      </c>
      <c r="K56" s="135"/>
      <c r="L56" s="135"/>
      <c r="M56" s="135">
        <f>'将来負担比率（分子）の構造'!L$51</f>
        <v>3650</v>
      </c>
      <c r="N56" s="135"/>
      <c r="O56" s="135"/>
      <c r="P56" s="135">
        <f>'将来負担比率（分子）の構造'!M$51</f>
        <v>4181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1586</v>
      </c>
      <c r="E58" s="135"/>
      <c r="F58" s="135"/>
      <c r="G58" s="135">
        <f>'将来負担比率（分子）の構造'!J$49</f>
        <v>1812</v>
      </c>
      <c r="H58" s="135"/>
      <c r="I58" s="135"/>
      <c r="J58" s="135">
        <f>'将来負担比率（分子）の構造'!K$49</f>
        <v>1886</v>
      </c>
      <c r="K58" s="135"/>
      <c r="L58" s="135"/>
      <c r="M58" s="135">
        <f>'将来負担比率（分子）の構造'!L$49</f>
        <v>2071</v>
      </c>
      <c r="N58" s="135"/>
      <c r="O58" s="135"/>
      <c r="P58" s="135">
        <f>'将来負担比率（分子）の構造'!M$49</f>
        <v>2231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713</v>
      </c>
      <c r="C62" s="135"/>
      <c r="D62" s="135"/>
      <c r="E62" s="135">
        <f>'将来負担比率（分子）の構造'!J$45</f>
        <v>693</v>
      </c>
      <c r="F62" s="135"/>
      <c r="G62" s="135"/>
      <c r="H62" s="135">
        <f>'将来負担比率（分子）の構造'!K$45</f>
        <v>669</v>
      </c>
      <c r="I62" s="135"/>
      <c r="J62" s="135"/>
      <c r="K62" s="135">
        <f>'将来負担比率（分子）の構造'!L$45</f>
        <v>641</v>
      </c>
      <c r="L62" s="135"/>
      <c r="M62" s="135"/>
      <c r="N62" s="135">
        <f>'将来負担比率（分子）の構造'!M$45</f>
        <v>615</v>
      </c>
      <c r="O62" s="135"/>
      <c r="P62" s="135"/>
    </row>
    <row r="63" spans="1:16">
      <c r="A63" s="135" t="s">
        <v>28</v>
      </c>
      <c r="B63" s="135">
        <f>'将来負担比率（分子）の構造'!I$44</f>
        <v>47</v>
      </c>
      <c r="C63" s="135"/>
      <c r="D63" s="135"/>
      <c r="E63" s="135">
        <f>'将来負担比率（分子）の構造'!J$44</f>
        <v>45</v>
      </c>
      <c r="F63" s="135"/>
      <c r="G63" s="135"/>
      <c r="H63" s="135">
        <f>'将来負担比率（分子）の構造'!K$44</f>
        <v>41</v>
      </c>
      <c r="I63" s="135"/>
      <c r="J63" s="135"/>
      <c r="K63" s="135">
        <f>'将来負担比率（分子）の構造'!L$44</f>
        <v>62</v>
      </c>
      <c r="L63" s="135"/>
      <c r="M63" s="135"/>
      <c r="N63" s="135">
        <f>'将来負担比率（分子）の構造'!M$44</f>
        <v>88</v>
      </c>
      <c r="O63" s="135"/>
      <c r="P63" s="135"/>
    </row>
    <row r="64" spans="1:16">
      <c r="A64" s="135" t="s">
        <v>27</v>
      </c>
      <c r="B64" s="135">
        <f>'将来負担比率（分子）の構造'!I$43</f>
        <v>1756</v>
      </c>
      <c r="C64" s="135"/>
      <c r="D64" s="135"/>
      <c r="E64" s="135">
        <f>'将来負担比率（分子）の構造'!J$43</f>
        <v>1505</v>
      </c>
      <c r="F64" s="135"/>
      <c r="G64" s="135"/>
      <c r="H64" s="135">
        <f>'将来負担比率（分子）の構造'!K$43</f>
        <v>1523</v>
      </c>
      <c r="I64" s="135"/>
      <c r="J64" s="135"/>
      <c r="K64" s="135">
        <f>'将来負担比率（分子）の構造'!L$43</f>
        <v>1429</v>
      </c>
      <c r="L64" s="135"/>
      <c r="M64" s="135"/>
      <c r="N64" s="135">
        <f>'将来負担比率（分子）の構造'!M$43</f>
        <v>1336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2783</v>
      </c>
      <c r="C66" s="135"/>
      <c r="D66" s="135"/>
      <c r="E66" s="135">
        <f>'将来負担比率（分子）の構造'!J$41</f>
        <v>2678</v>
      </c>
      <c r="F66" s="135"/>
      <c r="G66" s="135"/>
      <c r="H66" s="135">
        <f>'将来負担比率（分子）の構造'!K$41</f>
        <v>2726</v>
      </c>
      <c r="I66" s="135"/>
      <c r="J66" s="135"/>
      <c r="K66" s="135">
        <f>'将来負担比率（分子）の構造'!L$41</f>
        <v>2680</v>
      </c>
      <c r="L66" s="135"/>
      <c r="M66" s="135"/>
      <c r="N66" s="135">
        <f>'将来負担比率（分子）の構造'!M$41</f>
        <v>3192</v>
      </c>
      <c r="O66" s="135"/>
      <c r="P66" s="135"/>
    </row>
    <row r="67" spans="1:16">
      <c r="A67" s="135" t="s">
        <v>63</v>
      </c>
      <c r="B67" s="135" t="e">
        <f>NA()</f>
        <v>#N/A</v>
      </c>
      <c r="C67" s="135">
        <f>IF(ISNUMBER('将来負担比率（分子）の構造'!I$52), IF('将来負担比率（分子）の構造'!I$52 &lt; 0, 0, '将来負担比率（分子）の構造'!I$52), NA())</f>
        <v>217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240990</v>
      </c>
      <c r="S5" s="669"/>
      <c r="T5" s="669"/>
      <c r="U5" s="669"/>
      <c r="V5" s="669"/>
      <c r="W5" s="669"/>
      <c r="X5" s="669"/>
      <c r="Y5" s="716"/>
      <c r="Z5" s="729">
        <v>6</v>
      </c>
      <c r="AA5" s="729"/>
      <c r="AB5" s="729"/>
      <c r="AC5" s="729"/>
      <c r="AD5" s="730">
        <v>240990</v>
      </c>
      <c r="AE5" s="730"/>
      <c r="AF5" s="730"/>
      <c r="AG5" s="730"/>
      <c r="AH5" s="730"/>
      <c r="AI5" s="730"/>
      <c r="AJ5" s="730"/>
      <c r="AK5" s="730"/>
      <c r="AL5" s="717">
        <v>12.3</v>
      </c>
      <c r="AM5" s="686"/>
      <c r="AN5" s="686"/>
      <c r="AO5" s="718"/>
      <c r="AP5" s="705" t="s">
        <v>207</v>
      </c>
      <c r="AQ5" s="706"/>
      <c r="AR5" s="706"/>
      <c r="AS5" s="706"/>
      <c r="AT5" s="706"/>
      <c r="AU5" s="706"/>
      <c r="AV5" s="706"/>
      <c r="AW5" s="706"/>
      <c r="AX5" s="706"/>
      <c r="AY5" s="706"/>
      <c r="AZ5" s="706"/>
      <c r="BA5" s="706"/>
      <c r="BB5" s="706"/>
      <c r="BC5" s="706"/>
      <c r="BD5" s="706"/>
      <c r="BE5" s="706"/>
      <c r="BF5" s="707"/>
      <c r="BG5" s="618">
        <v>235199</v>
      </c>
      <c r="BH5" s="619"/>
      <c r="BI5" s="619"/>
      <c r="BJ5" s="619"/>
      <c r="BK5" s="619"/>
      <c r="BL5" s="619"/>
      <c r="BM5" s="619"/>
      <c r="BN5" s="620"/>
      <c r="BO5" s="671">
        <v>97.6</v>
      </c>
      <c r="BP5" s="671"/>
      <c r="BQ5" s="671"/>
      <c r="BR5" s="671"/>
      <c r="BS5" s="672">
        <v>1702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23768</v>
      </c>
      <c r="S6" s="619"/>
      <c r="T6" s="619"/>
      <c r="U6" s="619"/>
      <c r="V6" s="619"/>
      <c r="W6" s="619"/>
      <c r="X6" s="619"/>
      <c r="Y6" s="620"/>
      <c r="Z6" s="671">
        <v>0.6</v>
      </c>
      <c r="AA6" s="671"/>
      <c r="AB6" s="671"/>
      <c r="AC6" s="671"/>
      <c r="AD6" s="672">
        <v>23768</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235199</v>
      </c>
      <c r="BH6" s="619"/>
      <c r="BI6" s="619"/>
      <c r="BJ6" s="619"/>
      <c r="BK6" s="619"/>
      <c r="BL6" s="619"/>
      <c r="BM6" s="619"/>
      <c r="BN6" s="620"/>
      <c r="BO6" s="671">
        <v>97.6</v>
      </c>
      <c r="BP6" s="671"/>
      <c r="BQ6" s="671"/>
      <c r="BR6" s="671"/>
      <c r="BS6" s="672">
        <v>1702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48888</v>
      </c>
      <c r="CS6" s="619"/>
      <c r="CT6" s="619"/>
      <c r="CU6" s="619"/>
      <c r="CV6" s="619"/>
      <c r="CW6" s="619"/>
      <c r="CX6" s="619"/>
      <c r="CY6" s="620"/>
      <c r="CZ6" s="671">
        <v>1.4</v>
      </c>
      <c r="DA6" s="671"/>
      <c r="DB6" s="671"/>
      <c r="DC6" s="671"/>
      <c r="DD6" s="624" t="s">
        <v>214</v>
      </c>
      <c r="DE6" s="619"/>
      <c r="DF6" s="619"/>
      <c r="DG6" s="619"/>
      <c r="DH6" s="619"/>
      <c r="DI6" s="619"/>
      <c r="DJ6" s="619"/>
      <c r="DK6" s="619"/>
      <c r="DL6" s="619"/>
      <c r="DM6" s="619"/>
      <c r="DN6" s="619"/>
      <c r="DO6" s="619"/>
      <c r="DP6" s="620"/>
      <c r="DQ6" s="624">
        <v>48888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607</v>
      </c>
      <c r="S7" s="619"/>
      <c r="T7" s="619"/>
      <c r="U7" s="619"/>
      <c r="V7" s="619"/>
      <c r="W7" s="619"/>
      <c r="X7" s="619"/>
      <c r="Y7" s="620"/>
      <c r="Z7" s="671">
        <v>0</v>
      </c>
      <c r="AA7" s="671"/>
      <c r="AB7" s="671"/>
      <c r="AC7" s="671"/>
      <c r="AD7" s="672">
        <v>607</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111800</v>
      </c>
      <c r="BH7" s="619"/>
      <c r="BI7" s="619"/>
      <c r="BJ7" s="619"/>
      <c r="BK7" s="619"/>
      <c r="BL7" s="619"/>
      <c r="BM7" s="619"/>
      <c r="BN7" s="620"/>
      <c r="BO7" s="671">
        <v>46.4</v>
      </c>
      <c r="BP7" s="671"/>
      <c r="BQ7" s="671"/>
      <c r="BR7" s="671"/>
      <c r="BS7" s="672">
        <v>1702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850182</v>
      </c>
      <c r="CS7" s="619"/>
      <c r="CT7" s="619"/>
      <c r="CU7" s="619"/>
      <c r="CV7" s="619"/>
      <c r="CW7" s="619"/>
      <c r="CX7" s="619"/>
      <c r="CY7" s="620"/>
      <c r="CZ7" s="671">
        <v>24</v>
      </c>
      <c r="DA7" s="671"/>
      <c r="DB7" s="671"/>
      <c r="DC7" s="671"/>
      <c r="DD7" s="624">
        <v>109885</v>
      </c>
      <c r="DE7" s="619"/>
      <c r="DF7" s="619"/>
      <c r="DG7" s="619"/>
      <c r="DH7" s="619"/>
      <c r="DI7" s="619"/>
      <c r="DJ7" s="619"/>
      <c r="DK7" s="619"/>
      <c r="DL7" s="619"/>
      <c r="DM7" s="619"/>
      <c r="DN7" s="619"/>
      <c r="DO7" s="619"/>
      <c r="DP7" s="620"/>
      <c r="DQ7" s="624">
        <v>513325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1900</v>
      </c>
      <c r="S8" s="619"/>
      <c r="T8" s="619"/>
      <c r="U8" s="619"/>
      <c r="V8" s="619"/>
      <c r="W8" s="619"/>
      <c r="X8" s="619"/>
      <c r="Y8" s="620"/>
      <c r="Z8" s="671">
        <v>0</v>
      </c>
      <c r="AA8" s="671"/>
      <c r="AB8" s="671"/>
      <c r="AC8" s="671"/>
      <c r="AD8" s="672">
        <v>1900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5345</v>
      </c>
      <c r="BH8" s="619"/>
      <c r="BI8" s="619"/>
      <c r="BJ8" s="619"/>
      <c r="BK8" s="619"/>
      <c r="BL8" s="619"/>
      <c r="BM8" s="619"/>
      <c r="BN8" s="620"/>
      <c r="BO8" s="671">
        <v>2.2000000000000002</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442824</v>
      </c>
      <c r="CS8" s="619"/>
      <c r="CT8" s="619"/>
      <c r="CU8" s="619"/>
      <c r="CV8" s="619"/>
      <c r="CW8" s="619"/>
      <c r="CX8" s="619"/>
      <c r="CY8" s="620"/>
      <c r="CZ8" s="671">
        <v>12.5</v>
      </c>
      <c r="DA8" s="671"/>
      <c r="DB8" s="671"/>
      <c r="DC8" s="671"/>
      <c r="DD8" s="624">
        <v>1060</v>
      </c>
      <c r="DE8" s="619"/>
      <c r="DF8" s="619"/>
      <c r="DG8" s="619"/>
      <c r="DH8" s="619"/>
      <c r="DI8" s="619"/>
      <c r="DJ8" s="619"/>
      <c r="DK8" s="619"/>
      <c r="DL8" s="619"/>
      <c r="DM8" s="619"/>
      <c r="DN8" s="619"/>
      <c r="DO8" s="619"/>
      <c r="DP8" s="620"/>
      <c r="DQ8" s="624">
        <v>294952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1663</v>
      </c>
      <c r="S9" s="619"/>
      <c r="T9" s="619"/>
      <c r="U9" s="619"/>
      <c r="V9" s="619"/>
      <c r="W9" s="619"/>
      <c r="X9" s="619"/>
      <c r="Y9" s="620"/>
      <c r="Z9" s="671">
        <v>0</v>
      </c>
      <c r="AA9" s="671"/>
      <c r="AB9" s="671"/>
      <c r="AC9" s="671"/>
      <c r="AD9" s="672">
        <v>1663</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96525</v>
      </c>
      <c r="BH9" s="619"/>
      <c r="BI9" s="619"/>
      <c r="BJ9" s="619"/>
      <c r="BK9" s="619"/>
      <c r="BL9" s="619"/>
      <c r="BM9" s="619"/>
      <c r="BN9" s="620"/>
      <c r="BO9" s="671">
        <v>40.1</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113201</v>
      </c>
      <c r="CS9" s="619"/>
      <c r="CT9" s="619"/>
      <c r="CU9" s="619"/>
      <c r="CV9" s="619"/>
      <c r="CW9" s="619"/>
      <c r="CX9" s="619"/>
      <c r="CY9" s="620"/>
      <c r="CZ9" s="671">
        <v>3.2</v>
      </c>
      <c r="DA9" s="671"/>
      <c r="DB9" s="671"/>
      <c r="DC9" s="671"/>
      <c r="DD9" s="624" t="s">
        <v>110</v>
      </c>
      <c r="DE9" s="619"/>
      <c r="DF9" s="619"/>
      <c r="DG9" s="619"/>
      <c r="DH9" s="619"/>
      <c r="DI9" s="619"/>
      <c r="DJ9" s="619"/>
      <c r="DK9" s="619"/>
      <c r="DL9" s="619"/>
      <c r="DM9" s="619"/>
      <c r="DN9" s="619"/>
      <c r="DO9" s="619"/>
      <c r="DP9" s="620"/>
      <c r="DQ9" s="624">
        <v>108029</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55022</v>
      </c>
      <c r="S10" s="619"/>
      <c r="T10" s="619"/>
      <c r="U10" s="619"/>
      <c r="V10" s="619"/>
      <c r="W10" s="619"/>
      <c r="X10" s="619"/>
      <c r="Y10" s="620"/>
      <c r="Z10" s="671">
        <v>1.4</v>
      </c>
      <c r="AA10" s="671"/>
      <c r="AB10" s="671"/>
      <c r="AC10" s="671"/>
      <c r="AD10" s="672">
        <v>55022</v>
      </c>
      <c r="AE10" s="672"/>
      <c r="AF10" s="672"/>
      <c r="AG10" s="672"/>
      <c r="AH10" s="672"/>
      <c r="AI10" s="672"/>
      <c r="AJ10" s="672"/>
      <c r="AK10" s="672"/>
      <c r="AL10" s="641">
        <v>2.8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7198</v>
      </c>
      <c r="BH10" s="619"/>
      <c r="BI10" s="619"/>
      <c r="BJ10" s="619"/>
      <c r="BK10" s="619"/>
      <c r="BL10" s="619"/>
      <c r="BM10" s="619"/>
      <c r="BN10" s="620"/>
      <c r="BO10" s="671">
        <v>3</v>
      </c>
      <c r="BP10" s="671"/>
      <c r="BQ10" s="671"/>
      <c r="BR10" s="671"/>
      <c r="BS10" s="624">
        <v>1199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5700</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2732</v>
      </c>
      <c r="BH11" s="619"/>
      <c r="BI11" s="619"/>
      <c r="BJ11" s="619"/>
      <c r="BK11" s="619"/>
      <c r="BL11" s="619"/>
      <c r="BM11" s="619"/>
      <c r="BN11" s="620"/>
      <c r="BO11" s="671">
        <v>1.1000000000000001</v>
      </c>
      <c r="BP11" s="671"/>
      <c r="BQ11" s="671"/>
      <c r="BR11" s="671"/>
      <c r="BS11" s="624">
        <v>503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333634</v>
      </c>
      <c r="CS11" s="619"/>
      <c r="CT11" s="619"/>
      <c r="CU11" s="619"/>
      <c r="CV11" s="619"/>
      <c r="CW11" s="619"/>
      <c r="CX11" s="619"/>
      <c r="CY11" s="620"/>
      <c r="CZ11" s="671">
        <v>9.4</v>
      </c>
      <c r="DA11" s="671"/>
      <c r="DB11" s="671"/>
      <c r="DC11" s="671"/>
      <c r="DD11" s="624">
        <v>122238</v>
      </c>
      <c r="DE11" s="619"/>
      <c r="DF11" s="619"/>
      <c r="DG11" s="619"/>
      <c r="DH11" s="619"/>
      <c r="DI11" s="619"/>
      <c r="DJ11" s="619"/>
      <c r="DK11" s="619"/>
      <c r="DL11" s="619"/>
      <c r="DM11" s="619"/>
      <c r="DN11" s="619"/>
      <c r="DO11" s="619"/>
      <c r="DP11" s="620"/>
      <c r="DQ11" s="624">
        <v>170230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107604</v>
      </c>
      <c r="BH12" s="619"/>
      <c r="BI12" s="619"/>
      <c r="BJ12" s="619"/>
      <c r="BK12" s="619"/>
      <c r="BL12" s="619"/>
      <c r="BM12" s="619"/>
      <c r="BN12" s="620"/>
      <c r="BO12" s="671">
        <v>44.7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778972</v>
      </c>
      <c r="CS12" s="619"/>
      <c r="CT12" s="619"/>
      <c r="CU12" s="619"/>
      <c r="CV12" s="619"/>
      <c r="CW12" s="619"/>
      <c r="CX12" s="619"/>
      <c r="CY12" s="620"/>
      <c r="CZ12" s="671">
        <v>22</v>
      </c>
      <c r="DA12" s="671"/>
      <c r="DB12" s="671"/>
      <c r="DC12" s="671"/>
      <c r="DD12" s="624">
        <v>685191</v>
      </c>
      <c r="DE12" s="619"/>
      <c r="DF12" s="619"/>
      <c r="DG12" s="619"/>
      <c r="DH12" s="619"/>
      <c r="DI12" s="619"/>
      <c r="DJ12" s="619"/>
      <c r="DK12" s="619"/>
      <c r="DL12" s="619"/>
      <c r="DM12" s="619"/>
      <c r="DN12" s="619"/>
      <c r="DO12" s="619"/>
      <c r="DP12" s="620"/>
      <c r="DQ12" s="624">
        <v>168351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5085</v>
      </c>
      <c r="S13" s="619"/>
      <c r="T13" s="619"/>
      <c r="U13" s="619"/>
      <c r="V13" s="619"/>
      <c r="W13" s="619"/>
      <c r="X13" s="619"/>
      <c r="Y13" s="620"/>
      <c r="Z13" s="671">
        <v>0.1</v>
      </c>
      <c r="AA13" s="671"/>
      <c r="AB13" s="671"/>
      <c r="AC13" s="671"/>
      <c r="AD13" s="672">
        <v>5085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106251</v>
      </c>
      <c r="BH13" s="619"/>
      <c r="BI13" s="619"/>
      <c r="BJ13" s="619"/>
      <c r="BK13" s="619"/>
      <c r="BL13" s="619"/>
      <c r="BM13" s="619"/>
      <c r="BN13" s="620"/>
      <c r="BO13" s="671">
        <v>44.1</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297894</v>
      </c>
      <c r="CS13" s="619"/>
      <c r="CT13" s="619"/>
      <c r="CU13" s="619"/>
      <c r="CV13" s="619"/>
      <c r="CW13" s="619"/>
      <c r="CX13" s="619"/>
      <c r="CY13" s="620"/>
      <c r="CZ13" s="671">
        <v>8.4</v>
      </c>
      <c r="DA13" s="671"/>
      <c r="DB13" s="671"/>
      <c r="DC13" s="671"/>
      <c r="DD13" s="624">
        <v>71846</v>
      </c>
      <c r="DE13" s="619"/>
      <c r="DF13" s="619"/>
      <c r="DG13" s="619"/>
      <c r="DH13" s="619"/>
      <c r="DI13" s="619"/>
      <c r="DJ13" s="619"/>
      <c r="DK13" s="619"/>
      <c r="DL13" s="619"/>
      <c r="DM13" s="619"/>
      <c r="DN13" s="619"/>
      <c r="DO13" s="619"/>
      <c r="DP13" s="620"/>
      <c r="DQ13" s="624">
        <v>214894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8270</v>
      </c>
      <c r="BH14" s="619"/>
      <c r="BI14" s="619"/>
      <c r="BJ14" s="619"/>
      <c r="BK14" s="619"/>
      <c r="BL14" s="619"/>
      <c r="BM14" s="619"/>
      <c r="BN14" s="620"/>
      <c r="BO14" s="671">
        <v>3.4</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86119</v>
      </c>
      <c r="CS14" s="619"/>
      <c r="CT14" s="619"/>
      <c r="CU14" s="619"/>
      <c r="CV14" s="619"/>
      <c r="CW14" s="619"/>
      <c r="CX14" s="619"/>
      <c r="CY14" s="620"/>
      <c r="CZ14" s="671">
        <v>2.4</v>
      </c>
      <c r="DA14" s="671"/>
      <c r="DB14" s="671"/>
      <c r="DC14" s="671"/>
      <c r="DD14" s="624" t="s">
        <v>110</v>
      </c>
      <c r="DE14" s="619"/>
      <c r="DF14" s="619"/>
      <c r="DG14" s="619"/>
      <c r="DH14" s="619"/>
      <c r="DI14" s="619"/>
      <c r="DJ14" s="619"/>
      <c r="DK14" s="619"/>
      <c r="DL14" s="619"/>
      <c r="DM14" s="619"/>
      <c r="DN14" s="619"/>
      <c r="DO14" s="619"/>
      <c r="DP14" s="620"/>
      <c r="DQ14" s="624">
        <v>85940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94</v>
      </c>
      <c r="S15" s="619"/>
      <c r="T15" s="619"/>
      <c r="U15" s="619"/>
      <c r="V15" s="619"/>
      <c r="W15" s="619"/>
      <c r="X15" s="619"/>
      <c r="Y15" s="620"/>
      <c r="Z15" s="671">
        <v>0</v>
      </c>
      <c r="AA15" s="671"/>
      <c r="AB15" s="671"/>
      <c r="AC15" s="671"/>
      <c r="AD15" s="672">
        <v>94</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7525</v>
      </c>
      <c r="BH15" s="619"/>
      <c r="BI15" s="619"/>
      <c r="BJ15" s="619"/>
      <c r="BK15" s="619"/>
      <c r="BL15" s="619"/>
      <c r="BM15" s="619"/>
      <c r="BN15" s="620"/>
      <c r="BO15" s="671">
        <v>3.1</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275065</v>
      </c>
      <c r="CS15" s="619"/>
      <c r="CT15" s="619"/>
      <c r="CU15" s="619"/>
      <c r="CV15" s="619"/>
      <c r="CW15" s="619"/>
      <c r="CX15" s="619"/>
      <c r="CY15" s="620"/>
      <c r="CZ15" s="671">
        <v>7.8</v>
      </c>
      <c r="DA15" s="671"/>
      <c r="DB15" s="671"/>
      <c r="DC15" s="671"/>
      <c r="DD15" s="624">
        <v>71155</v>
      </c>
      <c r="DE15" s="619"/>
      <c r="DF15" s="619"/>
      <c r="DG15" s="619"/>
      <c r="DH15" s="619"/>
      <c r="DI15" s="619"/>
      <c r="DJ15" s="619"/>
      <c r="DK15" s="619"/>
      <c r="DL15" s="619"/>
      <c r="DM15" s="619"/>
      <c r="DN15" s="619"/>
      <c r="DO15" s="619"/>
      <c r="DP15" s="620"/>
      <c r="DQ15" s="624">
        <v>226475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1831346</v>
      </c>
      <c r="S16" s="619"/>
      <c r="T16" s="619"/>
      <c r="U16" s="619"/>
      <c r="V16" s="619"/>
      <c r="W16" s="619"/>
      <c r="X16" s="619"/>
      <c r="Y16" s="620"/>
      <c r="Z16" s="671">
        <v>45.5</v>
      </c>
      <c r="AA16" s="671"/>
      <c r="AB16" s="671"/>
      <c r="AC16" s="671"/>
      <c r="AD16" s="672">
        <v>1624661</v>
      </c>
      <c r="AE16" s="672"/>
      <c r="AF16" s="672"/>
      <c r="AG16" s="672"/>
      <c r="AH16" s="672"/>
      <c r="AI16" s="672"/>
      <c r="AJ16" s="672"/>
      <c r="AK16" s="672"/>
      <c r="AL16" s="641">
        <v>82.7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1624661</v>
      </c>
      <c r="S17" s="619"/>
      <c r="T17" s="619"/>
      <c r="U17" s="619"/>
      <c r="V17" s="619"/>
      <c r="W17" s="619"/>
      <c r="X17" s="619"/>
      <c r="Y17" s="620"/>
      <c r="Z17" s="671">
        <v>40.299999999999997</v>
      </c>
      <c r="AA17" s="671"/>
      <c r="AB17" s="671"/>
      <c r="AC17" s="671"/>
      <c r="AD17" s="672">
        <v>1624661</v>
      </c>
      <c r="AE17" s="672"/>
      <c r="AF17" s="672"/>
      <c r="AG17" s="672"/>
      <c r="AH17" s="672"/>
      <c r="AI17" s="672"/>
      <c r="AJ17" s="672"/>
      <c r="AK17" s="672"/>
      <c r="AL17" s="641">
        <v>82.7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311110</v>
      </c>
      <c r="CS17" s="619"/>
      <c r="CT17" s="619"/>
      <c r="CU17" s="619"/>
      <c r="CV17" s="619"/>
      <c r="CW17" s="619"/>
      <c r="CX17" s="619"/>
      <c r="CY17" s="620"/>
      <c r="CZ17" s="671">
        <v>8.8000000000000007</v>
      </c>
      <c r="DA17" s="671"/>
      <c r="DB17" s="671"/>
      <c r="DC17" s="671"/>
      <c r="DD17" s="624" t="s">
        <v>110</v>
      </c>
      <c r="DE17" s="619"/>
      <c r="DF17" s="619"/>
      <c r="DG17" s="619"/>
      <c r="DH17" s="619"/>
      <c r="DI17" s="619"/>
      <c r="DJ17" s="619"/>
      <c r="DK17" s="619"/>
      <c r="DL17" s="619"/>
      <c r="DM17" s="619"/>
      <c r="DN17" s="619"/>
      <c r="DO17" s="619"/>
      <c r="DP17" s="620"/>
      <c r="DQ17" s="624">
        <v>311110</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206685</v>
      </c>
      <c r="S18" s="619"/>
      <c r="T18" s="619"/>
      <c r="U18" s="619"/>
      <c r="V18" s="619"/>
      <c r="W18" s="619"/>
      <c r="X18" s="619"/>
      <c r="Y18" s="620"/>
      <c r="Z18" s="671">
        <v>5.0999999999999996</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5791</v>
      </c>
      <c r="BH19" s="619"/>
      <c r="BI19" s="619"/>
      <c r="BJ19" s="619"/>
      <c r="BK19" s="619"/>
      <c r="BL19" s="619"/>
      <c r="BM19" s="619"/>
      <c r="BN19" s="620"/>
      <c r="BO19" s="671">
        <v>2.4</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2160475</v>
      </c>
      <c r="S20" s="619"/>
      <c r="T20" s="619"/>
      <c r="U20" s="619"/>
      <c r="V20" s="619"/>
      <c r="W20" s="619"/>
      <c r="X20" s="619"/>
      <c r="Y20" s="620"/>
      <c r="Z20" s="671">
        <v>53.7</v>
      </c>
      <c r="AA20" s="671"/>
      <c r="AB20" s="671"/>
      <c r="AC20" s="671"/>
      <c r="AD20" s="672">
        <v>1953790</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5791</v>
      </c>
      <c r="BH20" s="619"/>
      <c r="BI20" s="619"/>
      <c r="BJ20" s="619"/>
      <c r="BK20" s="619"/>
      <c r="BL20" s="619"/>
      <c r="BM20" s="619"/>
      <c r="BN20" s="620"/>
      <c r="BO20" s="671">
        <v>2.4</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3543589</v>
      </c>
      <c r="CS20" s="619"/>
      <c r="CT20" s="619"/>
      <c r="CU20" s="619"/>
      <c r="CV20" s="619"/>
      <c r="CW20" s="619"/>
      <c r="CX20" s="619"/>
      <c r="CY20" s="620"/>
      <c r="CZ20" s="671">
        <v>100</v>
      </c>
      <c r="DA20" s="671"/>
      <c r="DB20" s="671"/>
      <c r="DC20" s="671"/>
      <c r="DD20" s="624">
        <v>1061375</v>
      </c>
      <c r="DE20" s="619"/>
      <c r="DF20" s="619"/>
      <c r="DG20" s="619"/>
      <c r="DH20" s="619"/>
      <c r="DI20" s="619"/>
      <c r="DJ20" s="619"/>
      <c r="DK20" s="619"/>
      <c r="DL20" s="619"/>
      <c r="DM20" s="619"/>
      <c r="DN20" s="619"/>
      <c r="DO20" s="619"/>
      <c r="DP20" s="620"/>
      <c r="DQ20" s="624">
        <v>2142194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110</v>
      </c>
      <c r="S21" s="619"/>
      <c r="T21" s="619"/>
      <c r="U21" s="619"/>
      <c r="V21" s="619"/>
      <c r="W21" s="619"/>
      <c r="X21" s="619"/>
      <c r="Y21" s="620"/>
      <c r="Z21" s="671" t="s">
        <v>110</v>
      </c>
      <c r="AA21" s="671"/>
      <c r="AB21" s="671"/>
      <c r="AC21" s="671"/>
      <c r="AD21" s="672" t="s">
        <v>110</v>
      </c>
      <c r="AE21" s="672"/>
      <c r="AF21" s="672"/>
      <c r="AG21" s="672"/>
      <c r="AH21" s="672"/>
      <c r="AI21" s="672"/>
      <c r="AJ21" s="672"/>
      <c r="AK21" s="672"/>
      <c r="AL21" s="641" t="s">
        <v>110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5791</v>
      </c>
      <c r="BH21" s="619"/>
      <c r="BI21" s="619"/>
      <c r="BJ21" s="619"/>
      <c r="BK21" s="619"/>
      <c r="BL21" s="619"/>
      <c r="BM21" s="619"/>
      <c r="BN21" s="620"/>
      <c r="BO21" s="671">
        <v>2.4</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13010</v>
      </c>
      <c r="S22" s="619"/>
      <c r="T22" s="619"/>
      <c r="U22" s="619"/>
      <c r="V22" s="619"/>
      <c r="W22" s="619"/>
      <c r="X22" s="619"/>
      <c r="Y22" s="620"/>
      <c r="Z22" s="671">
        <v>0.3</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26273</v>
      </c>
      <c r="S23" s="619"/>
      <c r="T23" s="619"/>
      <c r="U23" s="619"/>
      <c r="V23" s="619"/>
      <c r="W23" s="619"/>
      <c r="X23" s="619"/>
      <c r="Y23" s="620"/>
      <c r="Z23" s="671">
        <v>0.7</v>
      </c>
      <c r="AA23" s="671"/>
      <c r="AB23" s="671"/>
      <c r="AC23" s="671"/>
      <c r="AD23" s="672">
        <v>9900</v>
      </c>
      <c r="AE23" s="672"/>
      <c r="AF23" s="672"/>
      <c r="AG23" s="672"/>
      <c r="AH23" s="672"/>
      <c r="AI23" s="672"/>
      <c r="AJ23" s="672"/>
      <c r="AK23" s="672"/>
      <c r="AL23" s="641">
        <v>0.5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2473</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951716</v>
      </c>
      <c r="CS24" s="669"/>
      <c r="CT24" s="669"/>
      <c r="CU24" s="669"/>
      <c r="CV24" s="669"/>
      <c r="CW24" s="669"/>
      <c r="CX24" s="669"/>
      <c r="CY24" s="716"/>
      <c r="CZ24" s="720">
        <v>26.9</v>
      </c>
      <c r="DA24" s="721"/>
      <c r="DB24" s="721"/>
      <c r="DC24" s="722"/>
      <c r="DD24" s="715">
        <v>814107</v>
      </c>
      <c r="DE24" s="669"/>
      <c r="DF24" s="669"/>
      <c r="DG24" s="669"/>
      <c r="DH24" s="669"/>
      <c r="DI24" s="669"/>
      <c r="DJ24" s="669"/>
      <c r="DK24" s="716"/>
      <c r="DL24" s="715">
        <v>765197</v>
      </c>
      <c r="DM24" s="669"/>
      <c r="DN24" s="669"/>
      <c r="DO24" s="669"/>
      <c r="DP24" s="669"/>
      <c r="DQ24" s="669"/>
      <c r="DR24" s="669"/>
      <c r="DS24" s="669"/>
      <c r="DT24" s="669"/>
      <c r="DU24" s="669"/>
      <c r="DV24" s="716"/>
      <c r="DW24" s="717">
        <v>39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155419</v>
      </c>
      <c r="S25" s="619"/>
      <c r="T25" s="619"/>
      <c r="U25" s="619"/>
      <c r="V25" s="619"/>
      <c r="W25" s="619"/>
      <c r="X25" s="619"/>
      <c r="Y25" s="620"/>
      <c r="Z25" s="671">
        <v>3.9</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462050</v>
      </c>
      <c r="CS25" s="637"/>
      <c r="CT25" s="637"/>
      <c r="CU25" s="637"/>
      <c r="CV25" s="637"/>
      <c r="CW25" s="637"/>
      <c r="CX25" s="637"/>
      <c r="CY25" s="638"/>
      <c r="CZ25" s="621">
        <v>13</v>
      </c>
      <c r="DA25" s="639"/>
      <c r="DB25" s="639"/>
      <c r="DC25" s="640"/>
      <c r="DD25" s="624">
        <v>444848</v>
      </c>
      <c r="DE25" s="637"/>
      <c r="DF25" s="637"/>
      <c r="DG25" s="637"/>
      <c r="DH25" s="637"/>
      <c r="DI25" s="637"/>
      <c r="DJ25" s="637"/>
      <c r="DK25" s="638"/>
      <c r="DL25" s="624">
        <v>401020</v>
      </c>
      <c r="DM25" s="637"/>
      <c r="DN25" s="637"/>
      <c r="DO25" s="637"/>
      <c r="DP25" s="637"/>
      <c r="DQ25" s="637"/>
      <c r="DR25" s="637"/>
      <c r="DS25" s="637"/>
      <c r="DT25" s="637"/>
      <c r="DU25" s="637"/>
      <c r="DV25" s="638"/>
      <c r="DW25" s="641">
        <v>20.399999999999999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299135</v>
      </c>
      <c r="CS26" s="619"/>
      <c r="CT26" s="619"/>
      <c r="CU26" s="619"/>
      <c r="CV26" s="619"/>
      <c r="CW26" s="619"/>
      <c r="CX26" s="619"/>
      <c r="CY26" s="620"/>
      <c r="CZ26" s="621">
        <v>8.4</v>
      </c>
      <c r="DA26" s="639"/>
      <c r="DB26" s="639"/>
      <c r="DC26" s="640"/>
      <c r="DD26" s="624">
        <v>284696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276675</v>
      </c>
      <c r="S27" s="619"/>
      <c r="T27" s="619"/>
      <c r="U27" s="619"/>
      <c r="V27" s="619"/>
      <c r="W27" s="619"/>
      <c r="X27" s="619"/>
      <c r="Y27" s="620"/>
      <c r="Z27" s="671">
        <v>6.9</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240990</v>
      </c>
      <c r="BH27" s="619"/>
      <c r="BI27" s="619"/>
      <c r="BJ27" s="619"/>
      <c r="BK27" s="619"/>
      <c r="BL27" s="619"/>
      <c r="BM27" s="619"/>
      <c r="BN27" s="620"/>
      <c r="BO27" s="671">
        <v>100</v>
      </c>
      <c r="BP27" s="671"/>
      <c r="BQ27" s="671"/>
      <c r="BR27" s="671"/>
      <c r="BS27" s="624">
        <v>1702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178578</v>
      </c>
      <c r="CS27" s="637"/>
      <c r="CT27" s="637"/>
      <c r="CU27" s="637"/>
      <c r="CV27" s="637"/>
      <c r="CW27" s="637"/>
      <c r="CX27" s="637"/>
      <c r="CY27" s="638"/>
      <c r="CZ27" s="621">
        <v>5</v>
      </c>
      <c r="DA27" s="639"/>
      <c r="DB27" s="639"/>
      <c r="DC27" s="640"/>
      <c r="DD27" s="624">
        <v>58171</v>
      </c>
      <c r="DE27" s="637"/>
      <c r="DF27" s="637"/>
      <c r="DG27" s="637"/>
      <c r="DH27" s="637"/>
      <c r="DI27" s="637"/>
      <c r="DJ27" s="637"/>
      <c r="DK27" s="638"/>
      <c r="DL27" s="624">
        <v>53089</v>
      </c>
      <c r="DM27" s="637"/>
      <c r="DN27" s="637"/>
      <c r="DO27" s="637"/>
      <c r="DP27" s="637"/>
      <c r="DQ27" s="637"/>
      <c r="DR27" s="637"/>
      <c r="DS27" s="637"/>
      <c r="DT27" s="637"/>
      <c r="DU27" s="637"/>
      <c r="DV27" s="638"/>
      <c r="DW27" s="641">
        <v>2.7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7373</v>
      </c>
      <c r="S28" s="619"/>
      <c r="T28" s="619"/>
      <c r="U28" s="619"/>
      <c r="V28" s="619"/>
      <c r="W28" s="619"/>
      <c r="X28" s="619"/>
      <c r="Y28" s="620"/>
      <c r="Z28" s="671">
        <v>0.2</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311088</v>
      </c>
      <c r="CS28" s="619"/>
      <c r="CT28" s="619"/>
      <c r="CU28" s="619"/>
      <c r="CV28" s="619"/>
      <c r="CW28" s="619"/>
      <c r="CX28" s="619"/>
      <c r="CY28" s="620"/>
      <c r="CZ28" s="621">
        <v>8.8000000000000007</v>
      </c>
      <c r="DA28" s="639"/>
      <c r="DB28" s="639"/>
      <c r="DC28" s="640"/>
      <c r="DD28" s="624">
        <v>311088</v>
      </c>
      <c r="DE28" s="619"/>
      <c r="DF28" s="619"/>
      <c r="DG28" s="619"/>
      <c r="DH28" s="619"/>
      <c r="DI28" s="619"/>
      <c r="DJ28" s="619"/>
      <c r="DK28" s="620"/>
      <c r="DL28" s="624">
        <v>311088</v>
      </c>
      <c r="DM28" s="619"/>
      <c r="DN28" s="619"/>
      <c r="DO28" s="619"/>
      <c r="DP28" s="619"/>
      <c r="DQ28" s="619"/>
      <c r="DR28" s="619"/>
      <c r="DS28" s="619"/>
      <c r="DT28" s="619"/>
      <c r="DU28" s="619"/>
      <c r="DV28" s="620"/>
      <c r="DW28" s="641">
        <v>15.8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10072</v>
      </c>
      <c r="S29" s="619"/>
      <c r="T29" s="619"/>
      <c r="U29" s="619"/>
      <c r="V29" s="619"/>
      <c r="W29" s="619"/>
      <c r="X29" s="619"/>
      <c r="Y29" s="620"/>
      <c r="Z29" s="671">
        <v>0.3</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311088</v>
      </c>
      <c r="CS29" s="637"/>
      <c r="CT29" s="637"/>
      <c r="CU29" s="637"/>
      <c r="CV29" s="637"/>
      <c r="CW29" s="637"/>
      <c r="CX29" s="637"/>
      <c r="CY29" s="638"/>
      <c r="CZ29" s="621">
        <v>8.8000000000000007</v>
      </c>
      <c r="DA29" s="639"/>
      <c r="DB29" s="639"/>
      <c r="DC29" s="640"/>
      <c r="DD29" s="624">
        <v>311088</v>
      </c>
      <c r="DE29" s="637"/>
      <c r="DF29" s="637"/>
      <c r="DG29" s="637"/>
      <c r="DH29" s="637"/>
      <c r="DI29" s="637"/>
      <c r="DJ29" s="637"/>
      <c r="DK29" s="638"/>
      <c r="DL29" s="624">
        <v>311088</v>
      </c>
      <c r="DM29" s="637"/>
      <c r="DN29" s="637"/>
      <c r="DO29" s="637"/>
      <c r="DP29" s="637"/>
      <c r="DQ29" s="637"/>
      <c r="DR29" s="637"/>
      <c r="DS29" s="637"/>
      <c r="DT29" s="637"/>
      <c r="DU29" s="637"/>
      <c r="DV29" s="638"/>
      <c r="DW29" s="641">
        <v>15.8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8608</v>
      </c>
      <c r="S30" s="619"/>
      <c r="T30" s="619"/>
      <c r="U30" s="619"/>
      <c r="V30" s="619"/>
      <c r="W30" s="619"/>
      <c r="X30" s="619"/>
      <c r="Y30" s="620"/>
      <c r="Z30" s="671">
        <v>0.2</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97.5</v>
      </c>
      <c r="BN30" s="685"/>
      <c r="BO30" s="685"/>
      <c r="BP30" s="685"/>
      <c r="BQ30" s="687"/>
      <c r="BR30" s="684">
        <v>99</v>
      </c>
      <c r="BS30" s="685"/>
      <c r="BT30" s="685"/>
      <c r="BU30" s="685"/>
      <c r="BV30" s="685"/>
      <c r="BW30" s="685"/>
      <c r="BX30" s="686">
        <v>97.9</v>
      </c>
      <c r="BY30" s="685"/>
      <c r="BZ30" s="685"/>
      <c r="CA30" s="685"/>
      <c r="CB30" s="687"/>
      <c r="CD30" s="690"/>
      <c r="CE30" s="691"/>
      <c r="CF30" s="655" t="s">
        <v>291</v>
      </c>
      <c r="CG30" s="652"/>
      <c r="CH30" s="652"/>
      <c r="CI30" s="652"/>
      <c r="CJ30" s="652"/>
      <c r="CK30" s="652"/>
      <c r="CL30" s="652"/>
      <c r="CM30" s="652"/>
      <c r="CN30" s="652"/>
      <c r="CO30" s="652"/>
      <c r="CP30" s="652"/>
      <c r="CQ30" s="653"/>
      <c r="CR30" s="618">
        <v>288929</v>
      </c>
      <c r="CS30" s="619"/>
      <c r="CT30" s="619"/>
      <c r="CU30" s="619"/>
      <c r="CV30" s="619"/>
      <c r="CW30" s="619"/>
      <c r="CX30" s="619"/>
      <c r="CY30" s="620"/>
      <c r="CZ30" s="621">
        <v>8.1999999999999993</v>
      </c>
      <c r="DA30" s="639"/>
      <c r="DB30" s="639"/>
      <c r="DC30" s="640"/>
      <c r="DD30" s="624">
        <v>288929</v>
      </c>
      <c r="DE30" s="619"/>
      <c r="DF30" s="619"/>
      <c r="DG30" s="619"/>
      <c r="DH30" s="619"/>
      <c r="DI30" s="619"/>
      <c r="DJ30" s="619"/>
      <c r="DK30" s="620"/>
      <c r="DL30" s="624">
        <v>288929</v>
      </c>
      <c r="DM30" s="619"/>
      <c r="DN30" s="619"/>
      <c r="DO30" s="619"/>
      <c r="DP30" s="619"/>
      <c r="DQ30" s="619"/>
      <c r="DR30" s="619"/>
      <c r="DS30" s="619"/>
      <c r="DT30" s="619"/>
      <c r="DU30" s="619"/>
      <c r="DV30" s="620"/>
      <c r="DW30" s="641">
        <v>14.7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419304</v>
      </c>
      <c r="S31" s="619"/>
      <c r="T31" s="619"/>
      <c r="U31" s="619"/>
      <c r="V31" s="619"/>
      <c r="W31" s="619"/>
      <c r="X31" s="619"/>
      <c r="Y31" s="620"/>
      <c r="Z31" s="671">
        <v>10.4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98.2</v>
      </c>
      <c r="BN31" s="683"/>
      <c r="BO31" s="683"/>
      <c r="BP31" s="683"/>
      <c r="BQ31" s="647"/>
      <c r="BR31" s="682">
        <v>99.1</v>
      </c>
      <c r="BS31" s="637"/>
      <c r="BT31" s="637"/>
      <c r="BU31" s="637"/>
      <c r="BV31" s="637"/>
      <c r="BW31" s="637"/>
      <c r="BX31" s="673">
        <v>98.4</v>
      </c>
      <c r="BY31" s="683"/>
      <c r="BZ31" s="683"/>
      <c r="CA31" s="683"/>
      <c r="CB31" s="647"/>
      <c r="CD31" s="690"/>
      <c r="CE31" s="691"/>
      <c r="CF31" s="655" t="s">
        <v>295</v>
      </c>
      <c r="CG31" s="652"/>
      <c r="CH31" s="652"/>
      <c r="CI31" s="652"/>
      <c r="CJ31" s="652"/>
      <c r="CK31" s="652"/>
      <c r="CL31" s="652"/>
      <c r="CM31" s="652"/>
      <c r="CN31" s="652"/>
      <c r="CO31" s="652"/>
      <c r="CP31" s="652"/>
      <c r="CQ31" s="653"/>
      <c r="CR31" s="618">
        <v>22159</v>
      </c>
      <c r="CS31" s="637"/>
      <c r="CT31" s="637"/>
      <c r="CU31" s="637"/>
      <c r="CV31" s="637"/>
      <c r="CW31" s="637"/>
      <c r="CX31" s="637"/>
      <c r="CY31" s="638"/>
      <c r="CZ31" s="621">
        <v>0.6</v>
      </c>
      <c r="DA31" s="639"/>
      <c r="DB31" s="639"/>
      <c r="DC31" s="640"/>
      <c r="DD31" s="624">
        <v>22159</v>
      </c>
      <c r="DE31" s="637"/>
      <c r="DF31" s="637"/>
      <c r="DG31" s="637"/>
      <c r="DH31" s="637"/>
      <c r="DI31" s="637"/>
      <c r="DJ31" s="637"/>
      <c r="DK31" s="638"/>
      <c r="DL31" s="624">
        <v>22159</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134765</v>
      </c>
      <c r="S32" s="619"/>
      <c r="T32" s="619"/>
      <c r="U32" s="619"/>
      <c r="V32" s="619"/>
      <c r="W32" s="619"/>
      <c r="X32" s="619"/>
      <c r="Y32" s="620"/>
      <c r="Z32" s="671">
        <v>3.3</v>
      </c>
      <c r="AA32" s="671"/>
      <c r="AB32" s="671"/>
      <c r="AC32" s="671"/>
      <c r="AD32" s="672">
        <v>238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98.7</v>
      </c>
      <c r="BH32" s="603"/>
      <c r="BI32" s="603"/>
      <c r="BJ32" s="603"/>
      <c r="BK32" s="603"/>
      <c r="BL32" s="603"/>
      <c r="BM32" s="666">
        <v>96.5</v>
      </c>
      <c r="BN32" s="603"/>
      <c r="BO32" s="603"/>
      <c r="BP32" s="603"/>
      <c r="BQ32" s="660"/>
      <c r="BR32" s="681">
        <v>98.7</v>
      </c>
      <c r="BS32" s="603"/>
      <c r="BT32" s="603"/>
      <c r="BU32" s="603"/>
      <c r="BV32" s="603"/>
      <c r="BW32" s="603"/>
      <c r="BX32" s="666">
        <v>97</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812100</v>
      </c>
      <c r="S33" s="619"/>
      <c r="T33" s="619"/>
      <c r="U33" s="619"/>
      <c r="V33" s="619"/>
      <c r="W33" s="619"/>
      <c r="X33" s="619"/>
      <c r="Y33" s="620"/>
      <c r="Z33" s="671">
        <v>20.2</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1530498</v>
      </c>
      <c r="CS33" s="637"/>
      <c r="CT33" s="637"/>
      <c r="CU33" s="637"/>
      <c r="CV33" s="637"/>
      <c r="CW33" s="637"/>
      <c r="CX33" s="637"/>
      <c r="CY33" s="638"/>
      <c r="CZ33" s="621">
        <v>43.2</v>
      </c>
      <c r="DA33" s="639"/>
      <c r="DB33" s="639"/>
      <c r="DC33" s="640"/>
      <c r="DD33" s="624">
        <v>1106789</v>
      </c>
      <c r="DE33" s="637"/>
      <c r="DF33" s="637"/>
      <c r="DG33" s="637"/>
      <c r="DH33" s="637"/>
      <c r="DI33" s="637"/>
      <c r="DJ33" s="637"/>
      <c r="DK33" s="638"/>
      <c r="DL33" s="624">
        <v>597809</v>
      </c>
      <c r="DM33" s="637"/>
      <c r="DN33" s="637"/>
      <c r="DO33" s="637"/>
      <c r="DP33" s="637"/>
      <c r="DQ33" s="637"/>
      <c r="DR33" s="637"/>
      <c r="DS33" s="637"/>
      <c r="DT33" s="637"/>
      <c r="DU33" s="637"/>
      <c r="DV33" s="638"/>
      <c r="DW33" s="641">
        <v>30.4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379423</v>
      </c>
      <c r="CS34" s="619"/>
      <c r="CT34" s="619"/>
      <c r="CU34" s="619"/>
      <c r="CV34" s="619"/>
      <c r="CW34" s="619"/>
      <c r="CX34" s="619"/>
      <c r="CY34" s="620"/>
      <c r="CZ34" s="621">
        <v>10.7</v>
      </c>
      <c r="DA34" s="639"/>
      <c r="DB34" s="639"/>
      <c r="DC34" s="640"/>
      <c r="DD34" s="624">
        <v>290759</v>
      </c>
      <c r="DE34" s="619"/>
      <c r="DF34" s="619"/>
      <c r="DG34" s="619"/>
      <c r="DH34" s="619"/>
      <c r="DI34" s="619"/>
      <c r="DJ34" s="619"/>
      <c r="DK34" s="620"/>
      <c r="DL34" s="624">
        <v>184371</v>
      </c>
      <c r="DM34" s="619"/>
      <c r="DN34" s="619"/>
      <c r="DO34" s="619"/>
      <c r="DP34" s="619"/>
      <c r="DQ34" s="619"/>
      <c r="DR34" s="619"/>
      <c r="DS34" s="619"/>
      <c r="DT34" s="619"/>
      <c r="DU34" s="619"/>
      <c r="DV34" s="620"/>
      <c r="DW34" s="641">
        <v>9.4</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t="s">
        <v>110</v>
      </c>
      <c r="S35" s="619"/>
      <c r="T35" s="619"/>
      <c r="U35" s="619"/>
      <c r="V35" s="619"/>
      <c r="W35" s="619"/>
      <c r="X35" s="619"/>
      <c r="Y35" s="620"/>
      <c r="Z35" s="671" t="s">
        <v>110</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325585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7915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60993</v>
      </c>
      <c r="CS35" s="637"/>
      <c r="CT35" s="637"/>
      <c r="CU35" s="637"/>
      <c r="CV35" s="637"/>
      <c r="CW35" s="637"/>
      <c r="CX35" s="637"/>
      <c r="CY35" s="638"/>
      <c r="CZ35" s="621">
        <v>1.7</v>
      </c>
      <c r="DA35" s="639"/>
      <c r="DB35" s="639"/>
      <c r="DC35" s="640"/>
      <c r="DD35" s="624">
        <v>52352</v>
      </c>
      <c r="DE35" s="637"/>
      <c r="DF35" s="637"/>
      <c r="DG35" s="637"/>
      <c r="DH35" s="637"/>
      <c r="DI35" s="637"/>
      <c r="DJ35" s="637"/>
      <c r="DK35" s="638"/>
      <c r="DL35" s="624">
        <v>47839</v>
      </c>
      <c r="DM35" s="637"/>
      <c r="DN35" s="637"/>
      <c r="DO35" s="637"/>
      <c r="DP35" s="637"/>
      <c r="DQ35" s="637"/>
      <c r="DR35" s="637"/>
      <c r="DS35" s="637"/>
      <c r="DT35" s="637"/>
      <c r="DU35" s="637"/>
      <c r="DV35" s="638"/>
      <c r="DW35" s="641">
        <v>2.4</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4026547</v>
      </c>
      <c r="S36" s="659"/>
      <c r="T36" s="659"/>
      <c r="U36" s="659"/>
      <c r="V36" s="659"/>
      <c r="W36" s="659"/>
      <c r="X36" s="659"/>
      <c r="Y36" s="662"/>
      <c r="Z36" s="663">
        <v>100</v>
      </c>
      <c r="AA36" s="663"/>
      <c r="AB36" s="663"/>
      <c r="AC36" s="663"/>
      <c r="AD36" s="664">
        <v>1963928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123230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2457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481768</v>
      </c>
      <c r="CS36" s="619"/>
      <c r="CT36" s="619"/>
      <c r="CU36" s="619"/>
      <c r="CV36" s="619"/>
      <c r="CW36" s="619"/>
      <c r="CX36" s="619"/>
      <c r="CY36" s="620"/>
      <c r="CZ36" s="621">
        <v>13.6</v>
      </c>
      <c r="DA36" s="639"/>
      <c r="DB36" s="639"/>
      <c r="DC36" s="640"/>
      <c r="DD36" s="624">
        <v>292809</v>
      </c>
      <c r="DE36" s="619"/>
      <c r="DF36" s="619"/>
      <c r="DG36" s="619"/>
      <c r="DH36" s="619"/>
      <c r="DI36" s="619"/>
      <c r="DJ36" s="619"/>
      <c r="DK36" s="620"/>
      <c r="DL36" s="624">
        <v>195146</v>
      </c>
      <c r="DM36" s="619"/>
      <c r="DN36" s="619"/>
      <c r="DO36" s="619"/>
      <c r="DP36" s="619"/>
      <c r="DQ36" s="619"/>
      <c r="DR36" s="619"/>
      <c r="DS36" s="619"/>
      <c r="DT36" s="619"/>
      <c r="DU36" s="619"/>
      <c r="DV36" s="620"/>
      <c r="DW36" s="641">
        <v>9.9</v>
      </c>
      <c r="DX36" s="642"/>
      <c r="DY36" s="642"/>
      <c r="DZ36" s="642"/>
      <c r="EA36" s="642"/>
      <c r="EB36" s="642"/>
      <c r="EC36" s="643"/>
    </row>
    <row r="37" spans="2:133" ht="11.25" customHeight="1">
      <c r="AQ37" s="644" t="s">
        <v>313</v>
      </c>
      <c r="AR37" s="645"/>
      <c r="AS37" s="645"/>
      <c r="AT37" s="645"/>
      <c r="AU37" s="645"/>
      <c r="AV37" s="645"/>
      <c r="AW37" s="645"/>
      <c r="AX37" s="645"/>
      <c r="AY37" s="646"/>
      <c r="AZ37" s="618">
        <v>35900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401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167297</v>
      </c>
      <c r="CS37" s="637"/>
      <c r="CT37" s="637"/>
      <c r="CU37" s="637"/>
      <c r="CV37" s="637"/>
      <c r="CW37" s="637"/>
      <c r="CX37" s="637"/>
      <c r="CY37" s="638"/>
      <c r="CZ37" s="621">
        <v>4.7</v>
      </c>
      <c r="DA37" s="639"/>
      <c r="DB37" s="639"/>
      <c r="DC37" s="640"/>
      <c r="DD37" s="624">
        <v>166233</v>
      </c>
      <c r="DE37" s="637"/>
      <c r="DF37" s="637"/>
      <c r="DG37" s="637"/>
      <c r="DH37" s="637"/>
      <c r="DI37" s="637"/>
      <c r="DJ37" s="637"/>
      <c r="DK37" s="638"/>
      <c r="DL37" s="624">
        <v>138941</v>
      </c>
      <c r="DM37" s="637"/>
      <c r="DN37" s="637"/>
      <c r="DO37" s="637"/>
      <c r="DP37" s="637"/>
      <c r="DQ37" s="637"/>
      <c r="DR37" s="637"/>
      <c r="DS37" s="637"/>
      <c r="DT37" s="637"/>
      <c r="DU37" s="637"/>
      <c r="DV37" s="638"/>
      <c r="DW37" s="641">
        <v>7.1</v>
      </c>
      <c r="DX37" s="642"/>
      <c r="DY37" s="642"/>
      <c r="DZ37" s="642"/>
      <c r="EA37" s="642"/>
      <c r="EB37" s="642"/>
      <c r="EC37" s="643"/>
    </row>
    <row r="38" spans="2:133" ht="11.25" customHeight="1">
      <c r="AQ38" s="644" t="s">
        <v>316</v>
      </c>
      <c r="AR38" s="645"/>
      <c r="AS38" s="645"/>
      <c r="AT38" s="645"/>
      <c r="AU38" s="645"/>
      <c r="AV38" s="645"/>
      <c r="AW38" s="645"/>
      <c r="AX38" s="645"/>
      <c r="AY38" s="646"/>
      <c r="AZ38" s="618" t="s">
        <v>110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635</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325585</v>
      </c>
      <c r="CS38" s="619"/>
      <c r="CT38" s="619"/>
      <c r="CU38" s="619"/>
      <c r="CV38" s="619"/>
      <c r="CW38" s="619"/>
      <c r="CX38" s="619"/>
      <c r="CY38" s="620"/>
      <c r="CZ38" s="621">
        <v>9.1999999999999993</v>
      </c>
      <c r="DA38" s="639"/>
      <c r="DB38" s="639"/>
      <c r="DC38" s="640"/>
      <c r="DD38" s="624">
        <v>304391</v>
      </c>
      <c r="DE38" s="619"/>
      <c r="DF38" s="619"/>
      <c r="DG38" s="619"/>
      <c r="DH38" s="619"/>
      <c r="DI38" s="619"/>
      <c r="DJ38" s="619"/>
      <c r="DK38" s="620"/>
      <c r="DL38" s="624">
        <v>170453</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c r="AQ39" s="644" t="s">
        <v>319</v>
      </c>
      <c r="AR39" s="645"/>
      <c r="AS39" s="645"/>
      <c r="AT39" s="645"/>
      <c r="AU39" s="645"/>
      <c r="AV39" s="645"/>
      <c r="AW39" s="645"/>
      <c r="AX39" s="645"/>
      <c r="AY39" s="646"/>
      <c r="AZ39" s="618" t="s">
        <v>110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64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179029</v>
      </c>
      <c r="CS39" s="637"/>
      <c r="CT39" s="637"/>
      <c r="CU39" s="637"/>
      <c r="CV39" s="637"/>
      <c r="CW39" s="637"/>
      <c r="CX39" s="637"/>
      <c r="CY39" s="638"/>
      <c r="CZ39" s="621">
        <v>5.0999999999999996</v>
      </c>
      <c r="DA39" s="639"/>
      <c r="DB39" s="639"/>
      <c r="DC39" s="640"/>
      <c r="DD39" s="624">
        <v>166478</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37119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103700</v>
      </c>
      <c r="CS40" s="619"/>
      <c r="CT40" s="619"/>
      <c r="CU40" s="619"/>
      <c r="CV40" s="619"/>
      <c r="CW40" s="619"/>
      <c r="CX40" s="619"/>
      <c r="CY40" s="620"/>
      <c r="CZ40" s="621">
        <v>2.9</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129336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354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1061375</v>
      </c>
      <c r="CS42" s="619"/>
      <c r="CT42" s="619"/>
      <c r="CU42" s="619"/>
      <c r="CV42" s="619"/>
      <c r="CW42" s="619"/>
      <c r="CX42" s="619"/>
      <c r="CY42" s="620"/>
      <c r="CZ42" s="621">
        <v>30</v>
      </c>
      <c r="DA42" s="622"/>
      <c r="DB42" s="622"/>
      <c r="DC42" s="623"/>
      <c r="DD42" s="624">
        <v>221298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5671</v>
      </c>
      <c r="CS43" s="637"/>
      <c r="CT43" s="637"/>
      <c r="CU43" s="637"/>
      <c r="CV43" s="637"/>
      <c r="CW43" s="637"/>
      <c r="CX43" s="637"/>
      <c r="CY43" s="638"/>
      <c r="CZ43" s="621">
        <v>0.2</v>
      </c>
      <c r="DA43" s="639"/>
      <c r="DB43" s="639"/>
      <c r="DC43" s="640"/>
      <c r="DD43" s="624">
        <v>5671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1061375</v>
      </c>
      <c r="CS44" s="619"/>
      <c r="CT44" s="619"/>
      <c r="CU44" s="619"/>
      <c r="CV44" s="619"/>
      <c r="CW44" s="619"/>
      <c r="CX44" s="619"/>
      <c r="CY44" s="620"/>
      <c r="CZ44" s="621">
        <v>30</v>
      </c>
      <c r="DA44" s="622"/>
      <c r="DB44" s="622"/>
      <c r="DC44" s="623"/>
      <c r="DD44" s="624">
        <v>221298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186531</v>
      </c>
      <c r="CS45" s="637"/>
      <c r="CT45" s="637"/>
      <c r="CU45" s="637"/>
      <c r="CV45" s="637"/>
      <c r="CW45" s="637"/>
      <c r="CX45" s="637"/>
      <c r="CY45" s="638"/>
      <c r="CZ45" s="621">
        <v>5.3</v>
      </c>
      <c r="DA45" s="639"/>
      <c r="DB45" s="639"/>
      <c r="DC45" s="640"/>
      <c r="DD45" s="624">
        <v>56725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855811</v>
      </c>
      <c r="CS46" s="619"/>
      <c r="CT46" s="619"/>
      <c r="CU46" s="619"/>
      <c r="CV46" s="619"/>
      <c r="CW46" s="619"/>
      <c r="CX46" s="619"/>
      <c r="CY46" s="620"/>
      <c r="CZ46" s="621">
        <v>24.2</v>
      </c>
      <c r="DA46" s="622"/>
      <c r="DB46" s="622"/>
      <c r="DC46" s="623"/>
      <c r="DD46" s="624">
        <v>161540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3543589</v>
      </c>
      <c r="CS49" s="603"/>
      <c r="CT49" s="603"/>
      <c r="CU49" s="603"/>
      <c r="CV49" s="603"/>
      <c r="CW49" s="603"/>
      <c r="CX49" s="603"/>
      <c r="CY49" s="604"/>
      <c r="CZ49" s="605">
        <v>100</v>
      </c>
      <c r="DA49" s="606"/>
      <c r="DB49" s="606"/>
      <c r="DC49" s="607"/>
      <c r="DD49" s="608">
        <v>2142194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R1"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4027</v>
      </c>
      <c r="R7" s="1131"/>
      <c r="S7" s="1131"/>
      <c r="T7" s="1131"/>
      <c r="U7" s="1131"/>
      <c r="V7" s="1131">
        <v>3544</v>
      </c>
      <c r="W7" s="1131"/>
      <c r="X7" s="1131"/>
      <c r="Y7" s="1131"/>
      <c r="Z7" s="1131"/>
      <c r="AA7" s="1131">
        <v>483</v>
      </c>
      <c r="AB7" s="1131"/>
      <c r="AC7" s="1131"/>
      <c r="AD7" s="1131"/>
      <c r="AE7" s="1132"/>
      <c r="AF7" s="1133">
        <v>416</v>
      </c>
      <c r="AG7" s="1134"/>
      <c r="AH7" s="1134"/>
      <c r="AI7" s="1134"/>
      <c r="AJ7" s="1135"/>
      <c r="AK7" s="1117" t="s">
        <v>558</v>
      </c>
      <c r="AL7" s="1118"/>
      <c r="AM7" s="1118"/>
      <c r="AN7" s="1118"/>
      <c r="AO7" s="1118"/>
      <c r="AP7" s="1118">
        <v>3192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555</v>
      </c>
      <c r="BT7" s="1122"/>
      <c r="BU7" s="1122"/>
      <c r="BV7" s="1122"/>
      <c r="BW7" s="1122"/>
      <c r="BX7" s="1122"/>
      <c r="BY7" s="1122"/>
      <c r="BZ7" s="1122"/>
      <c r="CA7" s="1122"/>
      <c r="CB7" s="1122"/>
      <c r="CC7" s="1122"/>
      <c r="CD7" s="1122"/>
      <c r="CE7" s="1122"/>
      <c r="CF7" s="1122"/>
      <c r="CG7" s="1123"/>
      <c r="CH7" s="1114">
        <v>3</v>
      </c>
      <c r="CI7" s="1115"/>
      <c r="CJ7" s="1115"/>
      <c r="CK7" s="1115"/>
      <c r="CL7" s="1116"/>
      <c r="CM7" s="1114">
        <v>45</v>
      </c>
      <c r="CN7" s="1115"/>
      <c r="CO7" s="1115"/>
      <c r="CP7" s="1115"/>
      <c r="CQ7" s="1116"/>
      <c r="CR7" s="1114">
        <v>41</v>
      </c>
      <c r="CS7" s="1115"/>
      <c r="CT7" s="1115"/>
      <c r="CU7" s="1115"/>
      <c r="CV7" s="1116"/>
      <c r="CW7" s="1114">
        <v>24</v>
      </c>
      <c r="CX7" s="1115"/>
      <c r="CY7" s="1115"/>
      <c r="CZ7" s="1115"/>
      <c r="DA7" s="1116"/>
      <c r="DB7" s="1114" t="s">
        <v>558</v>
      </c>
      <c r="DC7" s="1115"/>
      <c r="DD7" s="1115"/>
      <c r="DE7" s="1115"/>
      <c r="DF7" s="1116"/>
      <c r="DG7" s="1114" t="s">
        <v>558</v>
      </c>
      <c r="DH7" s="1115"/>
      <c r="DI7" s="1115"/>
      <c r="DJ7" s="1115"/>
      <c r="DK7" s="1116"/>
      <c r="DL7" s="1114" t="s">
        <v>558</v>
      </c>
      <c r="DM7" s="1115"/>
      <c r="DN7" s="1115"/>
      <c r="DO7" s="1115"/>
      <c r="DP7" s="1116"/>
      <c r="DQ7" s="1114" t="s">
        <v>558</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-1</v>
      </c>
      <c r="CI8" s="1016"/>
      <c r="CJ8" s="1016"/>
      <c r="CK8" s="1016"/>
      <c r="CL8" s="1017"/>
      <c r="CM8" s="1015">
        <v>102</v>
      </c>
      <c r="CN8" s="1016"/>
      <c r="CO8" s="1016"/>
      <c r="CP8" s="1016"/>
      <c r="CQ8" s="1017"/>
      <c r="CR8" s="1015">
        <v>50</v>
      </c>
      <c r="CS8" s="1016"/>
      <c r="CT8" s="1016"/>
      <c r="CU8" s="1016"/>
      <c r="CV8" s="1017"/>
      <c r="CW8" s="1015">
        <v>24</v>
      </c>
      <c r="CX8" s="1016"/>
      <c r="CY8" s="1016"/>
      <c r="CZ8" s="1016"/>
      <c r="DA8" s="1017"/>
      <c r="DB8" s="1015" t="s">
        <v>558</v>
      </c>
      <c r="DC8" s="1016"/>
      <c r="DD8" s="1016"/>
      <c r="DE8" s="1016"/>
      <c r="DF8" s="1017"/>
      <c r="DG8" s="1015" t="s">
        <v>558</v>
      </c>
      <c r="DH8" s="1016"/>
      <c r="DI8" s="1016"/>
      <c r="DJ8" s="1016"/>
      <c r="DK8" s="1017"/>
      <c r="DL8" s="1015" t="s">
        <v>558</v>
      </c>
      <c r="DM8" s="1016"/>
      <c r="DN8" s="1016"/>
      <c r="DO8" s="1016"/>
      <c r="DP8" s="1017"/>
      <c r="DQ8" s="1015" t="s">
        <v>560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557</v>
      </c>
      <c r="BT9" s="1041"/>
      <c r="BU9" s="1041"/>
      <c r="BV9" s="1041"/>
      <c r="BW9" s="1041"/>
      <c r="BX9" s="1041"/>
      <c r="BY9" s="1041"/>
      <c r="BZ9" s="1041"/>
      <c r="CA9" s="1041"/>
      <c r="CB9" s="1041"/>
      <c r="CC9" s="1041"/>
      <c r="CD9" s="1041"/>
      <c r="CE9" s="1041"/>
      <c r="CF9" s="1041"/>
      <c r="CG9" s="1042"/>
      <c r="CH9" s="1015">
        <v>-25</v>
      </c>
      <c r="CI9" s="1016"/>
      <c r="CJ9" s="1016"/>
      <c r="CK9" s="1016"/>
      <c r="CL9" s="1017"/>
      <c r="CM9" s="1015">
        <v>80</v>
      </c>
      <c r="CN9" s="1016"/>
      <c r="CO9" s="1016"/>
      <c r="CP9" s="1016"/>
      <c r="CQ9" s="1017"/>
      <c r="CR9" s="1015">
        <v>99</v>
      </c>
      <c r="CS9" s="1016"/>
      <c r="CT9" s="1016"/>
      <c r="CU9" s="1016"/>
      <c r="CV9" s="1017"/>
      <c r="CW9" s="1015">
        <v>7</v>
      </c>
      <c r="CX9" s="1016"/>
      <c r="CY9" s="1016"/>
      <c r="CZ9" s="1016"/>
      <c r="DA9" s="1017"/>
      <c r="DB9" s="1015" t="s">
        <v>558</v>
      </c>
      <c r="DC9" s="1016"/>
      <c r="DD9" s="1016"/>
      <c r="DE9" s="1016"/>
      <c r="DF9" s="1017"/>
      <c r="DG9" s="1015" t="s">
        <v>558</v>
      </c>
      <c r="DH9" s="1016"/>
      <c r="DI9" s="1016"/>
      <c r="DJ9" s="1016"/>
      <c r="DK9" s="1017"/>
      <c r="DL9" s="1015" t="s">
        <v>558</v>
      </c>
      <c r="DM9" s="1016"/>
      <c r="DN9" s="1016"/>
      <c r="DO9" s="1016"/>
      <c r="DP9" s="1017"/>
      <c r="DQ9" s="1015" t="s">
        <v>558</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4027</v>
      </c>
      <c r="R23" s="1095"/>
      <c r="S23" s="1095"/>
      <c r="T23" s="1095"/>
      <c r="U23" s="1095"/>
      <c r="V23" s="1095">
        <v>3544</v>
      </c>
      <c r="W23" s="1095"/>
      <c r="X23" s="1095"/>
      <c r="Y23" s="1095"/>
      <c r="Z23" s="1095"/>
      <c r="AA23" s="1095">
        <v>483</v>
      </c>
      <c r="AB23" s="1095"/>
      <c r="AC23" s="1095"/>
      <c r="AD23" s="1095"/>
      <c r="AE23" s="1096"/>
      <c r="AF23" s="1097">
        <v>416</v>
      </c>
      <c r="AG23" s="1095"/>
      <c r="AH23" s="1095"/>
      <c r="AI23" s="1095"/>
      <c r="AJ23" s="1098"/>
      <c r="AK23" s="1099"/>
      <c r="AL23" s="1100"/>
      <c r="AM23" s="1100"/>
      <c r="AN23" s="1100"/>
      <c r="AO23" s="1100"/>
      <c r="AP23" s="1095">
        <v>3192</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397</v>
      </c>
      <c r="R28" s="1080"/>
      <c r="S28" s="1080"/>
      <c r="T28" s="1080"/>
      <c r="U28" s="1080"/>
      <c r="V28" s="1080">
        <v>389</v>
      </c>
      <c r="W28" s="1080"/>
      <c r="X28" s="1080"/>
      <c r="Y28" s="1080"/>
      <c r="Z28" s="1080"/>
      <c r="AA28" s="1080">
        <v>8</v>
      </c>
      <c r="AB28" s="1080"/>
      <c r="AC28" s="1080"/>
      <c r="AD28" s="1080"/>
      <c r="AE28" s="1081"/>
      <c r="AF28" s="1082">
        <v>8</v>
      </c>
      <c r="AG28" s="1080"/>
      <c r="AH28" s="1080"/>
      <c r="AI28" s="1080"/>
      <c r="AJ28" s="1083"/>
      <c r="AK28" s="1084">
        <v>31</v>
      </c>
      <c r="AL28" s="1072"/>
      <c r="AM28" s="1072"/>
      <c r="AN28" s="1072"/>
      <c r="AO28" s="1072"/>
      <c r="AP28" s="1072">
        <v>29</v>
      </c>
      <c r="AQ28" s="1072"/>
      <c r="AR28" s="1072"/>
      <c r="AS28" s="1072"/>
      <c r="AT28" s="1072"/>
      <c r="AU28" s="1072">
        <v>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203</v>
      </c>
      <c r="R29" s="1070"/>
      <c r="S29" s="1070"/>
      <c r="T29" s="1070"/>
      <c r="U29" s="1070"/>
      <c r="V29" s="1070">
        <v>178</v>
      </c>
      <c r="W29" s="1070"/>
      <c r="X29" s="1070"/>
      <c r="Y29" s="1070"/>
      <c r="Z29" s="1070"/>
      <c r="AA29" s="1070">
        <v>25</v>
      </c>
      <c r="AB29" s="1070"/>
      <c r="AC29" s="1070"/>
      <c r="AD29" s="1070"/>
      <c r="AE29" s="1071"/>
      <c r="AF29" s="1045">
        <v>25</v>
      </c>
      <c r="AG29" s="1046"/>
      <c r="AH29" s="1046"/>
      <c r="AI29" s="1046"/>
      <c r="AJ29" s="1047"/>
      <c r="AK29" s="1006">
        <v>6</v>
      </c>
      <c r="AL29" s="997"/>
      <c r="AM29" s="997"/>
      <c r="AN29" s="997"/>
      <c r="AO29" s="997"/>
      <c r="AP29" s="997">
        <v>26</v>
      </c>
      <c r="AQ29" s="997"/>
      <c r="AR29" s="997"/>
      <c r="AS29" s="997"/>
      <c r="AT29" s="997"/>
      <c r="AU29" s="997" t="s">
        <v>558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387</v>
      </c>
      <c r="R30" s="1070"/>
      <c r="S30" s="1070"/>
      <c r="T30" s="1070"/>
      <c r="U30" s="1070"/>
      <c r="V30" s="1070">
        <v>384</v>
      </c>
      <c r="W30" s="1070"/>
      <c r="X30" s="1070"/>
      <c r="Y30" s="1070"/>
      <c r="Z30" s="1070"/>
      <c r="AA30" s="1070">
        <v>3</v>
      </c>
      <c r="AB30" s="1070"/>
      <c r="AC30" s="1070"/>
      <c r="AD30" s="1070"/>
      <c r="AE30" s="1071"/>
      <c r="AF30" s="1045">
        <v>3</v>
      </c>
      <c r="AG30" s="1046"/>
      <c r="AH30" s="1046"/>
      <c r="AI30" s="1046"/>
      <c r="AJ30" s="1047"/>
      <c r="AK30" s="1006">
        <v>58</v>
      </c>
      <c r="AL30" s="997"/>
      <c r="AM30" s="997"/>
      <c r="AN30" s="997"/>
      <c r="AO30" s="997"/>
      <c r="AP30" s="997" t="s">
        <v>558</v>
      </c>
      <c r="AQ30" s="997"/>
      <c r="AR30" s="997"/>
      <c r="AS30" s="997"/>
      <c r="AT30" s="997"/>
      <c r="AU30" s="997" t="s">
        <v>558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v>
      </c>
      <c r="R31" s="1070"/>
      <c r="S31" s="1070"/>
      <c r="T31" s="1070"/>
      <c r="U31" s="1070"/>
      <c r="V31" s="1070">
        <v>3</v>
      </c>
      <c r="W31" s="1070"/>
      <c r="X31" s="1070"/>
      <c r="Y31" s="1070"/>
      <c r="Z31" s="1070"/>
      <c r="AA31" s="1070" t="s">
        <v>558</v>
      </c>
      <c r="AB31" s="1070"/>
      <c r="AC31" s="1070"/>
      <c r="AD31" s="1070"/>
      <c r="AE31" s="1071"/>
      <c r="AF31" s="1045">
        <v>1</v>
      </c>
      <c r="AG31" s="1046"/>
      <c r="AH31" s="1046"/>
      <c r="AI31" s="1046"/>
      <c r="AJ31" s="1047"/>
      <c r="AK31" s="1006">
        <v>3</v>
      </c>
      <c r="AL31" s="997"/>
      <c r="AM31" s="997"/>
      <c r="AN31" s="997"/>
      <c r="AO31" s="997"/>
      <c r="AP31" s="997">
        <v>64</v>
      </c>
      <c r="AQ31" s="997"/>
      <c r="AR31" s="997"/>
      <c r="AS31" s="997"/>
      <c r="AT31" s="997"/>
      <c r="AU31" s="997">
        <v>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43</v>
      </c>
      <c r="R32" s="1070"/>
      <c r="S32" s="1070"/>
      <c r="T32" s="1070"/>
      <c r="U32" s="1070"/>
      <c r="V32" s="1070">
        <v>42</v>
      </c>
      <c r="W32" s="1070"/>
      <c r="X32" s="1070"/>
      <c r="Y32" s="1070"/>
      <c r="Z32" s="1070"/>
      <c r="AA32" s="1070">
        <v>1</v>
      </c>
      <c r="AB32" s="1070"/>
      <c r="AC32" s="1070"/>
      <c r="AD32" s="1070"/>
      <c r="AE32" s="1071"/>
      <c r="AF32" s="1045" t="s">
        <v>558</v>
      </c>
      <c r="AG32" s="1046"/>
      <c r="AH32" s="1046"/>
      <c r="AI32" s="1046"/>
      <c r="AJ32" s="1047"/>
      <c r="AK32" s="1006">
        <v>16</v>
      </c>
      <c r="AL32" s="997"/>
      <c r="AM32" s="997"/>
      <c r="AN32" s="997"/>
      <c r="AO32" s="997"/>
      <c r="AP32" s="997" t="s">
        <v>558</v>
      </c>
      <c r="AQ32" s="997"/>
      <c r="AR32" s="997"/>
      <c r="AS32" s="997"/>
      <c r="AT32" s="997"/>
      <c r="AU32" s="997" t="s">
        <v>558</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79</v>
      </c>
      <c r="R33" s="1070"/>
      <c r="S33" s="1070"/>
      <c r="T33" s="1070"/>
      <c r="U33" s="1070"/>
      <c r="V33" s="1070">
        <v>79</v>
      </c>
      <c r="W33" s="1070"/>
      <c r="X33" s="1070"/>
      <c r="Y33" s="1070"/>
      <c r="Z33" s="1070"/>
      <c r="AA33" s="1070" t="s">
        <v>558</v>
      </c>
      <c r="AB33" s="1070"/>
      <c r="AC33" s="1070"/>
      <c r="AD33" s="1070"/>
      <c r="AE33" s="1071"/>
      <c r="AF33" s="1045" t="s">
        <v>558</v>
      </c>
      <c r="AG33" s="1046"/>
      <c r="AH33" s="1046"/>
      <c r="AI33" s="1046"/>
      <c r="AJ33" s="1047"/>
      <c r="AK33" s="1006">
        <v>36</v>
      </c>
      <c r="AL33" s="997"/>
      <c r="AM33" s="997"/>
      <c r="AN33" s="997"/>
      <c r="AO33" s="997"/>
      <c r="AP33" s="997">
        <v>402</v>
      </c>
      <c r="AQ33" s="997"/>
      <c r="AR33" s="997"/>
      <c r="AS33" s="997"/>
      <c r="AT33" s="997"/>
      <c r="AU33" s="997">
        <v>24</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235</v>
      </c>
      <c r="R34" s="1070"/>
      <c r="S34" s="1070"/>
      <c r="T34" s="1070"/>
      <c r="U34" s="1070"/>
      <c r="V34" s="1070">
        <v>235</v>
      </c>
      <c r="W34" s="1070"/>
      <c r="X34" s="1070"/>
      <c r="Y34" s="1070"/>
      <c r="Z34" s="1070"/>
      <c r="AA34" s="1070" t="s">
        <v>558</v>
      </c>
      <c r="AB34" s="1070"/>
      <c r="AC34" s="1070"/>
      <c r="AD34" s="1070"/>
      <c r="AE34" s="1071"/>
      <c r="AF34" s="1045">
        <v>1</v>
      </c>
      <c r="AG34" s="1046"/>
      <c r="AH34" s="1046"/>
      <c r="AI34" s="1046"/>
      <c r="AJ34" s="1047"/>
      <c r="AK34" s="1006">
        <v>78</v>
      </c>
      <c r="AL34" s="997"/>
      <c r="AM34" s="997"/>
      <c r="AN34" s="997"/>
      <c r="AO34" s="997"/>
      <c r="AP34" s="997">
        <v>888</v>
      </c>
      <c r="AQ34" s="997"/>
      <c r="AR34" s="997"/>
      <c r="AS34" s="997"/>
      <c r="AT34" s="997"/>
      <c r="AU34" s="997">
        <v>50</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59</v>
      </c>
      <c r="R35" s="1070"/>
      <c r="S35" s="1070"/>
      <c r="T35" s="1070"/>
      <c r="U35" s="1070"/>
      <c r="V35" s="1070">
        <v>59</v>
      </c>
      <c r="W35" s="1070"/>
      <c r="X35" s="1070"/>
      <c r="Y35" s="1070"/>
      <c r="Z35" s="1070"/>
      <c r="AA35" s="1070" t="s">
        <v>558</v>
      </c>
      <c r="AB35" s="1070"/>
      <c r="AC35" s="1070"/>
      <c r="AD35" s="1070"/>
      <c r="AE35" s="1071"/>
      <c r="AF35" s="1045" t="s">
        <v>558</v>
      </c>
      <c r="AG35" s="1046"/>
      <c r="AH35" s="1046"/>
      <c r="AI35" s="1046"/>
      <c r="AJ35" s="1047"/>
      <c r="AK35" s="1006">
        <v>46</v>
      </c>
      <c r="AL35" s="997"/>
      <c r="AM35" s="997"/>
      <c r="AN35" s="997"/>
      <c r="AO35" s="997"/>
      <c r="AP35" s="997">
        <v>477</v>
      </c>
      <c r="AQ35" s="997"/>
      <c r="AR35" s="997"/>
      <c r="AS35" s="997"/>
      <c r="AT35" s="997"/>
      <c r="AU35" s="997">
        <v>35</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v>
      </c>
      <c r="AG63" s="985"/>
      <c r="AH63" s="985"/>
      <c r="AI63" s="985"/>
      <c r="AJ63" s="1056"/>
      <c r="AK63" s="1057"/>
      <c r="AL63" s="989"/>
      <c r="AM63" s="989"/>
      <c r="AN63" s="989"/>
      <c r="AO63" s="989"/>
      <c r="AP63" s="985">
        <v>1886</v>
      </c>
      <c r="AQ63" s="985"/>
      <c r="AR63" s="985"/>
      <c r="AS63" s="985"/>
      <c r="AT63" s="985"/>
      <c r="AU63" s="985">
        <v>111</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456</v>
      </c>
      <c r="R68" s="1008"/>
      <c r="S68" s="1008"/>
      <c r="T68" s="1008"/>
      <c r="U68" s="1008"/>
      <c r="V68" s="1008">
        <v>442</v>
      </c>
      <c r="W68" s="1008"/>
      <c r="X68" s="1008"/>
      <c r="Y68" s="1008"/>
      <c r="Z68" s="1008"/>
      <c r="AA68" s="1008">
        <v>15</v>
      </c>
      <c r="AB68" s="1008"/>
      <c r="AC68" s="1008"/>
      <c r="AD68" s="1008"/>
      <c r="AE68" s="1008"/>
      <c r="AF68" s="1008">
        <v>15</v>
      </c>
      <c r="AG68" s="1008"/>
      <c r="AH68" s="1008"/>
      <c r="AI68" s="1008"/>
      <c r="AJ68" s="1008"/>
      <c r="AK68" s="1008" t="s">
        <v>558</v>
      </c>
      <c r="AL68" s="1008"/>
      <c r="AM68" s="1008"/>
      <c r="AN68" s="1008"/>
      <c r="AO68" s="1008"/>
      <c r="AP68" s="1008" t="s">
        <v>558</v>
      </c>
      <c r="AQ68" s="1008"/>
      <c r="AR68" s="1008"/>
      <c r="AS68" s="1008"/>
      <c r="AT68" s="1008"/>
      <c r="AU68" s="1008" t="s">
        <v>558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103988</v>
      </c>
      <c r="R69" s="997"/>
      <c r="S69" s="997"/>
      <c r="T69" s="997"/>
      <c r="U69" s="997"/>
      <c r="V69" s="997">
        <v>101588</v>
      </c>
      <c r="W69" s="997"/>
      <c r="X69" s="997"/>
      <c r="Y69" s="997"/>
      <c r="Z69" s="997"/>
      <c r="AA69" s="997">
        <v>2400</v>
      </c>
      <c r="AB69" s="997"/>
      <c r="AC69" s="997"/>
      <c r="AD69" s="997"/>
      <c r="AE69" s="997"/>
      <c r="AF69" s="997">
        <v>2400</v>
      </c>
      <c r="AG69" s="997"/>
      <c r="AH69" s="997"/>
      <c r="AI69" s="997"/>
      <c r="AJ69" s="997"/>
      <c r="AK69" s="997" t="s">
        <v>558</v>
      </c>
      <c r="AL69" s="997"/>
      <c r="AM69" s="997"/>
      <c r="AN69" s="997"/>
      <c r="AO69" s="997"/>
      <c r="AP69" s="997" t="s">
        <v>558</v>
      </c>
      <c r="AQ69" s="997"/>
      <c r="AR69" s="997"/>
      <c r="AS69" s="997"/>
      <c r="AT69" s="997"/>
      <c r="AU69" s="997" t="s">
        <v>558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4629</v>
      </c>
      <c r="R70" s="997"/>
      <c r="S70" s="997"/>
      <c r="T70" s="997"/>
      <c r="U70" s="997"/>
      <c r="V70" s="997">
        <v>4611</v>
      </c>
      <c r="W70" s="997"/>
      <c r="X70" s="997"/>
      <c r="Y70" s="997"/>
      <c r="Z70" s="997"/>
      <c r="AA70" s="997">
        <v>18</v>
      </c>
      <c r="AB70" s="997"/>
      <c r="AC70" s="997"/>
      <c r="AD70" s="997"/>
      <c r="AE70" s="997"/>
      <c r="AF70" s="997">
        <v>18</v>
      </c>
      <c r="AG70" s="997"/>
      <c r="AH70" s="997"/>
      <c r="AI70" s="997"/>
      <c r="AJ70" s="997"/>
      <c r="AK70" s="997" t="s">
        <v>558</v>
      </c>
      <c r="AL70" s="997"/>
      <c r="AM70" s="997"/>
      <c r="AN70" s="997"/>
      <c r="AO70" s="997"/>
      <c r="AP70" s="997" t="s">
        <v>558</v>
      </c>
      <c r="AQ70" s="997"/>
      <c r="AR70" s="997"/>
      <c r="AS70" s="997"/>
      <c r="AT70" s="997"/>
      <c r="AU70" s="997" t="s">
        <v>558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122</v>
      </c>
      <c r="R71" s="997"/>
      <c r="S71" s="997"/>
      <c r="T71" s="997"/>
      <c r="U71" s="997"/>
      <c r="V71" s="997">
        <v>113</v>
      </c>
      <c r="W71" s="997"/>
      <c r="X71" s="997"/>
      <c r="Y71" s="997"/>
      <c r="Z71" s="997"/>
      <c r="AA71" s="997">
        <v>9</v>
      </c>
      <c r="AB71" s="997"/>
      <c r="AC71" s="997"/>
      <c r="AD71" s="997"/>
      <c r="AE71" s="997"/>
      <c r="AF71" s="997">
        <v>9</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133</v>
      </c>
      <c r="R72" s="997"/>
      <c r="S72" s="997"/>
      <c r="T72" s="997"/>
      <c r="U72" s="997"/>
      <c r="V72" s="997">
        <v>123</v>
      </c>
      <c r="W72" s="997"/>
      <c r="X72" s="997"/>
      <c r="Y72" s="997"/>
      <c r="Z72" s="997"/>
      <c r="AA72" s="997">
        <v>10</v>
      </c>
      <c r="AB72" s="997"/>
      <c r="AC72" s="997"/>
      <c r="AD72" s="997"/>
      <c r="AE72" s="997"/>
      <c r="AF72" s="997">
        <v>10</v>
      </c>
      <c r="AG72" s="997"/>
      <c r="AH72" s="997"/>
      <c r="AI72" s="997"/>
      <c r="AJ72" s="997"/>
      <c r="AK72" s="997" t="s">
        <v>558</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4388</v>
      </c>
      <c r="R73" s="997"/>
      <c r="S73" s="997"/>
      <c r="T73" s="997"/>
      <c r="U73" s="997"/>
      <c r="V73" s="997">
        <v>4573</v>
      </c>
      <c r="W73" s="997"/>
      <c r="X73" s="997"/>
      <c r="Y73" s="997"/>
      <c r="Z73" s="997"/>
      <c r="AA73" s="997">
        <v>-185</v>
      </c>
      <c r="AB73" s="997"/>
      <c r="AC73" s="997"/>
      <c r="AD73" s="997"/>
      <c r="AE73" s="997"/>
      <c r="AF73" s="997">
        <v>257</v>
      </c>
      <c r="AG73" s="997"/>
      <c r="AH73" s="997"/>
      <c r="AI73" s="997"/>
      <c r="AJ73" s="997"/>
      <c r="AK73" s="997" t="s">
        <v>558</v>
      </c>
      <c r="AL73" s="997"/>
      <c r="AM73" s="997"/>
      <c r="AN73" s="997"/>
      <c r="AO73" s="997"/>
      <c r="AP73" s="997">
        <v>3072</v>
      </c>
      <c r="AQ73" s="997"/>
      <c r="AR73" s="997"/>
      <c r="AS73" s="997"/>
      <c r="AT73" s="997"/>
      <c r="AU73" s="997" t="s">
        <v>558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551</v>
      </c>
      <c r="C74" s="1001"/>
      <c r="D74" s="1001"/>
      <c r="E74" s="1001"/>
      <c r="F74" s="1001"/>
      <c r="G74" s="1001"/>
      <c r="H74" s="1001"/>
      <c r="I74" s="1001"/>
      <c r="J74" s="1001"/>
      <c r="K74" s="1001"/>
      <c r="L74" s="1001"/>
      <c r="M74" s="1001"/>
      <c r="N74" s="1001"/>
      <c r="O74" s="1001"/>
      <c r="P74" s="1002"/>
      <c r="Q74" s="1003">
        <v>1311</v>
      </c>
      <c r="R74" s="997"/>
      <c r="S74" s="997"/>
      <c r="T74" s="997"/>
      <c r="U74" s="997"/>
      <c r="V74" s="997">
        <v>1235</v>
      </c>
      <c r="W74" s="997"/>
      <c r="X74" s="997"/>
      <c r="Y74" s="997"/>
      <c r="Z74" s="997"/>
      <c r="AA74" s="997">
        <v>76</v>
      </c>
      <c r="AB74" s="997"/>
      <c r="AC74" s="997"/>
      <c r="AD74" s="997"/>
      <c r="AE74" s="997"/>
      <c r="AF74" s="997">
        <v>76</v>
      </c>
      <c r="AG74" s="997"/>
      <c r="AH74" s="997"/>
      <c r="AI74" s="997"/>
      <c r="AJ74" s="997"/>
      <c r="AK74" s="997">
        <v>46</v>
      </c>
      <c r="AL74" s="997"/>
      <c r="AM74" s="997"/>
      <c r="AN74" s="997"/>
      <c r="AO74" s="997"/>
      <c r="AP74" s="997">
        <v>314</v>
      </c>
      <c r="AQ74" s="997"/>
      <c r="AR74" s="997"/>
      <c r="AS74" s="997"/>
      <c r="AT74" s="997"/>
      <c r="AU74" s="997">
        <v>30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552</v>
      </c>
      <c r="C75" s="1001"/>
      <c r="D75" s="1001"/>
      <c r="E75" s="1001"/>
      <c r="F75" s="1001"/>
      <c r="G75" s="1001"/>
      <c r="H75" s="1001"/>
      <c r="I75" s="1001"/>
      <c r="J75" s="1001"/>
      <c r="K75" s="1001"/>
      <c r="L75" s="1001"/>
      <c r="M75" s="1001"/>
      <c r="N75" s="1001"/>
      <c r="O75" s="1001"/>
      <c r="P75" s="1002"/>
      <c r="Q75" s="1004">
        <v>2345</v>
      </c>
      <c r="R75" s="1005"/>
      <c r="S75" s="1005"/>
      <c r="T75" s="1005"/>
      <c r="U75" s="1006"/>
      <c r="V75" s="1007">
        <v>2298</v>
      </c>
      <c r="W75" s="1005"/>
      <c r="X75" s="1005"/>
      <c r="Y75" s="1005"/>
      <c r="Z75" s="1006"/>
      <c r="AA75" s="1007">
        <v>47</v>
      </c>
      <c r="AB75" s="1005"/>
      <c r="AC75" s="1005"/>
      <c r="AD75" s="1005"/>
      <c r="AE75" s="1006"/>
      <c r="AF75" s="1007">
        <v>47</v>
      </c>
      <c r="AG75" s="1005"/>
      <c r="AH75" s="1005"/>
      <c r="AI75" s="1005"/>
      <c r="AJ75" s="1006"/>
      <c r="AK75" s="1007" t="s">
        <v>558</v>
      </c>
      <c r="AL75" s="1005"/>
      <c r="AM75" s="1005"/>
      <c r="AN75" s="1005"/>
      <c r="AO75" s="1006"/>
      <c r="AP75" s="1007">
        <v>2110</v>
      </c>
      <c r="AQ75" s="1005"/>
      <c r="AR75" s="1005"/>
      <c r="AS75" s="1005"/>
      <c r="AT75" s="1006"/>
      <c r="AU75" s="1007">
        <v>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553</v>
      </c>
      <c r="C76" s="1001"/>
      <c r="D76" s="1001"/>
      <c r="E76" s="1001"/>
      <c r="F76" s="1001"/>
      <c r="G76" s="1001"/>
      <c r="H76" s="1001"/>
      <c r="I76" s="1001"/>
      <c r="J76" s="1001"/>
      <c r="K76" s="1001"/>
      <c r="L76" s="1001"/>
      <c r="M76" s="1001"/>
      <c r="N76" s="1001"/>
      <c r="O76" s="1001"/>
      <c r="P76" s="1002"/>
      <c r="Q76" s="1004">
        <v>1596</v>
      </c>
      <c r="R76" s="1005"/>
      <c r="S76" s="1005"/>
      <c r="T76" s="1005"/>
      <c r="U76" s="1006"/>
      <c r="V76" s="1007">
        <v>1554</v>
      </c>
      <c r="W76" s="1005"/>
      <c r="X76" s="1005"/>
      <c r="Y76" s="1005"/>
      <c r="Z76" s="1006"/>
      <c r="AA76" s="1007">
        <v>42</v>
      </c>
      <c r="AB76" s="1005"/>
      <c r="AC76" s="1005"/>
      <c r="AD76" s="1005"/>
      <c r="AE76" s="1006"/>
      <c r="AF76" s="1007">
        <v>42</v>
      </c>
      <c r="AG76" s="1005"/>
      <c r="AH76" s="1005"/>
      <c r="AI76" s="1005"/>
      <c r="AJ76" s="1006"/>
      <c r="AK76" s="1007">
        <v>60</v>
      </c>
      <c r="AL76" s="1005"/>
      <c r="AM76" s="1005"/>
      <c r="AN76" s="1005"/>
      <c r="AO76" s="1006"/>
      <c r="AP76" s="1007">
        <v>864</v>
      </c>
      <c r="AQ76" s="1005"/>
      <c r="AR76" s="1005"/>
      <c r="AS76" s="1005"/>
      <c r="AT76" s="1006"/>
      <c r="AU76" s="1007">
        <v>13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554</v>
      </c>
      <c r="C77" s="1001"/>
      <c r="D77" s="1001"/>
      <c r="E77" s="1001"/>
      <c r="F77" s="1001"/>
      <c r="G77" s="1001"/>
      <c r="H77" s="1001"/>
      <c r="I77" s="1001"/>
      <c r="J77" s="1001"/>
      <c r="K77" s="1001"/>
      <c r="L77" s="1001"/>
      <c r="M77" s="1001"/>
      <c r="N77" s="1001"/>
      <c r="O77" s="1001"/>
      <c r="P77" s="1002"/>
      <c r="Q77" s="1004">
        <v>899</v>
      </c>
      <c r="R77" s="1005"/>
      <c r="S77" s="1005"/>
      <c r="T77" s="1005"/>
      <c r="U77" s="1006"/>
      <c r="V77" s="1007">
        <v>844</v>
      </c>
      <c r="W77" s="1005"/>
      <c r="X77" s="1005"/>
      <c r="Y77" s="1005"/>
      <c r="Z77" s="1006"/>
      <c r="AA77" s="1007">
        <v>55</v>
      </c>
      <c r="AB77" s="1005"/>
      <c r="AC77" s="1005"/>
      <c r="AD77" s="1005"/>
      <c r="AE77" s="1006"/>
      <c r="AF77" s="1007">
        <v>55</v>
      </c>
      <c r="AG77" s="1005"/>
      <c r="AH77" s="1005"/>
      <c r="AI77" s="1005"/>
      <c r="AJ77" s="1006"/>
      <c r="AK77" s="1007" t="s">
        <v>559</v>
      </c>
      <c r="AL77" s="1005"/>
      <c r="AM77" s="1005"/>
      <c r="AN77" s="1005"/>
      <c r="AO77" s="1006"/>
      <c r="AP77" s="1007" t="s">
        <v>558</v>
      </c>
      <c r="AQ77" s="1005"/>
      <c r="AR77" s="1005"/>
      <c r="AS77" s="1005"/>
      <c r="AT77" s="1006"/>
      <c r="AU77" s="1007" t="s">
        <v>558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2874</v>
      </c>
      <c r="AG88" s="985"/>
      <c r="AH88" s="985"/>
      <c r="AI88" s="985"/>
      <c r="AJ88" s="985"/>
      <c r="AK88" s="989"/>
      <c r="AL88" s="989"/>
      <c r="AM88" s="989"/>
      <c r="AN88" s="989"/>
      <c r="AO88" s="989"/>
      <c r="AP88" s="985">
        <v>6360</v>
      </c>
      <c r="AQ88" s="985"/>
      <c r="AR88" s="985"/>
      <c r="AS88" s="985"/>
      <c r="AT88" s="985"/>
      <c r="AU88" s="985">
        <v>119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190</v>
      </c>
      <c r="CS102" s="977"/>
      <c r="CT102" s="977"/>
      <c r="CU102" s="977"/>
      <c r="CV102" s="978"/>
      <c r="CW102" s="976">
        <v>55</v>
      </c>
      <c r="CX102" s="977"/>
      <c r="CY102" s="977"/>
      <c r="CZ102" s="977"/>
      <c r="DA102" s="978"/>
      <c r="DB102" s="976" t="s">
        <v>573</v>
      </c>
      <c r="DC102" s="977"/>
      <c r="DD102" s="977"/>
      <c r="DE102" s="977"/>
      <c r="DF102" s="978"/>
      <c r="DG102" s="976" t="s">
        <v>573</v>
      </c>
      <c r="DH102" s="977"/>
      <c r="DI102" s="977"/>
      <c r="DJ102" s="977"/>
      <c r="DK102" s="978"/>
      <c r="DL102" s="976" t="s">
        <v>573</v>
      </c>
      <c r="DM102" s="977"/>
      <c r="DN102" s="977"/>
      <c r="DO102" s="977"/>
      <c r="DP102" s="978"/>
      <c r="DQ102" s="976" t="s">
        <v>573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285</v>
      </c>
      <c r="AG109" s="918"/>
      <c r="AH109" s="918"/>
      <c r="AI109" s="918"/>
      <c r="AJ109" s="919"/>
      <c r="AK109" s="920" t="s">
        <v>284</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285</v>
      </c>
      <c r="BW109" s="918"/>
      <c r="BX109" s="918"/>
      <c r="BY109" s="918"/>
      <c r="BZ109" s="919"/>
      <c r="CA109" s="920" t="s">
        <v>284</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285</v>
      </c>
      <c r="DM109" s="918"/>
      <c r="DN109" s="918"/>
      <c r="DO109" s="918"/>
      <c r="DP109" s="919"/>
      <c r="DQ109" s="920" t="s">
        <v>284</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382886</v>
      </c>
      <c r="AB110" s="903"/>
      <c r="AC110" s="903"/>
      <c r="AD110" s="903"/>
      <c r="AE110" s="904"/>
      <c r="AF110" s="905">
        <v>362790</v>
      </c>
      <c r="AG110" s="903"/>
      <c r="AH110" s="903"/>
      <c r="AI110" s="903"/>
      <c r="AJ110" s="904"/>
      <c r="AK110" s="905">
        <v>311088</v>
      </c>
      <c r="AL110" s="903"/>
      <c r="AM110" s="903"/>
      <c r="AN110" s="903"/>
      <c r="AO110" s="904"/>
      <c r="AP110" s="906">
        <v>18.600000000000001</v>
      </c>
      <c r="AQ110" s="907"/>
      <c r="AR110" s="907"/>
      <c r="AS110" s="907"/>
      <c r="AT110" s="908"/>
      <c r="AU110" s="950" t="s">
        <v>61</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2726420</v>
      </c>
      <c r="BR110" s="830"/>
      <c r="BS110" s="830"/>
      <c r="BT110" s="830"/>
      <c r="BU110" s="830"/>
      <c r="BV110" s="830">
        <v>2680281</v>
      </c>
      <c r="BW110" s="830"/>
      <c r="BX110" s="830"/>
      <c r="BY110" s="830"/>
      <c r="BZ110" s="830"/>
      <c r="CA110" s="830">
        <v>3192336</v>
      </c>
      <c r="CB110" s="830"/>
      <c r="CC110" s="830"/>
      <c r="CD110" s="830"/>
      <c r="CE110" s="830"/>
      <c r="CF110" s="891">
        <v>190.4</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t="s">
        <v>413</v>
      </c>
      <c r="BR111" s="801"/>
      <c r="BS111" s="801"/>
      <c r="BT111" s="801"/>
      <c r="BU111" s="801"/>
      <c r="BV111" s="801" t="s">
        <v>413</v>
      </c>
      <c r="BW111" s="801"/>
      <c r="BX111" s="801"/>
      <c r="BY111" s="801"/>
      <c r="BZ111" s="801"/>
      <c r="CA111" s="801" t="s">
        <v>413</v>
      </c>
      <c r="CB111" s="801"/>
      <c r="CC111" s="801"/>
      <c r="CD111" s="801"/>
      <c r="CE111" s="801"/>
      <c r="CF111" s="878" t="s">
        <v>413</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1522615</v>
      </c>
      <c r="BR112" s="801"/>
      <c r="BS112" s="801"/>
      <c r="BT112" s="801"/>
      <c r="BU112" s="801"/>
      <c r="BV112" s="801">
        <v>1428534</v>
      </c>
      <c r="BW112" s="801"/>
      <c r="BX112" s="801"/>
      <c r="BY112" s="801"/>
      <c r="BZ112" s="801"/>
      <c r="CA112" s="801">
        <v>1335833</v>
      </c>
      <c r="CB112" s="801"/>
      <c r="CC112" s="801"/>
      <c r="CD112" s="801"/>
      <c r="CE112" s="801"/>
      <c r="CF112" s="878">
        <v>79.7</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150705</v>
      </c>
      <c r="AB113" s="939"/>
      <c r="AC113" s="939"/>
      <c r="AD113" s="939"/>
      <c r="AE113" s="940"/>
      <c r="AF113" s="941">
        <v>125336</v>
      </c>
      <c r="AG113" s="939"/>
      <c r="AH113" s="939"/>
      <c r="AI113" s="939"/>
      <c r="AJ113" s="940"/>
      <c r="AK113" s="941">
        <v>111813</v>
      </c>
      <c r="AL113" s="939"/>
      <c r="AM113" s="939"/>
      <c r="AN113" s="939"/>
      <c r="AO113" s="940"/>
      <c r="AP113" s="942">
        <v>6.7</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41220</v>
      </c>
      <c r="BR113" s="801"/>
      <c r="BS113" s="801"/>
      <c r="BT113" s="801"/>
      <c r="BU113" s="801"/>
      <c r="BV113" s="801">
        <v>61612</v>
      </c>
      <c r="BW113" s="801"/>
      <c r="BX113" s="801"/>
      <c r="BY113" s="801"/>
      <c r="BZ113" s="801"/>
      <c r="CA113" s="801">
        <v>88362</v>
      </c>
      <c r="CB113" s="801"/>
      <c r="CC113" s="801"/>
      <c r="CD113" s="801"/>
      <c r="CE113" s="801"/>
      <c r="CF113" s="878">
        <v>5.3</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7874</v>
      </c>
      <c r="AB114" s="814"/>
      <c r="AC114" s="814"/>
      <c r="AD114" s="814"/>
      <c r="AE114" s="815"/>
      <c r="AF114" s="816">
        <v>7339</v>
      </c>
      <c r="AG114" s="814"/>
      <c r="AH114" s="814"/>
      <c r="AI114" s="814"/>
      <c r="AJ114" s="815"/>
      <c r="AK114" s="816">
        <v>6159</v>
      </c>
      <c r="AL114" s="814"/>
      <c r="AM114" s="814"/>
      <c r="AN114" s="814"/>
      <c r="AO114" s="815"/>
      <c r="AP114" s="784">
        <v>0.4</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669437</v>
      </c>
      <c r="BR114" s="801"/>
      <c r="BS114" s="801"/>
      <c r="BT114" s="801"/>
      <c r="BU114" s="801"/>
      <c r="BV114" s="801">
        <v>641423</v>
      </c>
      <c r="BW114" s="801"/>
      <c r="BX114" s="801"/>
      <c r="BY114" s="801"/>
      <c r="BZ114" s="801"/>
      <c r="CA114" s="801">
        <v>614980</v>
      </c>
      <c r="CB114" s="801"/>
      <c r="CC114" s="801"/>
      <c r="CD114" s="801"/>
      <c r="CE114" s="801"/>
      <c r="CF114" s="878">
        <v>36.700000000000003</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541465</v>
      </c>
      <c r="AB117" s="925"/>
      <c r="AC117" s="925"/>
      <c r="AD117" s="925"/>
      <c r="AE117" s="926"/>
      <c r="AF117" s="928">
        <v>495465</v>
      </c>
      <c r="AG117" s="925"/>
      <c r="AH117" s="925"/>
      <c r="AI117" s="925"/>
      <c r="AJ117" s="926"/>
      <c r="AK117" s="928">
        <v>429060</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285</v>
      </c>
      <c r="AG118" s="918"/>
      <c r="AH118" s="918"/>
      <c r="AI118" s="918"/>
      <c r="AJ118" s="919"/>
      <c r="AK118" s="920" t="s">
        <v>284</v>
      </c>
      <c r="AL118" s="918"/>
      <c r="AM118" s="918"/>
      <c r="AN118" s="918"/>
      <c r="AO118" s="919"/>
      <c r="AP118" s="921" t="s">
        <v>407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437</v>
      </c>
      <c r="BP118" s="868"/>
      <c r="BQ118" s="887">
        <v>4959692</v>
      </c>
      <c r="BR118" s="888"/>
      <c r="BS118" s="888"/>
      <c r="BT118" s="888"/>
      <c r="BU118" s="888"/>
      <c r="BV118" s="888">
        <v>4811850</v>
      </c>
      <c r="BW118" s="888"/>
      <c r="BX118" s="888"/>
      <c r="BY118" s="888"/>
      <c r="BZ118" s="888"/>
      <c r="CA118" s="888">
        <v>5231511</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1885979</v>
      </c>
      <c r="BR119" s="830"/>
      <c r="BS119" s="830"/>
      <c r="BT119" s="830"/>
      <c r="BU119" s="830"/>
      <c r="BV119" s="830">
        <v>2070961</v>
      </c>
      <c r="BW119" s="830"/>
      <c r="BX119" s="830"/>
      <c r="BY119" s="830"/>
      <c r="BZ119" s="830"/>
      <c r="CA119" s="830">
        <v>2230510</v>
      </c>
      <c r="CB119" s="830"/>
      <c r="CC119" s="830"/>
      <c r="CD119" s="830"/>
      <c r="CE119" s="830"/>
      <c r="CF119" s="891">
        <v>133</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t="s">
        <v>110</v>
      </c>
      <c r="BR120" s="801"/>
      <c r="BS120" s="801"/>
      <c r="BT120" s="801"/>
      <c r="BU120" s="801"/>
      <c r="BV120" s="801" t="s">
        <v>110</v>
      </c>
      <c r="BW120" s="801"/>
      <c r="BX120" s="801"/>
      <c r="BY120" s="801"/>
      <c r="BZ120" s="801"/>
      <c r="CA120" s="801" t="s">
        <v>110</v>
      </c>
      <c r="CB120" s="801"/>
      <c r="CC120" s="801"/>
      <c r="CD120" s="801"/>
      <c r="CE120" s="801"/>
      <c r="CF120" s="878" t="s">
        <v>110</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703368</v>
      </c>
      <c r="DH120" s="830"/>
      <c r="DI120" s="830"/>
      <c r="DJ120" s="830"/>
      <c r="DK120" s="830"/>
      <c r="DL120" s="830">
        <v>652393</v>
      </c>
      <c r="DM120" s="830"/>
      <c r="DN120" s="830"/>
      <c r="DO120" s="830"/>
      <c r="DP120" s="830"/>
      <c r="DQ120" s="830">
        <v>622258</v>
      </c>
      <c r="DR120" s="830"/>
      <c r="DS120" s="830"/>
      <c r="DT120" s="830"/>
      <c r="DU120" s="830"/>
      <c r="DV120" s="831">
        <v>37.1</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3610297</v>
      </c>
      <c r="BR121" s="888"/>
      <c r="BS121" s="888"/>
      <c r="BT121" s="888"/>
      <c r="BU121" s="888"/>
      <c r="BV121" s="888">
        <v>3649835</v>
      </c>
      <c r="BW121" s="888"/>
      <c r="BX121" s="888"/>
      <c r="BY121" s="888"/>
      <c r="BZ121" s="888"/>
      <c r="CA121" s="888">
        <v>4180517</v>
      </c>
      <c r="CB121" s="888"/>
      <c r="CC121" s="888"/>
      <c r="CD121" s="888"/>
      <c r="CE121" s="888"/>
      <c r="CF121" s="889">
        <v>249.4</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422476</v>
      </c>
      <c r="DH121" s="801"/>
      <c r="DI121" s="801"/>
      <c r="DJ121" s="801"/>
      <c r="DK121" s="801"/>
      <c r="DL121" s="801">
        <v>390392</v>
      </c>
      <c r="DM121" s="801"/>
      <c r="DN121" s="801"/>
      <c r="DO121" s="801"/>
      <c r="DP121" s="801"/>
      <c r="DQ121" s="801">
        <v>367122</v>
      </c>
      <c r="DR121" s="801"/>
      <c r="DS121" s="801"/>
      <c r="DT121" s="801"/>
      <c r="DU121" s="801"/>
      <c r="DV121" s="853">
        <v>21.9</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448</v>
      </c>
      <c r="BP122" s="868"/>
      <c r="BQ122" s="869">
        <v>5496276</v>
      </c>
      <c r="BR122" s="870"/>
      <c r="BS122" s="870"/>
      <c r="BT122" s="870"/>
      <c r="BU122" s="870"/>
      <c r="BV122" s="870">
        <v>5720796</v>
      </c>
      <c r="BW122" s="870"/>
      <c r="BX122" s="870"/>
      <c r="BY122" s="870"/>
      <c r="BZ122" s="870"/>
      <c r="CA122" s="870">
        <v>6411027</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338520</v>
      </c>
      <c r="DH122" s="801"/>
      <c r="DI122" s="801"/>
      <c r="DJ122" s="801"/>
      <c r="DK122" s="801"/>
      <c r="DL122" s="801">
        <v>329338</v>
      </c>
      <c r="DM122" s="801"/>
      <c r="DN122" s="801"/>
      <c r="DO122" s="801"/>
      <c r="DP122" s="801"/>
      <c r="DQ122" s="801">
        <v>293753</v>
      </c>
      <c r="DR122" s="801"/>
      <c r="DS122" s="801"/>
      <c r="DT122" s="801"/>
      <c r="DU122" s="801"/>
      <c r="DV122" s="853">
        <v>17.5</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v>53655</v>
      </c>
      <c r="DH123" s="814"/>
      <c r="DI123" s="814"/>
      <c r="DJ123" s="814"/>
      <c r="DK123" s="815"/>
      <c r="DL123" s="816">
        <v>52445</v>
      </c>
      <c r="DM123" s="814"/>
      <c r="DN123" s="814"/>
      <c r="DO123" s="814"/>
      <c r="DP123" s="815"/>
      <c r="DQ123" s="816">
        <v>49666</v>
      </c>
      <c r="DR123" s="814"/>
      <c r="DS123" s="814"/>
      <c r="DT123" s="814"/>
      <c r="DU123" s="815"/>
      <c r="DV123" s="784">
        <v>3</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v>4596</v>
      </c>
      <c r="DH124" s="747"/>
      <c r="DI124" s="747"/>
      <c r="DJ124" s="747"/>
      <c r="DK124" s="748"/>
      <c r="DL124" s="749">
        <v>3966</v>
      </c>
      <c r="DM124" s="747"/>
      <c r="DN124" s="747"/>
      <c r="DO124" s="747"/>
      <c r="DP124" s="748"/>
      <c r="DQ124" s="749">
        <v>3034</v>
      </c>
      <c r="DR124" s="747"/>
      <c r="DS124" s="747"/>
      <c r="DT124" s="747"/>
      <c r="DU124" s="748"/>
      <c r="DV124" s="837">
        <v>0.2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452</v>
      </c>
      <c r="AB126" s="814"/>
      <c r="AC126" s="814"/>
      <c r="AD126" s="814"/>
      <c r="AE126" s="815"/>
      <c r="AF126" s="816" t="s">
        <v>452</v>
      </c>
      <c r="AG126" s="814"/>
      <c r="AH126" s="814"/>
      <c r="AI126" s="814"/>
      <c r="AJ126" s="815"/>
      <c r="AK126" s="816" t="s">
        <v>452</v>
      </c>
      <c r="AL126" s="814"/>
      <c r="AM126" s="814"/>
      <c r="AN126" s="814"/>
      <c r="AO126" s="815"/>
      <c r="AP126" s="784" t="s">
        <v>452</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452</v>
      </c>
      <c r="AB127" s="814"/>
      <c r="AC127" s="814"/>
      <c r="AD127" s="814"/>
      <c r="AE127" s="815"/>
      <c r="AF127" s="816" t="s">
        <v>452</v>
      </c>
      <c r="AG127" s="814"/>
      <c r="AH127" s="814"/>
      <c r="AI127" s="814"/>
      <c r="AJ127" s="815"/>
      <c r="AK127" s="816" t="s">
        <v>452</v>
      </c>
      <c r="AL127" s="814"/>
      <c r="AM127" s="814"/>
      <c r="AN127" s="814"/>
      <c r="AO127" s="815"/>
      <c r="AP127" s="784" t="s">
        <v>452</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2023323</v>
      </c>
      <c r="AB129" s="814"/>
      <c r="AC129" s="814"/>
      <c r="AD129" s="814"/>
      <c r="AE129" s="815"/>
      <c r="AF129" s="816">
        <v>1955388</v>
      </c>
      <c r="AG129" s="814"/>
      <c r="AH129" s="814"/>
      <c r="AI129" s="814"/>
      <c r="AJ129" s="815"/>
      <c r="AK129" s="816">
        <v>2032033</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401921</v>
      </c>
      <c r="AB130" s="814"/>
      <c r="AC130" s="814"/>
      <c r="AD130" s="814"/>
      <c r="AE130" s="815"/>
      <c r="AF130" s="816">
        <v>377580</v>
      </c>
      <c r="AG130" s="814"/>
      <c r="AH130" s="814"/>
      <c r="AI130" s="814"/>
      <c r="AJ130" s="815"/>
      <c r="AK130" s="816">
        <v>355478</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1621402</v>
      </c>
      <c r="AB131" s="747"/>
      <c r="AC131" s="747"/>
      <c r="AD131" s="747"/>
      <c r="AE131" s="748"/>
      <c r="AF131" s="749">
        <v>1577808</v>
      </c>
      <c r="AG131" s="747"/>
      <c r="AH131" s="747"/>
      <c r="AI131" s="747"/>
      <c r="AJ131" s="748"/>
      <c r="AK131" s="749">
        <v>1676555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8.6063789239999995</v>
      </c>
      <c r="AB132" s="770"/>
      <c r="AC132" s="770"/>
      <c r="AD132" s="770"/>
      <c r="AE132" s="771"/>
      <c r="AF132" s="772">
        <v>7.471441392</v>
      </c>
      <c r="AG132" s="770"/>
      <c r="AH132" s="770"/>
      <c r="AI132" s="770"/>
      <c r="AJ132" s="771"/>
      <c r="AK132" s="772">
        <v>4.3888807700000001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9.3000000000000007</v>
      </c>
      <c r="AB133" s="779"/>
      <c r="AC133" s="779"/>
      <c r="AD133" s="779"/>
      <c r="AE133" s="780"/>
      <c r="AF133" s="778">
        <v>8.4</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462050</v>
      </c>
      <c r="L9" s="264">
        <v>165788</v>
      </c>
      <c r="M9" s="265">
        <v>149112</v>
      </c>
      <c r="N9" s="266">
        <v>11.2</v>
      </c>
    </row>
    <row r="10" spans="1:16">
      <c r="A10" s="248"/>
      <c r="B10" s="244"/>
      <c r="C10" s="244"/>
      <c r="D10" s="244"/>
      <c r="E10" s="244"/>
      <c r="F10" s="244"/>
      <c r="G10" s="1163" t="s">
        <v>487</v>
      </c>
      <c r="H10" s="1164"/>
      <c r="I10" s="1164"/>
      <c r="J10" s="1165"/>
      <c r="K10" s="267">
        <v>18625</v>
      </c>
      <c r="L10" s="268">
        <v>6683</v>
      </c>
      <c r="M10" s="269">
        <v>16878</v>
      </c>
      <c r="N10" s="270">
        <v>-60.4</v>
      </c>
    </row>
    <row r="11" spans="1:16" ht="13.5" customHeight="1">
      <c r="A11" s="248"/>
      <c r="B11" s="244"/>
      <c r="C11" s="244"/>
      <c r="D11" s="244"/>
      <c r="E11" s="244"/>
      <c r="F11" s="244"/>
      <c r="G11" s="1163" t="s">
        <v>488</v>
      </c>
      <c r="H11" s="1164"/>
      <c r="I11" s="1164"/>
      <c r="J11" s="1165"/>
      <c r="K11" s="267">
        <v>73044</v>
      </c>
      <c r="L11" s="268">
        <v>26209</v>
      </c>
      <c r="M11" s="269">
        <v>25471</v>
      </c>
      <c r="N11" s="270">
        <v>2.9</v>
      </c>
    </row>
    <row r="12" spans="1:16" ht="13.5" customHeight="1">
      <c r="A12" s="248"/>
      <c r="B12" s="244"/>
      <c r="C12" s="244"/>
      <c r="D12" s="244"/>
      <c r="E12" s="244"/>
      <c r="F12" s="244"/>
      <c r="G12" s="1163" t="s">
        <v>489</v>
      </c>
      <c r="H12" s="1164"/>
      <c r="I12" s="1164"/>
      <c r="J12" s="1165"/>
      <c r="K12" s="267" t="s">
        <v>490</v>
      </c>
      <c r="L12" s="268" t="s">
        <v>490</v>
      </c>
      <c r="M12" s="269">
        <v>1933</v>
      </c>
      <c r="N12" s="270" t="s">
        <v>490</v>
      </c>
    </row>
    <row r="13" spans="1:16" ht="13.5" customHeight="1">
      <c r="A13" s="248"/>
      <c r="B13" s="244"/>
      <c r="C13" s="244"/>
      <c r="D13" s="244"/>
      <c r="E13" s="244"/>
      <c r="F13" s="244"/>
      <c r="G13" s="1163" t="s">
        <v>491</v>
      </c>
      <c r="H13" s="1164"/>
      <c r="I13" s="1164"/>
      <c r="J13" s="1165"/>
      <c r="K13" s="267" t="s">
        <v>490</v>
      </c>
      <c r="L13" s="268" t="s">
        <v>490</v>
      </c>
      <c r="M13" s="269" t="s">
        <v>490</v>
      </c>
      <c r="N13" s="270" t="s">
        <v>490</v>
      </c>
    </row>
    <row r="14" spans="1:16" ht="13.5" customHeight="1">
      <c r="A14" s="248"/>
      <c r="B14" s="244"/>
      <c r="C14" s="244"/>
      <c r="D14" s="244"/>
      <c r="E14" s="244"/>
      <c r="F14" s="244"/>
      <c r="G14" s="1163" t="s">
        <v>492</v>
      </c>
      <c r="H14" s="1164"/>
      <c r="I14" s="1164"/>
      <c r="J14" s="1165"/>
      <c r="K14" s="267" t="s">
        <v>490</v>
      </c>
      <c r="L14" s="268" t="s">
        <v>490</v>
      </c>
      <c r="M14" s="269">
        <v>7468</v>
      </c>
      <c r="N14" s="270" t="s">
        <v>490</v>
      </c>
    </row>
    <row r="15" spans="1:16" ht="13.5" customHeight="1">
      <c r="A15" s="248"/>
      <c r="B15" s="244"/>
      <c r="C15" s="244"/>
      <c r="D15" s="244"/>
      <c r="E15" s="244"/>
      <c r="F15" s="244"/>
      <c r="G15" s="1163" t="s">
        <v>493</v>
      </c>
      <c r="H15" s="1164"/>
      <c r="I15" s="1164"/>
      <c r="J15" s="1165"/>
      <c r="K15" s="267">
        <v>5671</v>
      </c>
      <c r="L15" s="268">
        <v>2035</v>
      </c>
      <c r="M15" s="269">
        <v>4077</v>
      </c>
      <c r="N15" s="270">
        <v>-50.1</v>
      </c>
    </row>
    <row r="16" spans="1:16">
      <c r="A16" s="248"/>
      <c r="B16" s="244"/>
      <c r="C16" s="244"/>
      <c r="D16" s="244"/>
      <c r="E16" s="244"/>
      <c r="F16" s="244"/>
      <c r="G16" s="1166" t="s">
        <v>494</v>
      </c>
      <c r="H16" s="1167"/>
      <c r="I16" s="1167"/>
      <c r="J16" s="1168"/>
      <c r="K16" s="268">
        <v>-41942</v>
      </c>
      <c r="L16" s="268">
        <v>-15049</v>
      </c>
      <c r="M16" s="269">
        <v>-15449</v>
      </c>
      <c r="N16" s="270">
        <v>-2.6</v>
      </c>
    </row>
    <row r="17" spans="1:16">
      <c r="A17" s="248"/>
      <c r="B17" s="244"/>
      <c r="C17" s="244"/>
      <c r="D17" s="244"/>
      <c r="E17" s="244"/>
      <c r="F17" s="244"/>
      <c r="G17" s="1166" t="s">
        <v>168</v>
      </c>
      <c r="H17" s="1167"/>
      <c r="I17" s="1167"/>
      <c r="J17" s="1168"/>
      <c r="K17" s="268">
        <v>517448</v>
      </c>
      <c r="L17" s="268">
        <v>185665</v>
      </c>
      <c r="M17" s="269">
        <v>189490</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20.81</v>
      </c>
      <c r="L21" s="281">
        <v>16.760000000000002</v>
      </c>
      <c r="M21" s="282">
        <v>4.05</v>
      </c>
      <c r="N21" s="249"/>
      <c r="O21" s="283"/>
      <c r="P21" s="279"/>
    </row>
    <row r="22" spans="1:16" s="284" customFormat="1">
      <c r="A22" s="279"/>
      <c r="B22" s="249"/>
      <c r="C22" s="249"/>
      <c r="D22" s="249"/>
      <c r="E22" s="249"/>
      <c r="F22" s="249"/>
      <c r="G22" s="1160" t="s">
        <v>500</v>
      </c>
      <c r="H22" s="1161"/>
      <c r="I22" s="1161"/>
      <c r="J22" s="1162"/>
      <c r="K22" s="285">
        <v>85.6</v>
      </c>
      <c r="L22" s="286">
        <v>94.9</v>
      </c>
      <c r="M22" s="287">
        <v>-9.3000000000000007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311088</v>
      </c>
      <c r="L32" s="294">
        <v>111621</v>
      </c>
      <c r="M32" s="295">
        <v>106256</v>
      </c>
      <c r="N32" s="296">
        <v>5</v>
      </c>
    </row>
    <row r="33" spans="1:16" ht="13.5" customHeight="1">
      <c r="A33" s="248"/>
      <c r="B33" s="244"/>
      <c r="C33" s="244"/>
      <c r="D33" s="244"/>
      <c r="E33" s="244"/>
      <c r="F33" s="244"/>
      <c r="G33" s="1151" t="s">
        <v>505</v>
      </c>
      <c r="H33" s="1152"/>
      <c r="I33" s="1152"/>
      <c r="J33" s="1153"/>
      <c r="K33" s="294" t="s">
        <v>490</v>
      </c>
      <c r="L33" s="294" t="s">
        <v>490</v>
      </c>
      <c r="M33" s="295" t="s">
        <v>490</v>
      </c>
      <c r="N33" s="296" t="s">
        <v>490</v>
      </c>
    </row>
    <row r="34" spans="1:16" ht="27" customHeight="1">
      <c r="A34" s="248"/>
      <c r="B34" s="244"/>
      <c r="C34" s="244"/>
      <c r="D34" s="244"/>
      <c r="E34" s="244"/>
      <c r="F34" s="244"/>
      <c r="G34" s="1151" t="s">
        <v>506</v>
      </c>
      <c r="H34" s="1152"/>
      <c r="I34" s="1152"/>
      <c r="J34" s="1153"/>
      <c r="K34" s="294" t="s">
        <v>490</v>
      </c>
      <c r="L34" s="294" t="s">
        <v>490</v>
      </c>
      <c r="M34" s="295" t="s">
        <v>490</v>
      </c>
      <c r="N34" s="296" t="s">
        <v>490</v>
      </c>
    </row>
    <row r="35" spans="1:16" ht="27" customHeight="1">
      <c r="A35" s="248"/>
      <c r="B35" s="244"/>
      <c r="C35" s="244"/>
      <c r="D35" s="244"/>
      <c r="E35" s="244"/>
      <c r="F35" s="244"/>
      <c r="G35" s="1151" t="s">
        <v>507</v>
      </c>
      <c r="H35" s="1152"/>
      <c r="I35" s="1152"/>
      <c r="J35" s="1153"/>
      <c r="K35" s="294">
        <v>111813</v>
      </c>
      <c r="L35" s="294">
        <v>40119</v>
      </c>
      <c r="M35" s="295">
        <v>30126</v>
      </c>
      <c r="N35" s="296">
        <v>33.200000000000003</v>
      </c>
    </row>
    <row r="36" spans="1:16" ht="27" customHeight="1">
      <c r="A36" s="248"/>
      <c r="B36" s="244"/>
      <c r="C36" s="244"/>
      <c r="D36" s="244"/>
      <c r="E36" s="244"/>
      <c r="F36" s="244"/>
      <c r="G36" s="1151" t="s">
        <v>508</v>
      </c>
      <c r="H36" s="1152"/>
      <c r="I36" s="1152"/>
      <c r="J36" s="1153"/>
      <c r="K36" s="294">
        <v>6159</v>
      </c>
      <c r="L36" s="294">
        <v>2210</v>
      </c>
      <c r="M36" s="295">
        <v>4934</v>
      </c>
      <c r="N36" s="296">
        <v>-55.2</v>
      </c>
    </row>
    <row r="37" spans="1:16" ht="13.5" customHeight="1">
      <c r="A37" s="248"/>
      <c r="B37" s="244"/>
      <c r="C37" s="244"/>
      <c r="D37" s="244"/>
      <c r="E37" s="244"/>
      <c r="F37" s="244"/>
      <c r="G37" s="1151" t="s">
        <v>509</v>
      </c>
      <c r="H37" s="1152"/>
      <c r="I37" s="1152"/>
      <c r="J37" s="1153"/>
      <c r="K37" s="294" t="s">
        <v>490</v>
      </c>
      <c r="L37" s="294" t="s">
        <v>490</v>
      </c>
      <c r="M37" s="295">
        <v>1289</v>
      </c>
      <c r="N37" s="296" t="s">
        <v>490</v>
      </c>
    </row>
    <row r="38" spans="1:16" ht="27" customHeight="1">
      <c r="A38" s="248"/>
      <c r="B38" s="244"/>
      <c r="C38" s="244"/>
      <c r="D38" s="244"/>
      <c r="E38" s="244"/>
      <c r="F38" s="244"/>
      <c r="G38" s="1154" t="s">
        <v>510</v>
      </c>
      <c r="H38" s="1155"/>
      <c r="I38" s="1155"/>
      <c r="J38" s="1156"/>
      <c r="K38" s="297" t="s">
        <v>490</v>
      </c>
      <c r="L38" s="297" t="s">
        <v>490</v>
      </c>
      <c r="M38" s="298">
        <v>42</v>
      </c>
      <c r="N38" s="299" t="s">
        <v>490</v>
      </c>
      <c r="O38" s="293"/>
    </row>
    <row r="39" spans="1:16">
      <c r="A39" s="248"/>
      <c r="B39" s="244"/>
      <c r="C39" s="244"/>
      <c r="D39" s="244"/>
      <c r="E39" s="244"/>
      <c r="F39" s="244"/>
      <c r="G39" s="1154" t="s">
        <v>511</v>
      </c>
      <c r="H39" s="1155"/>
      <c r="I39" s="1155"/>
      <c r="J39" s="1156"/>
      <c r="K39" s="300" t="s">
        <v>490</v>
      </c>
      <c r="L39" s="300" t="s">
        <v>490</v>
      </c>
      <c r="M39" s="301">
        <v>-6102</v>
      </c>
      <c r="N39" s="302" t="s">
        <v>490</v>
      </c>
      <c r="O39" s="293"/>
    </row>
    <row r="40" spans="1:16" ht="27" customHeight="1">
      <c r="A40" s="248"/>
      <c r="B40" s="244"/>
      <c r="C40" s="244"/>
      <c r="D40" s="244"/>
      <c r="E40" s="244"/>
      <c r="F40" s="244"/>
      <c r="G40" s="1151" t="s">
        <v>512</v>
      </c>
      <c r="H40" s="1152"/>
      <c r="I40" s="1152"/>
      <c r="J40" s="1153"/>
      <c r="K40" s="300">
        <v>-355478</v>
      </c>
      <c r="L40" s="300">
        <v>-127549</v>
      </c>
      <c r="M40" s="301">
        <v>-103856</v>
      </c>
      <c r="N40" s="302">
        <v>22.8</v>
      </c>
      <c r="O40" s="293"/>
    </row>
    <row r="41" spans="1:16">
      <c r="A41" s="248"/>
      <c r="B41" s="244"/>
      <c r="C41" s="244"/>
      <c r="D41" s="244"/>
      <c r="E41" s="244"/>
      <c r="F41" s="244"/>
      <c r="G41" s="1157" t="s">
        <v>279</v>
      </c>
      <c r="H41" s="1158"/>
      <c r="I41" s="1158"/>
      <c r="J41" s="1159"/>
      <c r="K41" s="294">
        <v>73582</v>
      </c>
      <c r="L41" s="300">
        <v>26402</v>
      </c>
      <c r="M41" s="301">
        <v>32689</v>
      </c>
      <c r="N41" s="302">
        <v>-19.2</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582198</v>
      </c>
      <c r="J51" s="320">
        <v>184942</v>
      </c>
      <c r="K51" s="321">
        <v>-41.1</v>
      </c>
      <c r="L51" s="322">
        <v>201428</v>
      </c>
      <c r="M51" s="323">
        <v>-8.8000000000000007</v>
      </c>
      <c r="N51" s="324">
        <v>-32.299999999999997</v>
      </c>
    </row>
    <row r="52" spans="1:14">
      <c r="A52" s="248"/>
      <c r="B52" s="244"/>
      <c r="C52" s="244"/>
      <c r="D52" s="244"/>
      <c r="E52" s="244"/>
      <c r="F52" s="244"/>
      <c r="G52" s="325"/>
      <c r="H52" s="326" t="s">
        <v>523</v>
      </c>
      <c r="I52" s="327">
        <v>264488</v>
      </c>
      <c r="J52" s="328">
        <v>84018</v>
      </c>
      <c r="K52" s="329">
        <v>-38.9</v>
      </c>
      <c r="L52" s="330">
        <v>118373</v>
      </c>
      <c r="M52" s="331">
        <v>12.4</v>
      </c>
      <c r="N52" s="332">
        <v>-51.3</v>
      </c>
    </row>
    <row r="53" spans="1:14">
      <c r="A53" s="248"/>
      <c r="B53" s="244"/>
      <c r="C53" s="244"/>
      <c r="D53" s="244"/>
      <c r="E53" s="244"/>
      <c r="F53" s="244"/>
      <c r="G53" s="310" t="s">
        <v>524</v>
      </c>
      <c r="H53" s="311"/>
      <c r="I53" s="319">
        <v>702410</v>
      </c>
      <c r="J53" s="320">
        <v>229546</v>
      </c>
      <c r="K53" s="321">
        <v>24.1</v>
      </c>
      <c r="L53" s="322">
        <v>221823</v>
      </c>
      <c r="M53" s="323">
        <v>10.1</v>
      </c>
      <c r="N53" s="324">
        <v>14</v>
      </c>
    </row>
    <row r="54" spans="1:14">
      <c r="A54" s="248"/>
      <c r="B54" s="244"/>
      <c r="C54" s="244"/>
      <c r="D54" s="244"/>
      <c r="E54" s="244"/>
      <c r="F54" s="244"/>
      <c r="G54" s="325"/>
      <c r="H54" s="326" t="s">
        <v>523</v>
      </c>
      <c r="I54" s="327">
        <v>523234</v>
      </c>
      <c r="J54" s="328">
        <v>170992</v>
      </c>
      <c r="K54" s="329">
        <v>103.5</v>
      </c>
      <c r="L54" s="330">
        <v>104431</v>
      </c>
      <c r="M54" s="331">
        <v>-11.8</v>
      </c>
      <c r="N54" s="332">
        <v>115.3</v>
      </c>
    </row>
    <row r="55" spans="1:14">
      <c r="A55" s="248"/>
      <c r="B55" s="244"/>
      <c r="C55" s="244"/>
      <c r="D55" s="244"/>
      <c r="E55" s="244"/>
      <c r="F55" s="244"/>
      <c r="G55" s="310" t="s">
        <v>525</v>
      </c>
      <c r="H55" s="311"/>
      <c r="I55" s="319">
        <v>666810</v>
      </c>
      <c r="J55" s="320">
        <v>222641</v>
      </c>
      <c r="K55" s="321">
        <v>-3</v>
      </c>
      <c r="L55" s="322">
        <v>263041</v>
      </c>
      <c r="M55" s="323">
        <v>18.600000000000001</v>
      </c>
      <c r="N55" s="324">
        <v>-21.6</v>
      </c>
    </row>
    <row r="56" spans="1:14">
      <c r="A56" s="248"/>
      <c r="B56" s="244"/>
      <c r="C56" s="244"/>
      <c r="D56" s="244"/>
      <c r="E56" s="244"/>
      <c r="F56" s="244"/>
      <c r="G56" s="325"/>
      <c r="H56" s="326" t="s">
        <v>523</v>
      </c>
      <c r="I56" s="327">
        <v>341088</v>
      </c>
      <c r="J56" s="328">
        <v>113886</v>
      </c>
      <c r="K56" s="329">
        <v>-33.4</v>
      </c>
      <c r="L56" s="330">
        <v>103171</v>
      </c>
      <c r="M56" s="331">
        <v>-1.2</v>
      </c>
      <c r="N56" s="332">
        <v>-32.200000000000003</v>
      </c>
    </row>
    <row r="57" spans="1:14">
      <c r="A57" s="248"/>
      <c r="B57" s="244"/>
      <c r="C57" s="244"/>
      <c r="D57" s="244"/>
      <c r="E57" s="244"/>
      <c r="F57" s="244"/>
      <c r="G57" s="310" t="s">
        <v>526</v>
      </c>
      <c r="H57" s="311"/>
      <c r="I57" s="319">
        <v>680901</v>
      </c>
      <c r="J57" s="320">
        <v>235769</v>
      </c>
      <c r="K57" s="321">
        <v>5.9</v>
      </c>
      <c r="L57" s="322">
        <v>272886</v>
      </c>
      <c r="M57" s="323">
        <v>3.7</v>
      </c>
      <c r="N57" s="324">
        <v>2.2000000000000002</v>
      </c>
    </row>
    <row r="58" spans="1:14">
      <c r="A58" s="248"/>
      <c r="B58" s="244"/>
      <c r="C58" s="244"/>
      <c r="D58" s="244"/>
      <c r="E58" s="244"/>
      <c r="F58" s="244"/>
      <c r="G58" s="325"/>
      <c r="H58" s="326" t="s">
        <v>523</v>
      </c>
      <c r="I58" s="327">
        <v>292631</v>
      </c>
      <c r="J58" s="328">
        <v>101327</v>
      </c>
      <c r="K58" s="329">
        <v>-11</v>
      </c>
      <c r="L58" s="330">
        <v>125724</v>
      </c>
      <c r="M58" s="331">
        <v>21.9</v>
      </c>
      <c r="N58" s="332">
        <v>-32.9</v>
      </c>
    </row>
    <row r="59" spans="1:14">
      <c r="A59" s="248"/>
      <c r="B59" s="244"/>
      <c r="C59" s="244"/>
      <c r="D59" s="244"/>
      <c r="E59" s="244"/>
      <c r="F59" s="244"/>
      <c r="G59" s="310" t="s">
        <v>527</v>
      </c>
      <c r="H59" s="311"/>
      <c r="I59" s="319">
        <v>1061375</v>
      </c>
      <c r="J59" s="320">
        <v>380831</v>
      </c>
      <c r="K59" s="321">
        <v>61.5</v>
      </c>
      <c r="L59" s="322">
        <v>245039</v>
      </c>
      <c r="M59" s="323">
        <v>-10.199999999999999</v>
      </c>
      <c r="N59" s="324">
        <v>71.7</v>
      </c>
    </row>
    <row r="60" spans="1:14">
      <c r="A60" s="248"/>
      <c r="B60" s="244"/>
      <c r="C60" s="244"/>
      <c r="D60" s="244"/>
      <c r="E60" s="244"/>
      <c r="F60" s="244"/>
      <c r="G60" s="325"/>
      <c r="H60" s="326" t="s">
        <v>523</v>
      </c>
      <c r="I60" s="333">
        <v>855811</v>
      </c>
      <c r="J60" s="328">
        <v>307072</v>
      </c>
      <c r="K60" s="329">
        <v>203.1</v>
      </c>
      <c r="L60" s="330">
        <v>108922</v>
      </c>
      <c r="M60" s="331">
        <v>-13.4</v>
      </c>
      <c r="N60" s="332">
        <v>216.5</v>
      </c>
    </row>
    <row r="61" spans="1:14">
      <c r="A61" s="248"/>
      <c r="B61" s="244"/>
      <c r="C61" s="244"/>
      <c r="D61" s="244"/>
      <c r="E61" s="244"/>
      <c r="F61" s="244"/>
      <c r="G61" s="310" t="s">
        <v>528</v>
      </c>
      <c r="H61" s="334"/>
      <c r="I61" s="335">
        <v>738739</v>
      </c>
      <c r="J61" s="336">
        <v>250746</v>
      </c>
      <c r="K61" s="337">
        <v>9.5</v>
      </c>
      <c r="L61" s="338">
        <v>240843</v>
      </c>
      <c r="M61" s="339">
        <v>2.7</v>
      </c>
      <c r="N61" s="324">
        <v>6.8</v>
      </c>
    </row>
    <row r="62" spans="1:14">
      <c r="A62" s="248"/>
      <c r="B62" s="244"/>
      <c r="C62" s="244"/>
      <c r="D62" s="244"/>
      <c r="E62" s="244"/>
      <c r="F62" s="244"/>
      <c r="G62" s="325"/>
      <c r="H62" s="326" t="s">
        <v>523</v>
      </c>
      <c r="I62" s="327">
        <v>455450</v>
      </c>
      <c r="J62" s="328">
        <v>155459</v>
      </c>
      <c r="K62" s="329">
        <v>44.7</v>
      </c>
      <c r="L62" s="330">
        <v>112124</v>
      </c>
      <c r="M62" s="331">
        <v>1.6</v>
      </c>
      <c r="N62" s="332">
        <v>43.1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47.98</v>
      </c>
      <c r="G47" s="12">
        <v>57.84</v>
      </c>
      <c r="H47" s="12">
        <v>64.83</v>
      </c>
      <c r="I47" s="12">
        <v>77.37</v>
      </c>
      <c r="J47" s="13">
        <v>81.96</v>
      </c>
    </row>
    <row r="48" spans="2:10" ht="57.75" customHeight="1">
      <c r="B48" s="14"/>
      <c r="C48" s="1171" t="s">
        <v>4</v>
      </c>
      <c r="D48" s="1171"/>
      <c r="E48" s="1172"/>
      <c r="F48" s="15">
        <v>20.45</v>
      </c>
      <c r="G48" s="16">
        <v>17.100000000000001</v>
      </c>
      <c r="H48" s="16">
        <v>19.510000000000002</v>
      </c>
      <c r="I48" s="16">
        <v>16.91</v>
      </c>
      <c r="J48" s="17">
        <v>20.49</v>
      </c>
    </row>
    <row r="49" spans="2:10" ht="57.75" customHeight="1" thickBot="1">
      <c r="B49" s="18"/>
      <c r="C49" s="1173" t="s">
        <v>5</v>
      </c>
      <c r="D49" s="1173"/>
      <c r="E49" s="1174"/>
      <c r="F49" s="19">
        <v>7.34</v>
      </c>
      <c r="G49" s="20">
        <v>7.17</v>
      </c>
      <c r="H49" s="20">
        <v>8.77</v>
      </c>
      <c r="I49" s="20">
        <v>7.01</v>
      </c>
      <c r="J49" s="21">
        <v>11.72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040193</cp:lastModifiedBy>
  <cp:lastPrinted>2017-02-27T11:42:29Z</cp:lastPrinted>
  <dcterms:created xsi:type="dcterms:W3CDTF">2017-02-15T18:35:49Z</dcterms:created>
  <dcterms:modified xsi:type="dcterms:W3CDTF">2017-05-12T09:33:32Z</dcterms:modified>
  <cp:category/>
</cp:coreProperties>
</file>