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60" windowWidth="14940" windowHeight="7875" tabRatio="85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8" i="9"/>
  <c r="BG37"/>
  <c r="BG36"/>
  <c r="BG35"/>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E42"/>
  <c r="AM42"/>
  <c r="U42"/>
  <c r="C42"/>
  <c r="CO41"/>
  <c r="BE41"/>
  <c r="AM41"/>
  <c r="U41"/>
  <c r="C41"/>
  <c r="CO40"/>
  <c r="BE40"/>
  <c r="AM40"/>
  <c r="U40"/>
  <c r="C40"/>
  <c r="CO39"/>
  <c r="BE39"/>
  <c r="AM39"/>
  <c r="U39"/>
  <c r="C39"/>
  <c r="CO38"/>
  <c r="AM38"/>
  <c r="U38"/>
  <c r="C38"/>
  <c r="CO37"/>
  <c r="AM37"/>
  <c r="U37"/>
  <c r="C37"/>
  <c r="CO36"/>
  <c r="AM36"/>
  <c r="CO35"/>
  <c r="AM35"/>
  <c r="C35"/>
  <c r="BW34"/>
  <c r="C34"/>
  <c r="CO34" l="1"/>
  <c r="BW35"/>
  <c r="BW36" s="1"/>
  <c r="BW37" s="1"/>
  <c r="BW38" s="1"/>
  <c r="BW39" s="1"/>
  <c r="BW40" s="1"/>
  <c r="BW41" s="1"/>
  <c r="BW42" s="1"/>
  <c r="C36"/>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4" i="9" l="1"/>
  <c r="U35" s="1"/>
  <c r="U36" s="1"/>
  <c r="AM34" s="1"/>
  <c r="BE34" s="1"/>
  <c r="BE35" s="1"/>
  <c r="BE36" s="1"/>
  <c r="BE37" s="1"/>
  <c r="BE38" s="1"/>
</calcChain>
</file>

<file path=xl/sharedStrings.xml><?xml version="1.0" encoding="utf-8"?>
<sst xmlns="http://schemas.openxmlformats.org/spreadsheetml/2006/main" count="1044" uniqueCount="561">
  <si>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</si>
  <si>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</si>
  <si>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</si>
  <si>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</si>
  <si>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</si>
  <si>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</si>
  <si>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</si>
  <si>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</si>
  <si>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</si>
  <si>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</si>
  <si>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</si>
  <si>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</si>
  <si>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</si>
  <si>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</si>
  <si>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</si>
  <si>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</si>
  <si>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</si>
  <si>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</si>
  <si>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</si>
  <si>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</si>
  <si>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</si>
  <si>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</si>
  <si>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</si>
  <si>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</si>
  <si>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</si>
  <si>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</si>
  <si>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</si>
  <si>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</si>
  <si>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</si>
  <si>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</si>
  <si>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</si>
  <si>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</si>
  <si>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</si>
  <si>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</si>
  <si>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</si>
  <si>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</si>
  <si>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</si>
  <si>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</si>
  <si>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</si>
  <si>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</si>
  <si>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</si>
  <si>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</si>
  <si>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</si>
  <si>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</si>
  <si>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</si>
  <si>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</si>
  <si>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</si>
  <si>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</si>
  <si>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</si>
  <si>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</si>
  <si>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</si>
  <si>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</si>
  <si>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</si>
  <si>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</si>
  <si>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</si>
  <si>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</si>
  <si>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</si>
  <si>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</si>
  <si>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</si>
  <si>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</si>
  <si>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</si>
  <si>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</si>
  <si>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</si>
  <si>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</si>
  <si>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</si>
  <si>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</si>
  <si>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</si>
  <si>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</si>
  <si>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</si>
  <si>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</si>
  <si>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</si>
  <si>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</si>
  <si>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</si>
  <si>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</si>
  <si>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</si>
  <si>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</si>
  <si>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</si>
  <si>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</si>
  <si>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</si>
  <si>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</si>
  <si>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</si>
  <si>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</si>
  <si>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</si>
  <si>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</si>
  <si>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</si>
  <si>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</si>
  <si>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</si>
  <si>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</si>
  <si>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</si>
  <si>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</si>
  <si>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</si>
  <si>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</si>
  <si>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</si>
  <si>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</si>
  <si>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</si>
  <si>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</si>
  <si>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</si>
  <si>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</si>
  <si>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</si>
  <si>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</si>
  <si>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</si>
  <si>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</si>
  <si>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</si>
  <si>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</si>
  <si>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</si>
  <si>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</si>
  <si>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</si>
  <si>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</si>
  <si>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</si>
  <si>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</si>
  <si>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</si>
  <si>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</si>
  <si>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</si>
  <si>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</si>
  <si>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</si>
  <si>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</si>
  <si>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</si>
  <si>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</si>
  <si>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</si>
  <si>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</si>
  <si>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</si>
  <si>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</si>
  <si>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</si>
  <si>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</si>
  <si>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</si>
  <si>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</si>
  <si>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</si>
  <si>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</si>
  <si>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</si>
  <si>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</si>
  <si>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</si>
  <si>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</si>
  <si>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</si>
  <si>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</si>
  <si>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</si>
  <si>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</si>
  <si>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</si>
  <si>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</si>
  <si>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</si>
  <si>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</si>
  <si>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</si>
  <si>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</si>
  <si>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</si>
  <si>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</si>
  <si>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</si>
  <si>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</si>
  <si>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</si>
  <si>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</si>
  <si>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</si>
  <si>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</si>
  <si>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</si>
  <si>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</si>
  <si>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</si>
  <si>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</si>
  <si>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</si>
  <si>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</si>
  <si>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</si>
  <si>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</si>
  <si>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</si>
  <si>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</si>
  <si>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</si>
  <si>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</si>
  <si>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</si>
  <si>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</si>
  <si>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</si>
  <si>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</si>
  <si>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</si>
  <si>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</si>
  <si>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</si>
  <si>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</si>
  <si>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</si>
  <si>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</si>
  <si>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</si>
  <si>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</si>
  <si>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</si>
  <si>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</si>
  <si>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</si>
  <si>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</si>
  <si>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</si>
  <si>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</si>
  <si>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</si>
  <si>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</si>
  <si>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</si>
  <si>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</si>
  <si>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</si>
  <si>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</si>
  <si>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</si>
  <si>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</si>
  <si>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</si>
  <si>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</si>
  <si>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</si>
  <si>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</si>
  <si>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</si>
  <si>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福井県美浜町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</si>
  <si>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</si>
  <si>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</si>
  <si>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</si>
  <si>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</si>
  <si>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</si>
  <si>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</si>
  <si>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</si>
  <si>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</si>
  <si>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</si>
  <si>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</si>
  <si>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</si>
  <si>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</si>
  <si>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</si>
  <si>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</si>
  <si>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</si>
  <si>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</si>
  <si>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</si>
  <si>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</si>
  <si>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</si>
  <si>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</si>
  <si>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</si>
  <si>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</si>
  <si>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</si>
  <si>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</si>
  <si>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</si>
  <si>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</si>
  <si>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</si>
  <si>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</si>
  <si>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</si>
  <si>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</si>
  <si>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</si>
  <si>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</si>
  <si>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</si>
  <si>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</si>
  <si>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</si>
  <si>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</si>
  <si>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</si>
  <si>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</si>
  <si>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</si>
  <si>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</si>
  <si>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</si>
  <si>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</si>
  <si>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</si>
  <si>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</si>
  <si>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</si>
  <si>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</si>
  <si>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</si>
  <si>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</si>
  <si>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</si>
  <si>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</si>
  <si>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</si>
  <si>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</si>
  <si>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</si>
  <si>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</si>
  <si>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</si>
  <si>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</si>
  <si>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</si>
  <si>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</si>
  <si>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</si>
  <si>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</si>
  <si>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</si>
  <si>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</si>
  <si>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</si>
  <si>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</si>
  <si>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</si>
  <si>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</si>
  <si>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</si>
  <si>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</si>
  <si>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</si>
  <si>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</si>
  <si>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</si>
  <si>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</si>
  <si>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</si>
  <si>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</si>
  <si>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</si>
  <si>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</si>
  <si>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</si>
  <si>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</si>
  <si>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</si>
  <si>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</si>
  <si>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</si>
  <si>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</si>
  <si>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</si>
  <si>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</si>
  <si>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</si>
  <si>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</si>
  <si>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</si>
  <si>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</si>
  <si>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</si>
  <si>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</si>
  <si>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</si>
  <si>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</si>
  <si>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</si>
  <si>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</si>
  <si>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</si>
  <si>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</si>
  <si>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</si>
  <si>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</si>
  <si>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</si>
  <si>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</si>
  <si>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</si>
  <si>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</si>
  <si>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</si>
  <si>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</si>
  <si>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</si>
  <si>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</si>
  <si>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</si>
  <si>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</si>
  <si>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</si>
  <si>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</si>
  <si>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</si>
  <si>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</si>
  <si>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</si>
  <si>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</si>
  <si>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</si>
  <si>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</si>
  <si>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</si>
  <si>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</si>
  <si>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</si>
  <si>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</si>
  <si>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</si>
  <si>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</si>
  <si>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</si>
  <si>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</si>
  <si>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</si>
  <si>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</si>
  <si>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</si>
  <si>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</si>
  <si>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</si>
  <si>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</si>
  <si>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</si>
  <si>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</si>
  <si>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</si>
  <si>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</si>
  <si>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</si>
  <si>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</si>
  <si>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</si>
  <si>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</si>
  <si>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</si>
  <si>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</si>
  <si>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</si>
  <si>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</si>
  <si>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</si>
  <si>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</si>
  <si>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</si>
  <si>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</si>
  <si>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</si>
  <si>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福井県美浜町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</si>
  <si>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</si>
  <si>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</si>
  <si>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</si>
  <si>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</si>
  <si>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</si>
  <si>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</si>
  <si>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</si>
  <si>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</si>
  <si>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</si>
  <si>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</si>
  <si>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</si>
  <si>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</si>
  <si>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</si>
  <si>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</si>
  <si>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</si>
  <si>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</si>
  <si>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</si>
  <si>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</si>
  <si>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</si>
  <si>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</si>
  <si>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</si>
  <si>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道路用地取得事業特別会計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</si>
  <si>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</si>
  <si>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</si>
  <si>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</si>
  <si>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</si>
  <si>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</si>
  <si>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</si>
  <si>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</si>
  <si>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</si>
  <si>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</si>
  <si>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</si>
  <si>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</si>
  <si>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</si>
  <si>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</si>
  <si>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</si>
  <si>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</si>
  <si>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</si>
  <si>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上水道事業会計</t>
    <phoneticPr fontId="5"/>
  </si>
  <si>
    <t>法適用企業</t>
    <phoneticPr fontId="5"/>
  </si>
  <si>
    <t>簡易水道事業特別会計</t>
    <phoneticPr fontId="5"/>
  </si>
  <si>
    <t>法非適用企業</t>
    <phoneticPr fontId="5"/>
  </si>
  <si>
    <t>集落排水処理事業特別会計</t>
    <phoneticPr fontId="5"/>
  </si>
  <si>
    <t>公共下水道事業特別会計</t>
    <phoneticPr fontId="5"/>
  </si>
  <si>
    <t>産業団地事業特別会計</t>
    <phoneticPr fontId="5"/>
  </si>
  <si>
    <t>住宅団地事業特別会計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</si>
  <si>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</si>
  <si>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</si>
  <si>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</si>
  <si>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</si>
  <si>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</si>
  <si>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</si>
  <si>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</si>
  <si>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</si>
  <si>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</si>
  <si>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</si>
  <si>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</si>
  <si>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</si>
  <si>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</si>
  <si>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</si>
  <si>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</si>
  <si>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</si>
  <si>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</si>
  <si>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</si>
  <si>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</si>
  <si>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</si>
  <si>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</si>
  <si>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</si>
  <si>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</si>
  <si>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</si>
  <si>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</si>
  <si>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</si>
  <si>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</si>
  <si>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</si>
  <si>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</si>
  <si>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</si>
  <si>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</si>
  <si>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</si>
  <si>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</si>
  <si>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</si>
  <si>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</si>
  <si>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</si>
  <si>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</si>
  <si>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</si>
  <si>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</si>
  <si>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</si>
  <si>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</si>
  <si>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</si>
  <si>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</si>
  <si>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</si>
  <si>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</si>
  <si>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</si>
  <si>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</si>
  <si>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</si>
  <si>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</si>
  <si>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</si>
  <si>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</si>
  <si>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</si>
  <si>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</si>
  <si>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</si>
  <si>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</si>
  <si>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</si>
  <si>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</si>
  <si>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</si>
  <si>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</si>
  <si>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</si>
  <si>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</si>
  <si>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</si>
  <si>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</si>
  <si>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</si>
  <si>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</si>
  <si>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</si>
  <si>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</si>
  <si>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</si>
  <si>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</si>
  <si>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</si>
  <si>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</si>
  <si>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</si>
  <si>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</si>
  <si>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</si>
  <si>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</si>
  <si>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</si>
  <si>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</si>
  <si>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</si>
  <si>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</si>
  <si>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</si>
  <si>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</si>
  <si>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</si>
  <si>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</si>
  <si>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</si>
  <si>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</si>
  <si>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</si>
  <si>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</si>
  <si>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</si>
  <si>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</si>
  <si>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</si>
  <si>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</si>
  <si>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</si>
  <si>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</si>
  <si>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</si>
  <si>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</si>
  <si>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</si>
  <si>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</si>
  <si>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</si>
  <si>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</si>
  <si>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</si>
  <si>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</si>
  <si>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</si>
  <si>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</si>
  <si>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</si>
  <si>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</si>
  <si>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</si>
  <si>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</si>
  <si>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</si>
  <si>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</si>
  <si>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</si>
  <si>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</si>
  <si>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</si>
  <si>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</si>
  <si>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</si>
  <si>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</si>
  <si>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</si>
  <si>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</si>
  <si>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</si>
  <si>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</si>
  <si>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</si>
  <si>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</si>
  <si>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</si>
  <si>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</si>
  <si>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</si>
  <si>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</si>
  <si>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</si>
  <si>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</si>
  <si>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</si>
  <si>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</si>
  <si>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</si>
  <si>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</si>
  <si>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</si>
  <si>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</si>
  <si>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</si>
  <si>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0.14</t>
  </si>
  <si>
    <t>▲ 7.73</t>
  </si>
  <si>
    <t>住宅団地事業特別会計</t>
  </si>
  <si>
    <t>上水道事業会計</t>
  </si>
  <si>
    <t>一般会計</t>
  </si>
  <si>
    <t>産業団地事業特別会計</t>
  </si>
  <si>
    <t>国民健康保険事業特別会計</t>
  </si>
  <si>
    <t>介護保険事業特別会計</t>
  </si>
  <si>
    <t>簡易水道事業特別会計</t>
  </si>
  <si>
    <t>公共下水道事業特別会計</t>
  </si>
  <si>
    <t>その他会計（赤字）</t>
  </si>
  <si>
    <t>その他会計（黒字）</t>
  </si>
  <si>
    <t>レインボーライン</t>
    <phoneticPr fontId="2"/>
  </si>
  <si>
    <t>-</t>
    <phoneticPr fontId="2"/>
  </si>
  <si>
    <t>-</t>
    <phoneticPr fontId="2"/>
  </si>
  <si>
    <t>-</t>
    <phoneticPr fontId="2"/>
  </si>
  <si>
    <t>公立小浜病院組合</t>
    <rPh sb="0" eb="2">
      <t>コウリツ</t>
    </rPh>
    <rPh sb="2" eb="4">
      <t>オバマ</t>
    </rPh>
    <rPh sb="4" eb="6">
      <t>ビョウイン</t>
    </rPh>
    <rPh sb="6" eb="8">
      <t>クミアイ</t>
    </rPh>
    <phoneticPr fontId="2"/>
  </si>
  <si>
    <t>敦賀美方消防組合</t>
    <rPh sb="0" eb="2">
      <t>ツルガ</t>
    </rPh>
    <rPh sb="2" eb="4">
      <t>ミカタ</t>
    </rPh>
    <rPh sb="4" eb="6">
      <t>ショウボウ</t>
    </rPh>
    <rPh sb="6" eb="8">
      <t>クミアイ</t>
    </rPh>
    <phoneticPr fontId="2"/>
  </si>
  <si>
    <t>美浜・三方環境衛生組合</t>
    <rPh sb="0" eb="2">
      <t>ミハマ</t>
    </rPh>
    <rPh sb="3" eb="5">
      <t>ミカタ</t>
    </rPh>
    <rPh sb="5" eb="7">
      <t>カンキョウ</t>
    </rPh>
    <rPh sb="7" eb="9">
      <t>エイセイ</t>
    </rPh>
    <rPh sb="9" eb="11">
      <t>クミアイ</t>
    </rPh>
    <phoneticPr fontId="2"/>
  </si>
  <si>
    <t>嶺南広域行政組合</t>
    <rPh sb="0" eb="2">
      <t>レイナン</t>
    </rPh>
    <rPh sb="2" eb="4">
      <t>コウイキ</t>
    </rPh>
    <rPh sb="4" eb="6">
      <t>ギョウセイ</t>
    </rPh>
    <rPh sb="6" eb="8">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</si>
  <si>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</si>
  <si>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</si>
  <si>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5">
      <t>シチョウ</t>
    </rPh>
    <rPh sb="5" eb="7">
      <t>ソウゴウ</t>
    </rPh>
    <rPh sb="7" eb="9">
      <t>ジム</t>
    </rPh>
    <rPh sb="9" eb="11">
      <t>クミアイ</t>
    </rPh>
    <rPh sb="12" eb="14">
      <t>イッパン</t>
    </rPh>
    <rPh sb="14" eb="16">
      <t>カイケイ</t>
    </rPh>
    <phoneticPr fontId="2"/>
  </si>
  <si>
    <t>福井県市町総合事務組合（特別会計）</t>
    <rPh sb="0" eb="3">
      <t>フクイケン</t>
    </rPh>
    <rPh sb="3" eb="5">
      <t>シチョウ</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</si>
  <si>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</si>
  <si>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</si>
  <si>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</si>
  <si>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</si>
  <si>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</si>
  <si>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</si>
  <si>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</si>
  <si>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</si>
  <si>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</si>
  <si>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</si>
  <si>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</si>
  <si>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</si>
  <si>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元利償還金の額が減少傾向にあったため、実質公債費比率においても減少傾向にあったが、25年度より地方債発行額が地方債償還額を上回っており、今後は元利償還金の額が増加する見込みである。
　将来負担比率については、地方債現在高は、本年度、臨時財政対策債、公共事業等債等の発行増により前年度に比べ大幅に増加となり、今後も増加傾向にある。また公営企業債等繰入見込額についても、特に下水道事業において増加傾向にある。
　実質公債費比率、　将来負担比率ともに上昇していくことが考えられるため、これまで以上に公債費の適正化に取り組んでいく必要がある。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</si>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</sst>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109920</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246132</c:v>
                </c:pt>
                <c:pt idx="1">
                  <c:v>243475</c:v>
                </c:pt>
                <c:pt idx="2">
                  <c:v>182196</c:v>
                </c:pt>
                <c:pt idx="3">
                  <c:v>121170</c:v>
                </c:pt>
                <c:pt idx="4">
                  <c:v>267973</c:v>
                </c:pt>
              </c:numCache>
            </c:numRef>
          </c:val>
        </c:ser>
        <c:dLbls/>
        <c:marker val="1"/>
        <c:axId val="296559360"/>
        <c:axId val="296560896"/>
      </c:lineChart>
      <c:catAx>
        <c:axId val="29655936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6560896"/>
        <c:crosses val="autoZero"/>
        <c:auto val="1"/>
        <c:lblAlgn val="ctr"/>
        <c:lblOffset val="100"/>
        <c:tickLblSkip val="1"/>
        <c:tickMarkSkip val="1"/>
      </c:catAx>
      <c:valAx>
        <c:axId val="296560896"/>
        <c:scaling>
          <c:orientation val="minMax"/>
          <c:max val="35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655936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8.8800000000000008</c:v>
                </c:pt>
                <c:pt idx="1">
                  <c:v>6.18</c:v>
                </c:pt>
                <c:pt idx="2">
                  <c:v>7.75</c:v>
                </c:pt>
                <c:pt idx="3">
                  <c:v>9.19</c:v>
                </c:pt>
                <c:pt idx="4">
                  <c:v>10.39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16.170000000000002</c:v>
                </c:pt>
                <c:pt idx="1">
                  <c:v>10.91</c:v>
                </c:pt>
                <c:pt idx="2">
                  <c:v>12.66</c:v>
                </c:pt>
                <c:pt idx="3">
                  <c:v>14.23</c:v>
                </c:pt>
                <c:pt idx="4">
                  <c:v>13.8</c:v>
                </c:pt>
              </c:numCache>
            </c:numRef>
          </c:val>
        </c:ser>
        <c:dLbls/>
        <c:gapWidth val="250"/>
        <c:overlap val="100"/>
        <c:axId val="219883392"/>
        <c:axId val="21988492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-0.14000000000000001</c:v>
                </c:pt>
                <c:pt idx="1">
                  <c:v>-7.73</c:v>
                </c:pt>
                <c:pt idx="2">
                  <c:v>2.69</c:v>
                </c:pt>
                <c:pt idx="3">
                  <c:v>2.68</c:v>
                </c:pt>
                <c:pt idx="4">
                  <c:v>1.49</c:v>
                </c:pt>
              </c:numCache>
            </c:numRef>
          </c:val>
        </c:ser>
        <c:dLbls/>
        <c:marker val="1"/>
        <c:axId val="219883392"/>
        <c:axId val="219884928"/>
      </c:lineChart>
      <c:catAx>
        <c:axId val="21988339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884928"/>
        <c:crosses val="autoZero"/>
        <c:auto val="1"/>
        <c:lblAlgn val="ctr"/>
        <c:lblOffset val="100"/>
        <c:tickLblSkip val="1"/>
        <c:tickMarkSkip val="1"/>
      </c:catAx>
      <c:valAx>
        <c:axId val="2198849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88339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0.04</c:v>
                </c:pt>
                <c:pt idx="4">
                  <c:v>#N/A</c:v>
                </c:pt>
                <c:pt idx="5">
                  <c:v>0.03</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0.17</c:v>
                </c:pt>
                <c:pt idx="2">
                  <c:v>#N/A</c:v>
                </c:pt>
                <c:pt idx="3">
                  <c:v>0.19</c:v>
                </c:pt>
                <c:pt idx="4">
                  <c:v>#N/A</c:v>
                </c:pt>
                <c:pt idx="5">
                  <c:v>0.13</c:v>
                </c:pt>
                <c:pt idx="6">
                  <c:v>#N/A</c:v>
                </c:pt>
                <c:pt idx="7">
                  <c:v>0.24</c:v>
                </c:pt>
                <c:pt idx="8">
                  <c:v>#N/A</c:v>
                </c:pt>
                <c:pt idx="9">
                  <c:v>0.36</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0.92</c:v>
                </c:pt>
                <c:pt idx="2">
                  <c:v>#N/A</c:v>
                </c:pt>
                <c:pt idx="3">
                  <c:v>0.11</c:v>
                </c:pt>
                <c:pt idx="4">
                  <c:v>#N/A</c:v>
                </c:pt>
                <c:pt idx="5">
                  <c:v>0.46</c:v>
                </c:pt>
                <c:pt idx="6">
                  <c:v>#N/A</c:v>
                </c:pt>
                <c:pt idx="7">
                  <c:v>0.31</c:v>
                </c:pt>
                <c:pt idx="8">
                  <c:v>#N/A</c:v>
                </c:pt>
                <c:pt idx="9">
                  <c:v>0.52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1.57</c:v>
                </c:pt>
                <c:pt idx="2">
                  <c:v>#N/A</c:v>
                </c:pt>
                <c:pt idx="3">
                  <c:v>2.0499999999999998</c:v>
                </c:pt>
                <c:pt idx="4">
                  <c:v>#N/A</c:v>
                </c:pt>
                <c:pt idx="5">
                  <c:v>1.18</c:v>
                </c:pt>
                <c:pt idx="6">
                  <c:v>#N/A</c:v>
                </c:pt>
                <c:pt idx="7">
                  <c:v>1.47</c:v>
                </c:pt>
                <c:pt idx="8">
                  <c:v>#N/A</c:v>
                </c:pt>
                <c:pt idx="9">
                  <c:v>1.69</c:v>
                </c:pt>
              </c:numCache>
            </c:numRef>
          </c:val>
        </c:ser>
        <c:ser>
          <c:idx val="6"/>
          <c:order val="6"/>
          <c:tx>
            <c:strRef>
              <c:f>データシート!$A$33</c:f>
              <c:strCache>
                <c:ptCount val="1"/>
                <c:pt idx="0">
                  <c:v>産業団地事業特別会計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6.39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8.8699999999999992</c:v>
                </c:pt>
                <c:pt idx="2">
                  <c:v>#N/A</c:v>
                </c:pt>
                <c:pt idx="3">
                  <c:v>6.17</c:v>
                </c:pt>
                <c:pt idx="4">
                  <c:v>#N/A</c:v>
                </c:pt>
                <c:pt idx="5">
                  <c:v>7.72</c:v>
                </c:pt>
                <c:pt idx="6">
                  <c:v>#N/A</c:v>
                </c:pt>
                <c:pt idx="7">
                  <c:v>9.18</c:v>
                </c:pt>
                <c:pt idx="8">
                  <c:v>#N/A</c:v>
                </c:pt>
                <c:pt idx="9">
                  <c:v>10.38</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8.33</c:v>
                </c:pt>
                <c:pt idx="2">
                  <c:v>#N/A</c:v>
                </c:pt>
                <c:pt idx="3">
                  <c:v>9.3000000000000007</c:v>
                </c:pt>
                <c:pt idx="4">
                  <c:v>#N/A</c:v>
                </c:pt>
                <c:pt idx="5">
                  <c:v>10.210000000000001</c:v>
                </c:pt>
                <c:pt idx="6">
                  <c:v>#N/A</c:v>
                </c:pt>
                <c:pt idx="7">
                  <c:v>10.89</c:v>
                </c:pt>
                <c:pt idx="8">
                  <c:v>#N/A</c:v>
                </c:pt>
                <c:pt idx="9">
                  <c:v>10.82</c:v>
                </c:pt>
              </c:numCache>
            </c:numRef>
          </c:val>
        </c:ser>
        <c:ser>
          <c:idx val="9"/>
          <c:order val="9"/>
          <c:tx>
            <c:strRef>
              <c:f>データシート!$A$36</c:f>
              <c:strCache>
                <c:ptCount val="1"/>
                <c:pt idx="0">
                  <c:v>住宅団地事業特別会計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11.9</c:v>
                </c:pt>
              </c:numCache>
            </c:numRef>
          </c:val>
        </c:ser>
        <c:dLbls/>
        <c:overlap val="100"/>
        <c:axId val="305739648"/>
        <c:axId val="305741184"/>
      </c:barChart>
      <c:catAx>
        <c:axId val="30573964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5741184"/>
        <c:crosses val="autoZero"/>
        <c:auto val="1"/>
        <c:lblAlgn val="ctr"/>
        <c:lblOffset val="100"/>
        <c:tickLblSkip val="1"/>
        <c:tickMarkSkip val="1"/>
      </c:catAx>
      <c:valAx>
        <c:axId val="30574118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73964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555</c:v>
                </c:pt>
                <c:pt idx="5">
                  <c:v>565</c:v>
                </c:pt>
                <c:pt idx="8">
                  <c:v>555</c:v>
                </c:pt>
                <c:pt idx="11">
                  <c:v>564</c:v>
                </c:pt>
                <c:pt idx="14">
                  <c:v>553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c:v>
                </c:pt>
                <c:pt idx="3">
                  <c:v>17</c:v>
                </c:pt>
                <c:pt idx="6">
                  <c:v>17</c:v>
                </c:pt>
                <c:pt idx="9">
                  <c:v>17</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202</c:v>
                </c:pt>
                <c:pt idx="3">
                  <c:v>206</c:v>
                </c:pt>
                <c:pt idx="6">
                  <c:v>201</c:v>
                </c:pt>
                <c:pt idx="9">
                  <c:v>193</c:v>
                </c:pt>
                <c:pt idx="12">
                  <c:v>194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319</c:v>
                </c:pt>
                <c:pt idx="3">
                  <c:v>304</c:v>
                </c:pt>
                <c:pt idx="6">
                  <c:v>323</c:v>
                </c:pt>
                <c:pt idx="9">
                  <c:v>325</c:v>
                </c:pt>
                <c:pt idx="12">
                  <c:v>324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477</c:v>
                </c:pt>
                <c:pt idx="3">
                  <c:v>454</c:v>
                </c:pt>
                <c:pt idx="6">
                  <c:v>403</c:v>
                </c:pt>
                <c:pt idx="9">
                  <c:v>367</c:v>
                </c:pt>
                <c:pt idx="12">
                  <c:v>348</c:v>
                </c:pt>
              </c:numCache>
            </c:numRef>
          </c:val>
        </c:ser>
        <c:dLbls/>
        <c:gapWidth val="100"/>
        <c:overlap val="100"/>
        <c:axId val="293390592"/>
        <c:axId val="30638080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465</c:v>
                </c:pt>
                <c:pt idx="2">
                  <c:v>#N/A</c:v>
                </c:pt>
                <c:pt idx="3">
                  <c:v>#N/A</c:v>
                </c:pt>
                <c:pt idx="4">
                  <c:v>417</c:v>
                </c:pt>
                <c:pt idx="5">
                  <c:v>#N/A</c:v>
                </c:pt>
                <c:pt idx="6">
                  <c:v>#N/A</c:v>
                </c:pt>
                <c:pt idx="7">
                  <c:v>390</c:v>
                </c:pt>
                <c:pt idx="8">
                  <c:v>#N/A</c:v>
                </c:pt>
                <c:pt idx="9">
                  <c:v>#N/A</c:v>
                </c:pt>
                <c:pt idx="10">
                  <c:v>339</c:v>
                </c:pt>
                <c:pt idx="11">
                  <c:v>#N/A</c:v>
                </c:pt>
                <c:pt idx="12">
                  <c:v>#N/A</c:v>
                </c:pt>
                <c:pt idx="13">
                  <c:v>314</c:v>
                </c:pt>
                <c:pt idx="14">
                  <c:v>#N/A</c:v>
                </c:pt>
              </c:numCache>
            </c:numRef>
          </c:val>
        </c:ser>
        <c:dLbls/>
        <c:marker val="1"/>
        <c:axId val="293390592"/>
        <c:axId val="306380800"/>
      </c:lineChart>
      <c:catAx>
        <c:axId val="2933905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380800"/>
        <c:crosses val="autoZero"/>
        <c:auto val="1"/>
        <c:lblAlgn val="ctr"/>
        <c:lblOffset val="100"/>
        <c:tickLblSkip val="1"/>
        <c:tickMarkSkip val="1"/>
      </c:catAx>
      <c:valAx>
        <c:axId val="30638080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39059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6481</c:v>
                </c:pt>
                <c:pt idx="5">
                  <c:v>6296</c:v>
                </c:pt>
                <c:pt idx="8">
                  <c:v>6320</c:v>
                </c:pt>
                <c:pt idx="11">
                  <c:v>6355</c:v>
                </c:pt>
                <c:pt idx="14">
                  <c:v>6401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33</c:v>
                </c:pt>
                <c:pt idx="5">
                  <c:v>8</c:v>
                </c:pt>
                <c:pt idx="8">
                  <c:v>3</c:v>
                </c:pt>
                <c:pt idx="11">
                  <c:v>3</c:v>
                </c:pt>
                <c:pt idx="14">
                  <c:v>304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2217</c:v>
                </c:pt>
                <c:pt idx="5">
                  <c:v>2034</c:v>
                </c:pt>
                <c:pt idx="8">
                  <c:v>2075</c:v>
                </c:pt>
                <c:pt idx="11">
                  <c:v>2158</c:v>
                </c:pt>
                <c:pt idx="14">
                  <c:v>1861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2</c:v>
                </c:pt>
                <c:pt idx="12">
                  <c:v>21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1561</c:v>
                </c:pt>
                <c:pt idx="3">
                  <c:v>1553</c:v>
                </c:pt>
                <c:pt idx="6">
                  <c:v>1481</c:v>
                </c:pt>
                <c:pt idx="9">
                  <c:v>1417</c:v>
                </c:pt>
                <c:pt idx="12">
                  <c:v>1335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1396</c:v>
                </c:pt>
                <c:pt idx="3">
                  <c:v>1223</c:v>
                </c:pt>
                <c:pt idx="6">
                  <c:v>1061</c:v>
                </c:pt>
                <c:pt idx="9">
                  <c:v>1185</c:v>
                </c:pt>
                <c:pt idx="12">
                  <c:v>1103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4489</c:v>
                </c:pt>
                <c:pt idx="3">
                  <c:v>4185</c:v>
                </c:pt>
                <c:pt idx="6">
                  <c:v>4042</c:v>
                </c:pt>
                <c:pt idx="9">
                  <c:v>4263</c:v>
                </c:pt>
                <c:pt idx="12">
                  <c:v>4425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49</c:v>
                </c:pt>
                <c:pt idx="3">
                  <c:v>34</c:v>
                </c:pt>
                <c:pt idx="6">
                  <c:v>17</c:v>
                </c:pt>
                <c:pt idx="9">
                  <c:v>17</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3893</c:v>
                </c:pt>
                <c:pt idx="3">
                  <c:v>3762</c:v>
                </c:pt>
                <c:pt idx="6">
                  <c:v>4111</c:v>
                </c:pt>
                <c:pt idx="9">
                  <c:v>4308</c:v>
                </c:pt>
                <c:pt idx="12">
                  <c:v>4939</c:v>
                </c:pt>
              </c:numCache>
            </c:numRef>
          </c:val>
        </c:ser>
        <c:dLbls/>
        <c:gapWidth val="100"/>
        <c:overlap val="100"/>
        <c:axId val="306577408"/>
        <c:axId val="30657894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2658</c:v>
                </c:pt>
                <c:pt idx="2">
                  <c:v>#N/A</c:v>
                </c:pt>
                <c:pt idx="3">
                  <c:v>#N/A</c:v>
                </c:pt>
                <c:pt idx="4">
                  <c:v>2419</c:v>
                </c:pt>
                <c:pt idx="5">
                  <c:v>#N/A</c:v>
                </c:pt>
                <c:pt idx="6">
                  <c:v>#N/A</c:v>
                </c:pt>
                <c:pt idx="7">
                  <c:v>2314</c:v>
                </c:pt>
                <c:pt idx="8">
                  <c:v>#N/A</c:v>
                </c:pt>
                <c:pt idx="9">
                  <c:v>#N/A</c:v>
                </c:pt>
                <c:pt idx="10">
                  <c:v>2677</c:v>
                </c:pt>
                <c:pt idx="11">
                  <c:v>#N/A</c:v>
                </c:pt>
                <c:pt idx="12">
                  <c:v>#N/A</c:v>
                </c:pt>
                <c:pt idx="13">
                  <c:v>3258</c:v>
                </c:pt>
                <c:pt idx="14">
                  <c:v>#N/A</c:v>
                </c:pt>
              </c:numCache>
            </c:numRef>
          </c:val>
        </c:ser>
        <c:dLbls/>
        <c:marker val="1"/>
        <c:axId val="306577408"/>
        <c:axId val="306578944"/>
      </c:lineChart>
      <c:catAx>
        <c:axId val="3065774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6578944"/>
        <c:crosses val="autoZero"/>
        <c:auto val="1"/>
        <c:lblAlgn val="ctr"/>
        <c:lblOffset val="100"/>
        <c:tickLblSkip val="1"/>
        <c:tickMarkSkip val="1"/>
      </c:catAx>
      <c:valAx>
        <c:axId val="3065789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57740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306555136"/>
        <c:axId val="306573696"/>
      </c:scatterChart>
      <c:valAx>
        <c:axId val="306555136"/>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573696"/>
        <c:crosses val="autoZero"/>
        <c:crossBetween val="midCat"/>
      </c:valAx>
      <c:valAx>
        <c:axId val="306573696"/>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30655513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14.4</c:v>
                </c:pt>
                <c:pt idx="1">
                  <c:v>13.3</c:v>
                </c:pt>
                <c:pt idx="2">
                  <c:v>12.8</c:v>
                </c:pt>
                <c:pt idx="3">
                  <c:v>11.7</c:v>
                </c:pt>
                <c:pt idx="4">
                  <c:v>10.8</c:v>
                </c:pt>
              </c:numCache>
            </c:numRef>
          </c:xVal>
          <c:yVal>
            <c:numRef>
              <c:f>公会計指標分析・財政指標組合せ分析表!$K$73:$O$73</c:f>
              <c:numCache>
                <c:formatCode>#,##0.0;"▲ "#,##0.0</c:formatCode>
                <c:ptCount val="5"/>
                <c:pt idx="0">
                  <c:v>79.7</c:v>
                </c:pt>
                <c:pt idx="1">
                  <c:v>71.900000000000006</c:v>
                </c:pt>
                <c:pt idx="2">
                  <c:v>71.900000000000006</c:v>
                </c:pt>
                <c:pt idx="3">
                  <c:v>85.2</c:v>
                </c:pt>
                <c:pt idx="4">
                  <c:v>99.6</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11.6</c:v>
                </c:pt>
                <c:pt idx="1">
                  <c:v>10.9</c:v>
                </c:pt>
                <c:pt idx="2">
                  <c:v>10.1</c:v>
                </c:pt>
                <c:pt idx="3">
                  <c:v>9.1</c:v>
                </c:pt>
                <c:pt idx="4">
                  <c:v>8.6999999999999993</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27</c:v>
                </c:pt>
              </c:numCache>
            </c:numRef>
          </c:yVal>
        </c:ser>
        <c:dLbls/>
        <c:axId val="306750592"/>
        <c:axId val="306752512"/>
      </c:scatterChart>
      <c:valAx>
        <c:axId val="306750592"/>
        <c:scaling>
          <c:orientation val="minMax"/>
          <c:max val="14.9"/>
          <c:min val="8.3000000000000007"/>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752512"/>
        <c:crosses val="autoZero"/>
        <c:crossBetween val="midCat"/>
      </c:valAx>
      <c:valAx>
        <c:axId val="306752512"/>
        <c:scaling>
          <c:orientation val="minMax"/>
          <c:max val="115"/>
          <c:min val="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306750592"/>
        <c:crosses val="autoZero"/>
        <c:crossBetween val="midCat"/>
        <c:majorUnit val="14.375000000000002"/>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10,030
9,988
152.35
9,776,952
9,351,524
397,018
3,821,594
4,939,173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99.6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原子力発電所の立地により固定資産税等の税収入が大きいため、類似団体平均値を上回っているが、電力事業者の業績や設備投資の状況により税収入が大きく変動するため安定した財政運営に苦慮している。今後も、町税等の滞納額の圧縮や更なる徴収業務の強化に取り組むとともに、地域産業の振興や企業の誘致による税源の確保等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115509</xdr:rowOff>
    </xdr:from>
    <xdr:to>
      <xdr:col>7</xdr:col>
      <xdr:colOff>152400</xdr:colOff>
      <xdr:row>40</xdr:row>
      <xdr:rowOff>161472</xdr:rowOff>
    </xdr:to>
    <xdr:cxnSp macro="">
      <xdr:nvCxnSpPr>
        <xdr:cNvPr id="69" name="直線コネクタ 68"/>
        <xdr:cNvCxnSpPr/>
      </xdr:nvCxnSpPr>
      <xdr:spPr>
        <a:xfrm>
          <a:off x="4114800" y="6973509"/>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81038</xdr:rowOff>
    </xdr:from>
    <xdr:to>
      <xdr:col>6</xdr:col>
      <xdr:colOff>0</xdr:colOff>
      <xdr:row>40</xdr:row>
      <xdr:rowOff>115509</xdr:rowOff>
    </xdr:to>
    <xdr:cxnSp macro="">
      <xdr:nvCxnSpPr>
        <xdr:cNvPr id="72" name="直線コネクタ 71"/>
        <xdr:cNvCxnSpPr/>
      </xdr:nvCxnSpPr>
      <xdr:spPr>
        <a:xfrm>
          <a:off x="3225800" y="693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81038</xdr:rowOff>
    </xdr:from>
    <xdr:to>
      <xdr:col>4</xdr:col>
      <xdr:colOff>482600</xdr:colOff>
      <xdr:row>40</xdr:row>
      <xdr:rowOff>92528</xdr:rowOff>
    </xdr:to>
    <xdr:cxnSp macro="">
      <xdr:nvCxnSpPr>
        <xdr:cNvPr id="75" name="直線コネクタ 74"/>
        <xdr:cNvCxnSpPr/>
      </xdr:nvCxnSpPr>
      <xdr:spPr>
        <a:xfrm flipV="1">
          <a:off x="2336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92528</xdr:rowOff>
    </xdr:from>
    <xdr:to>
      <xdr:col>3</xdr:col>
      <xdr:colOff>279400</xdr:colOff>
      <xdr:row>40</xdr:row>
      <xdr:rowOff>161472</xdr:rowOff>
    </xdr:to>
    <xdr:cxnSp macro="">
      <xdr:nvCxnSpPr>
        <xdr:cNvPr id="78" name="直線コネクタ 77"/>
        <xdr:cNvCxnSpPr/>
      </xdr:nvCxnSpPr>
      <xdr:spPr>
        <a:xfrm flipV="1">
          <a:off x="1447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80" name="テキスト ボックス 79"/>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110672</xdr:rowOff>
    </xdr:from>
    <xdr:to>
      <xdr:col>7</xdr:col>
      <xdr:colOff>203200</xdr:colOff>
      <xdr:row>41</xdr:row>
      <xdr:rowOff>40822</xdr:rowOff>
    </xdr:to>
    <xdr:sp macro="" textlink="">
      <xdr:nvSpPr>
        <xdr:cNvPr id="88" name="円/楕円 87"/>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127199</xdr:rowOff>
    </xdr:from>
    <xdr:ext cx="762000" cy="259045"/>
    <xdr:sp macro="" textlink="">
      <xdr:nvSpPr>
        <xdr:cNvPr id="89"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64709</xdr:rowOff>
    </xdr:from>
    <xdr:to>
      <xdr:col>6</xdr:col>
      <xdr:colOff>50800</xdr:colOff>
      <xdr:row>40</xdr:row>
      <xdr:rowOff>166309</xdr:rowOff>
    </xdr:to>
    <xdr:sp macro="" textlink="">
      <xdr:nvSpPr>
        <xdr:cNvPr id="90" name="円/楕円 89"/>
        <xdr:cNvSpPr/>
      </xdr:nvSpPr>
      <xdr:spPr>
        <a:xfrm>
          <a:off x="4064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5036</xdr:rowOff>
    </xdr:from>
    <xdr:ext cx="736600" cy="259045"/>
    <xdr:sp macro="" textlink="">
      <xdr:nvSpPr>
        <xdr:cNvPr id="91" name="テキスト ボックス 90"/>
        <xdr:cNvSpPr txBox="1"/>
      </xdr:nvSpPr>
      <xdr:spPr>
        <a:xfrm>
          <a:off x="3733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30238</xdr:rowOff>
    </xdr:from>
    <xdr:to>
      <xdr:col>4</xdr:col>
      <xdr:colOff>533400</xdr:colOff>
      <xdr:row>40</xdr:row>
      <xdr:rowOff>131838</xdr:rowOff>
    </xdr:to>
    <xdr:sp macro="" textlink="">
      <xdr:nvSpPr>
        <xdr:cNvPr id="92" name="円/楕円 91"/>
        <xdr:cNvSpPr/>
      </xdr:nvSpPr>
      <xdr:spPr>
        <a:xfrm>
          <a:off x="3175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142015</xdr:rowOff>
    </xdr:from>
    <xdr:ext cx="762000" cy="259045"/>
    <xdr:sp macro="" textlink="">
      <xdr:nvSpPr>
        <xdr:cNvPr id="93" name="テキスト ボックス 92"/>
        <xdr:cNvSpPr txBox="1"/>
      </xdr:nvSpPr>
      <xdr:spPr>
        <a:xfrm>
          <a:off x="2844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4" name="円/楕円 93"/>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5" name="テキスト ボックス 94"/>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110672</xdr:rowOff>
    </xdr:from>
    <xdr:to>
      <xdr:col>2</xdr:col>
      <xdr:colOff>127000</xdr:colOff>
      <xdr:row>41</xdr:row>
      <xdr:rowOff>40822</xdr:rowOff>
    </xdr:to>
    <xdr:sp macro="" textlink="">
      <xdr:nvSpPr>
        <xdr:cNvPr id="96" name="円/楕円 95"/>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50999</xdr:rowOff>
    </xdr:from>
    <xdr:ext cx="762000" cy="259045"/>
    <xdr:sp macro="" textlink="">
      <xdr:nvSpPr>
        <xdr:cNvPr id="97" name="テキスト ボックス 96"/>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年度は、町民税や普通交付税等の歳入で大幅に減少したため、</a:t>
          </a:r>
          <a:r>
            <a:rPr lang="en-US" altLang="ja-JP" sz="1100" b="0" i="0" baseline="0">
              <a:solidFill>
                <a:schemeClr val="dk1"/>
              </a:solidFill>
              <a:effectLst/>
              <a:latin typeface="+mn-lt"/>
              <a:ea typeface="+mn-ea"/>
              <a:cs typeface="+mn-cs"/>
            </a:rPr>
            <a:t>101.6%</a:t>
          </a:r>
          <a:r>
            <a:rPr lang="ja-JP" altLang="ja-JP" sz="1100" b="0" i="0" baseline="0">
              <a:solidFill>
                <a:schemeClr val="dk1"/>
              </a:solidFill>
              <a:effectLst/>
              <a:latin typeface="+mn-lt"/>
              <a:ea typeface="+mn-ea"/>
              <a:cs typeface="+mn-cs"/>
            </a:rPr>
            <a:t>と大幅に増加したが、</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年度は普通交付税や臨時財政対策債の増加により</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年度に比べ</a:t>
          </a:r>
          <a:r>
            <a:rPr lang="en-US" altLang="ja-JP" sz="1100" b="0" i="0" baseline="0">
              <a:solidFill>
                <a:schemeClr val="dk1"/>
              </a:solidFill>
              <a:effectLst/>
              <a:latin typeface="+mn-lt"/>
              <a:ea typeface="+mn-ea"/>
              <a:cs typeface="+mn-cs"/>
            </a:rPr>
            <a:t>12.3</a:t>
          </a:r>
          <a:r>
            <a:rPr lang="ja-JP" altLang="ja-JP" sz="1100" b="0" i="0" baseline="0">
              <a:solidFill>
                <a:schemeClr val="dk1"/>
              </a:solidFill>
              <a:effectLst/>
              <a:latin typeface="+mn-lt"/>
              <a:ea typeface="+mn-ea"/>
              <a:cs typeface="+mn-cs"/>
            </a:rPr>
            <a:t>ポイント下回る</a:t>
          </a:r>
          <a:r>
            <a:rPr lang="en-US" altLang="ja-JP" sz="1100" b="0" i="0" baseline="0">
              <a:solidFill>
                <a:schemeClr val="dk1"/>
              </a:solidFill>
              <a:effectLst/>
              <a:latin typeface="+mn-lt"/>
              <a:ea typeface="+mn-ea"/>
              <a:cs typeface="+mn-cs"/>
            </a:rPr>
            <a:t>89.3%</a:t>
          </a:r>
          <a:r>
            <a:rPr lang="ja-JP" altLang="ja-JP" sz="1100" b="0" i="0" baseline="0">
              <a:solidFill>
                <a:schemeClr val="dk1"/>
              </a:solidFill>
              <a:effectLst/>
              <a:latin typeface="+mn-lt"/>
              <a:ea typeface="+mn-ea"/>
              <a:cs typeface="+mn-cs"/>
            </a:rPr>
            <a:t>となった。しかし、</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年度では物件費、補助費等の増加により、</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年度に比べ</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ポイント上回る</a:t>
          </a:r>
          <a:r>
            <a:rPr lang="en-US" altLang="ja-JP" sz="1100" b="0" i="0" baseline="0">
              <a:solidFill>
                <a:schemeClr val="dk1"/>
              </a:solidFill>
              <a:effectLst/>
              <a:latin typeface="+mn-lt"/>
              <a:ea typeface="+mn-ea"/>
              <a:cs typeface="+mn-cs"/>
            </a:rPr>
            <a:t>93.0</a:t>
          </a:r>
          <a:r>
            <a:rPr lang="ja-JP" altLang="ja-JP" sz="1100" b="0" i="0" baseline="0">
              <a:solidFill>
                <a:schemeClr val="dk1"/>
              </a:solidFill>
              <a:effectLst/>
              <a:latin typeface="+mn-lt"/>
              <a:ea typeface="+mn-ea"/>
              <a:cs typeface="+mn-cs"/>
            </a:rPr>
            <a:t>％ととなった。</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年度は経常経費充当一般財源等が地方税や地方消費税交付金等で増加したことから、前年度を</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ポイント下回る</a:t>
          </a:r>
          <a:r>
            <a:rPr lang="en-US" altLang="ja-JP" sz="1100" b="0" i="0" baseline="0">
              <a:solidFill>
                <a:schemeClr val="dk1"/>
              </a:solidFill>
              <a:effectLst/>
              <a:latin typeface="+mn-lt"/>
              <a:ea typeface="+mn-ea"/>
              <a:cs typeface="+mn-cs"/>
            </a:rPr>
            <a:t>90.0</a:t>
          </a:r>
          <a:r>
            <a:rPr lang="ja-JP" altLang="en-US" sz="1100" b="0" i="0" baseline="0">
              <a:solidFill>
                <a:schemeClr val="dk1"/>
              </a:solidFill>
              <a:effectLst/>
              <a:latin typeface="+mn-lt"/>
              <a:ea typeface="+mn-ea"/>
              <a:cs typeface="+mn-cs"/>
            </a:rPr>
            <a:t>％となった。</a:t>
          </a:r>
          <a:endParaRPr lang="ja-JP" altLang="ja-JP" sz="1400">
            <a:effectLst/>
          </a:endParaRPr>
        </a:p>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依然として類似団体平均値よりも高い数値となっており、今後も定員管理の適正化計画に基づいた職員の削減をはじめ、行政評価システム等の地域経営手法を取り入れながら経常経費の歳出削減を図る。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133350</xdr:rowOff>
    </xdr:from>
    <xdr:to>
      <xdr:col>7</xdr:col>
      <xdr:colOff>152400</xdr:colOff>
      <xdr:row>66</xdr:row>
      <xdr:rowOff>34290</xdr:rowOff>
    </xdr:to>
    <xdr:cxnSp macro="">
      <xdr:nvCxnSpPr>
        <xdr:cNvPr id="130" name="直線コネクタ 129"/>
        <xdr:cNvCxnSpPr/>
      </xdr:nvCxnSpPr>
      <xdr:spPr>
        <a:xfrm flipV="1">
          <a:off x="4114800" y="112776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116459</xdr:rowOff>
    </xdr:from>
    <xdr:to>
      <xdr:col>6</xdr:col>
      <xdr:colOff>0</xdr:colOff>
      <xdr:row>66</xdr:row>
      <xdr:rowOff>34290</xdr:rowOff>
    </xdr:to>
    <xdr:cxnSp macro="">
      <xdr:nvCxnSpPr>
        <xdr:cNvPr id="133" name="直線コネクタ 132"/>
        <xdr:cNvCxnSpPr/>
      </xdr:nvCxnSpPr>
      <xdr:spPr>
        <a:xfrm>
          <a:off x="3225800" y="11260709"/>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7747</xdr:rowOff>
    </xdr:from>
    <xdr:to>
      <xdr:col>6</xdr:col>
      <xdr:colOff>50800</xdr:colOff>
      <xdr:row>65</xdr:row>
      <xdr:rowOff>109347</xdr:rowOff>
    </xdr:to>
    <xdr:sp macro="" textlink="">
      <xdr:nvSpPr>
        <xdr:cNvPr id="134" name="フローチャート : 判断 133"/>
        <xdr:cNvSpPr/>
      </xdr:nvSpPr>
      <xdr:spPr>
        <a:xfrm>
          <a:off x="4064000" y="1115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119524</xdr:rowOff>
    </xdr:from>
    <xdr:ext cx="736600" cy="259045"/>
    <xdr:sp macro="" textlink="">
      <xdr:nvSpPr>
        <xdr:cNvPr id="135" name="テキスト ボックス 134"/>
        <xdr:cNvSpPr txBox="1"/>
      </xdr:nvSpPr>
      <xdr:spPr>
        <a:xfrm>
          <a:off x="3733800" y="10920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116459</xdr:rowOff>
    </xdr:from>
    <xdr:to>
      <xdr:col>4</xdr:col>
      <xdr:colOff>482600</xdr:colOff>
      <xdr:row>67</xdr:row>
      <xdr:rowOff>70358</xdr:rowOff>
    </xdr:to>
    <xdr:cxnSp macro="">
      <xdr:nvCxnSpPr>
        <xdr:cNvPr id="136" name="直線コネクタ 135"/>
        <xdr:cNvCxnSpPr/>
      </xdr:nvCxnSpPr>
      <xdr:spPr>
        <a:xfrm flipV="1">
          <a:off x="2336800" y="11260709"/>
          <a:ext cx="889000" cy="29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155067</xdr:rowOff>
    </xdr:from>
    <xdr:to>
      <xdr:col>4</xdr:col>
      <xdr:colOff>533400</xdr:colOff>
      <xdr:row>65</xdr:row>
      <xdr:rowOff>85217</xdr:rowOff>
    </xdr:to>
    <xdr:sp macro="" textlink="">
      <xdr:nvSpPr>
        <xdr:cNvPr id="137" name="フローチャート : 判断 136"/>
        <xdr:cNvSpPr/>
      </xdr:nvSpPr>
      <xdr:spPr>
        <a:xfrm>
          <a:off x="3175000" y="1112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95394</xdr:rowOff>
    </xdr:from>
    <xdr:ext cx="762000" cy="259045"/>
    <xdr:sp macro="" textlink="">
      <xdr:nvSpPr>
        <xdr:cNvPr id="138" name="テキスト ボックス 137"/>
        <xdr:cNvSpPr txBox="1"/>
      </xdr:nvSpPr>
      <xdr:spPr>
        <a:xfrm>
          <a:off x="2844800" y="1089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48895</xdr:rowOff>
    </xdr:from>
    <xdr:to>
      <xdr:col>3</xdr:col>
      <xdr:colOff>279400</xdr:colOff>
      <xdr:row>67</xdr:row>
      <xdr:rowOff>70358</xdr:rowOff>
    </xdr:to>
    <xdr:cxnSp macro="">
      <xdr:nvCxnSpPr>
        <xdr:cNvPr id="139" name="直線コネクタ 138"/>
        <xdr:cNvCxnSpPr/>
      </xdr:nvCxnSpPr>
      <xdr:spPr>
        <a:xfrm>
          <a:off x="1447800" y="11193145"/>
          <a:ext cx="889000" cy="36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10160</xdr:rowOff>
    </xdr:from>
    <xdr:to>
      <xdr:col>3</xdr:col>
      <xdr:colOff>330200</xdr:colOff>
      <xdr:row>65</xdr:row>
      <xdr:rowOff>111760</xdr:rowOff>
    </xdr:to>
    <xdr:sp macro="" textlink="">
      <xdr:nvSpPr>
        <xdr:cNvPr id="140" name="フローチャート : 判断 139"/>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121937</xdr:rowOff>
    </xdr:from>
    <xdr:ext cx="762000" cy="259045"/>
    <xdr:sp macro="" textlink="">
      <xdr:nvSpPr>
        <xdr:cNvPr id="141" name="テキスト ボックス 140"/>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159893</xdr:rowOff>
    </xdr:from>
    <xdr:to>
      <xdr:col>2</xdr:col>
      <xdr:colOff>127000</xdr:colOff>
      <xdr:row>65</xdr:row>
      <xdr:rowOff>90043</xdr:rowOff>
    </xdr:to>
    <xdr:sp macro="" textlink="">
      <xdr:nvSpPr>
        <xdr:cNvPr id="142" name="フローチャート : 判断 141"/>
        <xdr:cNvSpPr/>
      </xdr:nvSpPr>
      <xdr:spPr>
        <a:xfrm>
          <a:off x="1397000" y="11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100220</xdr:rowOff>
    </xdr:from>
    <xdr:ext cx="762000" cy="259045"/>
    <xdr:sp macro="" textlink="">
      <xdr:nvSpPr>
        <xdr:cNvPr id="143" name="テキスト ボックス 142"/>
        <xdr:cNvSpPr txBox="1"/>
      </xdr:nvSpPr>
      <xdr:spPr>
        <a:xfrm>
          <a:off x="1066800" y="1090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82550</xdr:rowOff>
    </xdr:from>
    <xdr:to>
      <xdr:col>7</xdr:col>
      <xdr:colOff>203200</xdr:colOff>
      <xdr:row>66</xdr:row>
      <xdr:rowOff>12700</xdr:rowOff>
    </xdr:to>
    <xdr:sp macro="" textlink="">
      <xdr:nvSpPr>
        <xdr:cNvPr id="149" name="円/楕円 148"/>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54627</xdr:rowOff>
    </xdr:from>
    <xdr:ext cx="762000" cy="259045"/>
    <xdr:sp macro="" textlink="">
      <xdr:nvSpPr>
        <xdr:cNvPr id="150"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154940</xdr:rowOff>
    </xdr:from>
    <xdr:to>
      <xdr:col>6</xdr:col>
      <xdr:colOff>50800</xdr:colOff>
      <xdr:row>66</xdr:row>
      <xdr:rowOff>85090</xdr:rowOff>
    </xdr:to>
    <xdr:sp macro="" textlink="">
      <xdr:nvSpPr>
        <xdr:cNvPr id="151" name="円/楕円 150"/>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69867</xdr:rowOff>
    </xdr:from>
    <xdr:ext cx="736600" cy="259045"/>
    <xdr:sp macro="" textlink="">
      <xdr:nvSpPr>
        <xdr:cNvPr id="152" name="テキスト ボックス 151"/>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65659</xdr:rowOff>
    </xdr:from>
    <xdr:to>
      <xdr:col>4</xdr:col>
      <xdr:colOff>533400</xdr:colOff>
      <xdr:row>65</xdr:row>
      <xdr:rowOff>167259</xdr:rowOff>
    </xdr:to>
    <xdr:sp macro="" textlink="">
      <xdr:nvSpPr>
        <xdr:cNvPr id="153" name="円/楕円 152"/>
        <xdr:cNvSpPr/>
      </xdr:nvSpPr>
      <xdr:spPr>
        <a:xfrm>
          <a:off x="31750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152036</xdr:rowOff>
    </xdr:from>
    <xdr:ext cx="762000" cy="259045"/>
    <xdr:sp macro="" textlink="">
      <xdr:nvSpPr>
        <xdr:cNvPr id="154" name="テキスト ボックス 153"/>
        <xdr:cNvSpPr txBox="1"/>
      </xdr:nvSpPr>
      <xdr:spPr>
        <a:xfrm>
          <a:off x="2844800" y="1129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19558</xdr:rowOff>
    </xdr:from>
    <xdr:to>
      <xdr:col>3</xdr:col>
      <xdr:colOff>330200</xdr:colOff>
      <xdr:row>67</xdr:row>
      <xdr:rowOff>121158</xdr:rowOff>
    </xdr:to>
    <xdr:sp macro="" textlink="">
      <xdr:nvSpPr>
        <xdr:cNvPr id="155" name="円/楕円 154"/>
        <xdr:cNvSpPr/>
      </xdr:nvSpPr>
      <xdr:spPr>
        <a:xfrm>
          <a:off x="2286000" y="115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105935</xdr:rowOff>
    </xdr:from>
    <xdr:ext cx="762000" cy="259045"/>
    <xdr:sp macro="" textlink="">
      <xdr:nvSpPr>
        <xdr:cNvPr id="156" name="テキスト ボックス 155"/>
        <xdr:cNvSpPr txBox="1"/>
      </xdr:nvSpPr>
      <xdr:spPr>
        <a:xfrm>
          <a:off x="1955800" y="1159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169545</xdr:rowOff>
    </xdr:from>
    <xdr:to>
      <xdr:col>2</xdr:col>
      <xdr:colOff>127000</xdr:colOff>
      <xdr:row>65</xdr:row>
      <xdr:rowOff>99695</xdr:rowOff>
    </xdr:to>
    <xdr:sp macro="" textlink="">
      <xdr:nvSpPr>
        <xdr:cNvPr id="157" name="円/楕円 156"/>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84472</xdr:rowOff>
    </xdr:from>
    <xdr:ext cx="762000" cy="259045"/>
    <xdr:sp macro="" textlink="">
      <xdr:nvSpPr>
        <xdr:cNvPr id="158" name="テキスト ボックス 157"/>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[255,318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値を大きく上回っているのは人件費（職員数）が主な要因となっており、今後は住民サービスが低下しないことに配慮しながら、民間でも実施可能な業務については指定管理者制度の導入などにより委託化進め、定員適正化計画に基づく職員の削減等によりコストの低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145021</xdr:rowOff>
    </xdr:from>
    <xdr:to>
      <xdr:col>7</xdr:col>
      <xdr:colOff>152400</xdr:colOff>
      <xdr:row>84</xdr:row>
      <xdr:rowOff>23504</xdr:rowOff>
    </xdr:to>
    <xdr:cxnSp macro="">
      <xdr:nvCxnSpPr>
        <xdr:cNvPr id="193" name="直線コネクタ 192"/>
        <xdr:cNvCxnSpPr/>
      </xdr:nvCxnSpPr>
      <xdr:spPr>
        <a:xfrm>
          <a:off x="4114800" y="14375371"/>
          <a:ext cx="838200" cy="4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14952</xdr:rowOff>
    </xdr:from>
    <xdr:ext cx="762000" cy="259045"/>
    <xdr:sp macro="" textlink="">
      <xdr:nvSpPr>
        <xdr:cNvPr id="194" name="人件費・物件費等の状況平均値テキスト"/>
        <xdr:cNvSpPr txBox="1"/>
      </xdr:nvSpPr>
      <xdr:spPr>
        <a:xfrm>
          <a:off x="5041900" y="1407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127225</xdr:rowOff>
    </xdr:from>
    <xdr:to>
      <xdr:col>6</xdr:col>
      <xdr:colOff>0</xdr:colOff>
      <xdr:row>83</xdr:row>
      <xdr:rowOff>145021</xdr:rowOff>
    </xdr:to>
    <xdr:cxnSp macro="">
      <xdr:nvCxnSpPr>
        <xdr:cNvPr id="196" name="直線コネクタ 195"/>
        <xdr:cNvCxnSpPr/>
      </xdr:nvCxnSpPr>
      <xdr:spPr>
        <a:xfrm>
          <a:off x="3225800" y="14357575"/>
          <a:ext cx="889000" cy="1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116305</xdr:rowOff>
    </xdr:from>
    <xdr:to>
      <xdr:col>6</xdr:col>
      <xdr:colOff>50800</xdr:colOff>
      <xdr:row>82</xdr:row>
      <xdr:rowOff>46455</xdr:rowOff>
    </xdr:to>
    <xdr:sp macro="" textlink="">
      <xdr:nvSpPr>
        <xdr:cNvPr id="197" name="フローチャート : 判断 196"/>
        <xdr:cNvSpPr/>
      </xdr:nvSpPr>
      <xdr:spPr>
        <a:xfrm>
          <a:off x="4064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56632</xdr:rowOff>
    </xdr:from>
    <xdr:ext cx="736600" cy="259045"/>
    <xdr:sp macro="" textlink="">
      <xdr:nvSpPr>
        <xdr:cNvPr id="198" name="テキスト ボックス 197"/>
        <xdr:cNvSpPr txBox="1"/>
      </xdr:nvSpPr>
      <xdr:spPr>
        <a:xfrm>
          <a:off x="3733800" y="1377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61133</xdr:rowOff>
    </xdr:from>
    <xdr:to>
      <xdr:col>4</xdr:col>
      <xdr:colOff>482600</xdr:colOff>
      <xdr:row>83</xdr:row>
      <xdr:rowOff>127225</xdr:rowOff>
    </xdr:to>
    <xdr:cxnSp macro="">
      <xdr:nvCxnSpPr>
        <xdr:cNvPr id="199" name="直線コネクタ 198"/>
        <xdr:cNvCxnSpPr/>
      </xdr:nvCxnSpPr>
      <xdr:spPr>
        <a:xfrm>
          <a:off x="2336800" y="14291483"/>
          <a:ext cx="889000" cy="6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86375</xdr:rowOff>
    </xdr:from>
    <xdr:to>
      <xdr:col>4</xdr:col>
      <xdr:colOff>533400</xdr:colOff>
      <xdr:row>82</xdr:row>
      <xdr:rowOff>16525</xdr:rowOff>
    </xdr:to>
    <xdr:sp macro="" textlink="">
      <xdr:nvSpPr>
        <xdr:cNvPr id="200" name="フローチャート : 判断 199"/>
        <xdr:cNvSpPr/>
      </xdr:nvSpPr>
      <xdr:spPr>
        <a:xfrm>
          <a:off x="3175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26702</xdr:rowOff>
    </xdr:from>
    <xdr:ext cx="762000" cy="259045"/>
    <xdr:sp macro="" textlink="">
      <xdr:nvSpPr>
        <xdr:cNvPr id="201" name="テキスト ボックス 200"/>
        <xdr:cNvSpPr txBox="1"/>
      </xdr:nvSpPr>
      <xdr:spPr>
        <a:xfrm>
          <a:off x="2844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61133</xdr:rowOff>
    </xdr:from>
    <xdr:to>
      <xdr:col>3</xdr:col>
      <xdr:colOff>279400</xdr:colOff>
      <xdr:row>83</xdr:row>
      <xdr:rowOff>81700</xdr:rowOff>
    </xdr:to>
    <xdr:cxnSp macro="">
      <xdr:nvCxnSpPr>
        <xdr:cNvPr id="202" name="直線コネクタ 201"/>
        <xdr:cNvCxnSpPr/>
      </xdr:nvCxnSpPr>
      <xdr:spPr>
        <a:xfrm flipV="1">
          <a:off x="1447800" y="14291483"/>
          <a:ext cx="889000" cy="2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81381</xdr:rowOff>
    </xdr:from>
    <xdr:to>
      <xdr:col>3</xdr:col>
      <xdr:colOff>330200</xdr:colOff>
      <xdr:row>82</xdr:row>
      <xdr:rowOff>11531</xdr:rowOff>
    </xdr:to>
    <xdr:sp macro="" textlink="">
      <xdr:nvSpPr>
        <xdr:cNvPr id="203" name="フローチャート : 判断 202"/>
        <xdr:cNvSpPr/>
      </xdr:nvSpPr>
      <xdr:spPr>
        <a:xfrm>
          <a:off x="2286000" y="1396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21708</xdr:rowOff>
    </xdr:from>
    <xdr:ext cx="762000" cy="259045"/>
    <xdr:sp macro="" textlink="">
      <xdr:nvSpPr>
        <xdr:cNvPr id="204" name="テキスト ボックス 203"/>
        <xdr:cNvSpPr txBox="1"/>
      </xdr:nvSpPr>
      <xdr:spPr>
        <a:xfrm>
          <a:off x="1955800" y="1373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101228</xdr:rowOff>
    </xdr:from>
    <xdr:to>
      <xdr:col>2</xdr:col>
      <xdr:colOff>127000</xdr:colOff>
      <xdr:row>82</xdr:row>
      <xdr:rowOff>31378</xdr:rowOff>
    </xdr:to>
    <xdr:sp macro="" textlink="">
      <xdr:nvSpPr>
        <xdr:cNvPr id="205" name="フローチャート : 判断 204"/>
        <xdr:cNvSpPr/>
      </xdr:nvSpPr>
      <xdr:spPr>
        <a:xfrm>
          <a:off x="1397000" y="13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41555</xdr:rowOff>
    </xdr:from>
    <xdr:ext cx="762000" cy="259045"/>
    <xdr:sp macro="" textlink="">
      <xdr:nvSpPr>
        <xdr:cNvPr id="206" name="テキスト ボックス 205"/>
        <xdr:cNvSpPr txBox="1"/>
      </xdr:nvSpPr>
      <xdr:spPr>
        <a:xfrm>
          <a:off x="1066800" y="1375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144154</xdr:rowOff>
    </xdr:from>
    <xdr:to>
      <xdr:col>7</xdr:col>
      <xdr:colOff>203200</xdr:colOff>
      <xdr:row>84</xdr:row>
      <xdr:rowOff>74304</xdr:rowOff>
    </xdr:to>
    <xdr:sp macro="" textlink="">
      <xdr:nvSpPr>
        <xdr:cNvPr id="212" name="円/楕円 211"/>
        <xdr:cNvSpPr/>
      </xdr:nvSpPr>
      <xdr:spPr>
        <a:xfrm>
          <a:off x="4902200" y="143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116231</xdr:rowOff>
    </xdr:from>
    <xdr:ext cx="762000" cy="259045"/>
    <xdr:sp macro="" textlink="">
      <xdr:nvSpPr>
        <xdr:cNvPr id="213" name="人件費・物件費等の状況該当値テキスト"/>
        <xdr:cNvSpPr txBox="1"/>
      </xdr:nvSpPr>
      <xdr:spPr>
        <a:xfrm>
          <a:off x="5041900" y="1434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255,318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94221</xdr:rowOff>
    </xdr:from>
    <xdr:to>
      <xdr:col>6</xdr:col>
      <xdr:colOff>50800</xdr:colOff>
      <xdr:row>84</xdr:row>
      <xdr:rowOff>24371</xdr:rowOff>
    </xdr:to>
    <xdr:sp macro="" textlink="">
      <xdr:nvSpPr>
        <xdr:cNvPr id="214" name="円/楕円 213"/>
        <xdr:cNvSpPr/>
      </xdr:nvSpPr>
      <xdr:spPr>
        <a:xfrm>
          <a:off x="4064000" y="143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9148</xdr:rowOff>
    </xdr:from>
    <xdr:ext cx="736600" cy="259045"/>
    <xdr:sp macro="" textlink="">
      <xdr:nvSpPr>
        <xdr:cNvPr id="215" name="テキスト ボックス 214"/>
        <xdr:cNvSpPr txBox="1"/>
      </xdr:nvSpPr>
      <xdr:spPr>
        <a:xfrm>
          <a:off x="3733800" y="1441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242,902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76425</xdr:rowOff>
    </xdr:from>
    <xdr:to>
      <xdr:col>4</xdr:col>
      <xdr:colOff>533400</xdr:colOff>
      <xdr:row>84</xdr:row>
      <xdr:rowOff>6575</xdr:rowOff>
    </xdr:to>
    <xdr:sp macro="" textlink="">
      <xdr:nvSpPr>
        <xdr:cNvPr id="216" name="円/楕円 215"/>
        <xdr:cNvSpPr/>
      </xdr:nvSpPr>
      <xdr:spPr>
        <a:xfrm>
          <a:off x="3175000" y="143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162802</xdr:rowOff>
    </xdr:from>
    <xdr:ext cx="762000" cy="259045"/>
    <xdr:sp macro="" textlink="">
      <xdr:nvSpPr>
        <xdr:cNvPr id="217" name="テキスト ボックス 216"/>
        <xdr:cNvSpPr txBox="1"/>
      </xdr:nvSpPr>
      <xdr:spPr>
        <a:xfrm>
          <a:off x="2844800" y="1439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238,477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10333</xdr:rowOff>
    </xdr:from>
    <xdr:to>
      <xdr:col>3</xdr:col>
      <xdr:colOff>330200</xdr:colOff>
      <xdr:row>83</xdr:row>
      <xdr:rowOff>111933</xdr:rowOff>
    </xdr:to>
    <xdr:sp macro="" textlink="">
      <xdr:nvSpPr>
        <xdr:cNvPr id="218" name="円/楕円 217"/>
        <xdr:cNvSpPr/>
      </xdr:nvSpPr>
      <xdr:spPr>
        <a:xfrm>
          <a:off x="2286000" y="142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96710</xdr:rowOff>
    </xdr:from>
    <xdr:ext cx="762000" cy="259045"/>
    <xdr:sp macro="" textlink="">
      <xdr:nvSpPr>
        <xdr:cNvPr id="219" name="テキスト ボックス 218"/>
        <xdr:cNvSpPr txBox="1"/>
      </xdr:nvSpPr>
      <xdr:spPr>
        <a:xfrm>
          <a:off x="1955800" y="1432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222,043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30900</xdr:rowOff>
    </xdr:from>
    <xdr:to>
      <xdr:col>2</xdr:col>
      <xdr:colOff>127000</xdr:colOff>
      <xdr:row>83</xdr:row>
      <xdr:rowOff>132500</xdr:rowOff>
    </xdr:to>
    <xdr:sp macro="" textlink="">
      <xdr:nvSpPr>
        <xdr:cNvPr id="220" name="円/楕円 219"/>
        <xdr:cNvSpPr/>
      </xdr:nvSpPr>
      <xdr:spPr>
        <a:xfrm>
          <a:off x="1397000" y="1426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117277</xdr:rowOff>
    </xdr:from>
    <xdr:ext cx="762000" cy="259045"/>
    <xdr:sp macro="" textlink="">
      <xdr:nvSpPr>
        <xdr:cNvPr id="221" name="テキスト ボックス 220"/>
        <xdr:cNvSpPr txBox="1"/>
      </xdr:nvSpPr>
      <xdr:spPr>
        <a:xfrm>
          <a:off x="1066800" y="1434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227,157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類似団体平均値を下回っており、国や県等の給与制度に準拠しながら今後も引き続き適正水準の維持に努める。</a:t>
          </a:r>
          <a:r>
            <a:rPr lang="en-US" altLang="ja-JP" sz="1100" b="0" i="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84</xdr:row>
      <xdr:rowOff>98637</xdr:rowOff>
    </xdr:to>
    <xdr:cxnSp macro="">
      <xdr:nvCxnSpPr>
        <xdr:cNvPr id="255" name="直線コネクタ 254"/>
        <xdr:cNvCxnSpPr/>
      </xdr:nvCxnSpPr>
      <xdr:spPr>
        <a:xfrm>
          <a:off x="16179800" y="14436089"/>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34289</xdr:rowOff>
    </xdr:from>
    <xdr:to>
      <xdr:col>23</xdr:col>
      <xdr:colOff>406400</xdr:colOff>
      <xdr:row>84</xdr:row>
      <xdr:rowOff>82550</xdr:rowOff>
    </xdr:to>
    <xdr:cxnSp macro="">
      <xdr:nvCxnSpPr>
        <xdr:cNvPr id="258" name="直線コネクタ 257"/>
        <xdr:cNvCxnSpPr/>
      </xdr:nvCxnSpPr>
      <xdr:spPr>
        <a:xfrm flipV="1">
          <a:off x="15290800" y="144360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87</xdr:row>
      <xdr:rowOff>66887</xdr:rowOff>
    </xdr:to>
    <xdr:cxnSp macro="">
      <xdr:nvCxnSpPr>
        <xdr:cNvPr id="261" name="直線コネクタ 260"/>
        <xdr:cNvCxnSpPr/>
      </xdr:nvCxnSpPr>
      <xdr:spPr>
        <a:xfrm flipV="1">
          <a:off x="14401800" y="14484350"/>
          <a:ext cx="8890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2" name="フローチャート : 判断 261"/>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3" name="テキスト ボックス 262"/>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10584</xdr:rowOff>
    </xdr:from>
    <xdr:to>
      <xdr:col>21</xdr:col>
      <xdr:colOff>0</xdr:colOff>
      <xdr:row>87</xdr:row>
      <xdr:rowOff>66887</xdr:rowOff>
    </xdr:to>
    <xdr:cxnSp macro="">
      <xdr:nvCxnSpPr>
        <xdr:cNvPr id="264" name="直線コネクタ 263"/>
        <xdr:cNvCxnSpPr/>
      </xdr:nvCxnSpPr>
      <xdr:spPr>
        <a:xfrm>
          <a:off x="13512800" y="1492673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5" name="フローチャート : 判断 264"/>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6" name="テキスト ボックス 265"/>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7" name="フローチャート : 判断 266"/>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8" name="テキスト ボックス 267"/>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4" name="円/楕円 273"/>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64364</xdr:rowOff>
    </xdr:from>
    <xdr:ext cx="762000" cy="259045"/>
    <xdr:sp macro="" textlink="">
      <xdr:nvSpPr>
        <xdr:cNvPr id="275" name="給与水準   （国との比較）該当値テキスト"/>
        <xdr:cNvSpPr txBox="1"/>
      </xdr:nvSpPr>
      <xdr:spPr>
        <a:xfrm>
          <a:off x="17106900" y="1429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154939</xdr:rowOff>
    </xdr:from>
    <xdr:to>
      <xdr:col>23</xdr:col>
      <xdr:colOff>457200</xdr:colOff>
      <xdr:row>84</xdr:row>
      <xdr:rowOff>85089</xdr:rowOff>
    </xdr:to>
    <xdr:sp macro="" textlink="">
      <xdr:nvSpPr>
        <xdr:cNvPr id="276" name="円/楕円 275"/>
        <xdr:cNvSpPr/>
      </xdr:nvSpPr>
      <xdr:spPr>
        <a:xfrm>
          <a:off x="16129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95266</xdr:rowOff>
    </xdr:from>
    <xdr:ext cx="736600" cy="259045"/>
    <xdr:sp macro="" textlink="">
      <xdr:nvSpPr>
        <xdr:cNvPr id="277" name="テキスト ボックス 276"/>
        <xdr:cNvSpPr txBox="1"/>
      </xdr:nvSpPr>
      <xdr:spPr>
        <a:xfrm>
          <a:off x="15798800" y="14154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78" name="円/楕円 277"/>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143527</xdr:rowOff>
    </xdr:from>
    <xdr:ext cx="762000" cy="259045"/>
    <xdr:sp macro="" textlink="">
      <xdr:nvSpPr>
        <xdr:cNvPr id="279" name="テキスト ボックス 278"/>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16087</xdr:rowOff>
    </xdr:from>
    <xdr:to>
      <xdr:col>21</xdr:col>
      <xdr:colOff>50800</xdr:colOff>
      <xdr:row>87</xdr:row>
      <xdr:rowOff>117687</xdr:rowOff>
    </xdr:to>
    <xdr:sp macro="" textlink="">
      <xdr:nvSpPr>
        <xdr:cNvPr id="280" name="円/楕円 279"/>
        <xdr:cNvSpPr/>
      </xdr:nvSpPr>
      <xdr:spPr>
        <a:xfrm>
          <a:off x="14351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127864</xdr:rowOff>
    </xdr:from>
    <xdr:ext cx="762000" cy="259045"/>
    <xdr:sp macro="" textlink="">
      <xdr:nvSpPr>
        <xdr:cNvPr id="281" name="テキスト ボックス 280"/>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82" name="円/楕円 281"/>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83" name="テキスト ボックス 282"/>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原子力安全対策、地域改善対策、観光施策等本町特有の行政需要により、類似団体平均値を大幅に上回っている。</a:t>
          </a:r>
          <a:r>
            <a:rPr lang="ja-JP" altLang="en-US" sz="1100" b="0" i="0" baseline="0">
              <a:solidFill>
                <a:schemeClr val="dk1"/>
              </a:solidFill>
              <a:effectLst/>
              <a:latin typeface="+mn-lt"/>
              <a:ea typeface="+mn-ea"/>
              <a:cs typeface="+mn-cs"/>
            </a:rPr>
            <a:t>また平成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年のエネルギー環境教育体験館の開館や平成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年の福井国体開催にかかる準備等、新規事務事業への対応も必要となっており、職員数の高止まりの状況はしばらく続くものと考えられる。今後も</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次美浜町行財政改革大綱に基づき定員の適正化を推進し</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事務事業の縮減合理化と業務の民間委託等を積極的に推進する。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2370</xdr:rowOff>
    </xdr:from>
    <xdr:to>
      <xdr:col>24</xdr:col>
      <xdr:colOff>558800</xdr:colOff>
      <xdr:row>64</xdr:row>
      <xdr:rowOff>27305</xdr:rowOff>
    </xdr:to>
    <xdr:cxnSp macro="">
      <xdr:nvCxnSpPr>
        <xdr:cNvPr id="318" name="直線コネクタ 317"/>
        <xdr:cNvCxnSpPr/>
      </xdr:nvCxnSpPr>
      <xdr:spPr>
        <a:xfrm>
          <a:off x="16179800" y="10975170"/>
          <a:ext cx="8382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142452</xdr:rowOff>
    </xdr:from>
    <xdr:to>
      <xdr:col>23</xdr:col>
      <xdr:colOff>406400</xdr:colOff>
      <xdr:row>64</xdr:row>
      <xdr:rowOff>2370</xdr:rowOff>
    </xdr:to>
    <xdr:cxnSp macro="">
      <xdr:nvCxnSpPr>
        <xdr:cNvPr id="321" name="直線コネクタ 320"/>
        <xdr:cNvCxnSpPr/>
      </xdr:nvCxnSpPr>
      <xdr:spPr>
        <a:xfrm>
          <a:off x="15290800" y="10943802"/>
          <a:ext cx="889000" cy="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2" name="フローチャート : 判断 321"/>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25925</xdr:rowOff>
    </xdr:from>
    <xdr:ext cx="736600" cy="259045"/>
    <xdr:sp macro="" textlink="">
      <xdr:nvSpPr>
        <xdr:cNvPr id="323" name="テキスト ボックス 322"/>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142452</xdr:rowOff>
    </xdr:from>
    <xdr:to>
      <xdr:col>22</xdr:col>
      <xdr:colOff>203200</xdr:colOff>
      <xdr:row>63</xdr:row>
      <xdr:rowOff>165777</xdr:rowOff>
    </xdr:to>
    <xdr:cxnSp macro="">
      <xdr:nvCxnSpPr>
        <xdr:cNvPr id="324" name="直線コネクタ 323"/>
        <xdr:cNvCxnSpPr/>
      </xdr:nvCxnSpPr>
      <xdr:spPr>
        <a:xfrm flipV="1">
          <a:off x="14401800" y="10943802"/>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25" name="フローチャート : 判断 324"/>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17077</xdr:rowOff>
    </xdr:from>
    <xdr:ext cx="762000" cy="259045"/>
    <xdr:sp macro="" textlink="">
      <xdr:nvSpPr>
        <xdr:cNvPr id="326" name="テキスト ボックス 325"/>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165777</xdr:rowOff>
    </xdr:from>
    <xdr:to>
      <xdr:col>21</xdr:col>
      <xdr:colOff>0</xdr:colOff>
      <xdr:row>63</xdr:row>
      <xdr:rowOff>165777</xdr:rowOff>
    </xdr:to>
    <xdr:cxnSp macro="">
      <xdr:nvCxnSpPr>
        <xdr:cNvPr id="327" name="直線コネクタ 326"/>
        <xdr:cNvCxnSpPr/>
      </xdr:nvCxnSpPr>
      <xdr:spPr>
        <a:xfrm>
          <a:off x="13512800" y="109671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28" name="フローチャート : 判断 327"/>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29" name="テキスト ボックス 328"/>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0" name="フローチャート : 判断 329"/>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31" name="テキスト ボックス 330"/>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147955</xdr:rowOff>
    </xdr:from>
    <xdr:to>
      <xdr:col>24</xdr:col>
      <xdr:colOff>609600</xdr:colOff>
      <xdr:row>64</xdr:row>
      <xdr:rowOff>78105</xdr:rowOff>
    </xdr:to>
    <xdr:sp macro="" textlink="">
      <xdr:nvSpPr>
        <xdr:cNvPr id="337" name="円/楕円 336"/>
        <xdr:cNvSpPr/>
      </xdr:nvSpPr>
      <xdr:spPr>
        <a:xfrm>
          <a:off x="16967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120032</xdr:rowOff>
    </xdr:from>
    <xdr:ext cx="762000" cy="259045"/>
    <xdr:sp macro="" textlink="">
      <xdr:nvSpPr>
        <xdr:cNvPr id="338" name="定員管理の状況該当値テキスト"/>
        <xdr:cNvSpPr txBox="1"/>
      </xdr:nvSpPr>
      <xdr:spPr>
        <a:xfrm>
          <a:off x="17106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123020</xdr:rowOff>
    </xdr:from>
    <xdr:to>
      <xdr:col>23</xdr:col>
      <xdr:colOff>457200</xdr:colOff>
      <xdr:row>64</xdr:row>
      <xdr:rowOff>53170</xdr:rowOff>
    </xdr:to>
    <xdr:sp macro="" textlink="">
      <xdr:nvSpPr>
        <xdr:cNvPr id="339" name="円/楕円 338"/>
        <xdr:cNvSpPr/>
      </xdr:nvSpPr>
      <xdr:spPr>
        <a:xfrm>
          <a:off x="16129000" y="109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37947</xdr:rowOff>
    </xdr:from>
    <xdr:ext cx="736600" cy="259045"/>
    <xdr:sp macro="" textlink="">
      <xdr:nvSpPr>
        <xdr:cNvPr id="340" name="テキスト ボックス 339"/>
        <xdr:cNvSpPr txBox="1"/>
      </xdr:nvSpPr>
      <xdr:spPr>
        <a:xfrm>
          <a:off x="15798800" y="11010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91652</xdr:rowOff>
    </xdr:from>
    <xdr:to>
      <xdr:col>22</xdr:col>
      <xdr:colOff>254000</xdr:colOff>
      <xdr:row>64</xdr:row>
      <xdr:rowOff>21802</xdr:rowOff>
    </xdr:to>
    <xdr:sp macro="" textlink="">
      <xdr:nvSpPr>
        <xdr:cNvPr id="341" name="円/楕円 340"/>
        <xdr:cNvSpPr/>
      </xdr:nvSpPr>
      <xdr:spPr>
        <a:xfrm>
          <a:off x="15240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6579</xdr:rowOff>
    </xdr:from>
    <xdr:ext cx="762000" cy="259045"/>
    <xdr:sp macro="" textlink="">
      <xdr:nvSpPr>
        <xdr:cNvPr id="342" name="テキスト ボックス 341"/>
        <xdr:cNvSpPr txBox="1"/>
      </xdr:nvSpPr>
      <xdr:spPr>
        <a:xfrm>
          <a:off x="14909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114977</xdr:rowOff>
    </xdr:from>
    <xdr:to>
      <xdr:col>21</xdr:col>
      <xdr:colOff>50800</xdr:colOff>
      <xdr:row>64</xdr:row>
      <xdr:rowOff>45127</xdr:rowOff>
    </xdr:to>
    <xdr:sp macro="" textlink="">
      <xdr:nvSpPr>
        <xdr:cNvPr id="343" name="円/楕円 342"/>
        <xdr:cNvSpPr/>
      </xdr:nvSpPr>
      <xdr:spPr>
        <a:xfrm>
          <a:off x="14351000" y="109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29904</xdr:rowOff>
    </xdr:from>
    <xdr:ext cx="762000" cy="259045"/>
    <xdr:sp macro="" textlink="">
      <xdr:nvSpPr>
        <xdr:cNvPr id="344" name="テキスト ボックス 343"/>
        <xdr:cNvSpPr txBox="1"/>
      </xdr:nvSpPr>
      <xdr:spPr>
        <a:xfrm>
          <a:off x="14020800" y="1100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114977</xdr:rowOff>
    </xdr:from>
    <xdr:to>
      <xdr:col>19</xdr:col>
      <xdr:colOff>533400</xdr:colOff>
      <xdr:row>64</xdr:row>
      <xdr:rowOff>45127</xdr:rowOff>
    </xdr:to>
    <xdr:sp macro="" textlink="">
      <xdr:nvSpPr>
        <xdr:cNvPr id="345" name="円/楕円 344"/>
        <xdr:cNvSpPr/>
      </xdr:nvSpPr>
      <xdr:spPr>
        <a:xfrm>
          <a:off x="13462000" y="109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29904</xdr:rowOff>
    </xdr:from>
    <xdr:ext cx="762000" cy="259045"/>
    <xdr:sp macro="" textlink="">
      <xdr:nvSpPr>
        <xdr:cNvPr id="346" name="テキスト ボックス 345"/>
        <xdr:cNvSpPr txBox="1"/>
      </xdr:nvSpPr>
      <xdr:spPr>
        <a:xfrm>
          <a:off x="13131800" y="1100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共下水道の整備による公営企業債充当繰入金やごみ処理施設等の整備による一部事務組合の地方債充当補助金等の増加により、類似団体平均値を上回っているが、元利償還金のピークは過ぎているため、比率は例年減少を続けている。また、後年度の負担を軽減するため、地方債への依存を抑制した財政運営に努めながら適正水準を確保し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102616</xdr:rowOff>
    </xdr:from>
    <xdr:to>
      <xdr:col>24</xdr:col>
      <xdr:colOff>558800</xdr:colOff>
      <xdr:row>43</xdr:row>
      <xdr:rowOff>18034</xdr:rowOff>
    </xdr:to>
    <xdr:cxnSp macro="">
      <xdr:nvCxnSpPr>
        <xdr:cNvPr id="378" name="直線コネクタ 377"/>
        <xdr:cNvCxnSpPr/>
      </xdr:nvCxnSpPr>
      <xdr:spPr>
        <a:xfrm flipV="1">
          <a:off x="16179800" y="730351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18034</xdr:rowOff>
    </xdr:from>
    <xdr:to>
      <xdr:col>23</xdr:col>
      <xdr:colOff>406400</xdr:colOff>
      <xdr:row>43</xdr:row>
      <xdr:rowOff>124206</xdr:rowOff>
    </xdr:to>
    <xdr:cxnSp macro="">
      <xdr:nvCxnSpPr>
        <xdr:cNvPr id="381" name="直線コネクタ 380"/>
        <xdr:cNvCxnSpPr/>
      </xdr:nvCxnSpPr>
      <xdr:spPr>
        <a:xfrm flipV="1">
          <a:off x="15290800" y="739038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2" name="フローチャート : 判断 381"/>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3" name="テキスト ボックス 382"/>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124206</xdr:rowOff>
    </xdr:from>
    <xdr:to>
      <xdr:col>22</xdr:col>
      <xdr:colOff>203200</xdr:colOff>
      <xdr:row>44</xdr:row>
      <xdr:rowOff>1016</xdr:rowOff>
    </xdr:to>
    <xdr:cxnSp macro="">
      <xdr:nvCxnSpPr>
        <xdr:cNvPr id="384" name="直線コネクタ 383"/>
        <xdr:cNvCxnSpPr/>
      </xdr:nvCxnSpPr>
      <xdr:spPr>
        <a:xfrm flipV="1">
          <a:off x="14401800" y="74965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155702</xdr:rowOff>
    </xdr:from>
    <xdr:to>
      <xdr:col>22</xdr:col>
      <xdr:colOff>254000</xdr:colOff>
      <xdr:row>42</xdr:row>
      <xdr:rowOff>85852</xdr:rowOff>
    </xdr:to>
    <xdr:sp macro="" textlink="">
      <xdr:nvSpPr>
        <xdr:cNvPr id="385" name="フローチャート : 判断 384"/>
        <xdr:cNvSpPr/>
      </xdr:nvSpPr>
      <xdr:spPr>
        <a:xfrm>
          <a:off x="15240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96029</xdr:rowOff>
    </xdr:from>
    <xdr:ext cx="762000" cy="259045"/>
    <xdr:sp macro="" textlink="">
      <xdr:nvSpPr>
        <xdr:cNvPr id="386" name="テキスト ボックス 385"/>
        <xdr:cNvSpPr txBox="1"/>
      </xdr:nvSpPr>
      <xdr:spPr>
        <a:xfrm>
          <a:off x="14909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1016</xdr:rowOff>
    </xdr:from>
    <xdr:to>
      <xdr:col>21</xdr:col>
      <xdr:colOff>0</xdr:colOff>
      <xdr:row>44</xdr:row>
      <xdr:rowOff>107188</xdr:rowOff>
    </xdr:to>
    <xdr:cxnSp macro="">
      <xdr:nvCxnSpPr>
        <xdr:cNvPr id="387" name="直線コネクタ 386"/>
        <xdr:cNvCxnSpPr/>
      </xdr:nvCxnSpPr>
      <xdr:spPr>
        <a:xfrm flipV="1">
          <a:off x="13512800" y="754481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61468</xdr:rowOff>
    </xdr:from>
    <xdr:to>
      <xdr:col>21</xdr:col>
      <xdr:colOff>50800</xdr:colOff>
      <xdr:row>42</xdr:row>
      <xdr:rowOff>163068</xdr:rowOff>
    </xdr:to>
    <xdr:sp macro="" textlink="">
      <xdr:nvSpPr>
        <xdr:cNvPr id="388" name="フローチャート : 判断 387"/>
        <xdr:cNvSpPr/>
      </xdr:nvSpPr>
      <xdr:spPr>
        <a:xfrm>
          <a:off x="14351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1795</xdr:rowOff>
    </xdr:from>
    <xdr:ext cx="762000" cy="259045"/>
    <xdr:sp macro="" textlink="">
      <xdr:nvSpPr>
        <xdr:cNvPr id="389" name="テキスト ボックス 388"/>
        <xdr:cNvSpPr txBox="1"/>
      </xdr:nvSpPr>
      <xdr:spPr>
        <a:xfrm>
          <a:off x="14020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0" name="フローチャート : 判断 389"/>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69359</xdr:rowOff>
    </xdr:from>
    <xdr:ext cx="762000" cy="259045"/>
    <xdr:sp macro="" textlink="">
      <xdr:nvSpPr>
        <xdr:cNvPr id="391" name="テキスト ボックス 390"/>
        <xdr:cNvSpPr txBox="1"/>
      </xdr:nvSpPr>
      <xdr:spPr>
        <a:xfrm>
          <a:off x="13131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51816</xdr:rowOff>
    </xdr:from>
    <xdr:to>
      <xdr:col>24</xdr:col>
      <xdr:colOff>609600</xdr:colOff>
      <xdr:row>42</xdr:row>
      <xdr:rowOff>153416</xdr:rowOff>
    </xdr:to>
    <xdr:sp macro="" textlink="">
      <xdr:nvSpPr>
        <xdr:cNvPr id="397" name="円/楕円 396"/>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23893</xdr:rowOff>
    </xdr:from>
    <xdr:ext cx="762000" cy="259045"/>
    <xdr:sp macro="" textlink="">
      <xdr:nvSpPr>
        <xdr:cNvPr id="398" name="公債費負担の状況該当値テキスト"/>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138684</xdr:rowOff>
    </xdr:from>
    <xdr:to>
      <xdr:col>23</xdr:col>
      <xdr:colOff>457200</xdr:colOff>
      <xdr:row>43</xdr:row>
      <xdr:rowOff>68834</xdr:rowOff>
    </xdr:to>
    <xdr:sp macro="" textlink="">
      <xdr:nvSpPr>
        <xdr:cNvPr id="399" name="円/楕円 398"/>
        <xdr:cNvSpPr/>
      </xdr:nvSpPr>
      <xdr:spPr>
        <a:xfrm>
          <a:off x="16129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53611</xdr:rowOff>
    </xdr:from>
    <xdr:ext cx="736600" cy="259045"/>
    <xdr:sp macro="" textlink="">
      <xdr:nvSpPr>
        <xdr:cNvPr id="400" name="テキスト ボックス 399"/>
        <xdr:cNvSpPr txBox="1"/>
      </xdr:nvSpPr>
      <xdr:spPr>
        <a:xfrm>
          <a:off x="15798800" y="742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73406</xdr:rowOff>
    </xdr:from>
    <xdr:to>
      <xdr:col>22</xdr:col>
      <xdr:colOff>254000</xdr:colOff>
      <xdr:row>44</xdr:row>
      <xdr:rowOff>3556</xdr:rowOff>
    </xdr:to>
    <xdr:sp macro="" textlink="">
      <xdr:nvSpPr>
        <xdr:cNvPr id="401" name="円/楕円 400"/>
        <xdr:cNvSpPr/>
      </xdr:nvSpPr>
      <xdr:spPr>
        <a:xfrm>
          <a:off x="15240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159783</xdr:rowOff>
    </xdr:from>
    <xdr:ext cx="762000" cy="259045"/>
    <xdr:sp macro="" textlink="">
      <xdr:nvSpPr>
        <xdr:cNvPr id="402" name="テキスト ボックス 401"/>
        <xdr:cNvSpPr txBox="1"/>
      </xdr:nvSpPr>
      <xdr:spPr>
        <a:xfrm>
          <a:off x="14909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121666</xdr:rowOff>
    </xdr:from>
    <xdr:to>
      <xdr:col>21</xdr:col>
      <xdr:colOff>50800</xdr:colOff>
      <xdr:row>44</xdr:row>
      <xdr:rowOff>51816</xdr:rowOff>
    </xdr:to>
    <xdr:sp macro="" textlink="">
      <xdr:nvSpPr>
        <xdr:cNvPr id="403" name="円/楕円 402"/>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36593</xdr:rowOff>
    </xdr:from>
    <xdr:ext cx="762000" cy="259045"/>
    <xdr:sp macro="" textlink="">
      <xdr:nvSpPr>
        <xdr:cNvPr id="404" name="テキスト ボックス 403"/>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56388</xdr:rowOff>
    </xdr:from>
    <xdr:to>
      <xdr:col>19</xdr:col>
      <xdr:colOff>533400</xdr:colOff>
      <xdr:row>44</xdr:row>
      <xdr:rowOff>157988</xdr:rowOff>
    </xdr:to>
    <xdr:sp macro="" textlink="">
      <xdr:nvSpPr>
        <xdr:cNvPr id="405" name="円/楕円 404"/>
        <xdr:cNvSpPr/>
      </xdr:nvSpPr>
      <xdr:spPr>
        <a:xfrm>
          <a:off x="13462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142765</xdr:rowOff>
    </xdr:from>
    <xdr:ext cx="762000" cy="259045"/>
    <xdr:sp macro="" textlink="">
      <xdr:nvSpPr>
        <xdr:cNvPr id="406" name="テキスト ボックス 405"/>
        <xdr:cNvSpPr txBox="1"/>
      </xdr:nvSpPr>
      <xdr:spPr>
        <a:xfrm>
          <a:off x="13131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将来負担比率については、</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26</a:t>
          </a:r>
          <a:r>
            <a:rPr kumimoji="1" lang="ja-JP" altLang="en-US" sz="1100" baseline="0">
              <a:solidFill>
                <a:schemeClr val="dk1"/>
              </a:solidFill>
              <a:effectLst/>
              <a:latin typeface="+mn-lt"/>
              <a:ea typeface="+mn-ea"/>
              <a:cs typeface="+mn-cs"/>
            </a:rPr>
            <a:t>年</a:t>
          </a:r>
          <a:r>
            <a:rPr kumimoji="1" lang="ja-JP" altLang="ja-JP" sz="1100" baseline="0">
              <a:solidFill>
                <a:schemeClr val="dk1"/>
              </a:solidFill>
              <a:effectLst/>
              <a:latin typeface="+mn-lt"/>
              <a:ea typeface="+mn-ea"/>
              <a:cs typeface="+mn-cs"/>
            </a:rPr>
            <a:t>度</a:t>
          </a:r>
          <a:r>
            <a:rPr kumimoji="1" lang="ja-JP" altLang="en-US" sz="1100" baseline="0">
              <a:solidFill>
                <a:schemeClr val="dk1"/>
              </a:solidFill>
              <a:effectLst/>
              <a:latin typeface="+mn-lt"/>
              <a:ea typeface="+mn-ea"/>
              <a:cs typeface="+mn-cs"/>
            </a:rPr>
            <a:t>から</a:t>
          </a:r>
          <a:r>
            <a:rPr kumimoji="1" lang="ja-JP" altLang="ja-JP" sz="1100" baseline="0">
              <a:solidFill>
                <a:schemeClr val="dk1"/>
              </a:solidFill>
              <a:effectLst/>
              <a:latin typeface="+mn-lt"/>
              <a:ea typeface="+mn-ea"/>
              <a:cs typeface="+mn-cs"/>
            </a:rPr>
            <a:t>下水道事業（公共下水・集落排水）などの公営企業債等繰入見込額、小浜病院組合・敦賀美方消防組合などの組合等負担等見込額で増加したため</a:t>
          </a:r>
          <a:r>
            <a:rPr kumimoji="1" lang="ja-JP" altLang="en-US" sz="1100" baseline="0">
              <a:solidFill>
                <a:schemeClr val="dk1"/>
              </a:solidFill>
              <a:effectLst/>
              <a:latin typeface="+mn-lt"/>
              <a:ea typeface="+mn-ea"/>
              <a:cs typeface="+mn-cs"/>
            </a:rPr>
            <a:t>増加に転じており、</a:t>
          </a:r>
          <a:r>
            <a:rPr kumimoji="1" lang="en-US" altLang="ja-JP" sz="1100" baseline="0">
              <a:solidFill>
                <a:schemeClr val="dk1"/>
              </a:solidFill>
              <a:effectLst/>
              <a:latin typeface="+mn-lt"/>
              <a:ea typeface="+mn-ea"/>
              <a:cs typeface="+mn-cs"/>
            </a:rPr>
            <a:t>27</a:t>
          </a:r>
          <a:r>
            <a:rPr kumimoji="1" lang="ja-JP" altLang="en-US" sz="1100" baseline="0">
              <a:solidFill>
                <a:schemeClr val="dk1"/>
              </a:solidFill>
              <a:effectLst/>
              <a:latin typeface="+mn-lt"/>
              <a:ea typeface="+mn-ea"/>
              <a:cs typeface="+mn-cs"/>
            </a:rPr>
            <a:t>年度においても臨時財政対策債、公共事業等債等の発行増により前年度に比べ大幅に増加し、今後も増加傾向にある。</a:t>
          </a:r>
        </a:p>
        <a:p>
          <a:r>
            <a:rPr kumimoji="1" lang="ja-JP" altLang="en-US" sz="110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においては、普通建設事業は国の補助制度を最大限利用するとともに、事業の優先度、緊急性及び事業効果を検討し、事業の先送りや規模縮小を図り、地方債の発行を抑え、将来負担比率の減少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34653</xdr:rowOff>
    </xdr:from>
    <xdr:to>
      <xdr:col>24</xdr:col>
      <xdr:colOff>558800</xdr:colOff>
      <xdr:row>20</xdr:row>
      <xdr:rowOff>28666</xdr:rowOff>
    </xdr:to>
    <xdr:cxnSp macro="">
      <xdr:nvCxnSpPr>
        <xdr:cNvPr id="442" name="直線コネクタ 441"/>
        <xdr:cNvCxnSpPr/>
      </xdr:nvCxnSpPr>
      <xdr:spPr>
        <a:xfrm>
          <a:off x="16179800" y="3292203"/>
          <a:ext cx="8382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53279</xdr:rowOff>
    </xdr:from>
    <xdr:to>
      <xdr:col>23</xdr:col>
      <xdr:colOff>406400</xdr:colOff>
      <xdr:row>19</xdr:row>
      <xdr:rowOff>34653</xdr:rowOff>
    </xdr:to>
    <xdr:cxnSp macro="">
      <xdr:nvCxnSpPr>
        <xdr:cNvPr id="445" name="直線コネクタ 444"/>
        <xdr:cNvCxnSpPr/>
      </xdr:nvCxnSpPr>
      <xdr:spPr>
        <a:xfrm>
          <a:off x="15290800" y="3139379"/>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46" name="フローチャート : 判断 445"/>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91094</xdr:rowOff>
    </xdr:from>
    <xdr:ext cx="736600" cy="259045"/>
    <xdr:sp macro="" textlink="">
      <xdr:nvSpPr>
        <xdr:cNvPr id="447" name="テキスト ボックス 446"/>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53279</xdr:rowOff>
    </xdr:from>
    <xdr:to>
      <xdr:col>22</xdr:col>
      <xdr:colOff>203200</xdr:colOff>
      <xdr:row>18</xdr:row>
      <xdr:rowOff>53279</xdr:rowOff>
    </xdr:to>
    <xdr:cxnSp macro="">
      <xdr:nvCxnSpPr>
        <xdr:cNvPr id="448" name="直線コネクタ 447"/>
        <xdr:cNvCxnSpPr/>
      </xdr:nvCxnSpPr>
      <xdr:spPr>
        <a:xfrm>
          <a:off x="14401800" y="31393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79284</xdr:rowOff>
    </xdr:from>
    <xdr:to>
      <xdr:col>22</xdr:col>
      <xdr:colOff>254000</xdr:colOff>
      <xdr:row>15</xdr:row>
      <xdr:rowOff>9434</xdr:rowOff>
    </xdr:to>
    <xdr:sp macro="" textlink="">
      <xdr:nvSpPr>
        <xdr:cNvPr id="449" name="フローチャート : 判断 448"/>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50" name="テキスト ボックス 449"/>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53279</xdr:rowOff>
    </xdr:from>
    <xdr:to>
      <xdr:col>21</xdr:col>
      <xdr:colOff>0</xdr:colOff>
      <xdr:row>18</xdr:row>
      <xdr:rowOff>142905</xdr:rowOff>
    </xdr:to>
    <xdr:cxnSp macro="">
      <xdr:nvCxnSpPr>
        <xdr:cNvPr id="451" name="直線コネクタ 450"/>
        <xdr:cNvCxnSpPr/>
      </xdr:nvCxnSpPr>
      <xdr:spPr>
        <a:xfrm flipV="1">
          <a:off x="13512800" y="3139379"/>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28484</xdr:rowOff>
    </xdr:from>
    <xdr:to>
      <xdr:col>21</xdr:col>
      <xdr:colOff>50800</xdr:colOff>
      <xdr:row>15</xdr:row>
      <xdr:rowOff>130084</xdr:rowOff>
    </xdr:to>
    <xdr:sp macro="" textlink="">
      <xdr:nvSpPr>
        <xdr:cNvPr id="452" name="フローチャート : 判断 451"/>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140261</xdr:rowOff>
    </xdr:from>
    <xdr:ext cx="762000" cy="259045"/>
    <xdr:sp macro="" textlink="">
      <xdr:nvSpPr>
        <xdr:cNvPr id="453" name="テキスト ボックス 452"/>
        <xdr:cNvSpPr txBox="1"/>
      </xdr:nvSpPr>
      <xdr:spPr>
        <a:xfrm>
          <a:off x="14020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54" name="フローチャート : 判断 453"/>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36605</xdr:rowOff>
    </xdr:from>
    <xdr:ext cx="762000" cy="259045"/>
    <xdr:sp macro="" textlink="">
      <xdr:nvSpPr>
        <xdr:cNvPr id="455" name="テキスト ボックス 454"/>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149316</xdr:rowOff>
    </xdr:from>
    <xdr:to>
      <xdr:col>24</xdr:col>
      <xdr:colOff>609600</xdr:colOff>
      <xdr:row>20</xdr:row>
      <xdr:rowOff>79466</xdr:rowOff>
    </xdr:to>
    <xdr:sp macro="" textlink="">
      <xdr:nvSpPr>
        <xdr:cNvPr id="461" name="円/楕円 460"/>
        <xdr:cNvSpPr/>
      </xdr:nvSpPr>
      <xdr:spPr>
        <a:xfrm>
          <a:off x="16967200" y="34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121393</xdr:rowOff>
    </xdr:from>
    <xdr:ext cx="762000" cy="259045"/>
    <xdr:sp macro="" textlink="">
      <xdr:nvSpPr>
        <xdr:cNvPr id="462" name="将来負担の状況該当値テキスト"/>
        <xdr:cNvSpPr txBox="1"/>
      </xdr:nvSpPr>
      <xdr:spPr>
        <a:xfrm>
          <a:off x="17106900" y="337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155303</xdr:rowOff>
    </xdr:from>
    <xdr:to>
      <xdr:col>23</xdr:col>
      <xdr:colOff>457200</xdr:colOff>
      <xdr:row>19</xdr:row>
      <xdr:rowOff>85453</xdr:rowOff>
    </xdr:to>
    <xdr:sp macro="" textlink="">
      <xdr:nvSpPr>
        <xdr:cNvPr id="463" name="円/楕円 462"/>
        <xdr:cNvSpPr/>
      </xdr:nvSpPr>
      <xdr:spPr>
        <a:xfrm>
          <a:off x="16129000" y="32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70230</xdr:rowOff>
    </xdr:from>
    <xdr:ext cx="736600" cy="259045"/>
    <xdr:sp macro="" textlink="">
      <xdr:nvSpPr>
        <xdr:cNvPr id="464" name="テキスト ボックス 463"/>
        <xdr:cNvSpPr txBox="1"/>
      </xdr:nvSpPr>
      <xdr:spPr>
        <a:xfrm>
          <a:off x="15798800" y="3327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2479</xdr:rowOff>
    </xdr:from>
    <xdr:to>
      <xdr:col>22</xdr:col>
      <xdr:colOff>254000</xdr:colOff>
      <xdr:row>18</xdr:row>
      <xdr:rowOff>104079</xdr:rowOff>
    </xdr:to>
    <xdr:sp macro="" textlink="">
      <xdr:nvSpPr>
        <xdr:cNvPr id="465" name="円/楕円 464"/>
        <xdr:cNvSpPr/>
      </xdr:nvSpPr>
      <xdr:spPr>
        <a:xfrm>
          <a:off x="15240000" y="308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88856</xdr:rowOff>
    </xdr:from>
    <xdr:ext cx="762000" cy="259045"/>
    <xdr:sp macro="" textlink="">
      <xdr:nvSpPr>
        <xdr:cNvPr id="466" name="テキスト ボックス 465"/>
        <xdr:cNvSpPr txBox="1"/>
      </xdr:nvSpPr>
      <xdr:spPr>
        <a:xfrm>
          <a:off x="14909800" y="317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2479</xdr:rowOff>
    </xdr:from>
    <xdr:to>
      <xdr:col>21</xdr:col>
      <xdr:colOff>50800</xdr:colOff>
      <xdr:row>18</xdr:row>
      <xdr:rowOff>104079</xdr:rowOff>
    </xdr:to>
    <xdr:sp macro="" textlink="">
      <xdr:nvSpPr>
        <xdr:cNvPr id="467" name="円/楕円 466"/>
        <xdr:cNvSpPr/>
      </xdr:nvSpPr>
      <xdr:spPr>
        <a:xfrm>
          <a:off x="14351000" y="308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88856</xdr:rowOff>
    </xdr:from>
    <xdr:ext cx="762000" cy="259045"/>
    <xdr:sp macro="" textlink="">
      <xdr:nvSpPr>
        <xdr:cNvPr id="468" name="テキスト ボックス 467"/>
        <xdr:cNvSpPr txBox="1"/>
      </xdr:nvSpPr>
      <xdr:spPr>
        <a:xfrm>
          <a:off x="14020800" y="317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92105</xdr:rowOff>
    </xdr:from>
    <xdr:to>
      <xdr:col>19</xdr:col>
      <xdr:colOff>533400</xdr:colOff>
      <xdr:row>19</xdr:row>
      <xdr:rowOff>22255</xdr:rowOff>
    </xdr:to>
    <xdr:sp macro="" textlink="">
      <xdr:nvSpPr>
        <xdr:cNvPr id="469" name="円/楕円 468"/>
        <xdr:cNvSpPr/>
      </xdr:nvSpPr>
      <xdr:spPr>
        <a:xfrm>
          <a:off x="13462000" y="31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7032</xdr:rowOff>
    </xdr:from>
    <xdr:ext cx="762000" cy="259045"/>
    <xdr:sp macro="" textlink="">
      <xdr:nvSpPr>
        <xdr:cNvPr id="470" name="テキスト ボックス 469"/>
        <xdr:cNvSpPr txBox="1"/>
      </xdr:nvSpPr>
      <xdr:spPr>
        <a:xfrm>
          <a:off x="13131800" y="326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10,030
9,988
152.35
9,776,952
9,351,524
397,018
3,821,594
4,939,173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99.6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原子力安全対策、地域改善対策、観光施策等本町特有の行政需要により職員数が多いため、類似団体平均値を大幅に上回っているが、今後も民間でも実施可能な業務については指定管理者制度の導入などにより委託化進め、定員適正化計画に基づく職員の削減等によりコストの低減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76708</xdr:rowOff>
    </xdr:from>
    <xdr:to>
      <xdr:col>7</xdr:col>
      <xdr:colOff>15875</xdr:colOff>
      <xdr:row>38</xdr:row>
      <xdr:rowOff>131572</xdr:rowOff>
    </xdr:to>
    <xdr:cxnSp macro="">
      <xdr:nvCxnSpPr>
        <xdr:cNvPr id="64" name="直線コネクタ 63"/>
        <xdr:cNvCxnSpPr/>
      </xdr:nvCxnSpPr>
      <xdr:spPr>
        <a:xfrm flipV="1">
          <a:off x="3987800" y="65918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117856</xdr:rowOff>
    </xdr:from>
    <xdr:to>
      <xdr:col>5</xdr:col>
      <xdr:colOff>549275</xdr:colOff>
      <xdr:row>38</xdr:row>
      <xdr:rowOff>131572</xdr:rowOff>
    </xdr:to>
    <xdr:cxnSp macro="">
      <xdr:nvCxnSpPr>
        <xdr:cNvPr id="67" name="直線コネクタ 66"/>
        <xdr:cNvCxnSpPr/>
      </xdr:nvCxnSpPr>
      <xdr:spPr>
        <a:xfrm>
          <a:off x="3098800" y="6632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117856</xdr:rowOff>
    </xdr:from>
    <xdr:to>
      <xdr:col>4</xdr:col>
      <xdr:colOff>346075</xdr:colOff>
      <xdr:row>39</xdr:row>
      <xdr:rowOff>133858</xdr:rowOff>
    </xdr:to>
    <xdr:cxnSp macro="">
      <xdr:nvCxnSpPr>
        <xdr:cNvPr id="70" name="直線コネクタ 69"/>
        <xdr:cNvCxnSpPr/>
      </xdr:nvCxnSpPr>
      <xdr:spPr>
        <a:xfrm flipV="1">
          <a:off x="2209800" y="663295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113284</xdr:rowOff>
    </xdr:from>
    <xdr:to>
      <xdr:col>3</xdr:col>
      <xdr:colOff>142875</xdr:colOff>
      <xdr:row>39</xdr:row>
      <xdr:rowOff>133858</xdr:rowOff>
    </xdr:to>
    <xdr:cxnSp macro="">
      <xdr:nvCxnSpPr>
        <xdr:cNvPr id="73" name="直線コネクタ 72"/>
        <xdr:cNvCxnSpPr/>
      </xdr:nvCxnSpPr>
      <xdr:spPr>
        <a:xfrm>
          <a:off x="1320800" y="662838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25908</xdr:rowOff>
    </xdr:from>
    <xdr:to>
      <xdr:col>7</xdr:col>
      <xdr:colOff>66675</xdr:colOff>
      <xdr:row>38</xdr:row>
      <xdr:rowOff>127508</xdr:rowOff>
    </xdr:to>
    <xdr:sp macro="" textlink="">
      <xdr:nvSpPr>
        <xdr:cNvPr id="83" name="円/楕円 82"/>
        <xdr:cNvSpPr/>
      </xdr:nvSpPr>
      <xdr:spPr>
        <a:xfrm>
          <a:off x="4775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169435</xdr:rowOff>
    </xdr:from>
    <xdr:ext cx="762000" cy="259045"/>
    <xdr:sp macro="" textlink="">
      <xdr:nvSpPr>
        <xdr:cNvPr id="84" name="人件費該当値テキスト"/>
        <xdr:cNvSpPr txBox="1"/>
      </xdr:nvSpPr>
      <xdr:spPr>
        <a:xfrm>
          <a:off x="4914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80772</xdr:rowOff>
    </xdr:from>
    <xdr:to>
      <xdr:col>5</xdr:col>
      <xdr:colOff>600075</xdr:colOff>
      <xdr:row>39</xdr:row>
      <xdr:rowOff>10922</xdr:rowOff>
    </xdr:to>
    <xdr:sp macro="" textlink="">
      <xdr:nvSpPr>
        <xdr:cNvPr id="85" name="円/楕円 84"/>
        <xdr:cNvSpPr/>
      </xdr:nvSpPr>
      <xdr:spPr>
        <a:xfrm>
          <a:off x="3937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167149</xdr:rowOff>
    </xdr:from>
    <xdr:ext cx="736600" cy="259045"/>
    <xdr:sp macro="" textlink="">
      <xdr:nvSpPr>
        <xdr:cNvPr id="86" name="テキスト ボックス 85"/>
        <xdr:cNvSpPr txBox="1"/>
      </xdr:nvSpPr>
      <xdr:spPr>
        <a:xfrm>
          <a:off x="3606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67056</xdr:rowOff>
    </xdr:from>
    <xdr:to>
      <xdr:col>4</xdr:col>
      <xdr:colOff>396875</xdr:colOff>
      <xdr:row>38</xdr:row>
      <xdr:rowOff>168656</xdr:rowOff>
    </xdr:to>
    <xdr:sp macro="" textlink="">
      <xdr:nvSpPr>
        <xdr:cNvPr id="87" name="円/楕円 86"/>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153433</xdr:rowOff>
    </xdr:from>
    <xdr:ext cx="762000" cy="259045"/>
    <xdr:sp macro="" textlink="">
      <xdr:nvSpPr>
        <xdr:cNvPr id="88" name="テキスト ボックス 87"/>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83058</xdr:rowOff>
    </xdr:from>
    <xdr:to>
      <xdr:col>3</xdr:col>
      <xdr:colOff>193675</xdr:colOff>
      <xdr:row>40</xdr:row>
      <xdr:rowOff>13208</xdr:rowOff>
    </xdr:to>
    <xdr:sp macro="" textlink="">
      <xdr:nvSpPr>
        <xdr:cNvPr id="89" name="円/楕円 88"/>
        <xdr:cNvSpPr/>
      </xdr:nvSpPr>
      <xdr:spPr>
        <a:xfrm>
          <a:off x="2159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169435</xdr:rowOff>
    </xdr:from>
    <xdr:ext cx="762000" cy="259045"/>
    <xdr:sp macro="" textlink="">
      <xdr:nvSpPr>
        <xdr:cNvPr id="90" name="テキスト ボックス 89"/>
        <xdr:cNvSpPr txBox="1"/>
      </xdr:nvSpPr>
      <xdr:spPr>
        <a:xfrm>
          <a:off x="1828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62484</xdr:rowOff>
    </xdr:from>
    <xdr:to>
      <xdr:col>1</xdr:col>
      <xdr:colOff>676275</xdr:colOff>
      <xdr:row>38</xdr:row>
      <xdr:rowOff>164084</xdr:rowOff>
    </xdr:to>
    <xdr:sp macro="" textlink="">
      <xdr:nvSpPr>
        <xdr:cNvPr id="91" name="円/楕円 90"/>
        <xdr:cNvSpPr/>
      </xdr:nvSpPr>
      <xdr:spPr>
        <a:xfrm>
          <a:off x="1270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148861</xdr:rowOff>
    </xdr:from>
    <xdr:ext cx="762000" cy="259045"/>
    <xdr:sp macro="" textlink="">
      <xdr:nvSpPr>
        <xdr:cNvPr id="92" name="テキスト ボックス 91"/>
        <xdr:cNvSpPr txBox="1"/>
      </xdr:nvSpPr>
      <xdr:spPr>
        <a:xfrm>
          <a:off x="939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類似団体平均値とほぼ同じ数値で推移していたが、</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より給食センターの一部業務で民間委託を実施し、また生涯学習センターの完成に伴い維持管理経費が増加したことにより類似団体平均値を上回っている。民間でも実施可能な業務については指定管理者制度の導入などにより委託化を進めるなど、各施設でコスト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46990</xdr:rowOff>
    </xdr:from>
    <xdr:to>
      <xdr:col>24</xdr:col>
      <xdr:colOff>31750</xdr:colOff>
      <xdr:row>17</xdr:row>
      <xdr:rowOff>54610</xdr:rowOff>
    </xdr:to>
    <xdr:cxnSp macro="">
      <xdr:nvCxnSpPr>
        <xdr:cNvPr id="125" name="直線コネクタ 124"/>
        <xdr:cNvCxnSpPr/>
      </xdr:nvCxnSpPr>
      <xdr:spPr>
        <a:xfrm flipV="1">
          <a:off x="15671800" y="2961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54610</xdr:rowOff>
    </xdr:to>
    <xdr:cxnSp macro="">
      <xdr:nvCxnSpPr>
        <xdr:cNvPr id="128" name="直線コネクタ 127"/>
        <xdr:cNvCxnSpPr/>
      </xdr:nvCxnSpPr>
      <xdr:spPr>
        <a:xfrm>
          <a:off x="14782800" y="2915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0" name="テキスト ボックス 129"/>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24130</xdr:rowOff>
    </xdr:to>
    <xdr:cxnSp macro="">
      <xdr:nvCxnSpPr>
        <xdr:cNvPr id="131" name="直線コネクタ 130"/>
        <xdr:cNvCxnSpPr/>
      </xdr:nvCxnSpPr>
      <xdr:spPr>
        <a:xfrm flipV="1">
          <a:off x="13893800" y="291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17</xdr:row>
      <xdr:rowOff>24130</xdr:rowOff>
    </xdr:to>
    <xdr:cxnSp macro="">
      <xdr:nvCxnSpPr>
        <xdr:cNvPr id="134" name="直線コネクタ 133"/>
        <xdr:cNvCxnSpPr/>
      </xdr:nvCxnSpPr>
      <xdr:spPr>
        <a:xfrm>
          <a:off x="13004800" y="27178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6" name="テキスト ボックス 135"/>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4" name="円/楕円 143"/>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5"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3810</xdr:rowOff>
    </xdr:from>
    <xdr:to>
      <xdr:col>22</xdr:col>
      <xdr:colOff>615950</xdr:colOff>
      <xdr:row>17</xdr:row>
      <xdr:rowOff>105410</xdr:rowOff>
    </xdr:to>
    <xdr:sp macro="" textlink="">
      <xdr:nvSpPr>
        <xdr:cNvPr id="146" name="円/楕円 145"/>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90187</xdr:rowOff>
    </xdr:from>
    <xdr:ext cx="736600" cy="259045"/>
    <xdr:sp macro="" textlink="">
      <xdr:nvSpPr>
        <xdr:cNvPr id="147" name="テキスト ボックス 146"/>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8" name="円/楕円 147"/>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49" name="テキスト ボックス 148"/>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144780</xdr:rowOff>
    </xdr:from>
    <xdr:to>
      <xdr:col>20</xdr:col>
      <xdr:colOff>209550</xdr:colOff>
      <xdr:row>17</xdr:row>
      <xdr:rowOff>74930</xdr:rowOff>
    </xdr:to>
    <xdr:sp macro="" textlink="">
      <xdr:nvSpPr>
        <xdr:cNvPr id="150" name="円/楕円 149"/>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59707</xdr:rowOff>
    </xdr:from>
    <xdr:ext cx="762000" cy="259045"/>
    <xdr:sp macro="" textlink="">
      <xdr:nvSpPr>
        <xdr:cNvPr id="151" name="テキスト ボックス 150"/>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2" name="円/楕円 151"/>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3" name="テキスト ボックス 152"/>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類似団体平均値より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下回る状況が続いているが、今後の少子高齢化の進展に伴い、社会保障経費の自然増や地域医療の施策等により増加する傾向にあるため、今後の数値に注意しながら必要に応じて事務事業等の見直しを行う。</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69850</xdr:rowOff>
    </xdr:to>
    <xdr:cxnSp macro="">
      <xdr:nvCxnSpPr>
        <xdr:cNvPr id="186" name="直線コネクタ 185"/>
        <xdr:cNvCxnSpPr/>
      </xdr:nvCxnSpPr>
      <xdr:spPr>
        <a:xfrm flipV="1">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69850</xdr:rowOff>
    </xdr:to>
    <xdr:cxnSp macro="">
      <xdr:nvCxnSpPr>
        <xdr:cNvPr id="189" name="直線コネクタ 188"/>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107950</xdr:rowOff>
    </xdr:to>
    <xdr:cxnSp macro="">
      <xdr:nvCxnSpPr>
        <xdr:cNvPr id="192" name="直線コネクタ 191"/>
        <xdr:cNvCxnSpPr/>
      </xdr:nvCxnSpPr>
      <xdr:spPr>
        <a:xfrm flipV="1">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146050</xdr:rowOff>
    </xdr:from>
    <xdr:to>
      <xdr:col>3</xdr:col>
      <xdr:colOff>142875</xdr:colOff>
      <xdr:row>55</xdr:row>
      <xdr:rowOff>107950</xdr:rowOff>
    </xdr:to>
    <xdr:cxnSp macro="">
      <xdr:nvCxnSpPr>
        <xdr:cNvPr id="195" name="直線コネクタ 194"/>
        <xdr:cNvCxnSpPr/>
      </xdr:nvCxnSpPr>
      <xdr:spPr>
        <a:xfrm>
          <a:off x="1320800" y="9404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9" name="テキスト ボックス 198"/>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5" name="円/楕円 204"/>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6"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7" name="円/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9" name="円/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0" name="テキスト ボックス 20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1" name="円/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2" name="テキスト ボックス 211"/>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13" name="円/楕円 212"/>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14" name="テキスト ボックス 21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繰出金、維持補修費については、類似団体平均値とほぼ同じ数値で推移している状況である。下水道事業などの公営企業については維持管理費等の経費を節減するなど、今後も適正水準の維持に努める。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66040</xdr:rowOff>
    </xdr:to>
    <xdr:cxnSp macro="">
      <xdr:nvCxnSpPr>
        <xdr:cNvPr id="247" name="直線コネクタ 246"/>
        <xdr:cNvCxnSpPr/>
      </xdr:nvCxnSpPr>
      <xdr:spPr>
        <a:xfrm flipV="1">
          <a:off x="15671800" y="9629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66040</xdr:rowOff>
    </xdr:to>
    <xdr:cxnSp macro="">
      <xdr:nvCxnSpPr>
        <xdr:cNvPr id="250" name="直線コネクタ 249"/>
        <xdr:cNvCxnSpPr/>
      </xdr:nvCxnSpPr>
      <xdr:spPr>
        <a:xfrm>
          <a:off x="14782800" y="9598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149860</xdr:rowOff>
    </xdr:to>
    <xdr:cxnSp macro="">
      <xdr:nvCxnSpPr>
        <xdr:cNvPr id="253" name="直線コネクタ 252"/>
        <xdr:cNvCxnSpPr/>
      </xdr:nvCxnSpPr>
      <xdr:spPr>
        <a:xfrm flipV="1">
          <a:off x="13893800" y="95986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91440</xdr:rowOff>
    </xdr:from>
    <xdr:to>
      <xdr:col>21</xdr:col>
      <xdr:colOff>412750</xdr:colOff>
      <xdr:row>57</xdr:row>
      <xdr:rowOff>21590</xdr:rowOff>
    </xdr:to>
    <xdr:sp macro="" textlink="">
      <xdr:nvSpPr>
        <xdr:cNvPr id="254" name="フローチャート : 判断 253"/>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6367</xdr:rowOff>
    </xdr:from>
    <xdr:ext cx="762000" cy="259045"/>
    <xdr:sp macro="" textlink="">
      <xdr:nvSpPr>
        <xdr:cNvPr id="255" name="テキスト ボックス 254"/>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56</xdr:row>
      <xdr:rowOff>149860</xdr:rowOff>
    </xdr:to>
    <xdr:cxnSp macro="">
      <xdr:nvCxnSpPr>
        <xdr:cNvPr id="256" name="直線コネクタ 255"/>
        <xdr:cNvCxnSpPr/>
      </xdr:nvCxnSpPr>
      <xdr:spPr>
        <a:xfrm>
          <a:off x="13004800" y="95834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58" name="テキスト ボックス 257"/>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9" name="フローチャート : 判断 258"/>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60" name="テキスト ボックス 259"/>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66" name="円/楕円 265"/>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165117</xdr:rowOff>
    </xdr:from>
    <xdr:ext cx="762000" cy="259045"/>
    <xdr:sp macro="" textlink="">
      <xdr:nvSpPr>
        <xdr:cNvPr id="267"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68" name="円/楕円 267"/>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69" name="テキスト ボックス 268"/>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0" name="円/楕円 269"/>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1" name="テキスト ボックス 270"/>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2" name="円/楕円 271"/>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73" name="テキスト ボックス 272"/>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4" name="円/楕円 273"/>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5" name="テキスト ボックス 274"/>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美浜・三方環境衛生組合による施設整備に伴う元利償還金の増加や公立小浜病院組合に加入に伴う負担金の増加により、類似団体平均値を大きく上回っている。今後も施設・設備の更新等に伴い負担金が増加する見込みであることから、各種団体等の補助金や負担金について、その目的や必要性、効果等を検証し、所期の目的を達成しているものは廃止や見直し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33274</xdr:rowOff>
    </xdr:from>
    <xdr:to>
      <xdr:col>24</xdr:col>
      <xdr:colOff>31750</xdr:colOff>
      <xdr:row>39</xdr:row>
      <xdr:rowOff>42418</xdr:rowOff>
    </xdr:to>
    <xdr:cxnSp macro="">
      <xdr:nvCxnSpPr>
        <xdr:cNvPr id="305" name="直線コネクタ 304"/>
        <xdr:cNvCxnSpPr/>
      </xdr:nvCxnSpPr>
      <xdr:spPr>
        <a:xfrm flipV="1">
          <a:off x="15671800" y="67198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104140</xdr:rowOff>
    </xdr:from>
    <xdr:to>
      <xdr:col>22</xdr:col>
      <xdr:colOff>565150</xdr:colOff>
      <xdr:row>39</xdr:row>
      <xdr:rowOff>42418</xdr:rowOff>
    </xdr:to>
    <xdr:cxnSp macro="">
      <xdr:nvCxnSpPr>
        <xdr:cNvPr id="308" name="直線コネクタ 307"/>
        <xdr:cNvCxnSpPr/>
      </xdr:nvCxnSpPr>
      <xdr:spPr>
        <a:xfrm>
          <a:off x="14782800" y="66192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9" name="フローチャート : 判断 308"/>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10" name="テキスト ボックス 309"/>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104140</xdr:rowOff>
    </xdr:from>
    <xdr:to>
      <xdr:col>21</xdr:col>
      <xdr:colOff>361950</xdr:colOff>
      <xdr:row>39</xdr:row>
      <xdr:rowOff>83566</xdr:rowOff>
    </xdr:to>
    <xdr:cxnSp macro="">
      <xdr:nvCxnSpPr>
        <xdr:cNvPr id="311" name="直線コネクタ 310"/>
        <xdr:cNvCxnSpPr/>
      </xdr:nvCxnSpPr>
      <xdr:spPr>
        <a:xfrm flipV="1">
          <a:off x="13893800" y="661924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2" name="フローチャート :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3" name="テキスト ボックス 312"/>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81280</xdr:rowOff>
    </xdr:from>
    <xdr:to>
      <xdr:col>20</xdr:col>
      <xdr:colOff>158750</xdr:colOff>
      <xdr:row>39</xdr:row>
      <xdr:rowOff>83566</xdr:rowOff>
    </xdr:to>
    <xdr:cxnSp macro="">
      <xdr:nvCxnSpPr>
        <xdr:cNvPr id="314" name="直線コネクタ 313"/>
        <xdr:cNvCxnSpPr/>
      </xdr:nvCxnSpPr>
      <xdr:spPr>
        <a:xfrm>
          <a:off x="13004800" y="659638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5" name="フローチャート : 判断 314"/>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6" name="テキスト ボックス 315"/>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7" name="フローチャート :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8" name="テキスト ボックス 317"/>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153924</xdr:rowOff>
    </xdr:from>
    <xdr:to>
      <xdr:col>24</xdr:col>
      <xdr:colOff>82550</xdr:colOff>
      <xdr:row>39</xdr:row>
      <xdr:rowOff>84074</xdr:rowOff>
    </xdr:to>
    <xdr:sp macro="" textlink="">
      <xdr:nvSpPr>
        <xdr:cNvPr id="324" name="円/楕円 323"/>
        <xdr:cNvSpPr/>
      </xdr:nvSpPr>
      <xdr:spPr>
        <a:xfrm>
          <a:off x="16459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126001</xdr:rowOff>
    </xdr:from>
    <xdr:ext cx="762000" cy="259045"/>
    <xdr:sp macro="" textlink="">
      <xdr:nvSpPr>
        <xdr:cNvPr id="325" name="補助費等該当値テキスト"/>
        <xdr:cNvSpPr txBox="1"/>
      </xdr:nvSpPr>
      <xdr:spPr>
        <a:xfrm>
          <a:off x="16598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163068</xdr:rowOff>
    </xdr:from>
    <xdr:to>
      <xdr:col>22</xdr:col>
      <xdr:colOff>615950</xdr:colOff>
      <xdr:row>39</xdr:row>
      <xdr:rowOff>93218</xdr:rowOff>
    </xdr:to>
    <xdr:sp macro="" textlink="">
      <xdr:nvSpPr>
        <xdr:cNvPr id="326" name="円/楕円 325"/>
        <xdr:cNvSpPr/>
      </xdr:nvSpPr>
      <xdr:spPr>
        <a:xfrm>
          <a:off x="15621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77995</xdr:rowOff>
    </xdr:from>
    <xdr:ext cx="736600" cy="259045"/>
    <xdr:sp macro="" textlink="">
      <xdr:nvSpPr>
        <xdr:cNvPr id="327" name="テキスト ボックス 326"/>
        <xdr:cNvSpPr txBox="1"/>
      </xdr:nvSpPr>
      <xdr:spPr>
        <a:xfrm>
          <a:off x="15290800" y="676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53340</xdr:rowOff>
    </xdr:from>
    <xdr:to>
      <xdr:col>21</xdr:col>
      <xdr:colOff>412750</xdr:colOff>
      <xdr:row>38</xdr:row>
      <xdr:rowOff>154940</xdr:rowOff>
    </xdr:to>
    <xdr:sp macro="" textlink="">
      <xdr:nvSpPr>
        <xdr:cNvPr id="328" name="円/楕円 327"/>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139717</xdr:rowOff>
    </xdr:from>
    <xdr:ext cx="762000" cy="259045"/>
    <xdr:sp macro="" textlink="">
      <xdr:nvSpPr>
        <xdr:cNvPr id="329" name="テキスト ボックス 328"/>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32766</xdr:rowOff>
    </xdr:from>
    <xdr:to>
      <xdr:col>20</xdr:col>
      <xdr:colOff>209550</xdr:colOff>
      <xdr:row>39</xdr:row>
      <xdr:rowOff>134366</xdr:rowOff>
    </xdr:to>
    <xdr:sp macro="" textlink="">
      <xdr:nvSpPr>
        <xdr:cNvPr id="330" name="円/楕円 329"/>
        <xdr:cNvSpPr/>
      </xdr:nvSpPr>
      <xdr:spPr>
        <a:xfrm>
          <a:off x="13843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119143</xdr:rowOff>
    </xdr:from>
    <xdr:ext cx="762000" cy="259045"/>
    <xdr:sp macro="" textlink="">
      <xdr:nvSpPr>
        <xdr:cNvPr id="331" name="テキスト ボックス 330"/>
        <xdr:cNvSpPr txBox="1"/>
      </xdr:nvSpPr>
      <xdr:spPr>
        <a:xfrm>
          <a:off x="13512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30480</xdr:rowOff>
    </xdr:from>
    <xdr:to>
      <xdr:col>19</xdr:col>
      <xdr:colOff>6350</xdr:colOff>
      <xdr:row>38</xdr:row>
      <xdr:rowOff>132080</xdr:rowOff>
    </xdr:to>
    <xdr:sp macro="" textlink="">
      <xdr:nvSpPr>
        <xdr:cNvPr id="332" name="円/楕円 331"/>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116857</xdr:rowOff>
    </xdr:from>
    <xdr:ext cx="762000" cy="259045"/>
    <xdr:sp macro="" textlink="">
      <xdr:nvSpPr>
        <xdr:cNvPr id="333" name="テキスト ボックス 332"/>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新規地方債の発行額の抑制や公的資金補償金免除繰上償還の実施等により、類似団体平均値より大きく下回っている。今後もこの状況を維持するために、地方債の新規発行を予定している普通建設事業については、実施時期や規模を精査し借入額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142240</xdr:rowOff>
    </xdr:from>
    <xdr:to>
      <xdr:col>7</xdr:col>
      <xdr:colOff>15875</xdr:colOff>
      <xdr:row>75</xdr:row>
      <xdr:rowOff>5080</xdr:rowOff>
    </xdr:to>
    <xdr:cxnSp macro="">
      <xdr:nvCxnSpPr>
        <xdr:cNvPr id="365" name="直線コネクタ 364"/>
        <xdr:cNvCxnSpPr/>
      </xdr:nvCxnSpPr>
      <xdr:spPr>
        <a:xfrm flipV="1">
          <a:off x="3987800" y="128295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5080</xdr:rowOff>
    </xdr:from>
    <xdr:to>
      <xdr:col>5</xdr:col>
      <xdr:colOff>549275</xdr:colOff>
      <xdr:row>75</xdr:row>
      <xdr:rowOff>27940</xdr:rowOff>
    </xdr:to>
    <xdr:cxnSp macro="">
      <xdr:nvCxnSpPr>
        <xdr:cNvPr id="368" name="直線コネクタ 367"/>
        <xdr:cNvCxnSpPr/>
      </xdr:nvCxnSpPr>
      <xdr:spPr>
        <a:xfrm flipV="1">
          <a:off x="3098800" y="128638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45720</xdr:rowOff>
    </xdr:from>
    <xdr:to>
      <xdr:col>5</xdr:col>
      <xdr:colOff>600075</xdr:colOff>
      <xdr:row>76</xdr:row>
      <xdr:rowOff>147320</xdr:rowOff>
    </xdr:to>
    <xdr:sp macro="" textlink="">
      <xdr:nvSpPr>
        <xdr:cNvPr id="369" name="フローチャート : 判断 368"/>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132097</xdr:rowOff>
    </xdr:from>
    <xdr:ext cx="736600" cy="259045"/>
    <xdr:sp macro="" textlink="">
      <xdr:nvSpPr>
        <xdr:cNvPr id="370" name="テキスト ボックス 369"/>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27940</xdr:rowOff>
    </xdr:from>
    <xdr:to>
      <xdr:col>4</xdr:col>
      <xdr:colOff>346075</xdr:colOff>
      <xdr:row>75</xdr:row>
      <xdr:rowOff>119380</xdr:rowOff>
    </xdr:to>
    <xdr:cxnSp macro="">
      <xdr:nvCxnSpPr>
        <xdr:cNvPr id="371" name="直線コネクタ 370"/>
        <xdr:cNvCxnSpPr/>
      </xdr:nvCxnSpPr>
      <xdr:spPr>
        <a:xfrm flipV="1">
          <a:off x="2209800" y="128866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60961</xdr:rowOff>
    </xdr:from>
    <xdr:to>
      <xdr:col>4</xdr:col>
      <xdr:colOff>396875</xdr:colOff>
      <xdr:row>76</xdr:row>
      <xdr:rowOff>162561</xdr:rowOff>
    </xdr:to>
    <xdr:sp macro="" textlink="">
      <xdr:nvSpPr>
        <xdr:cNvPr id="372" name="フローチャート : 判断 371"/>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147338</xdr:rowOff>
    </xdr:from>
    <xdr:ext cx="762000" cy="259045"/>
    <xdr:sp macro="" textlink="">
      <xdr:nvSpPr>
        <xdr:cNvPr id="373" name="テキスト ボックス 372"/>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69850</xdr:rowOff>
    </xdr:from>
    <xdr:to>
      <xdr:col>3</xdr:col>
      <xdr:colOff>142875</xdr:colOff>
      <xdr:row>75</xdr:row>
      <xdr:rowOff>119380</xdr:rowOff>
    </xdr:to>
    <xdr:cxnSp macro="">
      <xdr:nvCxnSpPr>
        <xdr:cNvPr id="374" name="直線コネクタ 373"/>
        <xdr:cNvCxnSpPr/>
      </xdr:nvCxnSpPr>
      <xdr:spPr>
        <a:xfrm>
          <a:off x="1320800" y="129286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83820</xdr:rowOff>
    </xdr:from>
    <xdr:to>
      <xdr:col>3</xdr:col>
      <xdr:colOff>193675</xdr:colOff>
      <xdr:row>77</xdr:row>
      <xdr:rowOff>13970</xdr:rowOff>
    </xdr:to>
    <xdr:sp macro="" textlink="">
      <xdr:nvSpPr>
        <xdr:cNvPr id="375" name="フローチャート : 判断 37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170197</xdr:rowOff>
    </xdr:from>
    <xdr:ext cx="762000" cy="259045"/>
    <xdr:sp macro="" textlink="">
      <xdr:nvSpPr>
        <xdr:cNvPr id="376" name="テキスト ボックス 375"/>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77" name="フローチャート : 判断 376"/>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170197</xdr:rowOff>
    </xdr:from>
    <xdr:ext cx="762000" cy="259045"/>
    <xdr:sp macro="" textlink="">
      <xdr:nvSpPr>
        <xdr:cNvPr id="378" name="テキスト ボックス 377"/>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91440</xdr:rowOff>
    </xdr:from>
    <xdr:to>
      <xdr:col>7</xdr:col>
      <xdr:colOff>66675</xdr:colOff>
      <xdr:row>75</xdr:row>
      <xdr:rowOff>21590</xdr:rowOff>
    </xdr:to>
    <xdr:sp macro="" textlink="">
      <xdr:nvSpPr>
        <xdr:cNvPr id="384" name="円/楕円 383"/>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107967</xdr:rowOff>
    </xdr:from>
    <xdr:ext cx="762000" cy="259045"/>
    <xdr:sp macro="" textlink="">
      <xdr:nvSpPr>
        <xdr:cNvPr id="385"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125730</xdr:rowOff>
    </xdr:from>
    <xdr:to>
      <xdr:col>5</xdr:col>
      <xdr:colOff>600075</xdr:colOff>
      <xdr:row>75</xdr:row>
      <xdr:rowOff>55880</xdr:rowOff>
    </xdr:to>
    <xdr:sp macro="" textlink="">
      <xdr:nvSpPr>
        <xdr:cNvPr id="386" name="円/楕円 385"/>
        <xdr:cNvSpPr/>
      </xdr:nvSpPr>
      <xdr:spPr>
        <a:xfrm>
          <a:off x="3937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66057</xdr:rowOff>
    </xdr:from>
    <xdr:ext cx="736600" cy="259045"/>
    <xdr:sp macro="" textlink="">
      <xdr:nvSpPr>
        <xdr:cNvPr id="387" name="テキスト ボックス 386"/>
        <xdr:cNvSpPr txBox="1"/>
      </xdr:nvSpPr>
      <xdr:spPr>
        <a:xfrm>
          <a:off x="3606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148590</xdr:rowOff>
    </xdr:from>
    <xdr:to>
      <xdr:col>4</xdr:col>
      <xdr:colOff>396875</xdr:colOff>
      <xdr:row>75</xdr:row>
      <xdr:rowOff>78740</xdr:rowOff>
    </xdr:to>
    <xdr:sp macro="" textlink="">
      <xdr:nvSpPr>
        <xdr:cNvPr id="388" name="円/楕円 387"/>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89" name="テキスト ボックス 388"/>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68580</xdr:rowOff>
    </xdr:from>
    <xdr:to>
      <xdr:col>3</xdr:col>
      <xdr:colOff>193675</xdr:colOff>
      <xdr:row>75</xdr:row>
      <xdr:rowOff>170180</xdr:rowOff>
    </xdr:to>
    <xdr:sp macro="" textlink="">
      <xdr:nvSpPr>
        <xdr:cNvPr id="390" name="円/楕円 389"/>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8907</xdr:rowOff>
    </xdr:from>
    <xdr:ext cx="762000" cy="259045"/>
    <xdr:sp macro="" textlink="">
      <xdr:nvSpPr>
        <xdr:cNvPr id="391" name="テキスト ボックス 390"/>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19050</xdr:rowOff>
    </xdr:from>
    <xdr:to>
      <xdr:col>1</xdr:col>
      <xdr:colOff>676275</xdr:colOff>
      <xdr:row>75</xdr:row>
      <xdr:rowOff>120650</xdr:rowOff>
    </xdr:to>
    <xdr:sp macro="" textlink="">
      <xdr:nvSpPr>
        <xdr:cNvPr id="392" name="円/楕円 391"/>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130827</xdr:rowOff>
    </xdr:from>
    <xdr:ext cx="762000" cy="259045"/>
    <xdr:sp macro="" textlink="">
      <xdr:nvSpPr>
        <xdr:cNvPr id="393" name="テキスト ボックス 392"/>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値を大きく上回っているのは人件費と補助費等が要因となっており、今後も定員適正化計画による職員数の削減や指定管理者制度の導入等によりコスト削減に努め、行政評価システム等の地域経営手法を取り入れながら経常経費の歳出削減を図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97608</xdr:rowOff>
    </xdr:from>
    <xdr:to>
      <xdr:col>24</xdr:col>
      <xdr:colOff>31750</xdr:colOff>
      <xdr:row>80</xdr:row>
      <xdr:rowOff>166188</xdr:rowOff>
    </xdr:to>
    <xdr:cxnSp macro="">
      <xdr:nvCxnSpPr>
        <xdr:cNvPr id="428" name="直線コネクタ 427"/>
        <xdr:cNvCxnSpPr/>
      </xdr:nvCxnSpPr>
      <xdr:spPr>
        <a:xfrm flipV="1">
          <a:off x="15671800" y="138136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25763</xdr:rowOff>
    </xdr:from>
    <xdr:to>
      <xdr:col>22</xdr:col>
      <xdr:colOff>565150</xdr:colOff>
      <xdr:row>80</xdr:row>
      <xdr:rowOff>166188</xdr:rowOff>
    </xdr:to>
    <xdr:cxnSp macro="">
      <xdr:nvCxnSpPr>
        <xdr:cNvPr id="431" name="直線コネクタ 430"/>
        <xdr:cNvCxnSpPr/>
      </xdr:nvCxnSpPr>
      <xdr:spPr>
        <a:xfrm>
          <a:off x="14782800" y="13741763"/>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25763</xdr:rowOff>
    </xdr:from>
    <xdr:to>
      <xdr:col>21</xdr:col>
      <xdr:colOff>361950</xdr:colOff>
      <xdr:row>82</xdr:row>
      <xdr:rowOff>6169</xdr:rowOff>
    </xdr:to>
    <xdr:cxnSp macro="">
      <xdr:nvCxnSpPr>
        <xdr:cNvPr id="434" name="直線コネクタ 433"/>
        <xdr:cNvCxnSpPr/>
      </xdr:nvCxnSpPr>
      <xdr:spPr>
        <a:xfrm flipV="1">
          <a:off x="13893800" y="13741763"/>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159476</xdr:rowOff>
    </xdr:from>
    <xdr:to>
      <xdr:col>21</xdr:col>
      <xdr:colOff>412750</xdr:colOff>
      <xdr:row>78</xdr:row>
      <xdr:rowOff>89626</xdr:rowOff>
    </xdr:to>
    <xdr:sp macro="" textlink="">
      <xdr:nvSpPr>
        <xdr:cNvPr id="435" name="フローチャート : 判断 434"/>
        <xdr:cNvSpPr/>
      </xdr:nvSpPr>
      <xdr:spPr>
        <a:xfrm>
          <a:off x="14732000" y="1336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99803</xdr:rowOff>
    </xdr:from>
    <xdr:ext cx="762000" cy="259045"/>
    <xdr:sp macro="" textlink="">
      <xdr:nvSpPr>
        <xdr:cNvPr id="436" name="テキスト ボックス 435"/>
        <xdr:cNvSpPr txBox="1"/>
      </xdr:nvSpPr>
      <xdr:spPr>
        <a:xfrm>
          <a:off x="14401800" y="1313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69850</xdr:rowOff>
    </xdr:from>
    <xdr:to>
      <xdr:col>20</xdr:col>
      <xdr:colOff>158750</xdr:colOff>
      <xdr:row>82</xdr:row>
      <xdr:rowOff>6169</xdr:rowOff>
    </xdr:to>
    <xdr:cxnSp macro="">
      <xdr:nvCxnSpPr>
        <xdr:cNvPr id="437" name="直線コネクタ 436"/>
        <xdr:cNvCxnSpPr/>
      </xdr:nvCxnSpPr>
      <xdr:spPr>
        <a:xfrm>
          <a:off x="13004800" y="13614400"/>
          <a:ext cx="889000" cy="45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4355</xdr:rowOff>
    </xdr:from>
    <xdr:to>
      <xdr:col>20</xdr:col>
      <xdr:colOff>209550</xdr:colOff>
      <xdr:row>78</xdr:row>
      <xdr:rowOff>105955</xdr:rowOff>
    </xdr:to>
    <xdr:sp macro="" textlink="">
      <xdr:nvSpPr>
        <xdr:cNvPr id="438" name="フローチャート : 判断 437"/>
        <xdr:cNvSpPr/>
      </xdr:nvSpPr>
      <xdr:spPr>
        <a:xfrm>
          <a:off x="138430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116132</xdr:rowOff>
    </xdr:from>
    <xdr:ext cx="762000" cy="259045"/>
    <xdr:sp macro="" textlink="">
      <xdr:nvSpPr>
        <xdr:cNvPr id="439" name="テキスト ボックス 438"/>
        <xdr:cNvSpPr txBox="1"/>
      </xdr:nvSpPr>
      <xdr:spPr>
        <a:xfrm>
          <a:off x="13512800" y="131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146413</xdr:rowOff>
    </xdr:from>
    <xdr:to>
      <xdr:col>19</xdr:col>
      <xdr:colOff>6350</xdr:colOff>
      <xdr:row>78</xdr:row>
      <xdr:rowOff>76563</xdr:rowOff>
    </xdr:to>
    <xdr:sp macro="" textlink="">
      <xdr:nvSpPr>
        <xdr:cNvPr id="440" name="フローチャート : 判断 439"/>
        <xdr:cNvSpPr/>
      </xdr:nvSpPr>
      <xdr:spPr>
        <a:xfrm>
          <a:off x="12954000" y="133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86740</xdr:rowOff>
    </xdr:from>
    <xdr:ext cx="762000" cy="259045"/>
    <xdr:sp macro="" textlink="">
      <xdr:nvSpPr>
        <xdr:cNvPr id="441" name="テキスト ボックス 440"/>
        <xdr:cNvSpPr txBox="1"/>
      </xdr:nvSpPr>
      <xdr:spPr>
        <a:xfrm>
          <a:off x="12623800" y="1311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46808</xdr:rowOff>
    </xdr:from>
    <xdr:to>
      <xdr:col>24</xdr:col>
      <xdr:colOff>82550</xdr:colOff>
      <xdr:row>80</xdr:row>
      <xdr:rowOff>148408</xdr:rowOff>
    </xdr:to>
    <xdr:sp macro="" textlink="">
      <xdr:nvSpPr>
        <xdr:cNvPr id="447" name="円/楕円 446"/>
        <xdr:cNvSpPr/>
      </xdr:nvSpPr>
      <xdr:spPr>
        <a:xfrm>
          <a:off x="16459200" y="13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126835</xdr:rowOff>
    </xdr:from>
    <xdr:ext cx="762000" cy="259045"/>
    <xdr:sp macro="" textlink="">
      <xdr:nvSpPr>
        <xdr:cNvPr id="448" name="公債費以外該当値テキスト"/>
        <xdr:cNvSpPr txBox="1"/>
      </xdr:nvSpPr>
      <xdr:spPr>
        <a:xfrm>
          <a:off x="16598900" y="1367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115388</xdr:rowOff>
    </xdr:from>
    <xdr:to>
      <xdr:col>22</xdr:col>
      <xdr:colOff>615950</xdr:colOff>
      <xdr:row>81</xdr:row>
      <xdr:rowOff>45538</xdr:rowOff>
    </xdr:to>
    <xdr:sp macro="" textlink="">
      <xdr:nvSpPr>
        <xdr:cNvPr id="449" name="円/楕円 448"/>
        <xdr:cNvSpPr/>
      </xdr:nvSpPr>
      <xdr:spPr>
        <a:xfrm>
          <a:off x="15621000" y="138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30315</xdr:rowOff>
    </xdr:from>
    <xdr:ext cx="736600" cy="259045"/>
    <xdr:sp macro="" textlink="">
      <xdr:nvSpPr>
        <xdr:cNvPr id="450" name="テキスト ボックス 449"/>
        <xdr:cNvSpPr txBox="1"/>
      </xdr:nvSpPr>
      <xdr:spPr>
        <a:xfrm>
          <a:off x="15290800" y="1391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146413</xdr:rowOff>
    </xdr:from>
    <xdr:to>
      <xdr:col>21</xdr:col>
      <xdr:colOff>412750</xdr:colOff>
      <xdr:row>80</xdr:row>
      <xdr:rowOff>76563</xdr:rowOff>
    </xdr:to>
    <xdr:sp macro="" textlink="">
      <xdr:nvSpPr>
        <xdr:cNvPr id="451" name="円/楕円 450"/>
        <xdr:cNvSpPr/>
      </xdr:nvSpPr>
      <xdr:spPr>
        <a:xfrm>
          <a:off x="147320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61340</xdr:rowOff>
    </xdr:from>
    <xdr:ext cx="762000" cy="259045"/>
    <xdr:sp macro="" textlink="">
      <xdr:nvSpPr>
        <xdr:cNvPr id="452" name="テキスト ボックス 451"/>
        <xdr:cNvSpPr txBox="1"/>
      </xdr:nvSpPr>
      <xdr:spPr>
        <a:xfrm>
          <a:off x="14401800" y="1377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126819</xdr:rowOff>
    </xdr:from>
    <xdr:to>
      <xdr:col>20</xdr:col>
      <xdr:colOff>209550</xdr:colOff>
      <xdr:row>82</xdr:row>
      <xdr:rowOff>56969</xdr:rowOff>
    </xdr:to>
    <xdr:sp macro="" textlink="">
      <xdr:nvSpPr>
        <xdr:cNvPr id="453" name="円/楕円 452"/>
        <xdr:cNvSpPr/>
      </xdr:nvSpPr>
      <xdr:spPr>
        <a:xfrm>
          <a:off x="13843000" y="140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82</xdr:row>
      <xdr:rowOff>41746</xdr:rowOff>
    </xdr:from>
    <xdr:ext cx="762000" cy="259045"/>
    <xdr:sp macro="" textlink="">
      <xdr:nvSpPr>
        <xdr:cNvPr id="454" name="テキスト ボックス 453"/>
        <xdr:cNvSpPr txBox="1"/>
      </xdr:nvSpPr>
      <xdr:spPr>
        <a:xfrm>
          <a:off x="13512800" y="141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19050</xdr:rowOff>
    </xdr:from>
    <xdr:to>
      <xdr:col>19</xdr:col>
      <xdr:colOff>6350</xdr:colOff>
      <xdr:row>79</xdr:row>
      <xdr:rowOff>120650</xdr:rowOff>
    </xdr:to>
    <xdr:sp macro="" textlink="">
      <xdr:nvSpPr>
        <xdr:cNvPr id="455" name="円/楕円 454"/>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105427</xdr:rowOff>
    </xdr:from>
    <xdr:ext cx="762000" cy="259045"/>
    <xdr:sp macro="" textlink="">
      <xdr:nvSpPr>
        <xdr:cNvPr id="456" name="テキスト ボックス 455"/>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福井県美浜町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59007</xdr:rowOff>
    </xdr:from>
    <xdr:to>
      <xdr:col>4</xdr:col>
      <xdr:colOff>1117600</xdr:colOff>
      <xdr:row>15</xdr:row>
      <xdr:rowOff>76685</xdr:rowOff>
    </xdr:to>
    <xdr:cxnSp macro="">
      <xdr:nvCxnSpPr>
        <xdr:cNvPr id="50" name="直線コネクタ 49"/>
        <xdr:cNvCxnSpPr/>
      </xdr:nvCxnSpPr>
      <xdr:spPr bwMode="auto">
        <a:xfrm flipV="1">
          <a:off x="5003800" y="2678382"/>
          <a:ext cx="647700" cy="1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3586</xdr:rowOff>
    </xdr:from>
    <xdr:ext cx="762000" cy="259045"/>
    <xdr:sp macro="" textlink="">
      <xdr:nvSpPr>
        <xdr:cNvPr id="51" name="人口1人当たり決算額の推移平均値テキスト130"/>
        <xdr:cNvSpPr txBox="1"/>
      </xdr:nvSpPr>
      <xdr:spPr>
        <a:xfrm>
          <a:off x="5740400" y="2794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76685</xdr:rowOff>
    </xdr:from>
    <xdr:to>
      <xdr:col>4</xdr:col>
      <xdr:colOff>469900</xdr:colOff>
      <xdr:row>15</xdr:row>
      <xdr:rowOff>135900</xdr:rowOff>
    </xdr:to>
    <xdr:cxnSp macro="">
      <xdr:nvCxnSpPr>
        <xdr:cNvPr id="53" name="直線コネクタ 52"/>
        <xdr:cNvCxnSpPr/>
      </xdr:nvCxnSpPr>
      <xdr:spPr bwMode="auto">
        <a:xfrm flipV="1">
          <a:off x="4305300" y="2696060"/>
          <a:ext cx="698500" cy="5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116263</xdr:rowOff>
    </xdr:from>
    <xdr:to>
      <xdr:col>3</xdr:col>
      <xdr:colOff>904875</xdr:colOff>
      <xdr:row>15</xdr:row>
      <xdr:rowOff>135900</xdr:rowOff>
    </xdr:to>
    <xdr:cxnSp macro="">
      <xdr:nvCxnSpPr>
        <xdr:cNvPr id="56" name="直線コネクタ 55"/>
        <xdr:cNvCxnSpPr/>
      </xdr:nvCxnSpPr>
      <xdr:spPr bwMode="auto">
        <a:xfrm>
          <a:off x="3606800" y="2735638"/>
          <a:ext cx="698500" cy="1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114328</xdr:rowOff>
    </xdr:from>
    <xdr:to>
      <xdr:col>3</xdr:col>
      <xdr:colOff>206375</xdr:colOff>
      <xdr:row>15</xdr:row>
      <xdr:rowOff>116263</xdr:rowOff>
    </xdr:to>
    <xdr:cxnSp macro="">
      <xdr:nvCxnSpPr>
        <xdr:cNvPr id="59" name="直線コネクタ 58"/>
        <xdr:cNvCxnSpPr/>
      </xdr:nvCxnSpPr>
      <xdr:spPr bwMode="auto">
        <a:xfrm>
          <a:off x="2908300" y="2733703"/>
          <a:ext cx="698500" cy="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8207</xdr:rowOff>
    </xdr:from>
    <xdr:to>
      <xdr:col>5</xdr:col>
      <xdr:colOff>34925</xdr:colOff>
      <xdr:row>15</xdr:row>
      <xdr:rowOff>109807</xdr:rowOff>
    </xdr:to>
    <xdr:sp macro="" textlink="">
      <xdr:nvSpPr>
        <xdr:cNvPr id="69" name="円/楕円 68"/>
        <xdr:cNvSpPr/>
      </xdr:nvSpPr>
      <xdr:spPr bwMode="auto">
        <a:xfrm>
          <a:off x="5600700" y="2627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24734</xdr:rowOff>
    </xdr:from>
    <xdr:ext cx="762000" cy="259045"/>
    <xdr:sp macro="" textlink="">
      <xdr:nvSpPr>
        <xdr:cNvPr id="70" name="人口1人当たり決算額の推移該当値テキスト130"/>
        <xdr:cNvSpPr txBox="1"/>
      </xdr:nvSpPr>
      <xdr:spPr>
        <a:xfrm>
          <a:off x="5740400" y="247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165,173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25885</xdr:rowOff>
    </xdr:from>
    <xdr:to>
      <xdr:col>4</xdr:col>
      <xdr:colOff>520700</xdr:colOff>
      <xdr:row>15</xdr:row>
      <xdr:rowOff>127485</xdr:rowOff>
    </xdr:to>
    <xdr:sp macro="" textlink="">
      <xdr:nvSpPr>
        <xdr:cNvPr id="71" name="円/楕円 70"/>
        <xdr:cNvSpPr/>
      </xdr:nvSpPr>
      <xdr:spPr bwMode="auto">
        <a:xfrm>
          <a:off x="4953000" y="264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137662</xdr:rowOff>
    </xdr:from>
    <xdr:ext cx="736600" cy="259045"/>
    <xdr:sp macro="" textlink="">
      <xdr:nvSpPr>
        <xdr:cNvPr id="72" name="テキスト ボックス 71"/>
        <xdr:cNvSpPr txBox="1"/>
      </xdr:nvSpPr>
      <xdr:spPr>
        <a:xfrm>
          <a:off x="4622800" y="2414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162,853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85100</xdr:rowOff>
    </xdr:from>
    <xdr:to>
      <xdr:col>3</xdr:col>
      <xdr:colOff>955675</xdr:colOff>
      <xdr:row>16</xdr:row>
      <xdr:rowOff>15250</xdr:rowOff>
    </xdr:to>
    <xdr:sp macro="" textlink="">
      <xdr:nvSpPr>
        <xdr:cNvPr id="73" name="円/楕円 72"/>
        <xdr:cNvSpPr/>
      </xdr:nvSpPr>
      <xdr:spPr bwMode="auto">
        <a:xfrm>
          <a:off x="4254500" y="270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25427</xdr:rowOff>
    </xdr:from>
    <xdr:ext cx="762000" cy="259045"/>
    <xdr:sp macro="" textlink="">
      <xdr:nvSpPr>
        <xdr:cNvPr id="74" name="テキスト ボックス 73"/>
        <xdr:cNvSpPr txBox="1"/>
      </xdr:nvSpPr>
      <xdr:spPr>
        <a:xfrm>
          <a:off x="3924300" y="24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155,082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65463</xdr:rowOff>
    </xdr:from>
    <xdr:to>
      <xdr:col>3</xdr:col>
      <xdr:colOff>257175</xdr:colOff>
      <xdr:row>15</xdr:row>
      <xdr:rowOff>167063</xdr:rowOff>
    </xdr:to>
    <xdr:sp macro="" textlink="">
      <xdr:nvSpPr>
        <xdr:cNvPr id="75" name="円/楕円 74"/>
        <xdr:cNvSpPr/>
      </xdr:nvSpPr>
      <xdr:spPr bwMode="auto">
        <a:xfrm>
          <a:off x="3556000" y="268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5790</xdr:rowOff>
    </xdr:from>
    <xdr:ext cx="762000" cy="259045"/>
    <xdr:sp macro="" textlink="">
      <xdr:nvSpPr>
        <xdr:cNvPr id="76" name="テキスト ボックス 75"/>
        <xdr:cNvSpPr txBox="1"/>
      </xdr:nvSpPr>
      <xdr:spPr>
        <a:xfrm>
          <a:off x="3225800" y="245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157,659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63528</xdr:rowOff>
    </xdr:from>
    <xdr:to>
      <xdr:col>2</xdr:col>
      <xdr:colOff>692150</xdr:colOff>
      <xdr:row>15</xdr:row>
      <xdr:rowOff>165128</xdr:rowOff>
    </xdr:to>
    <xdr:sp macro="" textlink="">
      <xdr:nvSpPr>
        <xdr:cNvPr id="77" name="円/楕円 76"/>
        <xdr:cNvSpPr/>
      </xdr:nvSpPr>
      <xdr:spPr bwMode="auto">
        <a:xfrm>
          <a:off x="2857500" y="268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3855</xdr:rowOff>
    </xdr:from>
    <xdr:ext cx="762000" cy="259045"/>
    <xdr:sp macro="" textlink="">
      <xdr:nvSpPr>
        <xdr:cNvPr id="78" name="テキスト ボックス 77"/>
        <xdr:cNvSpPr txBox="1"/>
      </xdr:nvSpPr>
      <xdr:spPr>
        <a:xfrm>
          <a:off x="2527300" y="24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102722</xdr:rowOff>
    </xdr:from>
    <xdr:to>
      <xdr:col>4</xdr:col>
      <xdr:colOff>1117600</xdr:colOff>
      <xdr:row>35</xdr:row>
      <xdr:rowOff>156283</xdr:rowOff>
    </xdr:to>
    <xdr:cxnSp macro="">
      <xdr:nvCxnSpPr>
        <xdr:cNvPr id="110" name="直線コネクタ 109"/>
        <xdr:cNvCxnSpPr/>
      </xdr:nvCxnSpPr>
      <xdr:spPr bwMode="auto">
        <a:xfrm>
          <a:off x="5003800" y="6713072"/>
          <a:ext cx="647700" cy="53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178830</xdr:rowOff>
    </xdr:from>
    <xdr:ext cx="762000" cy="259045"/>
    <xdr:sp macro="" textlink="">
      <xdr:nvSpPr>
        <xdr:cNvPr id="111" name="人口1人当たり決算額の推移平均値テキスト445"/>
        <xdr:cNvSpPr txBox="1"/>
      </xdr:nvSpPr>
      <xdr:spPr>
        <a:xfrm>
          <a:off x="5740400" y="6789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4699</xdr:rowOff>
    </xdr:from>
    <xdr:to>
      <xdr:col>4</xdr:col>
      <xdr:colOff>469900</xdr:colOff>
      <xdr:row>35</xdr:row>
      <xdr:rowOff>102722</xdr:rowOff>
    </xdr:to>
    <xdr:cxnSp macro="">
      <xdr:nvCxnSpPr>
        <xdr:cNvPr id="113" name="直線コネクタ 112"/>
        <xdr:cNvCxnSpPr/>
      </xdr:nvCxnSpPr>
      <xdr:spPr bwMode="auto">
        <a:xfrm>
          <a:off x="4305300" y="6615049"/>
          <a:ext cx="698500" cy="98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292460</xdr:rowOff>
    </xdr:from>
    <xdr:to>
      <xdr:col>3</xdr:col>
      <xdr:colOff>904875</xdr:colOff>
      <xdr:row>35</xdr:row>
      <xdr:rowOff>4699</xdr:rowOff>
    </xdr:to>
    <xdr:cxnSp macro="">
      <xdr:nvCxnSpPr>
        <xdr:cNvPr id="116" name="直線コネクタ 115"/>
        <xdr:cNvCxnSpPr/>
      </xdr:nvCxnSpPr>
      <xdr:spPr bwMode="auto">
        <a:xfrm>
          <a:off x="3606800" y="6559910"/>
          <a:ext cx="698500" cy="55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200381</xdr:rowOff>
    </xdr:from>
    <xdr:to>
      <xdr:col>3</xdr:col>
      <xdr:colOff>206375</xdr:colOff>
      <xdr:row>34</xdr:row>
      <xdr:rowOff>292460</xdr:rowOff>
    </xdr:to>
    <xdr:cxnSp macro="">
      <xdr:nvCxnSpPr>
        <xdr:cNvPr id="119" name="直線コネクタ 118"/>
        <xdr:cNvCxnSpPr/>
      </xdr:nvCxnSpPr>
      <xdr:spPr bwMode="auto">
        <a:xfrm>
          <a:off x="2908300" y="6467831"/>
          <a:ext cx="698500" cy="92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105483</xdr:rowOff>
    </xdr:from>
    <xdr:to>
      <xdr:col>5</xdr:col>
      <xdr:colOff>34925</xdr:colOff>
      <xdr:row>35</xdr:row>
      <xdr:rowOff>207083</xdr:rowOff>
    </xdr:to>
    <xdr:sp macro="" textlink="">
      <xdr:nvSpPr>
        <xdr:cNvPr id="129" name="円/楕円 128"/>
        <xdr:cNvSpPr/>
      </xdr:nvSpPr>
      <xdr:spPr bwMode="auto">
        <a:xfrm>
          <a:off x="5600700" y="6715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293460</xdr:rowOff>
    </xdr:from>
    <xdr:ext cx="762000" cy="259045"/>
    <xdr:sp macro="" textlink="">
      <xdr:nvSpPr>
        <xdr:cNvPr id="130" name="人口1人当たり決算額の推移該当値テキスト445"/>
        <xdr:cNvSpPr txBox="1"/>
      </xdr:nvSpPr>
      <xdr:spPr>
        <a:xfrm>
          <a:off x="5740400" y="656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31,219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51922</xdr:rowOff>
    </xdr:from>
    <xdr:to>
      <xdr:col>4</xdr:col>
      <xdr:colOff>520700</xdr:colOff>
      <xdr:row>35</xdr:row>
      <xdr:rowOff>153522</xdr:rowOff>
    </xdr:to>
    <xdr:sp macro="" textlink="">
      <xdr:nvSpPr>
        <xdr:cNvPr id="131" name="円/楕円 130"/>
        <xdr:cNvSpPr/>
      </xdr:nvSpPr>
      <xdr:spPr bwMode="auto">
        <a:xfrm>
          <a:off x="4953000" y="666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163700</xdr:rowOff>
    </xdr:from>
    <xdr:ext cx="736600" cy="259045"/>
    <xdr:sp macro="" textlink="">
      <xdr:nvSpPr>
        <xdr:cNvPr id="132" name="テキスト ボックス 131"/>
        <xdr:cNvSpPr txBox="1"/>
      </xdr:nvSpPr>
      <xdr:spPr>
        <a:xfrm>
          <a:off x="4622800" y="6431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33,562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296799</xdr:rowOff>
    </xdr:from>
    <xdr:to>
      <xdr:col>3</xdr:col>
      <xdr:colOff>955675</xdr:colOff>
      <xdr:row>35</xdr:row>
      <xdr:rowOff>55499</xdr:rowOff>
    </xdr:to>
    <xdr:sp macro="" textlink="">
      <xdr:nvSpPr>
        <xdr:cNvPr id="133" name="円/楕円 132"/>
        <xdr:cNvSpPr/>
      </xdr:nvSpPr>
      <xdr:spPr bwMode="auto">
        <a:xfrm>
          <a:off x="4254500" y="6564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65676</xdr:rowOff>
    </xdr:from>
    <xdr:ext cx="762000" cy="259045"/>
    <xdr:sp macro="" textlink="">
      <xdr:nvSpPr>
        <xdr:cNvPr id="134" name="テキスト ボックス 133"/>
        <xdr:cNvSpPr txBox="1"/>
      </xdr:nvSpPr>
      <xdr:spPr>
        <a:xfrm>
          <a:off x="3924300" y="633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37,850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241660</xdr:rowOff>
    </xdr:from>
    <xdr:to>
      <xdr:col>3</xdr:col>
      <xdr:colOff>257175</xdr:colOff>
      <xdr:row>35</xdr:row>
      <xdr:rowOff>360</xdr:rowOff>
    </xdr:to>
    <xdr:sp macro="" textlink="">
      <xdr:nvSpPr>
        <xdr:cNvPr id="135" name="円/楕円 134"/>
        <xdr:cNvSpPr/>
      </xdr:nvSpPr>
      <xdr:spPr bwMode="auto">
        <a:xfrm>
          <a:off x="3556000" y="650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10538</xdr:rowOff>
    </xdr:from>
    <xdr:ext cx="762000" cy="259045"/>
    <xdr:sp macro="" textlink="">
      <xdr:nvSpPr>
        <xdr:cNvPr id="136" name="テキスト ボックス 135"/>
        <xdr:cNvSpPr txBox="1"/>
      </xdr:nvSpPr>
      <xdr:spPr>
        <a:xfrm>
          <a:off x="3225800" y="627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40,262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149581</xdr:rowOff>
    </xdr:from>
    <xdr:to>
      <xdr:col>2</xdr:col>
      <xdr:colOff>692150</xdr:colOff>
      <xdr:row>34</xdr:row>
      <xdr:rowOff>251181</xdr:rowOff>
    </xdr:to>
    <xdr:sp macro="" textlink="">
      <xdr:nvSpPr>
        <xdr:cNvPr id="137" name="円/楕円 136"/>
        <xdr:cNvSpPr/>
      </xdr:nvSpPr>
      <xdr:spPr bwMode="auto">
        <a:xfrm>
          <a:off x="2857500" y="6417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261358</xdr:rowOff>
    </xdr:from>
    <xdr:ext cx="762000" cy="259045"/>
    <xdr:sp macro="" textlink="">
      <xdr:nvSpPr>
        <xdr:cNvPr id="138" name="テキスト ボックス 137"/>
        <xdr:cNvSpPr txBox="1"/>
      </xdr:nvSpPr>
      <xdr:spPr>
        <a:xfrm>
          <a:off x="2527300" y="61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10,030
9,988
152.35
9,776,952
9,351,524
397,018
3,821,594
4,939,173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99.6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148703</xdr:rowOff>
    </xdr:from>
    <xdr:to>
      <xdr:col>6</xdr:col>
      <xdr:colOff>511175</xdr:colOff>
      <xdr:row>35</xdr:row>
      <xdr:rowOff>20414</xdr:rowOff>
    </xdr:to>
    <xdr:cxnSp macro="">
      <xdr:nvCxnSpPr>
        <xdr:cNvPr id="63" name="直線コネクタ 62"/>
        <xdr:cNvCxnSpPr/>
      </xdr:nvCxnSpPr>
      <xdr:spPr>
        <a:xfrm flipV="1">
          <a:off x="3797300" y="5978003"/>
          <a:ext cx="838200" cy="4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20414</xdr:rowOff>
    </xdr:from>
    <xdr:to>
      <xdr:col>5</xdr:col>
      <xdr:colOff>358775</xdr:colOff>
      <xdr:row>35</xdr:row>
      <xdr:rowOff>27817</xdr:rowOff>
    </xdr:to>
    <xdr:cxnSp macro="">
      <xdr:nvCxnSpPr>
        <xdr:cNvPr id="66" name="直線コネクタ 65"/>
        <xdr:cNvCxnSpPr/>
      </xdr:nvCxnSpPr>
      <xdr:spPr>
        <a:xfrm flipV="1">
          <a:off x="2908300" y="6021164"/>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68816</xdr:rowOff>
    </xdr:from>
    <xdr:to>
      <xdr:col>5</xdr:col>
      <xdr:colOff>409575</xdr:colOff>
      <xdr:row>37</xdr:row>
      <xdr:rowOff>170416</xdr:rowOff>
    </xdr:to>
    <xdr:sp macro="" textlink="">
      <xdr:nvSpPr>
        <xdr:cNvPr id="67" name="フローチャート : 判断 66"/>
        <xdr:cNvSpPr/>
      </xdr:nvSpPr>
      <xdr:spPr>
        <a:xfrm>
          <a:off x="3746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161543</xdr:rowOff>
    </xdr:from>
    <xdr:ext cx="534377" cy="259045"/>
    <xdr:sp macro="" textlink="">
      <xdr:nvSpPr>
        <xdr:cNvPr id="68" name="テキスト ボックス 67"/>
        <xdr:cNvSpPr txBox="1"/>
      </xdr:nvSpPr>
      <xdr:spPr>
        <a:xfrm>
          <a:off x="3530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165641</xdr:rowOff>
    </xdr:from>
    <xdr:to>
      <xdr:col>4</xdr:col>
      <xdr:colOff>155575</xdr:colOff>
      <xdr:row>35</xdr:row>
      <xdr:rowOff>27817</xdr:rowOff>
    </xdr:to>
    <xdr:cxnSp macro="">
      <xdr:nvCxnSpPr>
        <xdr:cNvPr id="69" name="直線コネクタ 68"/>
        <xdr:cNvCxnSpPr/>
      </xdr:nvCxnSpPr>
      <xdr:spPr>
        <a:xfrm>
          <a:off x="2019300" y="5994941"/>
          <a:ext cx="889000" cy="3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93352</xdr:rowOff>
    </xdr:from>
    <xdr:to>
      <xdr:col>4</xdr:col>
      <xdr:colOff>206375</xdr:colOff>
      <xdr:row>38</xdr:row>
      <xdr:rowOff>23502</xdr:rowOff>
    </xdr:to>
    <xdr:sp macro="" textlink="">
      <xdr:nvSpPr>
        <xdr:cNvPr id="70" name="フローチャート : 判断 69"/>
        <xdr:cNvSpPr/>
      </xdr:nvSpPr>
      <xdr:spPr>
        <a:xfrm>
          <a:off x="2857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14629</xdr:rowOff>
    </xdr:from>
    <xdr:ext cx="534377" cy="259045"/>
    <xdr:sp macro="" textlink="">
      <xdr:nvSpPr>
        <xdr:cNvPr id="71" name="テキスト ボックス 70"/>
        <xdr:cNvSpPr txBox="1"/>
      </xdr:nvSpPr>
      <xdr:spPr>
        <a:xfrm>
          <a:off x="2641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144914</xdr:rowOff>
    </xdr:from>
    <xdr:to>
      <xdr:col>2</xdr:col>
      <xdr:colOff>638175</xdr:colOff>
      <xdr:row>34</xdr:row>
      <xdr:rowOff>165641</xdr:rowOff>
    </xdr:to>
    <xdr:cxnSp macro="">
      <xdr:nvCxnSpPr>
        <xdr:cNvPr id="72" name="直線コネクタ 71"/>
        <xdr:cNvCxnSpPr/>
      </xdr:nvCxnSpPr>
      <xdr:spPr>
        <a:xfrm>
          <a:off x="1130300" y="5974214"/>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73409</xdr:rowOff>
    </xdr:from>
    <xdr:to>
      <xdr:col>3</xdr:col>
      <xdr:colOff>3175</xdr:colOff>
      <xdr:row>38</xdr:row>
      <xdr:rowOff>3559</xdr:rowOff>
    </xdr:to>
    <xdr:sp macro="" textlink="">
      <xdr:nvSpPr>
        <xdr:cNvPr id="73" name="フローチャート : 判断 72"/>
        <xdr:cNvSpPr/>
      </xdr:nvSpPr>
      <xdr:spPr>
        <a:xfrm>
          <a:off x="1968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166136</xdr:rowOff>
    </xdr:from>
    <xdr:ext cx="534377" cy="259045"/>
    <xdr:sp macro="" textlink="">
      <xdr:nvSpPr>
        <xdr:cNvPr id="74" name="テキスト ボックス 73"/>
        <xdr:cNvSpPr txBox="1"/>
      </xdr:nvSpPr>
      <xdr:spPr>
        <a:xfrm>
          <a:off x="1752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63351</xdr:rowOff>
    </xdr:from>
    <xdr:to>
      <xdr:col>1</xdr:col>
      <xdr:colOff>485775</xdr:colOff>
      <xdr:row>37</xdr:row>
      <xdr:rowOff>164951</xdr:rowOff>
    </xdr:to>
    <xdr:sp macro="" textlink="">
      <xdr:nvSpPr>
        <xdr:cNvPr id="75" name="フローチャート : 判断 74"/>
        <xdr:cNvSpPr/>
      </xdr:nvSpPr>
      <xdr:spPr>
        <a:xfrm>
          <a:off x="1079500" y="64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156078</xdr:rowOff>
    </xdr:from>
    <xdr:ext cx="534377" cy="259045"/>
    <xdr:sp macro="" textlink="">
      <xdr:nvSpPr>
        <xdr:cNvPr id="76" name="テキスト ボックス 75"/>
        <xdr:cNvSpPr txBox="1"/>
      </xdr:nvSpPr>
      <xdr:spPr>
        <a:xfrm>
          <a:off x="863111" y="64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97903</xdr:rowOff>
    </xdr:from>
    <xdr:to>
      <xdr:col>6</xdr:col>
      <xdr:colOff>561975</xdr:colOff>
      <xdr:row>35</xdr:row>
      <xdr:rowOff>28053</xdr:rowOff>
    </xdr:to>
    <xdr:sp macro="" textlink="">
      <xdr:nvSpPr>
        <xdr:cNvPr id="82" name="円/楕円 81"/>
        <xdr:cNvSpPr/>
      </xdr:nvSpPr>
      <xdr:spPr>
        <a:xfrm>
          <a:off x="4584700" y="59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120780</xdr:rowOff>
    </xdr:from>
    <xdr:ext cx="599010" cy="259045"/>
    <xdr:sp macro="" textlink="">
      <xdr:nvSpPr>
        <xdr:cNvPr id="83" name="人件費該当値テキスト"/>
        <xdr:cNvSpPr txBox="1"/>
      </xdr:nvSpPr>
      <xdr:spPr>
        <a:xfrm>
          <a:off x="4686300" y="577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134,173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141064</xdr:rowOff>
    </xdr:from>
    <xdr:to>
      <xdr:col>5</xdr:col>
      <xdr:colOff>409575</xdr:colOff>
      <xdr:row>35</xdr:row>
      <xdr:rowOff>71214</xdr:rowOff>
    </xdr:to>
    <xdr:sp macro="" textlink="">
      <xdr:nvSpPr>
        <xdr:cNvPr id="84" name="円/楕円 83"/>
        <xdr:cNvSpPr/>
      </xdr:nvSpPr>
      <xdr:spPr>
        <a:xfrm>
          <a:off x="3746500" y="5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87741</xdr:rowOff>
    </xdr:from>
    <xdr:ext cx="599010" cy="259045"/>
    <xdr:sp macro="" textlink="">
      <xdr:nvSpPr>
        <xdr:cNvPr id="85" name="テキスト ボックス 84"/>
        <xdr:cNvSpPr txBox="1"/>
      </xdr:nvSpPr>
      <xdr:spPr>
        <a:xfrm>
          <a:off x="3497794" y="574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130,208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148467</xdr:rowOff>
    </xdr:from>
    <xdr:to>
      <xdr:col>4</xdr:col>
      <xdr:colOff>206375</xdr:colOff>
      <xdr:row>35</xdr:row>
      <xdr:rowOff>78617</xdr:rowOff>
    </xdr:to>
    <xdr:sp macro="" textlink="">
      <xdr:nvSpPr>
        <xdr:cNvPr id="86" name="円/楕円 85"/>
        <xdr:cNvSpPr/>
      </xdr:nvSpPr>
      <xdr:spPr>
        <a:xfrm>
          <a:off x="2857500" y="59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95144</xdr:rowOff>
    </xdr:from>
    <xdr:ext cx="599010" cy="259045"/>
    <xdr:sp macro="" textlink="">
      <xdr:nvSpPr>
        <xdr:cNvPr id="87" name="テキスト ボックス 86"/>
        <xdr:cNvSpPr txBox="1"/>
      </xdr:nvSpPr>
      <xdr:spPr>
        <a:xfrm>
          <a:off x="2608794" y="57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129,528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114841</xdr:rowOff>
    </xdr:from>
    <xdr:to>
      <xdr:col>3</xdr:col>
      <xdr:colOff>3175</xdr:colOff>
      <xdr:row>35</xdr:row>
      <xdr:rowOff>44991</xdr:rowOff>
    </xdr:to>
    <xdr:sp macro="" textlink="">
      <xdr:nvSpPr>
        <xdr:cNvPr id="88" name="円/楕円 87"/>
        <xdr:cNvSpPr/>
      </xdr:nvSpPr>
      <xdr:spPr>
        <a:xfrm>
          <a:off x="1968500" y="59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61518</xdr:rowOff>
    </xdr:from>
    <xdr:ext cx="599010" cy="259045"/>
    <xdr:sp macro="" textlink="">
      <xdr:nvSpPr>
        <xdr:cNvPr id="89" name="テキスト ボックス 88"/>
        <xdr:cNvSpPr txBox="1"/>
      </xdr:nvSpPr>
      <xdr:spPr>
        <a:xfrm>
          <a:off x="1719794" y="571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132,617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94114</xdr:rowOff>
    </xdr:from>
    <xdr:to>
      <xdr:col>1</xdr:col>
      <xdr:colOff>485775</xdr:colOff>
      <xdr:row>35</xdr:row>
      <xdr:rowOff>24264</xdr:rowOff>
    </xdr:to>
    <xdr:sp macro="" textlink="">
      <xdr:nvSpPr>
        <xdr:cNvPr id="90" name="円/楕円 89"/>
        <xdr:cNvSpPr/>
      </xdr:nvSpPr>
      <xdr:spPr>
        <a:xfrm>
          <a:off x="1079500" y="59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40791</xdr:rowOff>
    </xdr:from>
    <xdr:ext cx="599010" cy="259045"/>
    <xdr:sp macro="" textlink="">
      <xdr:nvSpPr>
        <xdr:cNvPr id="91" name="テキスト ボックス 90"/>
        <xdr:cNvSpPr txBox="1"/>
      </xdr:nvSpPr>
      <xdr:spPr>
        <a:xfrm>
          <a:off x="830794" y="569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76003</xdr:rowOff>
    </xdr:from>
    <xdr:to>
      <xdr:col>6</xdr:col>
      <xdr:colOff>511175</xdr:colOff>
      <xdr:row>55</xdr:row>
      <xdr:rowOff>132865</xdr:rowOff>
    </xdr:to>
    <xdr:cxnSp macro="">
      <xdr:nvCxnSpPr>
        <xdr:cNvPr id="118" name="直線コネクタ 117"/>
        <xdr:cNvCxnSpPr/>
      </xdr:nvCxnSpPr>
      <xdr:spPr>
        <a:xfrm flipV="1">
          <a:off x="3797300" y="9505753"/>
          <a:ext cx="838200" cy="5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130437</xdr:rowOff>
    </xdr:from>
    <xdr:to>
      <xdr:col>5</xdr:col>
      <xdr:colOff>358775</xdr:colOff>
      <xdr:row>55</xdr:row>
      <xdr:rowOff>132865</xdr:rowOff>
    </xdr:to>
    <xdr:cxnSp macro="">
      <xdr:nvCxnSpPr>
        <xdr:cNvPr id="121" name="直線コネクタ 120"/>
        <xdr:cNvCxnSpPr/>
      </xdr:nvCxnSpPr>
      <xdr:spPr>
        <a:xfrm>
          <a:off x="2908300" y="9560187"/>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87570</xdr:rowOff>
    </xdr:from>
    <xdr:to>
      <xdr:col>5</xdr:col>
      <xdr:colOff>409575</xdr:colOff>
      <xdr:row>57</xdr:row>
      <xdr:rowOff>17720</xdr:rowOff>
    </xdr:to>
    <xdr:sp macro="" textlink="">
      <xdr:nvSpPr>
        <xdr:cNvPr id="122" name="フローチャート : 判断 121"/>
        <xdr:cNvSpPr/>
      </xdr:nvSpPr>
      <xdr:spPr>
        <a:xfrm>
          <a:off x="3746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8847</xdr:rowOff>
    </xdr:from>
    <xdr:ext cx="534377" cy="259045"/>
    <xdr:sp macro="" textlink="">
      <xdr:nvSpPr>
        <xdr:cNvPr id="123" name="テキスト ボックス 122"/>
        <xdr:cNvSpPr txBox="1"/>
      </xdr:nvSpPr>
      <xdr:spPr>
        <a:xfrm>
          <a:off x="3530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130437</xdr:rowOff>
    </xdr:from>
    <xdr:to>
      <xdr:col>4</xdr:col>
      <xdr:colOff>155575</xdr:colOff>
      <xdr:row>56</xdr:row>
      <xdr:rowOff>41827</xdr:rowOff>
    </xdr:to>
    <xdr:cxnSp macro="">
      <xdr:nvCxnSpPr>
        <xdr:cNvPr id="124" name="直線コネクタ 123"/>
        <xdr:cNvCxnSpPr/>
      </xdr:nvCxnSpPr>
      <xdr:spPr>
        <a:xfrm flipV="1">
          <a:off x="2019300" y="9560187"/>
          <a:ext cx="889000" cy="8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106759</xdr:rowOff>
    </xdr:from>
    <xdr:to>
      <xdr:col>4</xdr:col>
      <xdr:colOff>206375</xdr:colOff>
      <xdr:row>57</xdr:row>
      <xdr:rowOff>36909</xdr:rowOff>
    </xdr:to>
    <xdr:sp macro="" textlink="">
      <xdr:nvSpPr>
        <xdr:cNvPr id="125" name="フローチャート : 判断 124"/>
        <xdr:cNvSpPr/>
      </xdr:nvSpPr>
      <xdr:spPr>
        <a:xfrm>
          <a:off x="2857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28036</xdr:rowOff>
    </xdr:from>
    <xdr:ext cx="534377" cy="259045"/>
    <xdr:sp macro="" textlink="">
      <xdr:nvSpPr>
        <xdr:cNvPr id="126" name="テキスト ボックス 125"/>
        <xdr:cNvSpPr txBox="1"/>
      </xdr:nvSpPr>
      <xdr:spPr>
        <a:xfrm>
          <a:off x="2641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41137</xdr:rowOff>
    </xdr:from>
    <xdr:to>
      <xdr:col>2</xdr:col>
      <xdr:colOff>638175</xdr:colOff>
      <xdr:row>56</xdr:row>
      <xdr:rowOff>41827</xdr:rowOff>
    </xdr:to>
    <xdr:cxnSp macro="">
      <xdr:nvCxnSpPr>
        <xdr:cNvPr id="127" name="直線コネクタ 126"/>
        <xdr:cNvCxnSpPr/>
      </xdr:nvCxnSpPr>
      <xdr:spPr>
        <a:xfrm>
          <a:off x="1130300" y="9642337"/>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117306</xdr:rowOff>
    </xdr:from>
    <xdr:to>
      <xdr:col>3</xdr:col>
      <xdr:colOff>3175</xdr:colOff>
      <xdr:row>57</xdr:row>
      <xdr:rowOff>47456</xdr:rowOff>
    </xdr:to>
    <xdr:sp macro="" textlink="">
      <xdr:nvSpPr>
        <xdr:cNvPr id="128" name="フローチャート : 判断 127"/>
        <xdr:cNvSpPr/>
      </xdr:nvSpPr>
      <xdr:spPr>
        <a:xfrm>
          <a:off x="1968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38583</xdr:rowOff>
    </xdr:from>
    <xdr:ext cx="534377" cy="259045"/>
    <xdr:sp macro="" textlink="">
      <xdr:nvSpPr>
        <xdr:cNvPr id="129" name="テキスト ボックス 128"/>
        <xdr:cNvSpPr txBox="1"/>
      </xdr:nvSpPr>
      <xdr:spPr>
        <a:xfrm>
          <a:off x="1752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101674</xdr:rowOff>
    </xdr:from>
    <xdr:to>
      <xdr:col>1</xdr:col>
      <xdr:colOff>485775</xdr:colOff>
      <xdr:row>57</xdr:row>
      <xdr:rowOff>31824</xdr:rowOff>
    </xdr:to>
    <xdr:sp macro="" textlink="">
      <xdr:nvSpPr>
        <xdr:cNvPr id="130" name="フローチャート : 判断 129"/>
        <xdr:cNvSpPr/>
      </xdr:nvSpPr>
      <xdr:spPr>
        <a:xfrm>
          <a:off x="1079500" y="970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22951</xdr:rowOff>
    </xdr:from>
    <xdr:ext cx="534377" cy="259045"/>
    <xdr:sp macro="" textlink="">
      <xdr:nvSpPr>
        <xdr:cNvPr id="131" name="テキスト ボックス 130"/>
        <xdr:cNvSpPr txBox="1"/>
      </xdr:nvSpPr>
      <xdr:spPr>
        <a:xfrm>
          <a:off x="863111" y="979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25203</xdr:rowOff>
    </xdr:from>
    <xdr:to>
      <xdr:col>6</xdr:col>
      <xdr:colOff>561975</xdr:colOff>
      <xdr:row>55</xdr:row>
      <xdr:rowOff>126803</xdr:rowOff>
    </xdr:to>
    <xdr:sp macro="" textlink="">
      <xdr:nvSpPr>
        <xdr:cNvPr id="137" name="円/楕円 136"/>
        <xdr:cNvSpPr/>
      </xdr:nvSpPr>
      <xdr:spPr>
        <a:xfrm>
          <a:off x="4584700" y="9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48080</xdr:rowOff>
    </xdr:from>
    <xdr:ext cx="599010" cy="259045"/>
    <xdr:sp macro="" textlink="">
      <xdr:nvSpPr>
        <xdr:cNvPr id="138" name="物件費該当値テキスト"/>
        <xdr:cNvSpPr txBox="1"/>
      </xdr:nvSpPr>
      <xdr:spPr>
        <a:xfrm>
          <a:off x="4686300" y="930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126,432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82065</xdr:rowOff>
    </xdr:from>
    <xdr:to>
      <xdr:col>5</xdr:col>
      <xdr:colOff>409575</xdr:colOff>
      <xdr:row>56</xdr:row>
      <xdr:rowOff>12215</xdr:rowOff>
    </xdr:to>
    <xdr:sp macro="" textlink="">
      <xdr:nvSpPr>
        <xdr:cNvPr id="139" name="円/楕円 138"/>
        <xdr:cNvSpPr/>
      </xdr:nvSpPr>
      <xdr:spPr>
        <a:xfrm>
          <a:off x="3746500" y="95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28742</xdr:rowOff>
    </xdr:from>
    <xdr:ext cx="599010" cy="259045"/>
    <xdr:sp macro="" textlink="">
      <xdr:nvSpPr>
        <xdr:cNvPr id="140" name="テキスト ボックス 139"/>
        <xdr:cNvSpPr txBox="1"/>
      </xdr:nvSpPr>
      <xdr:spPr>
        <a:xfrm>
          <a:off x="3497794" y="928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113,995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79637</xdr:rowOff>
    </xdr:from>
    <xdr:to>
      <xdr:col>4</xdr:col>
      <xdr:colOff>206375</xdr:colOff>
      <xdr:row>56</xdr:row>
      <xdr:rowOff>9787</xdr:rowOff>
    </xdr:to>
    <xdr:sp macro="" textlink="">
      <xdr:nvSpPr>
        <xdr:cNvPr id="141" name="円/楕円 140"/>
        <xdr:cNvSpPr/>
      </xdr:nvSpPr>
      <xdr:spPr>
        <a:xfrm>
          <a:off x="2857500" y="95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26314</xdr:rowOff>
    </xdr:from>
    <xdr:ext cx="599010" cy="259045"/>
    <xdr:sp macro="" textlink="">
      <xdr:nvSpPr>
        <xdr:cNvPr id="142" name="テキスト ボックス 141"/>
        <xdr:cNvSpPr txBox="1"/>
      </xdr:nvSpPr>
      <xdr:spPr>
        <a:xfrm>
          <a:off x="2608794" y="928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114,526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162477</xdr:rowOff>
    </xdr:from>
    <xdr:to>
      <xdr:col>3</xdr:col>
      <xdr:colOff>3175</xdr:colOff>
      <xdr:row>56</xdr:row>
      <xdr:rowOff>92627</xdr:rowOff>
    </xdr:to>
    <xdr:sp macro="" textlink="">
      <xdr:nvSpPr>
        <xdr:cNvPr id="143" name="円/楕円 142"/>
        <xdr:cNvSpPr/>
      </xdr:nvSpPr>
      <xdr:spPr>
        <a:xfrm>
          <a:off x="1968500" y="95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109154</xdr:rowOff>
    </xdr:from>
    <xdr:ext cx="534377" cy="259045"/>
    <xdr:sp macro="" textlink="">
      <xdr:nvSpPr>
        <xdr:cNvPr id="144" name="テキスト ボックス 143"/>
        <xdr:cNvSpPr txBox="1"/>
      </xdr:nvSpPr>
      <xdr:spPr>
        <a:xfrm>
          <a:off x="1752111" y="936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96,407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161787</xdr:rowOff>
    </xdr:from>
    <xdr:to>
      <xdr:col>1</xdr:col>
      <xdr:colOff>485775</xdr:colOff>
      <xdr:row>56</xdr:row>
      <xdr:rowOff>91937</xdr:rowOff>
    </xdr:to>
    <xdr:sp macro="" textlink="">
      <xdr:nvSpPr>
        <xdr:cNvPr id="145" name="円/楕円 144"/>
        <xdr:cNvSpPr/>
      </xdr:nvSpPr>
      <xdr:spPr>
        <a:xfrm>
          <a:off x="1079500" y="959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108464</xdr:rowOff>
    </xdr:from>
    <xdr:ext cx="534377" cy="259045"/>
    <xdr:sp macro="" textlink="">
      <xdr:nvSpPr>
        <xdr:cNvPr id="146" name="テキスト ボックス 145"/>
        <xdr:cNvSpPr txBox="1"/>
      </xdr:nvSpPr>
      <xdr:spPr>
        <a:xfrm>
          <a:off x="863111" y="936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63615</xdr:rowOff>
    </xdr:from>
    <xdr:to>
      <xdr:col>6</xdr:col>
      <xdr:colOff>511175</xdr:colOff>
      <xdr:row>78</xdr:row>
      <xdr:rowOff>9055</xdr:rowOff>
    </xdr:to>
    <xdr:cxnSp macro="">
      <xdr:nvCxnSpPr>
        <xdr:cNvPr id="175" name="直線コネクタ 174"/>
        <xdr:cNvCxnSpPr/>
      </xdr:nvCxnSpPr>
      <xdr:spPr>
        <a:xfrm>
          <a:off x="3797300" y="13265265"/>
          <a:ext cx="838200" cy="1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63615</xdr:rowOff>
    </xdr:from>
    <xdr:to>
      <xdr:col>5</xdr:col>
      <xdr:colOff>358775</xdr:colOff>
      <xdr:row>78</xdr:row>
      <xdr:rowOff>58889</xdr:rowOff>
    </xdr:to>
    <xdr:cxnSp macro="">
      <xdr:nvCxnSpPr>
        <xdr:cNvPr id="178" name="直線コネクタ 177"/>
        <xdr:cNvCxnSpPr/>
      </xdr:nvCxnSpPr>
      <xdr:spPr>
        <a:xfrm flipV="1">
          <a:off x="2908300" y="13265265"/>
          <a:ext cx="889000" cy="16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106921</xdr:rowOff>
    </xdr:from>
    <xdr:to>
      <xdr:col>5</xdr:col>
      <xdr:colOff>409575</xdr:colOff>
      <xdr:row>78</xdr:row>
      <xdr:rowOff>37071</xdr:rowOff>
    </xdr:to>
    <xdr:sp macro="" textlink="">
      <xdr:nvSpPr>
        <xdr:cNvPr id="179" name="フローチャート : 判断 178"/>
        <xdr:cNvSpPr/>
      </xdr:nvSpPr>
      <xdr:spPr>
        <a:xfrm>
          <a:off x="3746500" y="1330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28198</xdr:rowOff>
    </xdr:from>
    <xdr:ext cx="469744" cy="259045"/>
    <xdr:sp macro="" textlink="">
      <xdr:nvSpPr>
        <xdr:cNvPr id="180" name="テキスト ボックス 179"/>
        <xdr:cNvSpPr txBox="1"/>
      </xdr:nvSpPr>
      <xdr:spPr>
        <a:xfrm>
          <a:off x="3562427" y="1340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37516</xdr:rowOff>
    </xdr:from>
    <xdr:to>
      <xdr:col>4</xdr:col>
      <xdr:colOff>155575</xdr:colOff>
      <xdr:row>78</xdr:row>
      <xdr:rowOff>58889</xdr:rowOff>
    </xdr:to>
    <xdr:cxnSp macro="">
      <xdr:nvCxnSpPr>
        <xdr:cNvPr id="181" name="直線コネクタ 180"/>
        <xdr:cNvCxnSpPr/>
      </xdr:nvCxnSpPr>
      <xdr:spPr>
        <a:xfrm>
          <a:off x="2019300" y="13410616"/>
          <a:ext cx="889000" cy="2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128485</xdr:rowOff>
    </xdr:from>
    <xdr:to>
      <xdr:col>4</xdr:col>
      <xdr:colOff>206375</xdr:colOff>
      <xdr:row>78</xdr:row>
      <xdr:rowOff>58635</xdr:rowOff>
    </xdr:to>
    <xdr:sp macro="" textlink="">
      <xdr:nvSpPr>
        <xdr:cNvPr id="182" name="フローチャート : 判断 181"/>
        <xdr:cNvSpPr/>
      </xdr:nvSpPr>
      <xdr:spPr>
        <a:xfrm>
          <a:off x="2857500" y="1333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75162</xdr:rowOff>
    </xdr:from>
    <xdr:ext cx="469744" cy="259045"/>
    <xdr:sp macro="" textlink="">
      <xdr:nvSpPr>
        <xdr:cNvPr id="183" name="テキスト ボックス 182"/>
        <xdr:cNvSpPr txBox="1"/>
      </xdr:nvSpPr>
      <xdr:spPr>
        <a:xfrm>
          <a:off x="2673427" y="1310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96419</xdr:rowOff>
    </xdr:from>
    <xdr:to>
      <xdr:col>2</xdr:col>
      <xdr:colOff>638175</xdr:colOff>
      <xdr:row>78</xdr:row>
      <xdr:rowOff>37516</xdr:rowOff>
    </xdr:to>
    <xdr:cxnSp macro="">
      <xdr:nvCxnSpPr>
        <xdr:cNvPr id="184" name="直線コネクタ 183"/>
        <xdr:cNvCxnSpPr/>
      </xdr:nvCxnSpPr>
      <xdr:spPr>
        <a:xfrm>
          <a:off x="1130300" y="13298069"/>
          <a:ext cx="889000" cy="1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129172</xdr:rowOff>
    </xdr:from>
    <xdr:to>
      <xdr:col>3</xdr:col>
      <xdr:colOff>3175</xdr:colOff>
      <xdr:row>78</xdr:row>
      <xdr:rowOff>59322</xdr:rowOff>
    </xdr:to>
    <xdr:sp macro="" textlink="">
      <xdr:nvSpPr>
        <xdr:cNvPr id="185" name="フローチャート : 判断 184"/>
        <xdr:cNvSpPr/>
      </xdr:nvSpPr>
      <xdr:spPr>
        <a:xfrm>
          <a:off x="1968500" y="133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75849</xdr:rowOff>
    </xdr:from>
    <xdr:ext cx="469744" cy="259045"/>
    <xdr:sp macro="" textlink="">
      <xdr:nvSpPr>
        <xdr:cNvPr id="186" name="テキスト ボックス 185"/>
        <xdr:cNvSpPr txBox="1"/>
      </xdr:nvSpPr>
      <xdr:spPr>
        <a:xfrm>
          <a:off x="1784427" y="131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131420</xdr:rowOff>
    </xdr:from>
    <xdr:to>
      <xdr:col>1</xdr:col>
      <xdr:colOff>485775</xdr:colOff>
      <xdr:row>78</xdr:row>
      <xdr:rowOff>61570</xdr:rowOff>
    </xdr:to>
    <xdr:sp macro="" textlink="">
      <xdr:nvSpPr>
        <xdr:cNvPr id="187" name="フローチャート : 判断 186"/>
        <xdr:cNvSpPr/>
      </xdr:nvSpPr>
      <xdr:spPr>
        <a:xfrm>
          <a:off x="1079500" y="133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52697</xdr:rowOff>
    </xdr:from>
    <xdr:ext cx="469744" cy="259045"/>
    <xdr:sp macro="" textlink="">
      <xdr:nvSpPr>
        <xdr:cNvPr id="188" name="テキスト ボックス 187"/>
        <xdr:cNvSpPr txBox="1"/>
      </xdr:nvSpPr>
      <xdr:spPr>
        <a:xfrm>
          <a:off x="895427" y="1342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129705</xdr:rowOff>
    </xdr:from>
    <xdr:to>
      <xdr:col>6</xdr:col>
      <xdr:colOff>561975</xdr:colOff>
      <xdr:row>78</xdr:row>
      <xdr:rowOff>59855</xdr:rowOff>
    </xdr:to>
    <xdr:sp macro="" textlink="">
      <xdr:nvSpPr>
        <xdr:cNvPr id="194" name="円/楕円 193"/>
        <xdr:cNvSpPr/>
      </xdr:nvSpPr>
      <xdr:spPr>
        <a:xfrm>
          <a:off x="4584700" y="133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108132</xdr:rowOff>
    </xdr:from>
    <xdr:ext cx="469744" cy="259045"/>
    <xdr:sp macro="" textlink="">
      <xdr:nvSpPr>
        <xdr:cNvPr id="195" name="維持補修費該当値テキスト"/>
        <xdr:cNvSpPr txBox="1"/>
      </xdr:nvSpPr>
      <xdr:spPr>
        <a:xfrm>
          <a:off x="4686300" y="1330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12815</xdr:rowOff>
    </xdr:from>
    <xdr:to>
      <xdr:col>5</xdr:col>
      <xdr:colOff>409575</xdr:colOff>
      <xdr:row>77</xdr:row>
      <xdr:rowOff>114415</xdr:rowOff>
    </xdr:to>
    <xdr:sp macro="" textlink="">
      <xdr:nvSpPr>
        <xdr:cNvPr id="196" name="円/楕円 195"/>
        <xdr:cNvSpPr/>
      </xdr:nvSpPr>
      <xdr:spPr>
        <a:xfrm>
          <a:off x="3746500" y="132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130942</xdr:rowOff>
    </xdr:from>
    <xdr:ext cx="469744" cy="259045"/>
    <xdr:sp macro="" textlink="">
      <xdr:nvSpPr>
        <xdr:cNvPr id="197" name="テキスト ボックス 196"/>
        <xdr:cNvSpPr txBox="1"/>
      </xdr:nvSpPr>
      <xdr:spPr>
        <a:xfrm>
          <a:off x="3562427" y="1298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8089</xdr:rowOff>
    </xdr:from>
    <xdr:to>
      <xdr:col>4</xdr:col>
      <xdr:colOff>206375</xdr:colOff>
      <xdr:row>78</xdr:row>
      <xdr:rowOff>109689</xdr:rowOff>
    </xdr:to>
    <xdr:sp macro="" textlink="">
      <xdr:nvSpPr>
        <xdr:cNvPr id="198" name="円/楕円 197"/>
        <xdr:cNvSpPr/>
      </xdr:nvSpPr>
      <xdr:spPr>
        <a:xfrm>
          <a:off x="2857500" y="1338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100816</xdr:rowOff>
    </xdr:from>
    <xdr:ext cx="469744" cy="259045"/>
    <xdr:sp macro="" textlink="">
      <xdr:nvSpPr>
        <xdr:cNvPr id="199" name="テキスト ボックス 198"/>
        <xdr:cNvSpPr txBox="1"/>
      </xdr:nvSpPr>
      <xdr:spPr>
        <a:xfrm>
          <a:off x="2673427" y="134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158166</xdr:rowOff>
    </xdr:from>
    <xdr:to>
      <xdr:col>3</xdr:col>
      <xdr:colOff>3175</xdr:colOff>
      <xdr:row>78</xdr:row>
      <xdr:rowOff>88316</xdr:rowOff>
    </xdr:to>
    <xdr:sp macro="" textlink="">
      <xdr:nvSpPr>
        <xdr:cNvPr id="200" name="円/楕円 199"/>
        <xdr:cNvSpPr/>
      </xdr:nvSpPr>
      <xdr:spPr>
        <a:xfrm>
          <a:off x="1968500" y="133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79443</xdr:rowOff>
    </xdr:from>
    <xdr:ext cx="469744" cy="259045"/>
    <xdr:sp macro="" textlink="">
      <xdr:nvSpPr>
        <xdr:cNvPr id="201" name="テキスト ボックス 200"/>
        <xdr:cNvSpPr txBox="1"/>
      </xdr:nvSpPr>
      <xdr:spPr>
        <a:xfrm>
          <a:off x="1784427" y="1345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45619</xdr:rowOff>
    </xdr:from>
    <xdr:to>
      <xdr:col>1</xdr:col>
      <xdr:colOff>485775</xdr:colOff>
      <xdr:row>77</xdr:row>
      <xdr:rowOff>147219</xdr:rowOff>
    </xdr:to>
    <xdr:sp macro="" textlink="">
      <xdr:nvSpPr>
        <xdr:cNvPr id="202" name="円/楕円 201"/>
        <xdr:cNvSpPr/>
      </xdr:nvSpPr>
      <xdr:spPr>
        <a:xfrm>
          <a:off x="1079500" y="132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163746</xdr:rowOff>
    </xdr:from>
    <xdr:ext cx="469744" cy="259045"/>
    <xdr:sp macro="" textlink="">
      <xdr:nvSpPr>
        <xdr:cNvPr id="203" name="テキスト ボックス 202"/>
        <xdr:cNvSpPr txBox="1"/>
      </xdr:nvSpPr>
      <xdr:spPr>
        <a:xfrm>
          <a:off x="895427" y="1302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141909</xdr:rowOff>
    </xdr:from>
    <xdr:to>
      <xdr:col>6</xdr:col>
      <xdr:colOff>511175</xdr:colOff>
      <xdr:row>96</xdr:row>
      <xdr:rowOff>156654</xdr:rowOff>
    </xdr:to>
    <xdr:cxnSp macro="">
      <xdr:nvCxnSpPr>
        <xdr:cNvPr id="233" name="直線コネクタ 232"/>
        <xdr:cNvCxnSpPr/>
      </xdr:nvCxnSpPr>
      <xdr:spPr>
        <a:xfrm>
          <a:off x="3797300" y="16601109"/>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141909</xdr:rowOff>
    </xdr:from>
    <xdr:to>
      <xdr:col>5</xdr:col>
      <xdr:colOff>358775</xdr:colOff>
      <xdr:row>97</xdr:row>
      <xdr:rowOff>54680</xdr:rowOff>
    </xdr:to>
    <xdr:cxnSp macro="">
      <xdr:nvCxnSpPr>
        <xdr:cNvPr id="236" name="直線コネクタ 235"/>
        <xdr:cNvCxnSpPr/>
      </xdr:nvCxnSpPr>
      <xdr:spPr>
        <a:xfrm flipV="1">
          <a:off x="2908300" y="16601109"/>
          <a:ext cx="889000" cy="8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116503</xdr:rowOff>
    </xdr:from>
    <xdr:to>
      <xdr:col>5</xdr:col>
      <xdr:colOff>409575</xdr:colOff>
      <xdr:row>97</xdr:row>
      <xdr:rowOff>46653</xdr:rowOff>
    </xdr:to>
    <xdr:sp macro="" textlink="">
      <xdr:nvSpPr>
        <xdr:cNvPr id="237" name="フローチャート : 判断 236"/>
        <xdr:cNvSpPr/>
      </xdr:nvSpPr>
      <xdr:spPr>
        <a:xfrm>
          <a:off x="3746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37780</xdr:rowOff>
    </xdr:from>
    <xdr:ext cx="534377" cy="259045"/>
    <xdr:sp macro="" textlink="">
      <xdr:nvSpPr>
        <xdr:cNvPr id="238" name="テキスト ボックス 237"/>
        <xdr:cNvSpPr txBox="1"/>
      </xdr:nvSpPr>
      <xdr:spPr>
        <a:xfrm>
          <a:off x="3530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54680</xdr:rowOff>
    </xdr:from>
    <xdr:to>
      <xdr:col>4</xdr:col>
      <xdr:colOff>155575</xdr:colOff>
      <xdr:row>97</xdr:row>
      <xdr:rowOff>97656</xdr:rowOff>
    </xdr:to>
    <xdr:cxnSp macro="">
      <xdr:nvCxnSpPr>
        <xdr:cNvPr id="239" name="直線コネクタ 238"/>
        <xdr:cNvCxnSpPr/>
      </xdr:nvCxnSpPr>
      <xdr:spPr>
        <a:xfrm flipV="1">
          <a:off x="2019300" y="16685330"/>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53391</xdr:rowOff>
    </xdr:from>
    <xdr:to>
      <xdr:col>4</xdr:col>
      <xdr:colOff>206375</xdr:colOff>
      <xdr:row>97</xdr:row>
      <xdr:rowOff>154991</xdr:rowOff>
    </xdr:to>
    <xdr:sp macro="" textlink="">
      <xdr:nvSpPr>
        <xdr:cNvPr id="240" name="フローチャート : 判断 239"/>
        <xdr:cNvSpPr/>
      </xdr:nvSpPr>
      <xdr:spPr>
        <a:xfrm>
          <a:off x="2857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146118</xdr:rowOff>
    </xdr:from>
    <xdr:ext cx="534377" cy="259045"/>
    <xdr:sp macro="" textlink="">
      <xdr:nvSpPr>
        <xdr:cNvPr id="241" name="テキスト ボックス 240"/>
        <xdr:cNvSpPr txBox="1"/>
      </xdr:nvSpPr>
      <xdr:spPr>
        <a:xfrm>
          <a:off x="2641111"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97656</xdr:rowOff>
    </xdr:from>
    <xdr:to>
      <xdr:col>2</xdr:col>
      <xdr:colOff>638175</xdr:colOff>
      <xdr:row>97</xdr:row>
      <xdr:rowOff>120117</xdr:rowOff>
    </xdr:to>
    <xdr:cxnSp macro="">
      <xdr:nvCxnSpPr>
        <xdr:cNvPr id="242" name="直線コネクタ 241"/>
        <xdr:cNvCxnSpPr/>
      </xdr:nvCxnSpPr>
      <xdr:spPr>
        <a:xfrm flipV="1">
          <a:off x="1130300" y="16728306"/>
          <a:ext cx="889000" cy="2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89072</xdr:rowOff>
    </xdr:from>
    <xdr:to>
      <xdr:col>3</xdr:col>
      <xdr:colOff>3175</xdr:colOff>
      <xdr:row>98</xdr:row>
      <xdr:rowOff>19222</xdr:rowOff>
    </xdr:to>
    <xdr:sp macro="" textlink="">
      <xdr:nvSpPr>
        <xdr:cNvPr id="243" name="フローチャート : 判断 242"/>
        <xdr:cNvSpPr/>
      </xdr:nvSpPr>
      <xdr:spPr>
        <a:xfrm>
          <a:off x="1968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10349</xdr:rowOff>
    </xdr:from>
    <xdr:ext cx="534377" cy="259045"/>
    <xdr:sp macro="" textlink="">
      <xdr:nvSpPr>
        <xdr:cNvPr id="244" name="テキスト ボックス 243"/>
        <xdr:cNvSpPr txBox="1"/>
      </xdr:nvSpPr>
      <xdr:spPr>
        <a:xfrm>
          <a:off x="1752111" y="1681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98520</xdr:rowOff>
    </xdr:from>
    <xdr:to>
      <xdr:col>1</xdr:col>
      <xdr:colOff>485775</xdr:colOff>
      <xdr:row>98</xdr:row>
      <xdr:rowOff>28670</xdr:rowOff>
    </xdr:to>
    <xdr:sp macro="" textlink="">
      <xdr:nvSpPr>
        <xdr:cNvPr id="245" name="フローチャート : 判断 244"/>
        <xdr:cNvSpPr/>
      </xdr:nvSpPr>
      <xdr:spPr>
        <a:xfrm>
          <a:off x="1079500" y="167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19797</xdr:rowOff>
    </xdr:from>
    <xdr:ext cx="534377" cy="259045"/>
    <xdr:sp macro="" textlink="">
      <xdr:nvSpPr>
        <xdr:cNvPr id="246" name="テキスト ボックス 245"/>
        <xdr:cNvSpPr txBox="1"/>
      </xdr:nvSpPr>
      <xdr:spPr>
        <a:xfrm>
          <a:off x="863111" y="1682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105854</xdr:rowOff>
    </xdr:from>
    <xdr:to>
      <xdr:col>6</xdr:col>
      <xdr:colOff>561975</xdr:colOff>
      <xdr:row>97</xdr:row>
      <xdr:rowOff>36004</xdr:rowOff>
    </xdr:to>
    <xdr:sp macro="" textlink="">
      <xdr:nvSpPr>
        <xdr:cNvPr id="252" name="円/楕円 251"/>
        <xdr:cNvSpPr/>
      </xdr:nvSpPr>
      <xdr:spPr>
        <a:xfrm>
          <a:off x="4584700" y="165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128731</xdr:rowOff>
    </xdr:from>
    <xdr:ext cx="534377" cy="259045"/>
    <xdr:sp macro="" textlink="">
      <xdr:nvSpPr>
        <xdr:cNvPr id="253" name="扶助費該当値テキスト"/>
        <xdr:cNvSpPr txBox="1"/>
      </xdr:nvSpPr>
      <xdr:spPr>
        <a:xfrm>
          <a:off x="4686300" y="1641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61,110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91109</xdr:rowOff>
    </xdr:from>
    <xdr:to>
      <xdr:col>5</xdr:col>
      <xdr:colOff>409575</xdr:colOff>
      <xdr:row>97</xdr:row>
      <xdr:rowOff>21259</xdr:rowOff>
    </xdr:to>
    <xdr:sp macro="" textlink="">
      <xdr:nvSpPr>
        <xdr:cNvPr id="254" name="円/楕円 253"/>
        <xdr:cNvSpPr/>
      </xdr:nvSpPr>
      <xdr:spPr>
        <a:xfrm>
          <a:off x="3746500" y="165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37786</xdr:rowOff>
    </xdr:from>
    <xdr:ext cx="534377" cy="259045"/>
    <xdr:sp macro="" textlink="">
      <xdr:nvSpPr>
        <xdr:cNvPr id="255" name="テキスト ボックス 254"/>
        <xdr:cNvSpPr txBox="1"/>
      </xdr:nvSpPr>
      <xdr:spPr>
        <a:xfrm>
          <a:off x="3530111" y="163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3880</xdr:rowOff>
    </xdr:from>
    <xdr:to>
      <xdr:col>4</xdr:col>
      <xdr:colOff>206375</xdr:colOff>
      <xdr:row>97</xdr:row>
      <xdr:rowOff>105480</xdr:rowOff>
    </xdr:to>
    <xdr:sp macro="" textlink="">
      <xdr:nvSpPr>
        <xdr:cNvPr id="256" name="円/楕円 255"/>
        <xdr:cNvSpPr/>
      </xdr:nvSpPr>
      <xdr:spPr>
        <a:xfrm>
          <a:off x="2857500" y="166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122007</xdr:rowOff>
    </xdr:from>
    <xdr:ext cx="534377" cy="259045"/>
    <xdr:sp macro="" textlink="">
      <xdr:nvSpPr>
        <xdr:cNvPr id="257" name="テキスト ボックス 256"/>
        <xdr:cNvSpPr txBox="1"/>
      </xdr:nvSpPr>
      <xdr:spPr>
        <a:xfrm>
          <a:off x="2641111" y="1640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46856</xdr:rowOff>
    </xdr:from>
    <xdr:to>
      <xdr:col>3</xdr:col>
      <xdr:colOff>3175</xdr:colOff>
      <xdr:row>97</xdr:row>
      <xdr:rowOff>148456</xdr:rowOff>
    </xdr:to>
    <xdr:sp macro="" textlink="">
      <xdr:nvSpPr>
        <xdr:cNvPr id="258" name="円/楕円 257"/>
        <xdr:cNvSpPr/>
      </xdr:nvSpPr>
      <xdr:spPr>
        <a:xfrm>
          <a:off x="1968500" y="166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164983</xdr:rowOff>
    </xdr:from>
    <xdr:ext cx="534377" cy="259045"/>
    <xdr:sp macro="" textlink="">
      <xdr:nvSpPr>
        <xdr:cNvPr id="259" name="テキスト ボックス 258"/>
        <xdr:cNvSpPr txBox="1"/>
      </xdr:nvSpPr>
      <xdr:spPr>
        <a:xfrm>
          <a:off x="1752111" y="164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69317</xdr:rowOff>
    </xdr:from>
    <xdr:to>
      <xdr:col>1</xdr:col>
      <xdr:colOff>485775</xdr:colOff>
      <xdr:row>97</xdr:row>
      <xdr:rowOff>170917</xdr:rowOff>
    </xdr:to>
    <xdr:sp macro="" textlink="">
      <xdr:nvSpPr>
        <xdr:cNvPr id="260" name="円/楕円 259"/>
        <xdr:cNvSpPr/>
      </xdr:nvSpPr>
      <xdr:spPr>
        <a:xfrm>
          <a:off x="1079500" y="1669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15994</xdr:rowOff>
    </xdr:from>
    <xdr:ext cx="534377" cy="259045"/>
    <xdr:sp macro="" textlink="">
      <xdr:nvSpPr>
        <xdr:cNvPr id="261" name="テキスト ボックス 260"/>
        <xdr:cNvSpPr txBox="1"/>
      </xdr:nvSpPr>
      <xdr:spPr>
        <a:xfrm>
          <a:off x="863111" y="1647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68528</xdr:rowOff>
    </xdr:from>
    <xdr:to>
      <xdr:col>15</xdr:col>
      <xdr:colOff>180975</xdr:colOff>
      <xdr:row>35</xdr:row>
      <xdr:rowOff>114796</xdr:rowOff>
    </xdr:to>
    <xdr:cxnSp macro="">
      <xdr:nvCxnSpPr>
        <xdr:cNvPr id="288" name="直線コネクタ 287"/>
        <xdr:cNvCxnSpPr/>
      </xdr:nvCxnSpPr>
      <xdr:spPr>
        <a:xfrm flipV="1">
          <a:off x="9639300" y="6069278"/>
          <a:ext cx="8382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106847</xdr:rowOff>
    </xdr:from>
    <xdr:ext cx="599010" cy="259045"/>
    <xdr:sp macro="" textlink="">
      <xdr:nvSpPr>
        <xdr:cNvPr id="289" name="補助費等平均値テキスト"/>
        <xdr:cNvSpPr txBox="1"/>
      </xdr:nvSpPr>
      <xdr:spPr>
        <a:xfrm>
          <a:off x="10528300" y="610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114796</xdr:rowOff>
    </xdr:from>
    <xdr:to>
      <xdr:col>14</xdr:col>
      <xdr:colOff>28575</xdr:colOff>
      <xdr:row>36</xdr:row>
      <xdr:rowOff>8081</xdr:rowOff>
    </xdr:to>
    <xdr:cxnSp macro="">
      <xdr:nvCxnSpPr>
        <xdr:cNvPr id="291" name="直線コネクタ 290"/>
        <xdr:cNvCxnSpPr/>
      </xdr:nvCxnSpPr>
      <xdr:spPr>
        <a:xfrm flipV="1">
          <a:off x="8750300" y="6115546"/>
          <a:ext cx="889000" cy="6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2" name="フローチャート : 判断 291"/>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28008</xdr:rowOff>
    </xdr:from>
    <xdr:ext cx="534377" cy="259045"/>
    <xdr:sp macro="" textlink="">
      <xdr:nvSpPr>
        <xdr:cNvPr id="293" name="テキスト ボックス 292"/>
        <xdr:cNvSpPr txBox="1"/>
      </xdr:nvSpPr>
      <xdr:spPr>
        <a:xfrm>
          <a:off x="9372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87223</xdr:rowOff>
    </xdr:from>
    <xdr:to>
      <xdr:col>12</xdr:col>
      <xdr:colOff>511175</xdr:colOff>
      <xdr:row>36</xdr:row>
      <xdr:rowOff>8081</xdr:rowOff>
    </xdr:to>
    <xdr:cxnSp macro="">
      <xdr:nvCxnSpPr>
        <xdr:cNvPr id="294" name="直線コネクタ 293"/>
        <xdr:cNvCxnSpPr/>
      </xdr:nvCxnSpPr>
      <xdr:spPr>
        <a:xfrm>
          <a:off x="7861300" y="6087973"/>
          <a:ext cx="889000" cy="9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295" name="フローチャート : 判断 294"/>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36649</xdr:rowOff>
    </xdr:from>
    <xdr:ext cx="534377" cy="259045"/>
    <xdr:sp macro="" textlink="">
      <xdr:nvSpPr>
        <xdr:cNvPr id="296" name="テキスト ボックス 295"/>
        <xdr:cNvSpPr txBox="1"/>
      </xdr:nvSpPr>
      <xdr:spPr>
        <a:xfrm>
          <a:off x="8483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87223</xdr:rowOff>
    </xdr:from>
    <xdr:to>
      <xdr:col>11</xdr:col>
      <xdr:colOff>307975</xdr:colOff>
      <xdr:row>36</xdr:row>
      <xdr:rowOff>14711</xdr:rowOff>
    </xdr:to>
    <xdr:cxnSp macro="">
      <xdr:nvCxnSpPr>
        <xdr:cNvPr id="297" name="直線コネクタ 296"/>
        <xdr:cNvCxnSpPr/>
      </xdr:nvCxnSpPr>
      <xdr:spPr>
        <a:xfrm flipV="1">
          <a:off x="6972300" y="6087973"/>
          <a:ext cx="889000" cy="9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298" name="フローチャート : 判断 297"/>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59765</xdr:rowOff>
    </xdr:from>
    <xdr:ext cx="534377" cy="259045"/>
    <xdr:sp macro="" textlink="">
      <xdr:nvSpPr>
        <xdr:cNvPr id="299" name="テキスト ボックス 298"/>
        <xdr:cNvSpPr txBox="1"/>
      </xdr:nvSpPr>
      <xdr:spPr>
        <a:xfrm>
          <a:off x="7594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0" name="フローチャート : 判断 299"/>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53931</xdr:rowOff>
    </xdr:from>
    <xdr:ext cx="534377" cy="259045"/>
    <xdr:sp macro="" textlink="">
      <xdr:nvSpPr>
        <xdr:cNvPr id="301" name="テキスト ボックス 300"/>
        <xdr:cNvSpPr txBox="1"/>
      </xdr:nvSpPr>
      <xdr:spPr>
        <a:xfrm>
          <a:off x="6705111" y="63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17728</xdr:rowOff>
    </xdr:from>
    <xdr:to>
      <xdr:col>15</xdr:col>
      <xdr:colOff>231775</xdr:colOff>
      <xdr:row>35</xdr:row>
      <xdr:rowOff>119328</xdr:rowOff>
    </xdr:to>
    <xdr:sp macro="" textlink="">
      <xdr:nvSpPr>
        <xdr:cNvPr id="307" name="円/楕円 306"/>
        <xdr:cNvSpPr/>
      </xdr:nvSpPr>
      <xdr:spPr>
        <a:xfrm>
          <a:off x="10426700" y="60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40605</xdr:rowOff>
    </xdr:from>
    <xdr:ext cx="599010" cy="259045"/>
    <xdr:sp macro="" textlink="">
      <xdr:nvSpPr>
        <xdr:cNvPr id="308" name="補助費等該当値テキスト"/>
        <xdr:cNvSpPr txBox="1"/>
      </xdr:nvSpPr>
      <xdr:spPr>
        <a:xfrm>
          <a:off x="10528300" y="586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128,067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63996</xdr:rowOff>
    </xdr:from>
    <xdr:to>
      <xdr:col>14</xdr:col>
      <xdr:colOff>79375</xdr:colOff>
      <xdr:row>35</xdr:row>
      <xdr:rowOff>165596</xdr:rowOff>
    </xdr:to>
    <xdr:sp macro="" textlink="">
      <xdr:nvSpPr>
        <xdr:cNvPr id="309" name="円/楕円 308"/>
        <xdr:cNvSpPr/>
      </xdr:nvSpPr>
      <xdr:spPr>
        <a:xfrm>
          <a:off x="9588500" y="606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10673</xdr:rowOff>
    </xdr:from>
    <xdr:ext cx="599010" cy="259045"/>
    <xdr:sp macro="" textlink="">
      <xdr:nvSpPr>
        <xdr:cNvPr id="310" name="テキスト ボックス 309"/>
        <xdr:cNvSpPr txBox="1"/>
      </xdr:nvSpPr>
      <xdr:spPr>
        <a:xfrm>
          <a:off x="9339794" y="58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117,947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128731</xdr:rowOff>
    </xdr:from>
    <xdr:to>
      <xdr:col>12</xdr:col>
      <xdr:colOff>561975</xdr:colOff>
      <xdr:row>36</xdr:row>
      <xdr:rowOff>58881</xdr:rowOff>
    </xdr:to>
    <xdr:sp macro="" textlink="">
      <xdr:nvSpPr>
        <xdr:cNvPr id="311" name="円/楕円 310"/>
        <xdr:cNvSpPr/>
      </xdr:nvSpPr>
      <xdr:spPr>
        <a:xfrm>
          <a:off x="8699500" y="61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75408</xdr:rowOff>
    </xdr:from>
    <xdr:ext cx="599010" cy="259045"/>
    <xdr:sp macro="" textlink="">
      <xdr:nvSpPr>
        <xdr:cNvPr id="312" name="テキスト ボックス 311"/>
        <xdr:cNvSpPr txBox="1"/>
      </xdr:nvSpPr>
      <xdr:spPr>
        <a:xfrm>
          <a:off x="8450794" y="590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103,788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36423</xdr:rowOff>
    </xdr:from>
    <xdr:to>
      <xdr:col>11</xdr:col>
      <xdr:colOff>358775</xdr:colOff>
      <xdr:row>35</xdr:row>
      <xdr:rowOff>138023</xdr:rowOff>
    </xdr:to>
    <xdr:sp macro="" textlink="">
      <xdr:nvSpPr>
        <xdr:cNvPr id="313" name="円/楕円 312"/>
        <xdr:cNvSpPr/>
      </xdr:nvSpPr>
      <xdr:spPr>
        <a:xfrm>
          <a:off x="7810500" y="60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154550</xdr:rowOff>
    </xdr:from>
    <xdr:ext cx="599010" cy="259045"/>
    <xdr:sp macro="" textlink="">
      <xdr:nvSpPr>
        <xdr:cNvPr id="314" name="テキスト ボックス 313"/>
        <xdr:cNvSpPr txBox="1"/>
      </xdr:nvSpPr>
      <xdr:spPr>
        <a:xfrm>
          <a:off x="7561794" y="581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123,978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135361</xdr:rowOff>
    </xdr:from>
    <xdr:to>
      <xdr:col>10</xdr:col>
      <xdr:colOff>155575</xdr:colOff>
      <xdr:row>36</xdr:row>
      <xdr:rowOff>65511</xdr:rowOff>
    </xdr:to>
    <xdr:sp macro="" textlink="">
      <xdr:nvSpPr>
        <xdr:cNvPr id="315" name="円/楕円 314"/>
        <xdr:cNvSpPr/>
      </xdr:nvSpPr>
      <xdr:spPr>
        <a:xfrm>
          <a:off x="6921500" y="6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82038</xdr:rowOff>
    </xdr:from>
    <xdr:ext cx="599010" cy="259045"/>
    <xdr:sp macro="" textlink="">
      <xdr:nvSpPr>
        <xdr:cNvPr id="316" name="テキスト ボックス 315"/>
        <xdr:cNvSpPr txBox="1"/>
      </xdr:nvSpPr>
      <xdr:spPr>
        <a:xfrm>
          <a:off x="6672794" y="591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52173</xdr:rowOff>
    </xdr:from>
    <xdr:to>
      <xdr:col>15</xdr:col>
      <xdr:colOff>180975</xdr:colOff>
      <xdr:row>56</xdr:row>
      <xdr:rowOff>97142</xdr:rowOff>
    </xdr:to>
    <xdr:cxnSp macro="">
      <xdr:nvCxnSpPr>
        <xdr:cNvPr id="345" name="直線コネクタ 344"/>
        <xdr:cNvCxnSpPr/>
      </xdr:nvCxnSpPr>
      <xdr:spPr>
        <a:xfrm flipV="1">
          <a:off x="9639300" y="9139023"/>
          <a:ext cx="838200" cy="55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67632</xdr:rowOff>
    </xdr:from>
    <xdr:ext cx="599010" cy="259045"/>
    <xdr:sp macro="" textlink="">
      <xdr:nvSpPr>
        <xdr:cNvPr id="346" name="普通建設事業費平均値テキスト"/>
        <xdr:cNvSpPr txBox="1"/>
      </xdr:nvSpPr>
      <xdr:spPr>
        <a:xfrm>
          <a:off x="10528300" y="966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36083</xdr:rowOff>
    </xdr:from>
    <xdr:to>
      <xdr:col>14</xdr:col>
      <xdr:colOff>28575</xdr:colOff>
      <xdr:row>56</xdr:row>
      <xdr:rowOff>97142</xdr:rowOff>
    </xdr:to>
    <xdr:cxnSp macro="">
      <xdr:nvCxnSpPr>
        <xdr:cNvPr id="348" name="直線コネクタ 347"/>
        <xdr:cNvCxnSpPr/>
      </xdr:nvCxnSpPr>
      <xdr:spPr>
        <a:xfrm>
          <a:off x="8750300" y="9465833"/>
          <a:ext cx="889000" cy="23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49" name="フローチャート : 判断 348"/>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79378</xdr:rowOff>
    </xdr:from>
    <xdr:ext cx="534377" cy="259045"/>
    <xdr:sp macro="" textlink="">
      <xdr:nvSpPr>
        <xdr:cNvPr id="350" name="テキスト ボックス 349"/>
        <xdr:cNvSpPr txBox="1"/>
      </xdr:nvSpPr>
      <xdr:spPr>
        <a:xfrm>
          <a:off x="9372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145510</xdr:rowOff>
    </xdr:from>
    <xdr:to>
      <xdr:col>12</xdr:col>
      <xdr:colOff>511175</xdr:colOff>
      <xdr:row>55</xdr:row>
      <xdr:rowOff>36083</xdr:rowOff>
    </xdr:to>
    <xdr:cxnSp macro="">
      <xdr:nvCxnSpPr>
        <xdr:cNvPr id="351" name="直線コネクタ 350"/>
        <xdr:cNvCxnSpPr/>
      </xdr:nvCxnSpPr>
      <xdr:spPr>
        <a:xfrm>
          <a:off x="7861300" y="9232360"/>
          <a:ext cx="889000" cy="2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52" name="フローチャート : 判断 351"/>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114007</xdr:rowOff>
    </xdr:from>
    <xdr:ext cx="534377" cy="259045"/>
    <xdr:sp macro="" textlink="">
      <xdr:nvSpPr>
        <xdr:cNvPr id="353" name="テキスト ボックス 352"/>
        <xdr:cNvSpPr txBox="1"/>
      </xdr:nvSpPr>
      <xdr:spPr>
        <a:xfrm>
          <a:off x="8483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135387</xdr:rowOff>
    </xdr:from>
    <xdr:to>
      <xdr:col>11</xdr:col>
      <xdr:colOff>307975</xdr:colOff>
      <xdr:row>53</xdr:row>
      <xdr:rowOff>145510</xdr:rowOff>
    </xdr:to>
    <xdr:cxnSp macro="">
      <xdr:nvCxnSpPr>
        <xdr:cNvPr id="354" name="直線コネクタ 353"/>
        <xdr:cNvCxnSpPr/>
      </xdr:nvCxnSpPr>
      <xdr:spPr>
        <a:xfrm>
          <a:off x="6972300" y="9222237"/>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55" name="フローチャート : 判断 354"/>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4477</xdr:rowOff>
    </xdr:from>
    <xdr:ext cx="534377" cy="259045"/>
    <xdr:sp macro="" textlink="">
      <xdr:nvSpPr>
        <xdr:cNvPr id="356" name="テキスト ボックス 355"/>
        <xdr:cNvSpPr txBox="1"/>
      </xdr:nvSpPr>
      <xdr:spPr>
        <a:xfrm>
          <a:off x="7594111" y="99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57" name="フローチャート : 判断 356"/>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159159</xdr:rowOff>
    </xdr:from>
    <xdr:ext cx="534377" cy="259045"/>
    <xdr:sp macro="" textlink="">
      <xdr:nvSpPr>
        <xdr:cNvPr id="358" name="テキスト ボックス 357"/>
        <xdr:cNvSpPr txBox="1"/>
      </xdr:nvSpPr>
      <xdr:spPr>
        <a:xfrm>
          <a:off x="6705111" y="99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1373</xdr:rowOff>
    </xdr:from>
    <xdr:to>
      <xdr:col>15</xdr:col>
      <xdr:colOff>231775</xdr:colOff>
      <xdr:row>53</xdr:row>
      <xdr:rowOff>102973</xdr:rowOff>
    </xdr:to>
    <xdr:sp macro="" textlink="">
      <xdr:nvSpPr>
        <xdr:cNvPr id="364" name="円/楕円 363"/>
        <xdr:cNvSpPr/>
      </xdr:nvSpPr>
      <xdr:spPr>
        <a:xfrm>
          <a:off x="10426700" y="908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24250</xdr:rowOff>
    </xdr:from>
    <xdr:ext cx="599010" cy="259045"/>
    <xdr:sp macro="" textlink="">
      <xdr:nvSpPr>
        <xdr:cNvPr id="365" name="普通建設事業費該当値テキスト"/>
        <xdr:cNvSpPr txBox="1"/>
      </xdr:nvSpPr>
      <xdr:spPr>
        <a:xfrm>
          <a:off x="10528300" y="893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267,973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46342</xdr:rowOff>
    </xdr:from>
    <xdr:to>
      <xdr:col>14</xdr:col>
      <xdr:colOff>79375</xdr:colOff>
      <xdr:row>56</xdr:row>
      <xdr:rowOff>147942</xdr:rowOff>
    </xdr:to>
    <xdr:sp macro="" textlink="">
      <xdr:nvSpPr>
        <xdr:cNvPr id="366" name="円/楕円 365"/>
        <xdr:cNvSpPr/>
      </xdr:nvSpPr>
      <xdr:spPr>
        <a:xfrm>
          <a:off x="9588500" y="96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164469</xdr:rowOff>
    </xdr:from>
    <xdr:ext cx="599010" cy="259045"/>
    <xdr:sp macro="" textlink="">
      <xdr:nvSpPr>
        <xdr:cNvPr id="367" name="テキスト ボックス 366"/>
        <xdr:cNvSpPr txBox="1"/>
      </xdr:nvSpPr>
      <xdr:spPr>
        <a:xfrm>
          <a:off x="9339794" y="942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121,170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156733</xdr:rowOff>
    </xdr:from>
    <xdr:to>
      <xdr:col>12</xdr:col>
      <xdr:colOff>561975</xdr:colOff>
      <xdr:row>55</xdr:row>
      <xdr:rowOff>86883</xdr:rowOff>
    </xdr:to>
    <xdr:sp macro="" textlink="">
      <xdr:nvSpPr>
        <xdr:cNvPr id="368" name="円/楕円 367"/>
        <xdr:cNvSpPr/>
      </xdr:nvSpPr>
      <xdr:spPr>
        <a:xfrm>
          <a:off x="8699500" y="941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103410</xdr:rowOff>
    </xdr:from>
    <xdr:ext cx="599010" cy="259045"/>
    <xdr:sp macro="" textlink="">
      <xdr:nvSpPr>
        <xdr:cNvPr id="369" name="テキスト ボックス 368"/>
        <xdr:cNvSpPr txBox="1"/>
      </xdr:nvSpPr>
      <xdr:spPr>
        <a:xfrm>
          <a:off x="8450794" y="919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182,196</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94710</xdr:rowOff>
    </xdr:from>
    <xdr:to>
      <xdr:col>11</xdr:col>
      <xdr:colOff>358775</xdr:colOff>
      <xdr:row>54</xdr:row>
      <xdr:rowOff>24860</xdr:rowOff>
    </xdr:to>
    <xdr:sp macro="" textlink="">
      <xdr:nvSpPr>
        <xdr:cNvPr id="370" name="円/楕円 369"/>
        <xdr:cNvSpPr/>
      </xdr:nvSpPr>
      <xdr:spPr>
        <a:xfrm>
          <a:off x="7810500" y="91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41387</xdr:rowOff>
    </xdr:from>
    <xdr:ext cx="599010" cy="259045"/>
    <xdr:sp macro="" textlink="">
      <xdr:nvSpPr>
        <xdr:cNvPr id="371" name="テキスト ボックス 370"/>
        <xdr:cNvSpPr txBox="1"/>
      </xdr:nvSpPr>
      <xdr:spPr>
        <a:xfrm>
          <a:off x="7561794" y="895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243,475</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84587</xdr:rowOff>
    </xdr:from>
    <xdr:to>
      <xdr:col>10</xdr:col>
      <xdr:colOff>155575</xdr:colOff>
      <xdr:row>54</xdr:row>
      <xdr:rowOff>14737</xdr:rowOff>
    </xdr:to>
    <xdr:sp macro="" textlink="">
      <xdr:nvSpPr>
        <xdr:cNvPr id="372" name="円/楕円 371"/>
        <xdr:cNvSpPr/>
      </xdr:nvSpPr>
      <xdr:spPr>
        <a:xfrm>
          <a:off x="6921500" y="91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31264</xdr:rowOff>
    </xdr:from>
    <xdr:ext cx="599010" cy="259045"/>
    <xdr:sp macro="" textlink="">
      <xdr:nvSpPr>
        <xdr:cNvPr id="373" name="テキスト ボックス 372"/>
        <xdr:cNvSpPr txBox="1"/>
      </xdr:nvSpPr>
      <xdr:spPr>
        <a:xfrm>
          <a:off x="6672794" y="894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26474</xdr:rowOff>
    </xdr:from>
    <xdr:to>
      <xdr:col>15</xdr:col>
      <xdr:colOff>180975</xdr:colOff>
      <xdr:row>77</xdr:row>
      <xdr:rowOff>85956</xdr:rowOff>
    </xdr:to>
    <xdr:cxnSp macro="">
      <xdr:nvCxnSpPr>
        <xdr:cNvPr id="400" name="直線コネクタ 399"/>
        <xdr:cNvCxnSpPr/>
      </xdr:nvCxnSpPr>
      <xdr:spPr>
        <a:xfrm flipV="1">
          <a:off x="9639300" y="12885224"/>
          <a:ext cx="838200" cy="40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161386</xdr:rowOff>
    </xdr:from>
    <xdr:ext cx="534377" cy="259045"/>
    <xdr:sp macro="" textlink="">
      <xdr:nvSpPr>
        <xdr:cNvPr id="401" name="普通建設事業費 （ うち新規整備　）平均値テキスト"/>
        <xdr:cNvSpPr txBox="1"/>
      </xdr:nvSpPr>
      <xdr:spPr>
        <a:xfrm>
          <a:off x="10528300" y="1319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85527</xdr:rowOff>
    </xdr:from>
    <xdr:to>
      <xdr:col>14</xdr:col>
      <xdr:colOff>79375</xdr:colOff>
      <xdr:row>78</xdr:row>
      <xdr:rowOff>15677</xdr:rowOff>
    </xdr:to>
    <xdr:sp macro="" textlink="">
      <xdr:nvSpPr>
        <xdr:cNvPr id="403" name="フローチャート : 判断 402"/>
        <xdr:cNvSpPr/>
      </xdr:nvSpPr>
      <xdr:spPr>
        <a:xfrm>
          <a:off x="9588500" y="132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6804</xdr:rowOff>
    </xdr:from>
    <xdr:ext cx="534377" cy="259045"/>
    <xdr:sp macro="" textlink="">
      <xdr:nvSpPr>
        <xdr:cNvPr id="404" name="テキスト ボックス 403"/>
        <xdr:cNvSpPr txBox="1"/>
      </xdr:nvSpPr>
      <xdr:spPr>
        <a:xfrm>
          <a:off x="9372111" y="133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147124</xdr:rowOff>
    </xdr:from>
    <xdr:to>
      <xdr:col>15</xdr:col>
      <xdr:colOff>231775</xdr:colOff>
      <xdr:row>75</xdr:row>
      <xdr:rowOff>77274</xdr:rowOff>
    </xdr:to>
    <xdr:sp macro="" textlink="">
      <xdr:nvSpPr>
        <xdr:cNvPr id="410" name="円/楕円 409"/>
        <xdr:cNvSpPr/>
      </xdr:nvSpPr>
      <xdr:spPr>
        <a:xfrm>
          <a:off x="10426700" y="128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170001</xdr:rowOff>
    </xdr:from>
    <xdr:ext cx="599010" cy="259045"/>
    <xdr:sp macro="" textlink="">
      <xdr:nvSpPr>
        <xdr:cNvPr id="411" name="普通建設事業費 （ うち新規整備　）該当値テキスト"/>
        <xdr:cNvSpPr txBox="1"/>
      </xdr:nvSpPr>
      <xdr:spPr>
        <a:xfrm>
          <a:off x="10528300" y="1268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137,265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35156</xdr:rowOff>
    </xdr:from>
    <xdr:to>
      <xdr:col>14</xdr:col>
      <xdr:colOff>79375</xdr:colOff>
      <xdr:row>77</xdr:row>
      <xdr:rowOff>136756</xdr:rowOff>
    </xdr:to>
    <xdr:sp macro="" textlink="">
      <xdr:nvSpPr>
        <xdr:cNvPr id="412" name="円/楕円 411"/>
        <xdr:cNvSpPr/>
      </xdr:nvSpPr>
      <xdr:spPr>
        <a:xfrm>
          <a:off x="9588500" y="132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153283</xdr:rowOff>
    </xdr:from>
    <xdr:ext cx="534377" cy="259045"/>
    <xdr:sp macro="" textlink="">
      <xdr:nvSpPr>
        <xdr:cNvPr id="413" name="テキスト ボックス 412"/>
        <xdr:cNvSpPr txBox="1"/>
      </xdr:nvSpPr>
      <xdr:spPr>
        <a:xfrm>
          <a:off x="9372111" y="130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50874</xdr:rowOff>
    </xdr:from>
    <xdr:to>
      <xdr:col>15</xdr:col>
      <xdr:colOff>180975</xdr:colOff>
      <xdr:row>96</xdr:row>
      <xdr:rowOff>50975</xdr:rowOff>
    </xdr:to>
    <xdr:cxnSp macro="">
      <xdr:nvCxnSpPr>
        <xdr:cNvPr id="440" name="直線コネクタ 439"/>
        <xdr:cNvCxnSpPr/>
      </xdr:nvCxnSpPr>
      <xdr:spPr>
        <a:xfrm flipV="1">
          <a:off x="9639300" y="16338624"/>
          <a:ext cx="838200" cy="1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41" name="普通建設事業費 （ うち更新整備　）平均値テキスト"/>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60773</xdr:rowOff>
    </xdr:from>
    <xdr:to>
      <xdr:col>14</xdr:col>
      <xdr:colOff>79375</xdr:colOff>
      <xdr:row>96</xdr:row>
      <xdr:rowOff>162373</xdr:rowOff>
    </xdr:to>
    <xdr:sp macro="" textlink="">
      <xdr:nvSpPr>
        <xdr:cNvPr id="443" name="フローチャート : 判断 442"/>
        <xdr:cNvSpPr/>
      </xdr:nvSpPr>
      <xdr:spPr>
        <a:xfrm>
          <a:off x="9588500" y="1651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153500</xdr:rowOff>
    </xdr:from>
    <xdr:ext cx="534377" cy="259045"/>
    <xdr:sp macro="" textlink="">
      <xdr:nvSpPr>
        <xdr:cNvPr id="444" name="テキスト ボックス 443"/>
        <xdr:cNvSpPr txBox="1"/>
      </xdr:nvSpPr>
      <xdr:spPr>
        <a:xfrm>
          <a:off x="9372111" y="1661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74</xdr:rowOff>
    </xdr:from>
    <xdr:to>
      <xdr:col>15</xdr:col>
      <xdr:colOff>231775</xdr:colOff>
      <xdr:row>95</xdr:row>
      <xdr:rowOff>101674</xdr:rowOff>
    </xdr:to>
    <xdr:sp macro="" textlink="">
      <xdr:nvSpPr>
        <xdr:cNvPr id="450" name="円/楕円 449"/>
        <xdr:cNvSpPr/>
      </xdr:nvSpPr>
      <xdr:spPr>
        <a:xfrm>
          <a:off x="10426700" y="1628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22951</xdr:rowOff>
    </xdr:from>
    <xdr:ext cx="534377" cy="259045"/>
    <xdr:sp macro="" textlink="">
      <xdr:nvSpPr>
        <xdr:cNvPr id="451" name="普通建設事業費 （ うち更新整備　）該当値テキスト"/>
        <xdr:cNvSpPr txBox="1"/>
      </xdr:nvSpPr>
      <xdr:spPr>
        <a:xfrm>
          <a:off x="10528300" y="1613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65,964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175</xdr:rowOff>
    </xdr:from>
    <xdr:to>
      <xdr:col>14</xdr:col>
      <xdr:colOff>79375</xdr:colOff>
      <xdr:row>96</xdr:row>
      <xdr:rowOff>101775</xdr:rowOff>
    </xdr:to>
    <xdr:sp macro="" textlink="">
      <xdr:nvSpPr>
        <xdr:cNvPr id="452" name="円/楕円 451"/>
        <xdr:cNvSpPr/>
      </xdr:nvSpPr>
      <xdr:spPr>
        <a:xfrm>
          <a:off x="9588500" y="1645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118302</xdr:rowOff>
    </xdr:from>
    <xdr:ext cx="534377" cy="259045"/>
    <xdr:sp macro="" textlink="">
      <xdr:nvSpPr>
        <xdr:cNvPr id="453" name="テキスト ボックス 452"/>
        <xdr:cNvSpPr txBox="1"/>
      </xdr:nvSpPr>
      <xdr:spPr>
        <a:xfrm>
          <a:off x="9372111" y="1623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141970</xdr:rowOff>
    </xdr:from>
    <xdr:to>
      <xdr:col>23</xdr:col>
      <xdr:colOff>517525</xdr:colOff>
      <xdr:row>39</xdr:row>
      <xdr:rowOff>44450</xdr:rowOff>
    </xdr:to>
    <xdr:cxnSp macro="">
      <xdr:nvCxnSpPr>
        <xdr:cNvPr id="482" name="直線コネクタ 481"/>
        <xdr:cNvCxnSpPr/>
      </xdr:nvCxnSpPr>
      <xdr:spPr>
        <a:xfrm>
          <a:off x="15481300" y="6657070"/>
          <a:ext cx="838200" cy="7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73551</xdr:rowOff>
    </xdr:from>
    <xdr:to>
      <xdr:col>22</xdr:col>
      <xdr:colOff>365125</xdr:colOff>
      <xdr:row>38</xdr:row>
      <xdr:rowOff>141970</xdr:rowOff>
    </xdr:to>
    <xdr:cxnSp macro="">
      <xdr:nvCxnSpPr>
        <xdr:cNvPr id="485" name="直線コネクタ 484"/>
        <xdr:cNvCxnSpPr/>
      </xdr:nvCxnSpPr>
      <xdr:spPr>
        <a:xfrm>
          <a:off x="14592300" y="6588651"/>
          <a:ext cx="889000" cy="6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129347</xdr:rowOff>
    </xdr:from>
    <xdr:to>
      <xdr:col>22</xdr:col>
      <xdr:colOff>415925</xdr:colOff>
      <xdr:row>39</xdr:row>
      <xdr:rowOff>59497</xdr:rowOff>
    </xdr:to>
    <xdr:sp macro="" textlink="">
      <xdr:nvSpPr>
        <xdr:cNvPr id="486" name="フローチャート : 判断 485"/>
        <xdr:cNvSpPr/>
      </xdr:nvSpPr>
      <xdr:spPr>
        <a:xfrm>
          <a:off x="15430500" y="664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50624</xdr:rowOff>
    </xdr:from>
    <xdr:ext cx="469744" cy="259045"/>
    <xdr:sp macro="" textlink="">
      <xdr:nvSpPr>
        <xdr:cNvPr id="487" name="テキスト ボックス 486"/>
        <xdr:cNvSpPr txBox="1"/>
      </xdr:nvSpPr>
      <xdr:spPr>
        <a:xfrm>
          <a:off x="15246427" y="673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73551</xdr:rowOff>
    </xdr:from>
    <xdr:to>
      <xdr:col>21</xdr:col>
      <xdr:colOff>161925</xdr:colOff>
      <xdr:row>39</xdr:row>
      <xdr:rowOff>37698</xdr:rowOff>
    </xdr:to>
    <xdr:cxnSp macro="">
      <xdr:nvCxnSpPr>
        <xdr:cNvPr id="488" name="直線コネクタ 487"/>
        <xdr:cNvCxnSpPr/>
      </xdr:nvCxnSpPr>
      <xdr:spPr>
        <a:xfrm flipV="1">
          <a:off x="13703300" y="6588651"/>
          <a:ext cx="889000" cy="13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121895</xdr:rowOff>
    </xdr:from>
    <xdr:to>
      <xdr:col>21</xdr:col>
      <xdr:colOff>212725</xdr:colOff>
      <xdr:row>39</xdr:row>
      <xdr:rowOff>52045</xdr:rowOff>
    </xdr:to>
    <xdr:sp macro="" textlink="">
      <xdr:nvSpPr>
        <xdr:cNvPr id="489" name="フローチャート : 判断 488"/>
        <xdr:cNvSpPr/>
      </xdr:nvSpPr>
      <xdr:spPr>
        <a:xfrm>
          <a:off x="14541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43172</xdr:rowOff>
    </xdr:from>
    <xdr:ext cx="469744" cy="259045"/>
    <xdr:sp macro="" textlink="">
      <xdr:nvSpPr>
        <xdr:cNvPr id="490" name="テキスト ボックス 489"/>
        <xdr:cNvSpPr txBox="1"/>
      </xdr:nvSpPr>
      <xdr:spPr>
        <a:xfrm>
          <a:off x="14357427" y="67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32837</xdr:rowOff>
    </xdr:from>
    <xdr:to>
      <xdr:col>19</xdr:col>
      <xdr:colOff>644525</xdr:colOff>
      <xdr:row>39</xdr:row>
      <xdr:rowOff>37698</xdr:rowOff>
    </xdr:to>
    <xdr:cxnSp macro="">
      <xdr:nvCxnSpPr>
        <xdr:cNvPr id="491" name="直線コネクタ 490"/>
        <xdr:cNvCxnSpPr/>
      </xdr:nvCxnSpPr>
      <xdr:spPr>
        <a:xfrm>
          <a:off x="12814300" y="6719387"/>
          <a:ext cx="889000" cy="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101039</xdr:rowOff>
    </xdr:from>
    <xdr:to>
      <xdr:col>20</xdr:col>
      <xdr:colOff>9525</xdr:colOff>
      <xdr:row>39</xdr:row>
      <xdr:rowOff>31189</xdr:rowOff>
    </xdr:to>
    <xdr:sp macro="" textlink="">
      <xdr:nvSpPr>
        <xdr:cNvPr id="492" name="フローチャート : 判断 491"/>
        <xdr:cNvSpPr/>
      </xdr:nvSpPr>
      <xdr:spPr>
        <a:xfrm>
          <a:off x="13652500" y="661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47716</xdr:rowOff>
    </xdr:from>
    <xdr:ext cx="469744" cy="259045"/>
    <xdr:sp macro="" textlink="">
      <xdr:nvSpPr>
        <xdr:cNvPr id="493" name="テキスト ボックス 492"/>
        <xdr:cNvSpPr txBox="1"/>
      </xdr:nvSpPr>
      <xdr:spPr>
        <a:xfrm>
          <a:off x="13468427" y="639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116797</xdr:rowOff>
    </xdr:from>
    <xdr:to>
      <xdr:col>18</xdr:col>
      <xdr:colOff>492125</xdr:colOff>
      <xdr:row>39</xdr:row>
      <xdr:rowOff>46947</xdr:rowOff>
    </xdr:to>
    <xdr:sp macro="" textlink="">
      <xdr:nvSpPr>
        <xdr:cNvPr id="494" name="フローチャート : 判断 493"/>
        <xdr:cNvSpPr/>
      </xdr:nvSpPr>
      <xdr:spPr>
        <a:xfrm>
          <a:off x="12763500" y="663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63474</xdr:rowOff>
    </xdr:from>
    <xdr:ext cx="469744" cy="259045"/>
    <xdr:sp macro="" textlink="">
      <xdr:nvSpPr>
        <xdr:cNvPr id="495" name="テキスト ボックス 494"/>
        <xdr:cNvSpPr txBox="1"/>
      </xdr:nvSpPr>
      <xdr:spPr>
        <a:xfrm>
          <a:off x="12579427" y="640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91170</xdr:rowOff>
    </xdr:from>
    <xdr:to>
      <xdr:col>22</xdr:col>
      <xdr:colOff>415925</xdr:colOff>
      <xdr:row>39</xdr:row>
      <xdr:rowOff>21320</xdr:rowOff>
    </xdr:to>
    <xdr:sp macro="" textlink="">
      <xdr:nvSpPr>
        <xdr:cNvPr id="503" name="円/楕円 502"/>
        <xdr:cNvSpPr/>
      </xdr:nvSpPr>
      <xdr:spPr>
        <a:xfrm>
          <a:off x="15430500" y="6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37848</xdr:rowOff>
    </xdr:from>
    <xdr:ext cx="469744" cy="259045"/>
    <xdr:sp macro="" textlink="">
      <xdr:nvSpPr>
        <xdr:cNvPr id="504" name="テキスト ボックス 503"/>
        <xdr:cNvSpPr txBox="1"/>
      </xdr:nvSpPr>
      <xdr:spPr>
        <a:xfrm>
          <a:off x="15246427" y="638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22751</xdr:rowOff>
    </xdr:from>
    <xdr:to>
      <xdr:col>21</xdr:col>
      <xdr:colOff>212725</xdr:colOff>
      <xdr:row>38</xdr:row>
      <xdr:rowOff>124351</xdr:rowOff>
    </xdr:to>
    <xdr:sp macro="" textlink="">
      <xdr:nvSpPr>
        <xdr:cNvPr id="505" name="円/楕円 504"/>
        <xdr:cNvSpPr/>
      </xdr:nvSpPr>
      <xdr:spPr>
        <a:xfrm>
          <a:off x="14541500" y="65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140878</xdr:rowOff>
    </xdr:from>
    <xdr:ext cx="534377" cy="259045"/>
    <xdr:sp macro="" textlink="">
      <xdr:nvSpPr>
        <xdr:cNvPr id="506" name="テキスト ボックス 505"/>
        <xdr:cNvSpPr txBox="1"/>
      </xdr:nvSpPr>
      <xdr:spPr>
        <a:xfrm>
          <a:off x="14325111" y="63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158348</xdr:rowOff>
    </xdr:from>
    <xdr:to>
      <xdr:col>20</xdr:col>
      <xdr:colOff>9525</xdr:colOff>
      <xdr:row>39</xdr:row>
      <xdr:rowOff>88498</xdr:rowOff>
    </xdr:to>
    <xdr:sp macro="" textlink="">
      <xdr:nvSpPr>
        <xdr:cNvPr id="507" name="円/楕円 506"/>
        <xdr:cNvSpPr/>
      </xdr:nvSpPr>
      <xdr:spPr>
        <a:xfrm>
          <a:off x="13652500" y="667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79625</xdr:rowOff>
    </xdr:from>
    <xdr:ext cx="378565" cy="259045"/>
    <xdr:sp macro="" textlink="">
      <xdr:nvSpPr>
        <xdr:cNvPr id="508" name="テキスト ボックス 507"/>
        <xdr:cNvSpPr txBox="1"/>
      </xdr:nvSpPr>
      <xdr:spPr>
        <a:xfrm>
          <a:off x="13514017" y="6766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153487</xdr:rowOff>
    </xdr:from>
    <xdr:to>
      <xdr:col>18</xdr:col>
      <xdr:colOff>492125</xdr:colOff>
      <xdr:row>39</xdr:row>
      <xdr:rowOff>83637</xdr:rowOff>
    </xdr:to>
    <xdr:sp macro="" textlink="">
      <xdr:nvSpPr>
        <xdr:cNvPr id="509" name="円/楕円 508"/>
        <xdr:cNvSpPr/>
      </xdr:nvSpPr>
      <xdr:spPr>
        <a:xfrm>
          <a:off x="12763500" y="66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74764</xdr:rowOff>
    </xdr:from>
    <xdr:ext cx="469744" cy="259045"/>
    <xdr:sp macro="" textlink="">
      <xdr:nvSpPr>
        <xdr:cNvPr id="510" name="テキスト ボックス 509"/>
        <xdr:cNvSpPr txBox="1"/>
      </xdr:nvSpPr>
      <xdr:spPr>
        <a:xfrm>
          <a:off x="12579427" y="676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159572</xdr:rowOff>
    </xdr:from>
    <xdr:to>
      <xdr:col>23</xdr:col>
      <xdr:colOff>517525</xdr:colOff>
      <xdr:row>76</xdr:row>
      <xdr:rowOff>169356</xdr:rowOff>
    </xdr:to>
    <xdr:cxnSp macro="">
      <xdr:nvCxnSpPr>
        <xdr:cNvPr id="584" name="直線コネクタ 583"/>
        <xdr:cNvCxnSpPr/>
      </xdr:nvCxnSpPr>
      <xdr:spPr>
        <a:xfrm>
          <a:off x="15481300" y="13189772"/>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143227</xdr:rowOff>
    </xdr:from>
    <xdr:to>
      <xdr:col>22</xdr:col>
      <xdr:colOff>365125</xdr:colOff>
      <xdr:row>76</xdr:row>
      <xdr:rowOff>159572</xdr:rowOff>
    </xdr:to>
    <xdr:cxnSp macro="">
      <xdr:nvCxnSpPr>
        <xdr:cNvPr id="587" name="直線コネクタ 586"/>
        <xdr:cNvCxnSpPr/>
      </xdr:nvCxnSpPr>
      <xdr:spPr>
        <a:xfrm>
          <a:off x="14592300" y="13173427"/>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141232</xdr:rowOff>
    </xdr:from>
    <xdr:to>
      <xdr:col>22</xdr:col>
      <xdr:colOff>415925</xdr:colOff>
      <xdr:row>76</xdr:row>
      <xdr:rowOff>71382</xdr:rowOff>
    </xdr:to>
    <xdr:sp macro="" textlink="">
      <xdr:nvSpPr>
        <xdr:cNvPr id="588" name="フローチャート : 判断 587"/>
        <xdr:cNvSpPr/>
      </xdr:nvSpPr>
      <xdr:spPr>
        <a:xfrm>
          <a:off x="15430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87909</xdr:rowOff>
    </xdr:from>
    <xdr:ext cx="534377" cy="259045"/>
    <xdr:sp macro="" textlink="">
      <xdr:nvSpPr>
        <xdr:cNvPr id="589" name="テキスト ボックス 588"/>
        <xdr:cNvSpPr txBox="1"/>
      </xdr:nvSpPr>
      <xdr:spPr>
        <a:xfrm>
          <a:off x="15214111" y="127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117543</xdr:rowOff>
    </xdr:from>
    <xdr:to>
      <xdr:col>21</xdr:col>
      <xdr:colOff>161925</xdr:colOff>
      <xdr:row>76</xdr:row>
      <xdr:rowOff>143227</xdr:rowOff>
    </xdr:to>
    <xdr:cxnSp macro="">
      <xdr:nvCxnSpPr>
        <xdr:cNvPr id="590" name="直線コネクタ 589"/>
        <xdr:cNvCxnSpPr/>
      </xdr:nvCxnSpPr>
      <xdr:spPr>
        <a:xfrm>
          <a:off x="13703300" y="13147743"/>
          <a:ext cx="889000" cy="2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139106</xdr:rowOff>
    </xdr:from>
    <xdr:to>
      <xdr:col>21</xdr:col>
      <xdr:colOff>212725</xdr:colOff>
      <xdr:row>76</xdr:row>
      <xdr:rowOff>69256</xdr:rowOff>
    </xdr:to>
    <xdr:sp macro="" textlink="">
      <xdr:nvSpPr>
        <xdr:cNvPr id="591" name="フローチャート : 判断 590"/>
        <xdr:cNvSpPr/>
      </xdr:nvSpPr>
      <xdr:spPr>
        <a:xfrm>
          <a:off x="14541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85783</xdr:rowOff>
    </xdr:from>
    <xdr:ext cx="534377" cy="259045"/>
    <xdr:sp macro="" textlink="">
      <xdr:nvSpPr>
        <xdr:cNvPr id="592" name="テキスト ボックス 591"/>
        <xdr:cNvSpPr txBox="1"/>
      </xdr:nvSpPr>
      <xdr:spPr>
        <a:xfrm>
          <a:off x="14325111" y="127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108159</xdr:rowOff>
    </xdr:from>
    <xdr:to>
      <xdr:col>19</xdr:col>
      <xdr:colOff>644525</xdr:colOff>
      <xdr:row>76</xdr:row>
      <xdr:rowOff>117543</xdr:rowOff>
    </xdr:to>
    <xdr:cxnSp macro="">
      <xdr:nvCxnSpPr>
        <xdr:cNvPr id="593" name="直線コネクタ 592"/>
        <xdr:cNvCxnSpPr/>
      </xdr:nvCxnSpPr>
      <xdr:spPr>
        <a:xfrm>
          <a:off x="12814300" y="1313835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139621</xdr:rowOff>
    </xdr:from>
    <xdr:to>
      <xdr:col>20</xdr:col>
      <xdr:colOff>9525</xdr:colOff>
      <xdr:row>76</xdr:row>
      <xdr:rowOff>69771</xdr:rowOff>
    </xdr:to>
    <xdr:sp macro="" textlink="">
      <xdr:nvSpPr>
        <xdr:cNvPr id="594" name="フローチャート : 判断 593"/>
        <xdr:cNvSpPr/>
      </xdr:nvSpPr>
      <xdr:spPr>
        <a:xfrm>
          <a:off x="13652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86298</xdr:rowOff>
    </xdr:from>
    <xdr:ext cx="534377" cy="259045"/>
    <xdr:sp macro="" textlink="">
      <xdr:nvSpPr>
        <xdr:cNvPr id="595" name="テキスト ボックス 594"/>
        <xdr:cNvSpPr txBox="1"/>
      </xdr:nvSpPr>
      <xdr:spPr>
        <a:xfrm>
          <a:off x="13436111" y="127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132225</xdr:rowOff>
    </xdr:from>
    <xdr:to>
      <xdr:col>18</xdr:col>
      <xdr:colOff>492125</xdr:colOff>
      <xdr:row>76</xdr:row>
      <xdr:rowOff>62374</xdr:rowOff>
    </xdr:to>
    <xdr:sp macro="" textlink="">
      <xdr:nvSpPr>
        <xdr:cNvPr id="596" name="フローチャート : 判断 595"/>
        <xdr:cNvSpPr/>
      </xdr:nvSpPr>
      <xdr:spPr>
        <a:xfrm>
          <a:off x="12763500" y="129909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78902</xdr:rowOff>
    </xdr:from>
    <xdr:ext cx="534377" cy="259045"/>
    <xdr:sp macro="" textlink="">
      <xdr:nvSpPr>
        <xdr:cNvPr id="597" name="テキスト ボックス 596"/>
        <xdr:cNvSpPr txBox="1"/>
      </xdr:nvSpPr>
      <xdr:spPr>
        <a:xfrm>
          <a:off x="12547111" y="127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118556</xdr:rowOff>
    </xdr:from>
    <xdr:to>
      <xdr:col>23</xdr:col>
      <xdr:colOff>568325</xdr:colOff>
      <xdr:row>77</xdr:row>
      <xdr:rowOff>48706</xdr:rowOff>
    </xdr:to>
    <xdr:sp macro="" textlink="">
      <xdr:nvSpPr>
        <xdr:cNvPr id="603" name="円/楕円 602"/>
        <xdr:cNvSpPr/>
      </xdr:nvSpPr>
      <xdr:spPr>
        <a:xfrm>
          <a:off x="16268700" y="131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33483</xdr:rowOff>
    </xdr:from>
    <xdr:ext cx="534377" cy="259045"/>
    <xdr:sp macro="" textlink="">
      <xdr:nvSpPr>
        <xdr:cNvPr id="604" name="公債費該当値テキスト"/>
        <xdr:cNvSpPr txBox="1"/>
      </xdr:nvSpPr>
      <xdr:spPr>
        <a:xfrm>
          <a:off x="16370300" y="1306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34,811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108772</xdr:rowOff>
    </xdr:from>
    <xdr:to>
      <xdr:col>22</xdr:col>
      <xdr:colOff>415925</xdr:colOff>
      <xdr:row>77</xdr:row>
      <xdr:rowOff>38922</xdr:rowOff>
    </xdr:to>
    <xdr:sp macro="" textlink="">
      <xdr:nvSpPr>
        <xdr:cNvPr id="605" name="円/楕円 604"/>
        <xdr:cNvSpPr/>
      </xdr:nvSpPr>
      <xdr:spPr>
        <a:xfrm>
          <a:off x="15430500" y="131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30049</xdr:rowOff>
    </xdr:from>
    <xdr:ext cx="534377" cy="259045"/>
    <xdr:sp macro="" textlink="">
      <xdr:nvSpPr>
        <xdr:cNvPr id="606" name="テキスト ボックス 605"/>
        <xdr:cNvSpPr txBox="1"/>
      </xdr:nvSpPr>
      <xdr:spPr>
        <a:xfrm>
          <a:off x="15214111" y="1323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92427</xdr:rowOff>
    </xdr:from>
    <xdr:to>
      <xdr:col>21</xdr:col>
      <xdr:colOff>212725</xdr:colOff>
      <xdr:row>77</xdr:row>
      <xdr:rowOff>22577</xdr:rowOff>
    </xdr:to>
    <xdr:sp macro="" textlink="">
      <xdr:nvSpPr>
        <xdr:cNvPr id="607" name="円/楕円 606"/>
        <xdr:cNvSpPr/>
      </xdr:nvSpPr>
      <xdr:spPr>
        <a:xfrm>
          <a:off x="14541500" y="1312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13704</xdr:rowOff>
    </xdr:from>
    <xdr:ext cx="534377" cy="259045"/>
    <xdr:sp macro="" textlink="">
      <xdr:nvSpPr>
        <xdr:cNvPr id="608" name="テキスト ボックス 607"/>
        <xdr:cNvSpPr txBox="1"/>
      </xdr:nvSpPr>
      <xdr:spPr>
        <a:xfrm>
          <a:off x="14325111" y="132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66743</xdr:rowOff>
    </xdr:from>
    <xdr:to>
      <xdr:col>20</xdr:col>
      <xdr:colOff>9525</xdr:colOff>
      <xdr:row>76</xdr:row>
      <xdr:rowOff>168343</xdr:rowOff>
    </xdr:to>
    <xdr:sp macro="" textlink="">
      <xdr:nvSpPr>
        <xdr:cNvPr id="609" name="円/楕円 608"/>
        <xdr:cNvSpPr/>
      </xdr:nvSpPr>
      <xdr:spPr>
        <a:xfrm>
          <a:off x="13652500" y="130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159470</xdr:rowOff>
    </xdr:from>
    <xdr:ext cx="534377" cy="259045"/>
    <xdr:sp macro="" textlink="">
      <xdr:nvSpPr>
        <xdr:cNvPr id="610" name="テキスト ボックス 609"/>
        <xdr:cNvSpPr txBox="1"/>
      </xdr:nvSpPr>
      <xdr:spPr>
        <a:xfrm>
          <a:off x="13436111" y="1318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57359</xdr:rowOff>
    </xdr:from>
    <xdr:to>
      <xdr:col>18</xdr:col>
      <xdr:colOff>492125</xdr:colOff>
      <xdr:row>76</xdr:row>
      <xdr:rowOff>158959</xdr:rowOff>
    </xdr:to>
    <xdr:sp macro="" textlink="">
      <xdr:nvSpPr>
        <xdr:cNvPr id="611" name="円/楕円 610"/>
        <xdr:cNvSpPr/>
      </xdr:nvSpPr>
      <xdr:spPr>
        <a:xfrm>
          <a:off x="12763500" y="130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150086</xdr:rowOff>
    </xdr:from>
    <xdr:ext cx="534377" cy="259045"/>
    <xdr:sp macro="" textlink="">
      <xdr:nvSpPr>
        <xdr:cNvPr id="612" name="テキスト ボックス 611"/>
        <xdr:cNvSpPr txBox="1"/>
      </xdr:nvSpPr>
      <xdr:spPr>
        <a:xfrm>
          <a:off x="12547111" y="131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24952</xdr:rowOff>
    </xdr:from>
    <xdr:to>
      <xdr:col>23</xdr:col>
      <xdr:colOff>517525</xdr:colOff>
      <xdr:row>98</xdr:row>
      <xdr:rowOff>12041</xdr:rowOff>
    </xdr:to>
    <xdr:cxnSp macro="">
      <xdr:nvCxnSpPr>
        <xdr:cNvPr id="639" name="直線コネクタ 638"/>
        <xdr:cNvCxnSpPr/>
      </xdr:nvCxnSpPr>
      <xdr:spPr>
        <a:xfrm>
          <a:off x="15481300" y="16655602"/>
          <a:ext cx="838200" cy="15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50843</xdr:rowOff>
    </xdr:from>
    <xdr:to>
      <xdr:col>22</xdr:col>
      <xdr:colOff>365125</xdr:colOff>
      <xdr:row>97</xdr:row>
      <xdr:rowOff>24952</xdr:rowOff>
    </xdr:to>
    <xdr:cxnSp macro="">
      <xdr:nvCxnSpPr>
        <xdr:cNvPr id="642" name="直線コネクタ 641"/>
        <xdr:cNvCxnSpPr/>
      </xdr:nvCxnSpPr>
      <xdr:spPr>
        <a:xfrm>
          <a:off x="14592300" y="16338593"/>
          <a:ext cx="889000" cy="31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43" name="フローチャート : 判断 642"/>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44" name="テキスト ボックス 643"/>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50843</xdr:rowOff>
    </xdr:from>
    <xdr:to>
      <xdr:col>21</xdr:col>
      <xdr:colOff>161925</xdr:colOff>
      <xdr:row>98</xdr:row>
      <xdr:rowOff>123031</xdr:rowOff>
    </xdr:to>
    <xdr:cxnSp macro="">
      <xdr:nvCxnSpPr>
        <xdr:cNvPr id="645" name="直線コネクタ 644"/>
        <xdr:cNvCxnSpPr/>
      </xdr:nvCxnSpPr>
      <xdr:spPr>
        <a:xfrm flipV="1">
          <a:off x="13703300" y="16338593"/>
          <a:ext cx="889000" cy="58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46" name="フローチャート : 判断 645"/>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14223</xdr:rowOff>
    </xdr:from>
    <xdr:ext cx="534377" cy="259045"/>
    <xdr:sp macro="" textlink="">
      <xdr:nvSpPr>
        <xdr:cNvPr id="647" name="テキスト ボックス 646"/>
        <xdr:cNvSpPr txBox="1"/>
      </xdr:nvSpPr>
      <xdr:spPr>
        <a:xfrm>
          <a:off x="14325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56457</xdr:rowOff>
    </xdr:from>
    <xdr:to>
      <xdr:col>19</xdr:col>
      <xdr:colOff>644525</xdr:colOff>
      <xdr:row>98</xdr:row>
      <xdr:rowOff>123031</xdr:rowOff>
    </xdr:to>
    <xdr:cxnSp macro="">
      <xdr:nvCxnSpPr>
        <xdr:cNvPr id="648" name="直線コネクタ 647"/>
        <xdr:cNvCxnSpPr/>
      </xdr:nvCxnSpPr>
      <xdr:spPr>
        <a:xfrm>
          <a:off x="12814300" y="16687107"/>
          <a:ext cx="889000" cy="2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49" name="フローチャート : 判断 648"/>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50" name="テキスト ボックス 649"/>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51" name="フローチャート : 判断 650"/>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34194</xdr:rowOff>
    </xdr:from>
    <xdr:ext cx="534377" cy="259045"/>
    <xdr:sp macro="" textlink="">
      <xdr:nvSpPr>
        <xdr:cNvPr id="652" name="テキスト ボックス 651"/>
        <xdr:cNvSpPr txBox="1"/>
      </xdr:nvSpPr>
      <xdr:spPr>
        <a:xfrm>
          <a:off x="12547111" y="168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132691</xdr:rowOff>
    </xdr:from>
    <xdr:to>
      <xdr:col>23</xdr:col>
      <xdr:colOff>568325</xdr:colOff>
      <xdr:row>98</xdr:row>
      <xdr:rowOff>62841</xdr:rowOff>
    </xdr:to>
    <xdr:sp macro="" textlink="">
      <xdr:nvSpPr>
        <xdr:cNvPr id="658" name="円/楕円 657"/>
        <xdr:cNvSpPr/>
      </xdr:nvSpPr>
      <xdr:spPr>
        <a:xfrm>
          <a:off x="16268700" y="167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47618</xdr:rowOff>
    </xdr:from>
    <xdr:ext cx="534377" cy="259045"/>
    <xdr:sp macro="" textlink="">
      <xdr:nvSpPr>
        <xdr:cNvPr id="659" name="積立金該当値テキスト"/>
        <xdr:cNvSpPr txBox="1"/>
      </xdr:nvSpPr>
      <xdr:spPr>
        <a:xfrm>
          <a:off x="16370300" y="16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27,922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145602</xdr:rowOff>
    </xdr:from>
    <xdr:to>
      <xdr:col>22</xdr:col>
      <xdr:colOff>415925</xdr:colOff>
      <xdr:row>97</xdr:row>
      <xdr:rowOff>75752</xdr:rowOff>
    </xdr:to>
    <xdr:sp macro="" textlink="">
      <xdr:nvSpPr>
        <xdr:cNvPr id="660" name="円/楕円 659"/>
        <xdr:cNvSpPr/>
      </xdr:nvSpPr>
      <xdr:spPr>
        <a:xfrm>
          <a:off x="15430500" y="166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66879</xdr:rowOff>
    </xdr:from>
    <xdr:ext cx="534377" cy="259045"/>
    <xdr:sp macro="" textlink="">
      <xdr:nvSpPr>
        <xdr:cNvPr id="661" name="テキスト ボックス 660"/>
        <xdr:cNvSpPr txBox="1"/>
      </xdr:nvSpPr>
      <xdr:spPr>
        <a:xfrm>
          <a:off x="15214111" y="1669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62,598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43</xdr:rowOff>
    </xdr:from>
    <xdr:to>
      <xdr:col>21</xdr:col>
      <xdr:colOff>212725</xdr:colOff>
      <xdr:row>95</xdr:row>
      <xdr:rowOff>101643</xdr:rowOff>
    </xdr:to>
    <xdr:sp macro="" textlink="">
      <xdr:nvSpPr>
        <xdr:cNvPr id="662" name="円/楕円 661"/>
        <xdr:cNvSpPr/>
      </xdr:nvSpPr>
      <xdr:spPr>
        <a:xfrm>
          <a:off x="14541500" y="1628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118170</xdr:rowOff>
    </xdr:from>
    <xdr:ext cx="599010" cy="259045"/>
    <xdr:sp macro="" textlink="">
      <xdr:nvSpPr>
        <xdr:cNvPr id="663" name="テキスト ボックス 662"/>
        <xdr:cNvSpPr txBox="1"/>
      </xdr:nvSpPr>
      <xdr:spPr>
        <a:xfrm>
          <a:off x="14292794" y="1606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131,935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72231</xdr:rowOff>
    </xdr:from>
    <xdr:to>
      <xdr:col>20</xdr:col>
      <xdr:colOff>9525</xdr:colOff>
      <xdr:row>99</xdr:row>
      <xdr:rowOff>2381</xdr:rowOff>
    </xdr:to>
    <xdr:sp macro="" textlink="">
      <xdr:nvSpPr>
        <xdr:cNvPr id="664" name="円/楕円 663"/>
        <xdr:cNvSpPr/>
      </xdr:nvSpPr>
      <xdr:spPr>
        <a:xfrm>
          <a:off x="13652500" y="168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164958</xdr:rowOff>
    </xdr:from>
    <xdr:ext cx="469744" cy="259045"/>
    <xdr:sp macro="" textlink="">
      <xdr:nvSpPr>
        <xdr:cNvPr id="665" name="テキスト ボックス 664"/>
        <xdr:cNvSpPr txBox="1"/>
      </xdr:nvSpPr>
      <xdr:spPr>
        <a:xfrm>
          <a:off x="13468427" y="1696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5657</xdr:rowOff>
    </xdr:from>
    <xdr:to>
      <xdr:col>18</xdr:col>
      <xdr:colOff>492125</xdr:colOff>
      <xdr:row>97</xdr:row>
      <xdr:rowOff>107257</xdr:rowOff>
    </xdr:to>
    <xdr:sp macro="" textlink="">
      <xdr:nvSpPr>
        <xdr:cNvPr id="666" name="円/楕円 665"/>
        <xdr:cNvSpPr/>
      </xdr:nvSpPr>
      <xdr:spPr>
        <a:xfrm>
          <a:off x="12763500" y="166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123784</xdr:rowOff>
    </xdr:from>
    <xdr:ext cx="534377" cy="259045"/>
    <xdr:sp macro="" textlink="">
      <xdr:nvSpPr>
        <xdr:cNvPr id="667" name="テキスト ボックス 666"/>
        <xdr:cNvSpPr txBox="1"/>
      </xdr:nvSpPr>
      <xdr:spPr>
        <a:xfrm>
          <a:off x="12547111" y="1641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6" name="直線コネクタ 69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9" name="直線コネクタ 69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10922</xdr:rowOff>
    </xdr:from>
    <xdr:to>
      <xdr:col>31</xdr:col>
      <xdr:colOff>85725</xdr:colOff>
      <xdr:row>38</xdr:row>
      <xdr:rowOff>112522</xdr:rowOff>
    </xdr:to>
    <xdr:sp macro="" textlink="">
      <xdr:nvSpPr>
        <xdr:cNvPr id="700" name="フローチャート : 判断 699"/>
        <xdr:cNvSpPr/>
      </xdr:nvSpPr>
      <xdr:spPr>
        <a:xfrm>
          <a:off x="21272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129049</xdr:rowOff>
    </xdr:from>
    <xdr:ext cx="469744" cy="259045"/>
    <xdr:sp macro="" textlink="">
      <xdr:nvSpPr>
        <xdr:cNvPr id="701" name="テキスト ボックス 700"/>
        <xdr:cNvSpPr txBox="1"/>
      </xdr:nvSpPr>
      <xdr:spPr>
        <a:xfrm>
          <a:off x="21088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142748</xdr:rowOff>
    </xdr:from>
    <xdr:to>
      <xdr:col>29</xdr:col>
      <xdr:colOff>517525</xdr:colOff>
      <xdr:row>39</xdr:row>
      <xdr:rowOff>44450</xdr:rowOff>
    </xdr:to>
    <xdr:cxnSp macro="">
      <xdr:nvCxnSpPr>
        <xdr:cNvPr id="702" name="直線コネクタ 701"/>
        <xdr:cNvCxnSpPr/>
      </xdr:nvCxnSpPr>
      <xdr:spPr>
        <a:xfrm>
          <a:off x="19545300" y="6486398"/>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153162</xdr:rowOff>
    </xdr:from>
    <xdr:to>
      <xdr:col>29</xdr:col>
      <xdr:colOff>568325</xdr:colOff>
      <xdr:row>38</xdr:row>
      <xdr:rowOff>83312</xdr:rowOff>
    </xdr:to>
    <xdr:sp macro="" textlink="">
      <xdr:nvSpPr>
        <xdr:cNvPr id="703" name="フローチャート : 判断 702"/>
        <xdr:cNvSpPr/>
      </xdr:nvSpPr>
      <xdr:spPr>
        <a:xfrm>
          <a:off x="20383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99839</xdr:rowOff>
    </xdr:from>
    <xdr:ext cx="469744" cy="259045"/>
    <xdr:sp macro="" textlink="">
      <xdr:nvSpPr>
        <xdr:cNvPr id="704" name="テキスト ボックス 703"/>
        <xdr:cNvSpPr txBox="1"/>
      </xdr:nvSpPr>
      <xdr:spPr>
        <a:xfrm>
          <a:off x="20199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142748</xdr:rowOff>
    </xdr:from>
    <xdr:to>
      <xdr:col>28</xdr:col>
      <xdr:colOff>314325</xdr:colOff>
      <xdr:row>39</xdr:row>
      <xdr:rowOff>44450</xdr:rowOff>
    </xdr:to>
    <xdr:cxnSp macro="">
      <xdr:nvCxnSpPr>
        <xdr:cNvPr id="705" name="直線コネクタ 704"/>
        <xdr:cNvCxnSpPr/>
      </xdr:nvCxnSpPr>
      <xdr:spPr>
        <a:xfrm flipV="1">
          <a:off x="18656300" y="6486398"/>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15113</xdr:rowOff>
    </xdr:from>
    <xdr:to>
      <xdr:col>28</xdr:col>
      <xdr:colOff>365125</xdr:colOff>
      <xdr:row>38</xdr:row>
      <xdr:rowOff>116713</xdr:rowOff>
    </xdr:to>
    <xdr:sp macro="" textlink="">
      <xdr:nvSpPr>
        <xdr:cNvPr id="706" name="フローチャート : 判断 705"/>
        <xdr:cNvSpPr/>
      </xdr:nvSpPr>
      <xdr:spPr>
        <a:xfrm>
          <a:off x="19494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107840</xdr:rowOff>
    </xdr:from>
    <xdr:ext cx="469744" cy="259045"/>
    <xdr:sp macro="" textlink="">
      <xdr:nvSpPr>
        <xdr:cNvPr id="707" name="テキスト ボックス 706"/>
        <xdr:cNvSpPr txBox="1"/>
      </xdr:nvSpPr>
      <xdr:spPr>
        <a:xfrm>
          <a:off x="19310427" y="662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49022</xdr:rowOff>
    </xdr:from>
    <xdr:to>
      <xdr:col>27</xdr:col>
      <xdr:colOff>161925</xdr:colOff>
      <xdr:row>38</xdr:row>
      <xdr:rowOff>150622</xdr:rowOff>
    </xdr:to>
    <xdr:sp macro="" textlink="">
      <xdr:nvSpPr>
        <xdr:cNvPr id="708" name="フローチャート : 判断 707"/>
        <xdr:cNvSpPr/>
      </xdr:nvSpPr>
      <xdr:spPr>
        <a:xfrm>
          <a:off x="18605500" y="656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167149</xdr:rowOff>
    </xdr:from>
    <xdr:ext cx="378565" cy="259045"/>
    <xdr:sp macro="" textlink="">
      <xdr:nvSpPr>
        <xdr:cNvPr id="709" name="テキスト ボックス 708"/>
        <xdr:cNvSpPr txBox="1"/>
      </xdr:nvSpPr>
      <xdr:spPr>
        <a:xfrm>
          <a:off x="18467017" y="6339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5" name="円/楕円 71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7" name="円/楕円 71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8" name="テキスト ボックス 71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9" name="円/楕円 71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0" name="テキスト ボックス 71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91948</xdr:rowOff>
    </xdr:from>
    <xdr:to>
      <xdr:col>28</xdr:col>
      <xdr:colOff>365125</xdr:colOff>
      <xdr:row>38</xdr:row>
      <xdr:rowOff>22098</xdr:rowOff>
    </xdr:to>
    <xdr:sp macro="" textlink="">
      <xdr:nvSpPr>
        <xdr:cNvPr id="721" name="円/楕円 720"/>
        <xdr:cNvSpPr/>
      </xdr:nvSpPr>
      <xdr:spPr>
        <a:xfrm>
          <a:off x="19494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38625</xdr:rowOff>
    </xdr:from>
    <xdr:ext cx="469744" cy="259045"/>
    <xdr:sp macro="" textlink="">
      <xdr:nvSpPr>
        <xdr:cNvPr id="722" name="テキスト ボックス 721"/>
        <xdr:cNvSpPr txBox="1"/>
      </xdr:nvSpPr>
      <xdr:spPr>
        <a:xfrm>
          <a:off x="19310427" y="621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3" name="円/楕円 72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4" name="テキスト ボックス 72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128346</xdr:rowOff>
    </xdr:from>
    <xdr:to>
      <xdr:col>32</xdr:col>
      <xdr:colOff>187325</xdr:colOff>
      <xdr:row>55</xdr:row>
      <xdr:rowOff>129032</xdr:rowOff>
    </xdr:to>
    <xdr:cxnSp macro="">
      <xdr:nvCxnSpPr>
        <xdr:cNvPr id="753" name="直線コネクタ 752"/>
        <xdr:cNvCxnSpPr/>
      </xdr:nvCxnSpPr>
      <xdr:spPr>
        <a:xfrm flipV="1">
          <a:off x="21323300" y="9558096"/>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141622</xdr:rowOff>
    </xdr:from>
    <xdr:ext cx="469744" cy="259045"/>
    <xdr:sp macro="" textlink="">
      <xdr:nvSpPr>
        <xdr:cNvPr id="754" name="貸付金平均値テキスト"/>
        <xdr:cNvSpPr txBox="1"/>
      </xdr:nvSpPr>
      <xdr:spPr>
        <a:xfrm>
          <a:off x="22212300" y="9914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102362</xdr:rowOff>
    </xdr:from>
    <xdr:to>
      <xdr:col>31</xdr:col>
      <xdr:colOff>34925</xdr:colOff>
      <xdr:row>55</xdr:row>
      <xdr:rowOff>129032</xdr:rowOff>
    </xdr:to>
    <xdr:cxnSp macro="">
      <xdr:nvCxnSpPr>
        <xdr:cNvPr id="756" name="直線コネクタ 755"/>
        <xdr:cNvCxnSpPr/>
      </xdr:nvCxnSpPr>
      <xdr:spPr>
        <a:xfrm>
          <a:off x="20434300" y="953211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75870</xdr:rowOff>
    </xdr:from>
    <xdr:to>
      <xdr:col>31</xdr:col>
      <xdr:colOff>85725</xdr:colOff>
      <xdr:row>58</xdr:row>
      <xdr:rowOff>6020</xdr:rowOff>
    </xdr:to>
    <xdr:sp macro="" textlink="">
      <xdr:nvSpPr>
        <xdr:cNvPr id="757" name="フローチャート : 判断 756"/>
        <xdr:cNvSpPr/>
      </xdr:nvSpPr>
      <xdr:spPr>
        <a:xfrm>
          <a:off x="21272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168597</xdr:rowOff>
    </xdr:from>
    <xdr:ext cx="469744" cy="259045"/>
    <xdr:sp macro="" textlink="">
      <xdr:nvSpPr>
        <xdr:cNvPr id="758" name="テキスト ボックス 757"/>
        <xdr:cNvSpPr txBox="1"/>
      </xdr:nvSpPr>
      <xdr:spPr>
        <a:xfrm>
          <a:off x="21088427" y="994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102362</xdr:rowOff>
    </xdr:from>
    <xdr:to>
      <xdr:col>29</xdr:col>
      <xdr:colOff>517525</xdr:colOff>
      <xdr:row>56</xdr:row>
      <xdr:rowOff>3378</xdr:rowOff>
    </xdr:to>
    <xdr:cxnSp macro="">
      <xdr:nvCxnSpPr>
        <xdr:cNvPr id="759" name="直線コネクタ 758"/>
        <xdr:cNvCxnSpPr/>
      </xdr:nvCxnSpPr>
      <xdr:spPr>
        <a:xfrm flipV="1">
          <a:off x="19545300" y="9532112"/>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72136</xdr:rowOff>
    </xdr:from>
    <xdr:to>
      <xdr:col>29</xdr:col>
      <xdr:colOff>568325</xdr:colOff>
      <xdr:row>58</xdr:row>
      <xdr:rowOff>2286</xdr:rowOff>
    </xdr:to>
    <xdr:sp macro="" textlink="">
      <xdr:nvSpPr>
        <xdr:cNvPr id="760" name="フローチャート : 判断 759"/>
        <xdr:cNvSpPr/>
      </xdr:nvSpPr>
      <xdr:spPr>
        <a:xfrm>
          <a:off x="20383500" y="9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164863</xdr:rowOff>
    </xdr:from>
    <xdr:ext cx="469744" cy="259045"/>
    <xdr:sp macro="" textlink="">
      <xdr:nvSpPr>
        <xdr:cNvPr id="761" name="テキスト ボックス 760"/>
        <xdr:cNvSpPr txBox="1"/>
      </xdr:nvSpPr>
      <xdr:spPr>
        <a:xfrm>
          <a:off x="20199427" y="99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129260</xdr:rowOff>
    </xdr:from>
    <xdr:to>
      <xdr:col>28</xdr:col>
      <xdr:colOff>314325</xdr:colOff>
      <xdr:row>56</xdr:row>
      <xdr:rowOff>3378</xdr:rowOff>
    </xdr:to>
    <xdr:cxnSp macro="">
      <xdr:nvCxnSpPr>
        <xdr:cNvPr id="762" name="直線コネクタ 761"/>
        <xdr:cNvCxnSpPr/>
      </xdr:nvCxnSpPr>
      <xdr:spPr>
        <a:xfrm>
          <a:off x="18656300" y="9559010"/>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50876</xdr:rowOff>
    </xdr:from>
    <xdr:to>
      <xdr:col>28</xdr:col>
      <xdr:colOff>365125</xdr:colOff>
      <xdr:row>57</xdr:row>
      <xdr:rowOff>152476</xdr:rowOff>
    </xdr:to>
    <xdr:sp macro="" textlink="">
      <xdr:nvSpPr>
        <xdr:cNvPr id="763" name="フローチャート : 判断 762"/>
        <xdr:cNvSpPr/>
      </xdr:nvSpPr>
      <xdr:spPr>
        <a:xfrm>
          <a:off x="19494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143603</xdr:rowOff>
    </xdr:from>
    <xdr:ext cx="469744" cy="259045"/>
    <xdr:sp macro="" textlink="">
      <xdr:nvSpPr>
        <xdr:cNvPr id="764" name="テキスト ボックス 763"/>
        <xdr:cNvSpPr txBox="1"/>
      </xdr:nvSpPr>
      <xdr:spPr>
        <a:xfrm>
          <a:off x="19310427" y="99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64897</xdr:rowOff>
    </xdr:from>
    <xdr:to>
      <xdr:col>27</xdr:col>
      <xdr:colOff>161925</xdr:colOff>
      <xdr:row>57</xdr:row>
      <xdr:rowOff>166497</xdr:rowOff>
    </xdr:to>
    <xdr:sp macro="" textlink="">
      <xdr:nvSpPr>
        <xdr:cNvPr id="765" name="フローチャート : 判断 764"/>
        <xdr:cNvSpPr/>
      </xdr:nvSpPr>
      <xdr:spPr>
        <a:xfrm>
          <a:off x="18605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157624</xdr:rowOff>
    </xdr:from>
    <xdr:ext cx="469744" cy="259045"/>
    <xdr:sp macro="" textlink="">
      <xdr:nvSpPr>
        <xdr:cNvPr id="766" name="テキスト ボックス 765"/>
        <xdr:cNvSpPr txBox="1"/>
      </xdr:nvSpPr>
      <xdr:spPr>
        <a:xfrm>
          <a:off x="18421427"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77546</xdr:rowOff>
    </xdr:from>
    <xdr:to>
      <xdr:col>32</xdr:col>
      <xdr:colOff>238125</xdr:colOff>
      <xdr:row>56</xdr:row>
      <xdr:rowOff>7696</xdr:rowOff>
    </xdr:to>
    <xdr:sp macro="" textlink="">
      <xdr:nvSpPr>
        <xdr:cNvPr id="772" name="円/楕円 771"/>
        <xdr:cNvSpPr/>
      </xdr:nvSpPr>
      <xdr:spPr>
        <a:xfrm>
          <a:off x="22110700" y="95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100423</xdr:rowOff>
    </xdr:from>
    <xdr:ext cx="469744" cy="259045"/>
    <xdr:sp macro="" textlink="">
      <xdr:nvSpPr>
        <xdr:cNvPr id="773" name="貸付金該当値テキスト"/>
        <xdr:cNvSpPr txBox="1"/>
      </xdr:nvSpPr>
      <xdr:spPr>
        <a:xfrm>
          <a:off x="22212300" y="935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7,899</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78232</xdr:rowOff>
    </xdr:from>
    <xdr:to>
      <xdr:col>31</xdr:col>
      <xdr:colOff>85725</xdr:colOff>
      <xdr:row>56</xdr:row>
      <xdr:rowOff>8382</xdr:rowOff>
    </xdr:to>
    <xdr:sp macro="" textlink="">
      <xdr:nvSpPr>
        <xdr:cNvPr id="774" name="円/楕円 773"/>
        <xdr:cNvSpPr/>
      </xdr:nvSpPr>
      <xdr:spPr>
        <a:xfrm>
          <a:off x="21272500" y="95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24909</xdr:rowOff>
    </xdr:from>
    <xdr:ext cx="469744" cy="259045"/>
    <xdr:sp macro="" textlink="">
      <xdr:nvSpPr>
        <xdr:cNvPr id="775" name="テキスト ボックス 774"/>
        <xdr:cNvSpPr txBox="1"/>
      </xdr:nvSpPr>
      <xdr:spPr>
        <a:xfrm>
          <a:off x="21088427" y="928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7,890</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51562</xdr:rowOff>
    </xdr:from>
    <xdr:to>
      <xdr:col>29</xdr:col>
      <xdr:colOff>568325</xdr:colOff>
      <xdr:row>55</xdr:row>
      <xdr:rowOff>153162</xdr:rowOff>
    </xdr:to>
    <xdr:sp macro="" textlink="">
      <xdr:nvSpPr>
        <xdr:cNvPr id="776" name="円/楕円 775"/>
        <xdr:cNvSpPr/>
      </xdr:nvSpPr>
      <xdr:spPr>
        <a:xfrm>
          <a:off x="20383500" y="948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53</xdr:row>
      <xdr:rowOff>169689</xdr:rowOff>
    </xdr:from>
    <xdr:ext cx="469744" cy="259045"/>
    <xdr:sp macro="" textlink="">
      <xdr:nvSpPr>
        <xdr:cNvPr id="777" name="テキスト ボックス 776"/>
        <xdr:cNvSpPr txBox="1"/>
      </xdr:nvSpPr>
      <xdr:spPr>
        <a:xfrm>
          <a:off x="20199427" y="925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8,240</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124028</xdr:rowOff>
    </xdr:from>
    <xdr:to>
      <xdr:col>28</xdr:col>
      <xdr:colOff>365125</xdr:colOff>
      <xdr:row>56</xdr:row>
      <xdr:rowOff>54178</xdr:rowOff>
    </xdr:to>
    <xdr:sp macro="" textlink="">
      <xdr:nvSpPr>
        <xdr:cNvPr id="778" name="円/楕円 777"/>
        <xdr:cNvSpPr/>
      </xdr:nvSpPr>
      <xdr:spPr>
        <a:xfrm>
          <a:off x="19494500" y="95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70705</xdr:rowOff>
    </xdr:from>
    <xdr:ext cx="469744" cy="259045"/>
    <xdr:sp macro="" textlink="">
      <xdr:nvSpPr>
        <xdr:cNvPr id="779" name="テキスト ボックス 778"/>
        <xdr:cNvSpPr txBox="1"/>
      </xdr:nvSpPr>
      <xdr:spPr>
        <a:xfrm>
          <a:off x="19310427" y="932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7,289</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78460</xdr:rowOff>
    </xdr:from>
    <xdr:to>
      <xdr:col>27</xdr:col>
      <xdr:colOff>161925</xdr:colOff>
      <xdr:row>56</xdr:row>
      <xdr:rowOff>8610</xdr:rowOff>
    </xdr:to>
    <xdr:sp macro="" textlink="">
      <xdr:nvSpPr>
        <xdr:cNvPr id="780" name="円/楕円 779"/>
        <xdr:cNvSpPr/>
      </xdr:nvSpPr>
      <xdr:spPr>
        <a:xfrm>
          <a:off x="18605500" y="95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25137</xdr:rowOff>
    </xdr:from>
    <xdr:ext cx="469744" cy="259045"/>
    <xdr:sp macro="" textlink="">
      <xdr:nvSpPr>
        <xdr:cNvPr id="781" name="テキスト ボックス 780"/>
        <xdr:cNvSpPr txBox="1"/>
      </xdr:nvSpPr>
      <xdr:spPr>
        <a:xfrm>
          <a:off x="18421427" y="928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17475</xdr:rowOff>
    </xdr:from>
    <xdr:to>
      <xdr:col>32</xdr:col>
      <xdr:colOff>187325</xdr:colOff>
      <xdr:row>75</xdr:row>
      <xdr:rowOff>47353</xdr:rowOff>
    </xdr:to>
    <xdr:cxnSp macro="">
      <xdr:nvCxnSpPr>
        <xdr:cNvPr id="810" name="直線コネクタ 809"/>
        <xdr:cNvCxnSpPr/>
      </xdr:nvCxnSpPr>
      <xdr:spPr>
        <a:xfrm flipV="1">
          <a:off x="21323300" y="12533325"/>
          <a:ext cx="838200" cy="37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11" name="繰出金平均値テキスト"/>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47353</xdr:rowOff>
    </xdr:from>
    <xdr:to>
      <xdr:col>31</xdr:col>
      <xdr:colOff>34925</xdr:colOff>
      <xdr:row>75</xdr:row>
      <xdr:rowOff>108283</xdr:rowOff>
    </xdr:to>
    <xdr:cxnSp macro="">
      <xdr:nvCxnSpPr>
        <xdr:cNvPr id="813" name="直線コネクタ 812"/>
        <xdr:cNvCxnSpPr/>
      </xdr:nvCxnSpPr>
      <xdr:spPr>
        <a:xfrm flipV="1">
          <a:off x="20434300" y="12906103"/>
          <a:ext cx="889000" cy="6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14" name="フローチャート : 判断 813"/>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134062</xdr:rowOff>
    </xdr:from>
    <xdr:ext cx="534377" cy="259045"/>
    <xdr:sp macro="" textlink="">
      <xdr:nvSpPr>
        <xdr:cNvPr id="815" name="テキスト ボックス 814"/>
        <xdr:cNvSpPr txBox="1"/>
      </xdr:nvSpPr>
      <xdr:spPr>
        <a:xfrm>
          <a:off x="21056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108283</xdr:rowOff>
    </xdr:from>
    <xdr:to>
      <xdr:col>29</xdr:col>
      <xdr:colOff>517525</xdr:colOff>
      <xdr:row>75</xdr:row>
      <xdr:rowOff>141620</xdr:rowOff>
    </xdr:to>
    <xdr:cxnSp macro="">
      <xdr:nvCxnSpPr>
        <xdr:cNvPr id="816" name="直線コネクタ 815"/>
        <xdr:cNvCxnSpPr/>
      </xdr:nvCxnSpPr>
      <xdr:spPr>
        <a:xfrm flipV="1">
          <a:off x="19545300" y="12967033"/>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17" name="フローチャート : 判断 816"/>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156748</xdr:rowOff>
    </xdr:from>
    <xdr:ext cx="534377" cy="259045"/>
    <xdr:sp macro="" textlink="">
      <xdr:nvSpPr>
        <xdr:cNvPr id="818" name="テキスト ボックス 817"/>
        <xdr:cNvSpPr txBox="1"/>
      </xdr:nvSpPr>
      <xdr:spPr>
        <a:xfrm>
          <a:off x="20167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131227</xdr:rowOff>
    </xdr:from>
    <xdr:to>
      <xdr:col>28</xdr:col>
      <xdr:colOff>314325</xdr:colOff>
      <xdr:row>75</xdr:row>
      <xdr:rowOff>141620</xdr:rowOff>
    </xdr:to>
    <xdr:cxnSp macro="">
      <xdr:nvCxnSpPr>
        <xdr:cNvPr id="819" name="直線コネクタ 818"/>
        <xdr:cNvCxnSpPr/>
      </xdr:nvCxnSpPr>
      <xdr:spPr>
        <a:xfrm>
          <a:off x="18656300" y="12989977"/>
          <a:ext cx="889000" cy="1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20" name="フローチャート : 判断 819"/>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164208</xdr:rowOff>
    </xdr:from>
    <xdr:ext cx="534377" cy="259045"/>
    <xdr:sp macro="" textlink="">
      <xdr:nvSpPr>
        <xdr:cNvPr id="821" name="テキスト ボックス 820"/>
        <xdr:cNvSpPr txBox="1"/>
      </xdr:nvSpPr>
      <xdr:spPr>
        <a:xfrm>
          <a:off x="19278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22" name="フローチャート : 判断 821"/>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169603</xdr:rowOff>
    </xdr:from>
    <xdr:ext cx="534377" cy="259045"/>
    <xdr:sp macro="" textlink="">
      <xdr:nvSpPr>
        <xdr:cNvPr id="823" name="テキスト ボックス 822"/>
        <xdr:cNvSpPr txBox="1"/>
      </xdr:nvSpPr>
      <xdr:spPr>
        <a:xfrm>
          <a:off x="18389111" y="131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138125</xdr:rowOff>
    </xdr:from>
    <xdr:to>
      <xdr:col>32</xdr:col>
      <xdr:colOff>238125</xdr:colOff>
      <xdr:row>73</xdr:row>
      <xdr:rowOff>68275</xdr:rowOff>
    </xdr:to>
    <xdr:sp macro="" textlink="">
      <xdr:nvSpPr>
        <xdr:cNvPr id="829" name="円/楕円 828"/>
        <xdr:cNvSpPr/>
      </xdr:nvSpPr>
      <xdr:spPr>
        <a:xfrm>
          <a:off x="22110700" y="1248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161002</xdr:rowOff>
    </xdr:from>
    <xdr:ext cx="599010" cy="259045"/>
    <xdr:sp macro="" textlink="">
      <xdr:nvSpPr>
        <xdr:cNvPr id="830" name="繰出金該当値テキスト"/>
        <xdr:cNvSpPr txBox="1"/>
      </xdr:nvSpPr>
      <xdr:spPr>
        <a:xfrm>
          <a:off x="22212300" y="123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138,540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168003</xdr:rowOff>
    </xdr:from>
    <xdr:to>
      <xdr:col>31</xdr:col>
      <xdr:colOff>85725</xdr:colOff>
      <xdr:row>75</xdr:row>
      <xdr:rowOff>98153</xdr:rowOff>
    </xdr:to>
    <xdr:sp macro="" textlink="">
      <xdr:nvSpPr>
        <xdr:cNvPr id="831" name="円/楕円 830"/>
        <xdr:cNvSpPr/>
      </xdr:nvSpPr>
      <xdr:spPr>
        <a:xfrm>
          <a:off x="21272500" y="1285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114680</xdr:rowOff>
    </xdr:from>
    <xdr:ext cx="534377" cy="259045"/>
    <xdr:sp macro="" textlink="">
      <xdr:nvSpPr>
        <xdr:cNvPr id="832" name="テキスト ボックス 831"/>
        <xdr:cNvSpPr txBox="1"/>
      </xdr:nvSpPr>
      <xdr:spPr>
        <a:xfrm>
          <a:off x="21056111" y="126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89,619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57483</xdr:rowOff>
    </xdr:from>
    <xdr:to>
      <xdr:col>29</xdr:col>
      <xdr:colOff>568325</xdr:colOff>
      <xdr:row>75</xdr:row>
      <xdr:rowOff>159082</xdr:rowOff>
    </xdr:to>
    <xdr:sp macro="" textlink="">
      <xdr:nvSpPr>
        <xdr:cNvPr id="833" name="円/楕円 832"/>
        <xdr:cNvSpPr/>
      </xdr:nvSpPr>
      <xdr:spPr>
        <a:xfrm>
          <a:off x="20383500" y="129162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4160</xdr:rowOff>
    </xdr:from>
    <xdr:ext cx="534377" cy="259045"/>
    <xdr:sp macro="" textlink="">
      <xdr:nvSpPr>
        <xdr:cNvPr id="834" name="テキスト ボックス 833"/>
        <xdr:cNvSpPr txBox="1"/>
      </xdr:nvSpPr>
      <xdr:spPr>
        <a:xfrm>
          <a:off x="20167111" y="1269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81,623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90820</xdr:rowOff>
    </xdr:from>
    <xdr:to>
      <xdr:col>28</xdr:col>
      <xdr:colOff>365125</xdr:colOff>
      <xdr:row>76</xdr:row>
      <xdr:rowOff>20969</xdr:rowOff>
    </xdr:to>
    <xdr:sp macro="" textlink="">
      <xdr:nvSpPr>
        <xdr:cNvPr id="835" name="円/楕円 834"/>
        <xdr:cNvSpPr/>
      </xdr:nvSpPr>
      <xdr:spPr>
        <a:xfrm>
          <a:off x="19494500" y="129495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37497</xdr:rowOff>
    </xdr:from>
    <xdr:ext cx="534377" cy="259045"/>
    <xdr:sp macro="" textlink="">
      <xdr:nvSpPr>
        <xdr:cNvPr id="836" name="テキスト ボックス 835"/>
        <xdr:cNvSpPr txBox="1"/>
      </xdr:nvSpPr>
      <xdr:spPr>
        <a:xfrm>
          <a:off x="19278111" y="1272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80427</xdr:rowOff>
    </xdr:from>
    <xdr:to>
      <xdr:col>27</xdr:col>
      <xdr:colOff>161925</xdr:colOff>
      <xdr:row>76</xdr:row>
      <xdr:rowOff>10576</xdr:rowOff>
    </xdr:to>
    <xdr:sp macro="" textlink="">
      <xdr:nvSpPr>
        <xdr:cNvPr id="837" name="円/楕円 836"/>
        <xdr:cNvSpPr/>
      </xdr:nvSpPr>
      <xdr:spPr>
        <a:xfrm>
          <a:off x="18605500" y="129391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27104</xdr:rowOff>
    </xdr:from>
    <xdr:ext cx="534377" cy="259045"/>
    <xdr:sp macro="" textlink="">
      <xdr:nvSpPr>
        <xdr:cNvPr id="838" name="テキスト ボックス 837"/>
        <xdr:cNvSpPr txBox="1"/>
      </xdr:nvSpPr>
      <xdr:spPr>
        <a:xfrm>
          <a:off x="18389111" y="1271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49" name="直線コネクタ 84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50" name="テキスト ボックス 84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51" name="直線コネクタ 85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52" name="テキスト ボックス 85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53" name="直線コネクタ 85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54" name="テキスト ボックス 85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55" name="直線コネクタ 85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56" name="テキスト ボックス 85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57" name="直線コネクタ 85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58" name="テキスト ボックス 85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9" name="直線コネクタ 85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0" name="テキスト ボックス 85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62" name="直線コネクタ 86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6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4" name="直線コネクタ 86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6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6" name="直線コネクタ 86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67" name="直線コネクタ 86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6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69" name="フローチャート : 判断 86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70" name="直線コネクタ 86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71" name="フローチャート : 判断 870"/>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72" name="テキスト ボックス 871"/>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73" name="直線コネクタ 87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74" name="フローチャート : 判断 87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75" name="テキスト ボックス 87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76" name="直線コネクタ 87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77" name="フローチャート : 判断 87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78" name="テキスト ボックス 87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79" name="フローチャート : 判断 87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80" name="テキスト ボックス 879"/>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1" name="テキスト ボックス 88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2" name="テキスト ボックス 88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3" name="テキスト ボックス 88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4" name="テキスト ボックス 88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5" name="テキスト ボックス 88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円/楕円 88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8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888" name="円/楕円 88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890" name="円/楕円 88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891" name="テキスト ボックス 89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892" name="円/楕円 89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893" name="テキスト ボックス 89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4" name="円/楕円 89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895" name="テキスト ボックス 894"/>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6" name="正方形/長方形 8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7" name="正方形/長方形 8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8" name="テキスト ボックス 8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約９３２，３５５円となっている。主な構成項目の中では、普通建設事業費が住民一人当たり２６７，９７３円となっており、平成２６年度との比較では１２１．２％増と大きく増加していることから類似団体平均と比べて高い水準にとなった。平成２６度で東部診療所の病院等放射線防護対策事業及び体育館外壁、屋上防水工事等の小学校施設改修事業並びにみずうみ保育園整備の残事業等が完了したものの、多目的屋内運動場及びエネルギー環境教育体験施設の本体建設工事の着手、国道２７号交通安全事業における国道拡幅に係る用地先行取得、移転補償等、旧保育所を利用した歴史文化展示施設となる歴史文化館改修工事、国体開催を見据えての対応となる総合運動公園グラウンド改修工事等の大型事業により規模が膨らんだ。繰出金についても昨年度から新たに設置した住宅団地事業特別会計と産業団地事業特別会計の各事業が</a:t>
          </a:r>
          <a:r>
            <a:rPr kumimoji="1" lang="en-US" altLang="ja-JP" sz="1300">
              <a:latin typeface="ＭＳ Ｐゴシック"/>
            </a:rPr>
            <a:t>27</a:t>
          </a:r>
          <a:r>
            <a:rPr kumimoji="1" lang="ja-JP" altLang="en-US" sz="1300">
              <a:latin typeface="ＭＳ Ｐゴシック"/>
            </a:rPr>
            <a:t>年度より本格化してきたことにより、前年度決と較すると５４．６％増となっている。今後は平成２８年度に策定される公共施設等総合管理計画に基づき、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10,030
9,988
152.35
9,776,952
9,351,524
397,018
3,821,594
4,939,173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99.6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117475</xdr:rowOff>
    </xdr:from>
    <xdr:to>
      <xdr:col>6</xdr:col>
      <xdr:colOff>511175</xdr:colOff>
      <xdr:row>36</xdr:row>
      <xdr:rowOff>49530</xdr:rowOff>
    </xdr:to>
    <xdr:cxnSp macro="">
      <xdr:nvCxnSpPr>
        <xdr:cNvPr id="61" name="直線コネクタ 60"/>
        <xdr:cNvCxnSpPr/>
      </xdr:nvCxnSpPr>
      <xdr:spPr>
        <a:xfrm flipV="1">
          <a:off x="3797300" y="6118225"/>
          <a:ext cx="838200"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30734</xdr:rowOff>
    </xdr:from>
    <xdr:to>
      <xdr:col>5</xdr:col>
      <xdr:colOff>358775</xdr:colOff>
      <xdr:row>36</xdr:row>
      <xdr:rowOff>49530</xdr:rowOff>
    </xdr:to>
    <xdr:cxnSp macro="">
      <xdr:nvCxnSpPr>
        <xdr:cNvPr id="64" name="直線コネクタ 63"/>
        <xdr:cNvCxnSpPr/>
      </xdr:nvCxnSpPr>
      <xdr:spPr>
        <a:xfrm>
          <a:off x="2908300" y="6202934"/>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7874</xdr:rowOff>
    </xdr:from>
    <xdr:to>
      <xdr:col>5</xdr:col>
      <xdr:colOff>409575</xdr:colOff>
      <xdr:row>38</xdr:row>
      <xdr:rowOff>109474</xdr:rowOff>
    </xdr:to>
    <xdr:sp macro="" textlink="">
      <xdr:nvSpPr>
        <xdr:cNvPr id="65" name="フローチャート : 判断 64"/>
        <xdr:cNvSpPr/>
      </xdr:nvSpPr>
      <xdr:spPr>
        <a:xfrm>
          <a:off x="3746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100601</xdr:rowOff>
    </xdr:from>
    <xdr:ext cx="469744" cy="259045"/>
    <xdr:sp macro="" textlink="">
      <xdr:nvSpPr>
        <xdr:cNvPr id="66" name="テキスト ボックス 65"/>
        <xdr:cNvSpPr txBox="1"/>
      </xdr:nvSpPr>
      <xdr:spPr>
        <a:xfrm>
          <a:off x="3562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147320</xdr:rowOff>
    </xdr:from>
    <xdr:to>
      <xdr:col>4</xdr:col>
      <xdr:colOff>155575</xdr:colOff>
      <xdr:row>36</xdr:row>
      <xdr:rowOff>30734</xdr:rowOff>
    </xdr:to>
    <xdr:cxnSp macro="">
      <xdr:nvCxnSpPr>
        <xdr:cNvPr id="67" name="直線コネクタ 66"/>
        <xdr:cNvCxnSpPr/>
      </xdr:nvCxnSpPr>
      <xdr:spPr>
        <a:xfrm>
          <a:off x="2019300" y="614807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21844</xdr:rowOff>
    </xdr:from>
    <xdr:to>
      <xdr:col>4</xdr:col>
      <xdr:colOff>206375</xdr:colOff>
      <xdr:row>38</xdr:row>
      <xdr:rowOff>123444</xdr:rowOff>
    </xdr:to>
    <xdr:sp macro="" textlink="">
      <xdr:nvSpPr>
        <xdr:cNvPr id="68" name="フローチャート : 判断 67"/>
        <xdr:cNvSpPr/>
      </xdr:nvSpPr>
      <xdr:spPr>
        <a:xfrm>
          <a:off x="2857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114571</xdr:rowOff>
    </xdr:from>
    <xdr:ext cx="469744" cy="259045"/>
    <xdr:sp macro="" textlink="">
      <xdr:nvSpPr>
        <xdr:cNvPr id="69" name="テキスト ボックス 68"/>
        <xdr:cNvSpPr txBox="1"/>
      </xdr:nvSpPr>
      <xdr:spPr>
        <a:xfrm>
          <a:off x="2673427"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161671</xdr:rowOff>
    </xdr:from>
    <xdr:to>
      <xdr:col>2</xdr:col>
      <xdr:colOff>638175</xdr:colOff>
      <xdr:row>35</xdr:row>
      <xdr:rowOff>147320</xdr:rowOff>
    </xdr:to>
    <xdr:cxnSp macro="">
      <xdr:nvCxnSpPr>
        <xdr:cNvPr id="70" name="直線コネクタ 69"/>
        <xdr:cNvCxnSpPr/>
      </xdr:nvCxnSpPr>
      <xdr:spPr>
        <a:xfrm>
          <a:off x="1130300" y="5990971"/>
          <a:ext cx="889000" cy="15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1397</xdr:rowOff>
    </xdr:from>
    <xdr:to>
      <xdr:col>3</xdr:col>
      <xdr:colOff>3175</xdr:colOff>
      <xdr:row>38</xdr:row>
      <xdr:rowOff>102997</xdr:rowOff>
    </xdr:to>
    <xdr:sp macro="" textlink="">
      <xdr:nvSpPr>
        <xdr:cNvPr id="71" name="フローチャート : 判断 70"/>
        <xdr:cNvSpPr/>
      </xdr:nvSpPr>
      <xdr:spPr>
        <a:xfrm>
          <a:off x="1968500" y="651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94124</xdr:rowOff>
    </xdr:from>
    <xdr:ext cx="469744" cy="259045"/>
    <xdr:sp macro="" textlink="">
      <xdr:nvSpPr>
        <xdr:cNvPr id="72" name="テキスト ボックス 71"/>
        <xdr:cNvSpPr txBox="1"/>
      </xdr:nvSpPr>
      <xdr:spPr>
        <a:xfrm>
          <a:off x="1784427"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50165</xdr:rowOff>
    </xdr:from>
    <xdr:to>
      <xdr:col>1</xdr:col>
      <xdr:colOff>485775</xdr:colOff>
      <xdr:row>37</xdr:row>
      <xdr:rowOff>151765</xdr:rowOff>
    </xdr:to>
    <xdr:sp macro="" textlink="">
      <xdr:nvSpPr>
        <xdr:cNvPr id="73" name="フローチャート : 判断 72"/>
        <xdr:cNvSpPr/>
      </xdr:nvSpPr>
      <xdr:spPr>
        <a:xfrm>
          <a:off x="1079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142892</xdr:rowOff>
    </xdr:from>
    <xdr:ext cx="469744" cy="259045"/>
    <xdr:sp macro="" textlink="">
      <xdr:nvSpPr>
        <xdr:cNvPr id="74" name="テキスト ボックス 73"/>
        <xdr:cNvSpPr txBox="1"/>
      </xdr:nvSpPr>
      <xdr:spPr>
        <a:xfrm>
          <a:off x="895427" y="648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66675</xdr:rowOff>
    </xdr:from>
    <xdr:to>
      <xdr:col>6</xdr:col>
      <xdr:colOff>561975</xdr:colOff>
      <xdr:row>35</xdr:row>
      <xdr:rowOff>168275</xdr:rowOff>
    </xdr:to>
    <xdr:sp macro="" textlink="">
      <xdr:nvSpPr>
        <xdr:cNvPr id="80" name="円/楕円 79"/>
        <xdr:cNvSpPr/>
      </xdr:nvSpPr>
      <xdr:spPr>
        <a:xfrm>
          <a:off x="45847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89552</xdr:rowOff>
    </xdr:from>
    <xdr:ext cx="534377" cy="259045"/>
    <xdr:sp macro="" textlink="">
      <xdr:nvSpPr>
        <xdr:cNvPr id="81" name="議会費該当値テキスト"/>
        <xdr:cNvSpPr txBox="1"/>
      </xdr:nvSpPr>
      <xdr:spPr>
        <a:xfrm>
          <a:off x="4686300" y="591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170180</xdr:rowOff>
    </xdr:from>
    <xdr:to>
      <xdr:col>5</xdr:col>
      <xdr:colOff>409575</xdr:colOff>
      <xdr:row>36</xdr:row>
      <xdr:rowOff>100330</xdr:rowOff>
    </xdr:to>
    <xdr:sp macro="" textlink="">
      <xdr:nvSpPr>
        <xdr:cNvPr id="82" name="円/楕円 81"/>
        <xdr:cNvSpPr/>
      </xdr:nvSpPr>
      <xdr:spPr>
        <a:xfrm>
          <a:off x="3746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116857</xdr:rowOff>
    </xdr:from>
    <xdr:ext cx="534377" cy="259045"/>
    <xdr:sp macro="" textlink="">
      <xdr:nvSpPr>
        <xdr:cNvPr id="83" name="テキスト ボックス 82"/>
        <xdr:cNvSpPr txBox="1"/>
      </xdr:nvSpPr>
      <xdr:spPr>
        <a:xfrm>
          <a:off x="3530111" y="594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151384</xdr:rowOff>
    </xdr:from>
    <xdr:to>
      <xdr:col>4</xdr:col>
      <xdr:colOff>206375</xdr:colOff>
      <xdr:row>36</xdr:row>
      <xdr:rowOff>81534</xdr:rowOff>
    </xdr:to>
    <xdr:sp macro="" textlink="">
      <xdr:nvSpPr>
        <xdr:cNvPr id="84" name="円/楕円 83"/>
        <xdr:cNvSpPr/>
      </xdr:nvSpPr>
      <xdr:spPr>
        <a:xfrm>
          <a:off x="2857500" y="61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98061</xdr:rowOff>
    </xdr:from>
    <xdr:ext cx="534377" cy="259045"/>
    <xdr:sp macro="" textlink="">
      <xdr:nvSpPr>
        <xdr:cNvPr id="85" name="テキスト ボックス 84"/>
        <xdr:cNvSpPr txBox="1"/>
      </xdr:nvSpPr>
      <xdr:spPr>
        <a:xfrm>
          <a:off x="2641111" y="59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96520</xdr:rowOff>
    </xdr:from>
    <xdr:to>
      <xdr:col>3</xdr:col>
      <xdr:colOff>3175</xdr:colOff>
      <xdr:row>36</xdr:row>
      <xdr:rowOff>26670</xdr:rowOff>
    </xdr:to>
    <xdr:sp macro="" textlink="">
      <xdr:nvSpPr>
        <xdr:cNvPr id="86" name="円/楕円 85"/>
        <xdr:cNvSpPr/>
      </xdr:nvSpPr>
      <xdr:spPr>
        <a:xfrm>
          <a:off x="1968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43197</xdr:rowOff>
    </xdr:from>
    <xdr:ext cx="534377" cy="259045"/>
    <xdr:sp macro="" textlink="">
      <xdr:nvSpPr>
        <xdr:cNvPr id="87" name="テキスト ボックス 86"/>
        <xdr:cNvSpPr txBox="1"/>
      </xdr:nvSpPr>
      <xdr:spPr>
        <a:xfrm>
          <a:off x="1752111" y="587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110871</xdr:rowOff>
    </xdr:from>
    <xdr:to>
      <xdr:col>1</xdr:col>
      <xdr:colOff>485775</xdr:colOff>
      <xdr:row>35</xdr:row>
      <xdr:rowOff>41021</xdr:rowOff>
    </xdr:to>
    <xdr:sp macro="" textlink="">
      <xdr:nvSpPr>
        <xdr:cNvPr id="88" name="円/楕円 87"/>
        <xdr:cNvSpPr/>
      </xdr:nvSpPr>
      <xdr:spPr>
        <a:xfrm>
          <a:off x="1079500" y="59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57548</xdr:rowOff>
    </xdr:from>
    <xdr:ext cx="534377" cy="259045"/>
    <xdr:sp macro="" textlink="">
      <xdr:nvSpPr>
        <xdr:cNvPr id="89" name="テキスト ボックス 88"/>
        <xdr:cNvSpPr txBox="1"/>
      </xdr:nvSpPr>
      <xdr:spPr>
        <a:xfrm>
          <a:off x="863111" y="57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23424</xdr:rowOff>
    </xdr:from>
    <xdr:to>
      <xdr:col>6</xdr:col>
      <xdr:colOff>511175</xdr:colOff>
      <xdr:row>57</xdr:row>
      <xdr:rowOff>50967</xdr:rowOff>
    </xdr:to>
    <xdr:cxnSp macro="">
      <xdr:nvCxnSpPr>
        <xdr:cNvPr id="120" name="直線コネクタ 119"/>
        <xdr:cNvCxnSpPr/>
      </xdr:nvCxnSpPr>
      <xdr:spPr>
        <a:xfrm flipV="1">
          <a:off x="3797300" y="9796074"/>
          <a:ext cx="838200" cy="2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62119</xdr:rowOff>
    </xdr:from>
    <xdr:to>
      <xdr:col>5</xdr:col>
      <xdr:colOff>358775</xdr:colOff>
      <xdr:row>57</xdr:row>
      <xdr:rowOff>50967</xdr:rowOff>
    </xdr:to>
    <xdr:cxnSp macro="">
      <xdr:nvCxnSpPr>
        <xdr:cNvPr id="123" name="直線コネクタ 122"/>
        <xdr:cNvCxnSpPr/>
      </xdr:nvCxnSpPr>
      <xdr:spPr>
        <a:xfrm>
          <a:off x="2908300" y="9491869"/>
          <a:ext cx="889000" cy="33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62119</xdr:rowOff>
    </xdr:from>
    <xdr:to>
      <xdr:col>4</xdr:col>
      <xdr:colOff>155575</xdr:colOff>
      <xdr:row>57</xdr:row>
      <xdr:rowOff>125507</xdr:rowOff>
    </xdr:to>
    <xdr:cxnSp macro="">
      <xdr:nvCxnSpPr>
        <xdr:cNvPr id="126" name="直線コネクタ 125"/>
        <xdr:cNvCxnSpPr/>
      </xdr:nvCxnSpPr>
      <xdr:spPr>
        <a:xfrm flipV="1">
          <a:off x="2019300" y="9491869"/>
          <a:ext cx="889000" cy="40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148310</xdr:rowOff>
    </xdr:from>
    <xdr:ext cx="599010" cy="259045"/>
    <xdr:sp macro="" textlink="">
      <xdr:nvSpPr>
        <xdr:cNvPr id="128" name="テキスト ボックス 127"/>
        <xdr:cNvSpPr txBox="1"/>
      </xdr:nvSpPr>
      <xdr:spPr>
        <a:xfrm>
          <a:off x="2608794"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125507</xdr:rowOff>
    </xdr:from>
    <xdr:to>
      <xdr:col>2</xdr:col>
      <xdr:colOff>638175</xdr:colOff>
      <xdr:row>57</xdr:row>
      <xdr:rowOff>160069</xdr:rowOff>
    </xdr:to>
    <xdr:cxnSp macro="">
      <xdr:nvCxnSpPr>
        <xdr:cNvPr id="129" name="直線コネクタ 128"/>
        <xdr:cNvCxnSpPr/>
      </xdr:nvCxnSpPr>
      <xdr:spPr>
        <a:xfrm flipV="1">
          <a:off x="1130300" y="9898157"/>
          <a:ext cx="889000"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24795</xdr:rowOff>
    </xdr:from>
    <xdr:ext cx="534377" cy="259045"/>
    <xdr:sp macro="" textlink="">
      <xdr:nvSpPr>
        <xdr:cNvPr id="131" name="テキスト ボックス 130"/>
        <xdr:cNvSpPr txBox="1"/>
      </xdr:nvSpPr>
      <xdr:spPr>
        <a:xfrm>
          <a:off x="1752111" y="99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144074</xdr:rowOff>
    </xdr:from>
    <xdr:to>
      <xdr:col>6</xdr:col>
      <xdr:colOff>561975</xdr:colOff>
      <xdr:row>57</xdr:row>
      <xdr:rowOff>74224</xdr:rowOff>
    </xdr:to>
    <xdr:sp macro="" textlink="">
      <xdr:nvSpPr>
        <xdr:cNvPr id="139" name="円/楕円 138"/>
        <xdr:cNvSpPr/>
      </xdr:nvSpPr>
      <xdr:spPr>
        <a:xfrm>
          <a:off x="4584700" y="974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122501</xdr:rowOff>
    </xdr:from>
    <xdr:ext cx="599010" cy="259045"/>
    <xdr:sp macro="" textlink="">
      <xdr:nvSpPr>
        <xdr:cNvPr id="140" name="総務費該当値テキスト"/>
        <xdr:cNvSpPr txBox="1"/>
      </xdr:nvSpPr>
      <xdr:spPr>
        <a:xfrm>
          <a:off x="4686300" y="972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128,105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167</xdr:rowOff>
    </xdr:from>
    <xdr:to>
      <xdr:col>5</xdr:col>
      <xdr:colOff>409575</xdr:colOff>
      <xdr:row>57</xdr:row>
      <xdr:rowOff>101767</xdr:rowOff>
    </xdr:to>
    <xdr:sp macro="" textlink="">
      <xdr:nvSpPr>
        <xdr:cNvPr id="141" name="円/楕円 140"/>
        <xdr:cNvSpPr/>
      </xdr:nvSpPr>
      <xdr:spPr>
        <a:xfrm>
          <a:off x="3746500" y="977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92894</xdr:rowOff>
    </xdr:from>
    <xdr:ext cx="599010" cy="259045"/>
    <xdr:sp macro="" textlink="">
      <xdr:nvSpPr>
        <xdr:cNvPr id="142" name="テキスト ボックス 141"/>
        <xdr:cNvSpPr txBox="1"/>
      </xdr:nvSpPr>
      <xdr:spPr>
        <a:xfrm>
          <a:off x="3497794" y="986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119,671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11319</xdr:rowOff>
    </xdr:from>
    <xdr:to>
      <xdr:col>4</xdr:col>
      <xdr:colOff>206375</xdr:colOff>
      <xdr:row>55</xdr:row>
      <xdr:rowOff>112919</xdr:rowOff>
    </xdr:to>
    <xdr:sp macro="" textlink="">
      <xdr:nvSpPr>
        <xdr:cNvPr id="143" name="円/楕円 142"/>
        <xdr:cNvSpPr/>
      </xdr:nvSpPr>
      <xdr:spPr>
        <a:xfrm>
          <a:off x="2857500" y="944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129446</xdr:rowOff>
    </xdr:from>
    <xdr:ext cx="599010" cy="259045"/>
    <xdr:sp macro="" textlink="">
      <xdr:nvSpPr>
        <xdr:cNvPr id="144" name="テキスト ボックス 143"/>
        <xdr:cNvSpPr txBox="1"/>
      </xdr:nvSpPr>
      <xdr:spPr>
        <a:xfrm>
          <a:off x="2608794" y="921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74707</xdr:rowOff>
    </xdr:from>
    <xdr:to>
      <xdr:col>3</xdr:col>
      <xdr:colOff>3175</xdr:colOff>
      <xdr:row>58</xdr:row>
      <xdr:rowOff>4857</xdr:rowOff>
    </xdr:to>
    <xdr:sp macro="" textlink="">
      <xdr:nvSpPr>
        <xdr:cNvPr id="145" name="円/楕円 144"/>
        <xdr:cNvSpPr/>
      </xdr:nvSpPr>
      <xdr:spPr>
        <a:xfrm>
          <a:off x="1968500" y="98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21384</xdr:rowOff>
    </xdr:from>
    <xdr:ext cx="534377" cy="259045"/>
    <xdr:sp macro="" textlink="">
      <xdr:nvSpPr>
        <xdr:cNvPr id="146" name="テキスト ボックス 145"/>
        <xdr:cNvSpPr txBox="1"/>
      </xdr:nvSpPr>
      <xdr:spPr>
        <a:xfrm>
          <a:off x="1752111" y="96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109269</xdr:rowOff>
    </xdr:from>
    <xdr:to>
      <xdr:col>1</xdr:col>
      <xdr:colOff>485775</xdr:colOff>
      <xdr:row>58</xdr:row>
      <xdr:rowOff>39419</xdr:rowOff>
    </xdr:to>
    <xdr:sp macro="" textlink="">
      <xdr:nvSpPr>
        <xdr:cNvPr id="147" name="円/楕円 146"/>
        <xdr:cNvSpPr/>
      </xdr:nvSpPr>
      <xdr:spPr>
        <a:xfrm>
          <a:off x="1079500" y="988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30546</xdr:rowOff>
    </xdr:from>
    <xdr:ext cx="534377" cy="259045"/>
    <xdr:sp macro="" textlink="">
      <xdr:nvSpPr>
        <xdr:cNvPr id="148" name="テキスト ボックス 147"/>
        <xdr:cNvSpPr txBox="1"/>
      </xdr:nvSpPr>
      <xdr:spPr>
        <a:xfrm>
          <a:off x="863111" y="997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105840</xdr:rowOff>
    </xdr:from>
    <xdr:to>
      <xdr:col>6</xdr:col>
      <xdr:colOff>511175</xdr:colOff>
      <xdr:row>75</xdr:row>
      <xdr:rowOff>108290</xdr:rowOff>
    </xdr:to>
    <xdr:cxnSp macro="">
      <xdr:nvCxnSpPr>
        <xdr:cNvPr id="176" name="直線コネクタ 175"/>
        <xdr:cNvCxnSpPr/>
      </xdr:nvCxnSpPr>
      <xdr:spPr>
        <a:xfrm>
          <a:off x="3797300" y="12964590"/>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51342</xdr:rowOff>
    </xdr:from>
    <xdr:to>
      <xdr:col>5</xdr:col>
      <xdr:colOff>358775</xdr:colOff>
      <xdr:row>75</xdr:row>
      <xdr:rowOff>105840</xdr:rowOff>
    </xdr:to>
    <xdr:cxnSp macro="">
      <xdr:nvCxnSpPr>
        <xdr:cNvPr id="179" name="直線コネクタ 178"/>
        <xdr:cNvCxnSpPr/>
      </xdr:nvCxnSpPr>
      <xdr:spPr>
        <a:xfrm>
          <a:off x="2908300" y="12738642"/>
          <a:ext cx="889000" cy="2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67613</xdr:rowOff>
    </xdr:from>
    <xdr:to>
      <xdr:col>5</xdr:col>
      <xdr:colOff>409575</xdr:colOff>
      <xdr:row>76</xdr:row>
      <xdr:rowOff>169213</xdr:rowOff>
    </xdr:to>
    <xdr:sp macro="" textlink="">
      <xdr:nvSpPr>
        <xdr:cNvPr id="180" name="フローチャート : 判断 179"/>
        <xdr:cNvSpPr/>
      </xdr:nvSpPr>
      <xdr:spPr>
        <a:xfrm>
          <a:off x="3746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160340</xdr:rowOff>
    </xdr:from>
    <xdr:ext cx="599010" cy="259045"/>
    <xdr:sp macro="" textlink="">
      <xdr:nvSpPr>
        <xdr:cNvPr id="181" name="テキスト ボックス 180"/>
        <xdr:cNvSpPr txBox="1"/>
      </xdr:nvSpPr>
      <xdr:spPr>
        <a:xfrm>
          <a:off x="3497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51342</xdr:rowOff>
    </xdr:from>
    <xdr:to>
      <xdr:col>4</xdr:col>
      <xdr:colOff>155575</xdr:colOff>
      <xdr:row>76</xdr:row>
      <xdr:rowOff>97637</xdr:rowOff>
    </xdr:to>
    <xdr:cxnSp macro="">
      <xdr:nvCxnSpPr>
        <xdr:cNvPr id="182" name="直線コネクタ 181"/>
        <xdr:cNvCxnSpPr/>
      </xdr:nvCxnSpPr>
      <xdr:spPr>
        <a:xfrm flipV="1">
          <a:off x="2019300" y="12738642"/>
          <a:ext cx="889000" cy="38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1310</xdr:rowOff>
    </xdr:from>
    <xdr:to>
      <xdr:col>4</xdr:col>
      <xdr:colOff>206375</xdr:colOff>
      <xdr:row>77</xdr:row>
      <xdr:rowOff>102910</xdr:rowOff>
    </xdr:to>
    <xdr:sp macro="" textlink="">
      <xdr:nvSpPr>
        <xdr:cNvPr id="183" name="フローチャート : 判断 182"/>
        <xdr:cNvSpPr/>
      </xdr:nvSpPr>
      <xdr:spPr>
        <a:xfrm>
          <a:off x="2857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94037</xdr:rowOff>
    </xdr:from>
    <xdr:ext cx="599010" cy="259045"/>
    <xdr:sp macro="" textlink="">
      <xdr:nvSpPr>
        <xdr:cNvPr id="184" name="テキスト ボックス 183"/>
        <xdr:cNvSpPr txBox="1"/>
      </xdr:nvSpPr>
      <xdr:spPr>
        <a:xfrm>
          <a:off x="2608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130282</xdr:rowOff>
    </xdr:from>
    <xdr:to>
      <xdr:col>2</xdr:col>
      <xdr:colOff>638175</xdr:colOff>
      <xdr:row>76</xdr:row>
      <xdr:rowOff>97637</xdr:rowOff>
    </xdr:to>
    <xdr:cxnSp macro="">
      <xdr:nvCxnSpPr>
        <xdr:cNvPr id="185" name="直線コネクタ 184"/>
        <xdr:cNvCxnSpPr/>
      </xdr:nvCxnSpPr>
      <xdr:spPr>
        <a:xfrm>
          <a:off x="1130300" y="12474682"/>
          <a:ext cx="889000" cy="65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10948</xdr:rowOff>
    </xdr:from>
    <xdr:to>
      <xdr:col>3</xdr:col>
      <xdr:colOff>3175</xdr:colOff>
      <xdr:row>77</xdr:row>
      <xdr:rowOff>112548</xdr:rowOff>
    </xdr:to>
    <xdr:sp macro="" textlink="">
      <xdr:nvSpPr>
        <xdr:cNvPr id="186" name="フローチャート : 判断 185"/>
        <xdr:cNvSpPr/>
      </xdr:nvSpPr>
      <xdr:spPr>
        <a:xfrm>
          <a:off x="1968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103675</xdr:rowOff>
    </xdr:from>
    <xdr:ext cx="599010" cy="259045"/>
    <xdr:sp macro="" textlink="">
      <xdr:nvSpPr>
        <xdr:cNvPr id="187" name="テキスト ボックス 186"/>
        <xdr:cNvSpPr txBox="1"/>
      </xdr:nvSpPr>
      <xdr:spPr>
        <a:xfrm>
          <a:off x="1719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15089</xdr:rowOff>
    </xdr:from>
    <xdr:to>
      <xdr:col>1</xdr:col>
      <xdr:colOff>485775</xdr:colOff>
      <xdr:row>77</xdr:row>
      <xdr:rowOff>116689</xdr:rowOff>
    </xdr:to>
    <xdr:sp macro="" textlink="">
      <xdr:nvSpPr>
        <xdr:cNvPr id="188" name="フローチャート : 判断 187"/>
        <xdr:cNvSpPr/>
      </xdr:nvSpPr>
      <xdr:spPr>
        <a:xfrm>
          <a:off x="1079500" y="132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107816</xdr:rowOff>
    </xdr:from>
    <xdr:ext cx="599010" cy="259045"/>
    <xdr:sp macro="" textlink="">
      <xdr:nvSpPr>
        <xdr:cNvPr id="189" name="テキスト ボックス 188"/>
        <xdr:cNvSpPr txBox="1"/>
      </xdr:nvSpPr>
      <xdr:spPr>
        <a:xfrm>
          <a:off x="830794" y="1330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57490</xdr:rowOff>
    </xdr:from>
    <xdr:to>
      <xdr:col>6</xdr:col>
      <xdr:colOff>561975</xdr:colOff>
      <xdr:row>75</xdr:row>
      <xdr:rowOff>159091</xdr:rowOff>
    </xdr:to>
    <xdr:sp macro="" textlink="">
      <xdr:nvSpPr>
        <xdr:cNvPr id="195" name="円/楕円 194"/>
        <xdr:cNvSpPr/>
      </xdr:nvSpPr>
      <xdr:spPr>
        <a:xfrm>
          <a:off x="4584700" y="129162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80367</xdr:rowOff>
    </xdr:from>
    <xdr:ext cx="599010" cy="259045"/>
    <xdr:sp macro="" textlink="">
      <xdr:nvSpPr>
        <xdr:cNvPr id="196" name="民生費該当値テキスト"/>
        <xdr:cNvSpPr txBox="1"/>
      </xdr:nvSpPr>
      <xdr:spPr>
        <a:xfrm>
          <a:off x="4686300" y="12767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159,685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55040</xdr:rowOff>
    </xdr:from>
    <xdr:to>
      <xdr:col>5</xdr:col>
      <xdr:colOff>409575</xdr:colOff>
      <xdr:row>75</xdr:row>
      <xdr:rowOff>156640</xdr:rowOff>
    </xdr:to>
    <xdr:sp macro="" textlink="">
      <xdr:nvSpPr>
        <xdr:cNvPr id="197" name="円/楕円 196"/>
        <xdr:cNvSpPr/>
      </xdr:nvSpPr>
      <xdr:spPr>
        <a:xfrm>
          <a:off x="3746500" y="129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1717</xdr:rowOff>
    </xdr:from>
    <xdr:ext cx="599010" cy="259045"/>
    <xdr:sp macro="" textlink="">
      <xdr:nvSpPr>
        <xdr:cNvPr id="198" name="テキスト ボックス 197"/>
        <xdr:cNvSpPr txBox="1"/>
      </xdr:nvSpPr>
      <xdr:spPr>
        <a:xfrm>
          <a:off x="3497794" y="1268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159,953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542</xdr:rowOff>
    </xdr:from>
    <xdr:to>
      <xdr:col>4</xdr:col>
      <xdr:colOff>206375</xdr:colOff>
      <xdr:row>74</xdr:row>
      <xdr:rowOff>102142</xdr:rowOff>
    </xdr:to>
    <xdr:sp macro="" textlink="">
      <xdr:nvSpPr>
        <xdr:cNvPr id="199" name="円/楕円 198"/>
        <xdr:cNvSpPr/>
      </xdr:nvSpPr>
      <xdr:spPr>
        <a:xfrm>
          <a:off x="2857500" y="126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118669</xdr:rowOff>
    </xdr:from>
    <xdr:ext cx="599010" cy="259045"/>
    <xdr:sp macro="" textlink="">
      <xdr:nvSpPr>
        <xdr:cNvPr id="200" name="テキスト ボックス 199"/>
        <xdr:cNvSpPr txBox="1"/>
      </xdr:nvSpPr>
      <xdr:spPr>
        <a:xfrm>
          <a:off x="2608794" y="1246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184,663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46837</xdr:rowOff>
    </xdr:from>
    <xdr:to>
      <xdr:col>3</xdr:col>
      <xdr:colOff>3175</xdr:colOff>
      <xdr:row>76</xdr:row>
      <xdr:rowOff>148437</xdr:rowOff>
    </xdr:to>
    <xdr:sp macro="" textlink="">
      <xdr:nvSpPr>
        <xdr:cNvPr id="201" name="円/楕円 200"/>
        <xdr:cNvSpPr/>
      </xdr:nvSpPr>
      <xdr:spPr>
        <a:xfrm>
          <a:off x="1968500" y="130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164964</xdr:rowOff>
    </xdr:from>
    <xdr:ext cx="599010" cy="259045"/>
    <xdr:sp macro="" textlink="">
      <xdr:nvSpPr>
        <xdr:cNvPr id="202" name="テキスト ボックス 201"/>
        <xdr:cNvSpPr txBox="1"/>
      </xdr:nvSpPr>
      <xdr:spPr>
        <a:xfrm>
          <a:off x="1719794" y="128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142,100</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79482</xdr:rowOff>
    </xdr:from>
    <xdr:to>
      <xdr:col>1</xdr:col>
      <xdr:colOff>485775</xdr:colOff>
      <xdr:row>73</xdr:row>
      <xdr:rowOff>9632</xdr:rowOff>
    </xdr:to>
    <xdr:sp macro="" textlink="">
      <xdr:nvSpPr>
        <xdr:cNvPr id="203" name="円/楕円 202"/>
        <xdr:cNvSpPr/>
      </xdr:nvSpPr>
      <xdr:spPr>
        <a:xfrm>
          <a:off x="1079500" y="124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26159</xdr:rowOff>
    </xdr:from>
    <xdr:ext cx="599010" cy="259045"/>
    <xdr:sp macro="" textlink="">
      <xdr:nvSpPr>
        <xdr:cNvPr id="204" name="テキスト ボックス 203"/>
        <xdr:cNvSpPr txBox="1"/>
      </xdr:nvSpPr>
      <xdr:spPr>
        <a:xfrm>
          <a:off x="830794" y="1219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91891</xdr:rowOff>
    </xdr:from>
    <xdr:to>
      <xdr:col>6</xdr:col>
      <xdr:colOff>511175</xdr:colOff>
      <xdr:row>96</xdr:row>
      <xdr:rowOff>5446</xdr:rowOff>
    </xdr:to>
    <xdr:cxnSp macro="">
      <xdr:nvCxnSpPr>
        <xdr:cNvPr id="235" name="直線コネクタ 234"/>
        <xdr:cNvCxnSpPr/>
      </xdr:nvCxnSpPr>
      <xdr:spPr>
        <a:xfrm>
          <a:off x="3797300" y="16379641"/>
          <a:ext cx="838200" cy="8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78776</xdr:rowOff>
    </xdr:from>
    <xdr:ext cx="534377" cy="259045"/>
    <xdr:sp macro="" textlink="">
      <xdr:nvSpPr>
        <xdr:cNvPr id="236" name="衛生費平均値テキスト"/>
        <xdr:cNvSpPr txBox="1"/>
      </xdr:nvSpPr>
      <xdr:spPr>
        <a:xfrm>
          <a:off x="4686300" y="1653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91891</xdr:rowOff>
    </xdr:from>
    <xdr:to>
      <xdr:col>5</xdr:col>
      <xdr:colOff>358775</xdr:colOff>
      <xdr:row>96</xdr:row>
      <xdr:rowOff>53688</xdr:rowOff>
    </xdr:to>
    <xdr:cxnSp macro="">
      <xdr:nvCxnSpPr>
        <xdr:cNvPr id="238" name="直線コネクタ 237"/>
        <xdr:cNvCxnSpPr/>
      </xdr:nvCxnSpPr>
      <xdr:spPr>
        <a:xfrm flipV="1">
          <a:off x="2908300" y="16379641"/>
          <a:ext cx="889000" cy="13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46439</xdr:rowOff>
    </xdr:from>
    <xdr:to>
      <xdr:col>5</xdr:col>
      <xdr:colOff>409575</xdr:colOff>
      <xdr:row>97</xdr:row>
      <xdr:rowOff>148039</xdr:rowOff>
    </xdr:to>
    <xdr:sp macro="" textlink="">
      <xdr:nvSpPr>
        <xdr:cNvPr id="239" name="フローチャート : 判断 238"/>
        <xdr:cNvSpPr/>
      </xdr:nvSpPr>
      <xdr:spPr>
        <a:xfrm>
          <a:off x="3746500" y="166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139166</xdr:rowOff>
    </xdr:from>
    <xdr:ext cx="534377" cy="259045"/>
    <xdr:sp macro="" textlink="">
      <xdr:nvSpPr>
        <xdr:cNvPr id="240" name="テキスト ボックス 239"/>
        <xdr:cNvSpPr txBox="1"/>
      </xdr:nvSpPr>
      <xdr:spPr>
        <a:xfrm>
          <a:off x="3530111" y="167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53688</xdr:rowOff>
    </xdr:from>
    <xdr:to>
      <xdr:col>4</xdr:col>
      <xdr:colOff>155575</xdr:colOff>
      <xdr:row>96</xdr:row>
      <xdr:rowOff>81583</xdr:rowOff>
    </xdr:to>
    <xdr:cxnSp macro="">
      <xdr:nvCxnSpPr>
        <xdr:cNvPr id="241" name="直線コネクタ 240"/>
        <xdr:cNvCxnSpPr/>
      </xdr:nvCxnSpPr>
      <xdr:spPr>
        <a:xfrm flipV="1">
          <a:off x="2019300" y="16512888"/>
          <a:ext cx="889000" cy="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71631</xdr:rowOff>
    </xdr:from>
    <xdr:to>
      <xdr:col>4</xdr:col>
      <xdr:colOff>206375</xdr:colOff>
      <xdr:row>98</xdr:row>
      <xdr:rowOff>1781</xdr:rowOff>
    </xdr:to>
    <xdr:sp macro="" textlink="">
      <xdr:nvSpPr>
        <xdr:cNvPr id="242" name="フローチャート : 判断 241"/>
        <xdr:cNvSpPr/>
      </xdr:nvSpPr>
      <xdr:spPr>
        <a:xfrm>
          <a:off x="2857500" y="167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164358</xdr:rowOff>
    </xdr:from>
    <xdr:ext cx="534377" cy="259045"/>
    <xdr:sp macro="" textlink="">
      <xdr:nvSpPr>
        <xdr:cNvPr id="243" name="テキスト ボックス 242"/>
        <xdr:cNvSpPr txBox="1"/>
      </xdr:nvSpPr>
      <xdr:spPr>
        <a:xfrm>
          <a:off x="2641111" y="1679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45289</xdr:rowOff>
    </xdr:from>
    <xdr:to>
      <xdr:col>2</xdr:col>
      <xdr:colOff>638175</xdr:colOff>
      <xdr:row>96</xdr:row>
      <xdr:rowOff>81583</xdr:rowOff>
    </xdr:to>
    <xdr:cxnSp macro="">
      <xdr:nvCxnSpPr>
        <xdr:cNvPr id="244" name="直線コネクタ 243"/>
        <xdr:cNvCxnSpPr/>
      </xdr:nvCxnSpPr>
      <xdr:spPr>
        <a:xfrm>
          <a:off x="1130300" y="16504489"/>
          <a:ext cx="889000" cy="3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83283</xdr:rowOff>
    </xdr:from>
    <xdr:to>
      <xdr:col>3</xdr:col>
      <xdr:colOff>3175</xdr:colOff>
      <xdr:row>98</xdr:row>
      <xdr:rowOff>13433</xdr:rowOff>
    </xdr:to>
    <xdr:sp macro="" textlink="">
      <xdr:nvSpPr>
        <xdr:cNvPr id="245" name="フローチャート : 判断 244"/>
        <xdr:cNvSpPr/>
      </xdr:nvSpPr>
      <xdr:spPr>
        <a:xfrm>
          <a:off x="1968500" y="1671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4560</xdr:rowOff>
    </xdr:from>
    <xdr:ext cx="534377" cy="259045"/>
    <xdr:sp macro="" textlink="">
      <xdr:nvSpPr>
        <xdr:cNvPr id="246" name="テキスト ボックス 245"/>
        <xdr:cNvSpPr txBox="1"/>
      </xdr:nvSpPr>
      <xdr:spPr>
        <a:xfrm>
          <a:off x="1752111" y="1680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71011</xdr:rowOff>
    </xdr:from>
    <xdr:to>
      <xdr:col>1</xdr:col>
      <xdr:colOff>485775</xdr:colOff>
      <xdr:row>98</xdr:row>
      <xdr:rowOff>1161</xdr:rowOff>
    </xdr:to>
    <xdr:sp macro="" textlink="">
      <xdr:nvSpPr>
        <xdr:cNvPr id="247" name="フローチャート : 判断 246"/>
        <xdr:cNvSpPr/>
      </xdr:nvSpPr>
      <xdr:spPr>
        <a:xfrm>
          <a:off x="1079500" y="16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163738</xdr:rowOff>
    </xdr:from>
    <xdr:ext cx="534377" cy="259045"/>
    <xdr:sp macro="" textlink="">
      <xdr:nvSpPr>
        <xdr:cNvPr id="248" name="テキスト ボックス 247"/>
        <xdr:cNvSpPr txBox="1"/>
      </xdr:nvSpPr>
      <xdr:spPr>
        <a:xfrm>
          <a:off x="863111" y="1679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126096</xdr:rowOff>
    </xdr:from>
    <xdr:to>
      <xdr:col>6</xdr:col>
      <xdr:colOff>561975</xdr:colOff>
      <xdr:row>96</xdr:row>
      <xdr:rowOff>56246</xdr:rowOff>
    </xdr:to>
    <xdr:sp macro="" textlink="">
      <xdr:nvSpPr>
        <xdr:cNvPr id="254" name="円/楕円 253"/>
        <xdr:cNvSpPr/>
      </xdr:nvSpPr>
      <xdr:spPr>
        <a:xfrm>
          <a:off x="4584700" y="164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148973</xdr:rowOff>
    </xdr:from>
    <xdr:ext cx="534377" cy="259045"/>
    <xdr:sp macro="" textlink="">
      <xdr:nvSpPr>
        <xdr:cNvPr id="255" name="衛生費該当値テキスト"/>
        <xdr:cNvSpPr txBox="1"/>
      </xdr:nvSpPr>
      <xdr:spPr>
        <a:xfrm>
          <a:off x="4686300" y="1626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93,055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41091</xdr:rowOff>
    </xdr:from>
    <xdr:to>
      <xdr:col>5</xdr:col>
      <xdr:colOff>409575</xdr:colOff>
      <xdr:row>95</xdr:row>
      <xdr:rowOff>142691</xdr:rowOff>
    </xdr:to>
    <xdr:sp macro="" textlink="">
      <xdr:nvSpPr>
        <xdr:cNvPr id="256" name="円/楕円 255"/>
        <xdr:cNvSpPr/>
      </xdr:nvSpPr>
      <xdr:spPr>
        <a:xfrm>
          <a:off x="3746500" y="163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159218</xdr:rowOff>
    </xdr:from>
    <xdr:ext cx="599010" cy="259045"/>
    <xdr:sp macro="" textlink="">
      <xdr:nvSpPr>
        <xdr:cNvPr id="257" name="テキスト ボックス 256"/>
        <xdr:cNvSpPr txBox="1"/>
      </xdr:nvSpPr>
      <xdr:spPr>
        <a:xfrm>
          <a:off x="3497794" y="1610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106,070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2888</xdr:rowOff>
    </xdr:from>
    <xdr:to>
      <xdr:col>4</xdr:col>
      <xdr:colOff>206375</xdr:colOff>
      <xdr:row>96</xdr:row>
      <xdr:rowOff>104488</xdr:rowOff>
    </xdr:to>
    <xdr:sp macro="" textlink="">
      <xdr:nvSpPr>
        <xdr:cNvPr id="258" name="円/楕円 257"/>
        <xdr:cNvSpPr/>
      </xdr:nvSpPr>
      <xdr:spPr>
        <a:xfrm>
          <a:off x="2857500" y="164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121015</xdr:rowOff>
    </xdr:from>
    <xdr:ext cx="534377" cy="259045"/>
    <xdr:sp macro="" textlink="">
      <xdr:nvSpPr>
        <xdr:cNvPr id="259" name="テキスト ボックス 258"/>
        <xdr:cNvSpPr txBox="1"/>
      </xdr:nvSpPr>
      <xdr:spPr>
        <a:xfrm>
          <a:off x="2641111" y="1623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30783</xdr:rowOff>
    </xdr:from>
    <xdr:to>
      <xdr:col>3</xdr:col>
      <xdr:colOff>3175</xdr:colOff>
      <xdr:row>96</xdr:row>
      <xdr:rowOff>132383</xdr:rowOff>
    </xdr:to>
    <xdr:sp macro="" textlink="">
      <xdr:nvSpPr>
        <xdr:cNvPr id="260" name="円/楕円 259"/>
        <xdr:cNvSpPr/>
      </xdr:nvSpPr>
      <xdr:spPr>
        <a:xfrm>
          <a:off x="1968500" y="164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148910</xdr:rowOff>
    </xdr:from>
    <xdr:ext cx="534377" cy="259045"/>
    <xdr:sp macro="" textlink="">
      <xdr:nvSpPr>
        <xdr:cNvPr id="261" name="テキスト ボックス 260"/>
        <xdr:cNvSpPr txBox="1"/>
      </xdr:nvSpPr>
      <xdr:spPr>
        <a:xfrm>
          <a:off x="1752111" y="1626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81,398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165939</xdr:rowOff>
    </xdr:from>
    <xdr:to>
      <xdr:col>1</xdr:col>
      <xdr:colOff>485775</xdr:colOff>
      <xdr:row>96</xdr:row>
      <xdr:rowOff>96089</xdr:rowOff>
    </xdr:to>
    <xdr:sp macro="" textlink="">
      <xdr:nvSpPr>
        <xdr:cNvPr id="262" name="円/楕円 261"/>
        <xdr:cNvSpPr/>
      </xdr:nvSpPr>
      <xdr:spPr>
        <a:xfrm>
          <a:off x="1079500" y="164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112616</xdr:rowOff>
    </xdr:from>
    <xdr:ext cx="534377" cy="259045"/>
    <xdr:sp macro="" textlink="">
      <xdr:nvSpPr>
        <xdr:cNvPr id="263" name="テキスト ボックス 262"/>
        <xdr:cNvSpPr txBox="1"/>
      </xdr:nvSpPr>
      <xdr:spPr>
        <a:xfrm>
          <a:off x="863111" y="1622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95657</xdr:rowOff>
    </xdr:from>
    <xdr:to>
      <xdr:col>15</xdr:col>
      <xdr:colOff>180975</xdr:colOff>
      <xdr:row>37</xdr:row>
      <xdr:rowOff>102057</xdr:rowOff>
    </xdr:to>
    <xdr:cxnSp macro="">
      <xdr:nvCxnSpPr>
        <xdr:cNvPr id="292" name="直線コネクタ 291"/>
        <xdr:cNvCxnSpPr/>
      </xdr:nvCxnSpPr>
      <xdr:spPr>
        <a:xfrm flipV="1">
          <a:off x="9639300" y="6439307"/>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33799</xdr:rowOff>
    </xdr:from>
    <xdr:ext cx="469744" cy="259045"/>
    <xdr:sp macro="" textlink="">
      <xdr:nvSpPr>
        <xdr:cNvPr id="293" name="労働費平均値テキスト"/>
        <xdr:cNvSpPr txBox="1"/>
      </xdr:nvSpPr>
      <xdr:spPr>
        <a:xfrm>
          <a:off x="10528300" y="6548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96342</xdr:rowOff>
    </xdr:from>
    <xdr:to>
      <xdr:col>14</xdr:col>
      <xdr:colOff>28575</xdr:colOff>
      <xdr:row>37</xdr:row>
      <xdr:rowOff>102057</xdr:rowOff>
    </xdr:to>
    <xdr:cxnSp macro="">
      <xdr:nvCxnSpPr>
        <xdr:cNvPr id="295" name="直線コネクタ 294"/>
        <xdr:cNvCxnSpPr/>
      </xdr:nvCxnSpPr>
      <xdr:spPr>
        <a:xfrm>
          <a:off x="8750300" y="6268542"/>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100102</xdr:rowOff>
    </xdr:from>
    <xdr:to>
      <xdr:col>14</xdr:col>
      <xdr:colOff>79375</xdr:colOff>
      <xdr:row>39</xdr:row>
      <xdr:rowOff>30252</xdr:rowOff>
    </xdr:to>
    <xdr:sp macro="" textlink="">
      <xdr:nvSpPr>
        <xdr:cNvPr id="296" name="フローチャート : 判断 295"/>
        <xdr:cNvSpPr/>
      </xdr:nvSpPr>
      <xdr:spPr>
        <a:xfrm>
          <a:off x="9588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21379</xdr:rowOff>
    </xdr:from>
    <xdr:ext cx="378565" cy="259045"/>
    <xdr:sp macro="" textlink="">
      <xdr:nvSpPr>
        <xdr:cNvPr id="297" name="テキスト ボックス 296"/>
        <xdr:cNvSpPr txBox="1"/>
      </xdr:nvSpPr>
      <xdr:spPr>
        <a:xfrm>
          <a:off x="9450017" y="67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96342</xdr:rowOff>
    </xdr:from>
    <xdr:to>
      <xdr:col>12</xdr:col>
      <xdr:colOff>511175</xdr:colOff>
      <xdr:row>36</xdr:row>
      <xdr:rowOff>121793</xdr:rowOff>
    </xdr:to>
    <xdr:cxnSp macro="">
      <xdr:nvCxnSpPr>
        <xdr:cNvPr id="298" name="直線コネクタ 297"/>
        <xdr:cNvCxnSpPr/>
      </xdr:nvCxnSpPr>
      <xdr:spPr>
        <a:xfrm flipV="1">
          <a:off x="7861300" y="6268542"/>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47981</xdr:rowOff>
    </xdr:from>
    <xdr:to>
      <xdr:col>12</xdr:col>
      <xdr:colOff>561975</xdr:colOff>
      <xdr:row>38</xdr:row>
      <xdr:rowOff>149581</xdr:rowOff>
    </xdr:to>
    <xdr:sp macro="" textlink="">
      <xdr:nvSpPr>
        <xdr:cNvPr id="299" name="フローチャート : 判断 298"/>
        <xdr:cNvSpPr/>
      </xdr:nvSpPr>
      <xdr:spPr>
        <a:xfrm>
          <a:off x="8699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140708</xdr:rowOff>
    </xdr:from>
    <xdr:ext cx="469744" cy="259045"/>
    <xdr:sp macro="" textlink="">
      <xdr:nvSpPr>
        <xdr:cNvPr id="300" name="テキスト ボックス 299"/>
        <xdr:cNvSpPr txBox="1"/>
      </xdr:nvSpPr>
      <xdr:spPr>
        <a:xfrm>
          <a:off x="8515427" y="66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121793</xdr:rowOff>
    </xdr:from>
    <xdr:to>
      <xdr:col>11</xdr:col>
      <xdr:colOff>307975</xdr:colOff>
      <xdr:row>37</xdr:row>
      <xdr:rowOff>41478</xdr:rowOff>
    </xdr:to>
    <xdr:cxnSp macro="">
      <xdr:nvCxnSpPr>
        <xdr:cNvPr id="301" name="直線コネクタ 300"/>
        <xdr:cNvCxnSpPr/>
      </xdr:nvCxnSpPr>
      <xdr:spPr>
        <a:xfrm flipV="1">
          <a:off x="6972300" y="6293993"/>
          <a:ext cx="889000" cy="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7214</xdr:rowOff>
    </xdr:from>
    <xdr:to>
      <xdr:col>11</xdr:col>
      <xdr:colOff>358775</xdr:colOff>
      <xdr:row>38</xdr:row>
      <xdr:rowOff>108814</xdr:rowOff>
    </xdr:to>
    <xdr:sp macro="" textlink="">
      <xdr:nvSpPr>
        <xdr:cNvPr id="302" name="フローチャート : 判断 301"/>
        <xdr:cNvSpPr/>
      </xdr:nvSpPr>
      <xdr:spPr>
        <a:xfrm>
          <a:off x="7810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99941</xdr:rowOff>
    </xdr:from>
    <xdr:ext cx="469744" cy="259045"/>
    <xdr:sp macro="" textlink="">
      <xdr:nvSpPr>
        <xdr:cNvPr id="303" name="テキスト ボックス 302"/>
        <xdr:cNvSpPr txBox="1"/>
      </xdr:nvSpPr>
      <xdr:spPr>
        <a:xfrm>
          <a:off x="7626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94158</xdr:rowOff>
    </xdr:from>
    <xdr:to>
      <xdr:col>10</xdr:col>
      <xdr:colOff>155575</xdr:colOff>
      <xdr:row>38</xdr:row>
      <xdr:rowOff>24308</xdr:rowOff>
    </xdr:to>
    <xdr:sp macro="" textlink="">
      <xdr:nvSpPr>
        <xdr:cNvPr id="304" name="フローチャート : 判断 303"/>
        <xdr:cNvSpPr/>
      </xdr:nvSpPr>
      <xdr:spPr>
        <a:xfrm>
          <a:off x="6921500" y="643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15435</xdr:rowOff>
    </xdr:from>
    <xdr:ext cx="469744" cy="259045"/>
    <xdr:sp macro="" textlink="">
      <xdr:nvSpPr>
        <xdr:cNvPr id="305" name="テキスト ボックス 304"/>
        <xdr:cNvSpPr txBox="1"/>
      </xdr:nvSpPr>
      <xdr:spPr>
        <a:xfrm>
          <a:off x="6737427" y="653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44857</xdr:rowOff>
    </xdr:from>
    <xdr:to>
      <xdr:col>15</xdr:col>
      <xdr:colOff>231775</xdr:colOff>
      <xdr:row>37</xdr:row>
      <xdr:rowOff>146457</xdr:rowOff>
    </xdr:to>
    <xdr:sp macro="" textlink="">
      <xdr:nvSpPr>
        <xdr:cNvPr id="311" name="円/楕円 310"/>
        <xdr:cNvSpPr/>
      </xdr:nvSpPr>
      <xdr:spPr>
        <a:xfrm>
          <a:off x="10426700" y="63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67734</xdr:rowOff>
    </xdr:from>
    <xdr:ext cx="469744" cy="259045"/>
    <xdr:sp macro="" textlink="">
      <xdr:nvSpPr>
        <xdr:cNvPr id="312" name="労働費該当値テキスト"/>
        <xdr:cNvSpPr txBox="1"/>
      </xdr:nvSpPr>
      <xdr:spPr>
        <a:xfrm>
          <a:off x="10528300"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51257</xdr:rowOff>
    </xdr:from>
    <xdr:to>
      <xdr:col>14</xdr:col>
      <xdr:colOff>79375</xdr:colOff>
      <xdr:row>37</xdr:row>
      <xdr:rowOff>152857</xdr:rowOff>
    </xdr:to>
    <xdr:sp macro="" textlink="">
      <xdr:nvSpPr>
        <xdr:cNvPr id="313" name="円/楕円 312"/>
        <xdr:cNvSpPr/>
      </xdr:nvSpPr>
      <xdr:spPr>
        <a:xfrm>
          <a:off x="9588500" y="639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169384</xdr:rowOff>
    </xdr:from>
    <xdr:ext cx="469744" cy="259045"/>
    <xdr:sp macro="" textlink="">
      <xdr:nvSpPr>
        <xdr:cNvPr id="314" name="テキスト ボックス 313"/>
        <xdr:cNvSpPr txBox="1"/>
      </xdr:nvSpPr>
      <xdr:spPr>
        <a:xfrm>
          <a:off x="9404427" y="617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45542</xdr:rowOff>
    </xdr:from>
    <xdr:to>
      <xdr:col>12</xdr:col>
      <xdr:colOff>561975</xdr:colOff>
      <xdr:row>36</xdr:row>
      <xdr:rowOff>147142</xdr:rowOff>
    </xdr:to>
    <xdr:sp macro="" textlink="">
      <xdr:nvSpPr>
        <xdr:cNvPr id="315" name="円/楕円 314"/>
        <xdr:cNvSpPr/>
      </xdr:nvSpPr>
      <xdr:spPr>
        <a:xfrm>
          <a:off x="8699500" y="621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163669</xdr:rowOff>
    </xdr:from>
    <xdr:ext cx="469744" cy="259045"/>
    <xdr:sp macro="" textlink="">
      <xdr:nvSpPr>
        <xdr:cNvPr id="316" name="テキスト ボックス 315"/>
        <xdr:cNvSpPr txBox="1"/>
      </xdr:nvSpPr>
      <xdr:spPr>
        <a:xfrm>
          <a:off x="8515427" y="599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70993</xdr:rowOff>
    </xdr:from>
    <xdr:to>
      <xdr:col>11</xdr:col>
      <xdr:colOff>358775</xdr:colOff>
      <xdr:row>37</xdr:row>
      <xdr:rowOff>1143</xdr:rowOff>
    </xdr:to>
    <xdr:sp macro="" textlink="">
      <xdr:nvSpPr>
        <xdr:cNvPr id="317" name="円/楕円 316"/>
        <xdr:cNvSpPr/>
      </xdr:nvSpPr>
      <xdr:spPr>
        <a:xfrm>
          <a:off x="7810500" y="62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17670</xdr:rowOff>
    </xdr:from>
    <xdr:ext cx="469744" cy="259045"/>
    <xdr:sp macro="" textlink="">
      <xdr:nvSpPr>
        <xdr:cNvPr id="318" name="テキスト ボックス 317"/>
        <xdr:cNvSpPr txBox="1"/>
      </xdr:nvSpPr>
      <xdr:spPr>
        <a:xfrm>
          <a:off x="7626427" y="60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162128</xdr:rowOff>
    </xdr:from>
    <xdr:to>
      <xdr:col>10</xdr:col>
      <xdr:colOff>155575</xdr:colOff>
      <xdr:row>37</xdr:row>
      <xdr:rowOff>92278</xdr:rowOff>
    </xdr:to>
    <xdr:sp macro="" textlink="">
      <xdr:nvSpPr>
        <xdr:cNvPr id="319" name="円/楕円 318"/>
        <xdr:cNvSpPr/>
      </xdr:nvSpPr>
      <xdr:spPr>
        <a:xfrm>
          <a:off x="6921500" y="63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108805</xdr:rowOff>
    </xdr:from>
    <xdr:ext cx="469744" cy="259045"/>
    <xdr:sp macro="" textlink="">
      <xdr:nvSpPr>
        <xdr:cNvPr id="320" name="テキスト ボックス 319"/>
        <xdr:cNvSpPr txBox="1"/>
      </xdr:nvSpPr>
      <xdr:spPr>
        <a:xfrm>
          <a:off x="6737427" y="610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29021</xdr:rowOff>
    </xdr:from>
    <xdr:to>
      <xdr:col>15</xdr:col>
      <xdr:colOff>180975</xdr:colOff>
      <xdr:row>55</xdr:row>
      <xdr:rowOff>87478</xdr:rowOff>
    </xdr:to>
    <xdr:cxnSp macro="">
      <xdr:nvCxnSpPr>
        <xdr:cNvPr id="347" name="直線コネクタ 346"/>
        <xdr:cNvCxnSpPr/>
      </xdr:nvCxnSpPr>
      <xdr:spPr>
        <a:xfrm flipV="1">
          <a:off x="9639300" y="9458771"/>
          <a:ext cx="8382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52495</xdr:rowOff>
    </xdr:from>
    <xdr:ext cx="534377" cy="259045"/>
    <xdr:sp macro="" textlink="">
      <xdr:nvSpPr>
        <xdr:cNvPr id="348" name="農林水産業費平均値テキスト"/>
        <xdr:cNvSpPr txBox="1"/>
      </xdr:nvSpPr>
      <xdr:spPr>
        <a:xfrm>
          <a:off x="10528300" y="965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169564</xdr:rowOff>
    </xdr:from>
    <xdr:to>
      <xdr:col>14</xdr:col>
      <xdr:colOff>28575</xdr:colOff>
      <xdr:row>55</xdr:row>
      <xdr:rowOff>87478</xdr:rowOff>
    </xdr:to>
    <xdr:cxnSp macro="">
      <xdr:nvCxnSpPr>
        <xdr:cNvPr id="350" name="直線コネクタ 349"/>
        <xdr:cNvCxnSpPr/>
      </xdr:nvCxnSpPr>
      <xdr:spPr>
        <a:xfrm>
          <a:off x="8750300" y="9427864"/>
          <a:ext cx="889000" cy="8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8734</xdr:rowOff>
    </xdr:from>
    <xdr:to>
      <xdr:col>14</xdr:col>
      <xdr:colOff>79375</xdr:colOff>
      <xdr:row>57</xdr:row>
      <xdr:rowOff>110334</xdr:rowOff>
    </xdr:to>
    <xdr:sp macro="" textlink="">
      <xdr:nvSpPr>
        <xdr:cNvPr id="351" name="フローチャート : 判断 350"/>
        <xdr:cNvSpPr/>
      </xdr:nvSpPr>
      <xdr:spPr>
        <a:xfrm>
          <a:off x="9588500" y="978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101461</xdr:rowOff>
    </xdr:from>
    <xdr:ext cx="534377" cy="259045"/>
    <xdr:sp macro="" textlink="">
      <xdr:nvSpPr>
        <xdr:cNvPr id="352" name="テキスト ボックス 351"/>
        <xdr:cNvSpPr txBox="1"/>
      </xdr:nvSpPr>
      <xdr:spPr>
        <a:xfrm>
          <a:off x="9372111" y="987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83675</xdr:rowOff>
    </xdr:from>
    <xdr:to>
      <xdr:col>12</xdr:col>
      <xdr:colOff>511175</xdr:colOff>
      <xdr:row>54</xdr:row>
      <xdr:rowOff>169564</xdr:rowOff>
    </xdr:to>
    <xdr:cxnSp macro="">
      <xdr:nvCxnSpPr>
        <xdr:cNvPr id="353" name="直線コネクタ 352"/>
        <xdr:cNvCxnSpPr/>
      </xdr:nvCxnSpPr>
      <xdr:spPr>
        <a:xfrm>
          <a:off x="7861300" y="9341975"/>
          <a:ext cx="889000" cy="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5196</xdr:rowOff>
    </xdr:from>
    <xdr:to>
      <xdr:col>12</xdr:col>
      <xdr:colOff>561975</xdr:colOff>
      <xdr:row>57</xdr:row>
      <xdr:rowOff>106796</xdr:rowOff>
    </xdr:to>
    <xdr:sp macro="" textlink="">
      <xdr:nvSpPr>
        <xdr:cNvPr id="354" name="フローチャート : 判断 353"/>
        <xdr:cNvSpPr/>
      </xdr:nvSpPr>
      <xdr:spPr>
        <a:xfrm>
          <a:off x="8699500" y="977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97923</xdr:rowOff>
    </xdr:from>
    <xdr:ext cx="534377" cy="259045"/>
    <xdr:sp macro="" textlink="">
      <xdr:nvSpPr>
        <xdr:cNvPr id="355" name="テキスト ボックス 354"/>
        <xdr:cNvSpPr txBox="1"/>
      </xdr:nvSpPr>
      <xdr:spPr>
        <a:xfrm>
          <a:off x="8483111" y="987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69282</xdr:rowOff>
    </xdr:from>
    <xdr:to>
      <xdr:col>11</xdr:col>
      <xdr:colOff>307975</xdr:colOff>
      <xdr:row>54</xdr:row>
      <xdr:rowOff>83675</xdr:rowOff>
    </xdr:to>
    <xdr:cxnSp macro="">
      <xdr:nvCxnSpPr>
        <xdr:cNvPr id="356" name="直線コネクタ 355"/>
        <xdr:cNvCxnSpPr/>
      </xdr:nvCxnSpPr>
      <xdr:spPr>
        <a:xfrm>
          <a:off x="6972300" y="9327582"/>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27068</xdr:rowOff>
    </xdr:from>
    <xdr:to>
      <xdr:col>11</xdr:col>
      <xdr:colOff>358775</xdr:colOff>
      <xdr:row>57</xdr:row>
      <xdr:rowOff>128668</xdr:rowOff>
    </xdr:to>
    <xdr:sp macro="" textlink="">
      <xdr:nvSpPr>
        <xdr:cNvPr id="357" name="フローチャート : 判断 356"/>
        <xdr:cNvSpPr/>
      </xdr:nvSpPr>
      <xdr:spPr>
        <a:xfrm>
          <a:off x="7810500" y="979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119795</xdr:rowOff>
    </xdr:from>
    <xdr:ext cx="534377" cy="259045"/>
    <xdr:sp macro="" textlink="">
      <xdr:nvSpPr>
        <xdr:cNvPr id="358" name="テキスト ボックス 357"/>
        <xdr:cNvSpPr txBox="1"/>
      </xdr:nvSpPr>
      <xdr:spPr>
        <a:xfrm>
          <a:off x="7594111" y="98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24216</xdr:rowOff>
    </xdr:from>
    <xdr:to>
      <xdr:col>10</xdr:col>
      <xdr:colOff>155575</xdr:colOff>
      <xdr:row>57</xdr:row>
      <xdr:rowOff>125816</xdr:rowOff>
    </xdr:to>
    <xdr:sp macro="" textlink="">
      <xdr:nvSpPr>
        <xdr:cNvPr id="359" name="フローチャート : 判断 358"/>
        <xdr:cNvSpPr/>
      </xdr:nvSpPr>
      <xdr:spPr>
        <a:xfrm>
          <a:off x="6921500" y="979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116943</xdr:rowOff>
    </xdr:from>
    <xdr:ext cx="534377" cy="259045"/>
    <xdr:sp macro="" textlink="">
      <xdr:nvSpPr>
        <xdr:cNvPr id="360" name="テキスト ボックス 359"/>
        <xdr:cNvSpPr txBox="1"/>
      </xdr:nvSpPr>
      <xdr:spPr>
        <a:xfrm>
          <a:off x="6705111" y="988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149671</xdr:rowOff>
    </xdr:from>
    <xdr:to>
      <xdr:col>15</xdr:col>
      <xdr:colOff>231775</xdr:colOff>
      <xdr:row>55</xdr:row>
      <xdr:rowOff>79821</xdr:rowOff>
    </xdr:to>
    <xdr:sp macro="" textlink="">
      <xdr:nvSpPr>
        <xdr:cNvPr id="366" name="円/楕円 365"/>
        <xdr:cNvSpPr/>
      </xdr:nvSpPr>
      <xdr:spPr>
        <a:xfrm>
          <a:off x="10426700" y="940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1098</xdr:rowOff>
    </xdr:from>
    <xdr:ext cx="534377" cy="259045"/>
    <xdr:sp macro="" textlink="">
      <xdr:nvSpPr>
        <xdr:cNvPr id="367" name="農林水産業費該当値テキスト"/>
        <xdr:cNvSpPr txBox="1"/>
      </xdr:nvSpPr>
      <xdr:spPr>
        <a:xfrm>
          <a:off x="10528300" y="925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68,354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36678</xdr:rowOff>
    </xdr:from>
    <xdr:to>
      <xdr:col>14</xdr:col>
      <xdr:colOff>79375</xdr:colOff>
      <xdr:row>55</xdr:row>
      <xdr:rowOff>138278</xdr:rowOff>
    </xdr:to>
    <xdr:sp macro="" textlink="">
      <xdr:nvSpPr>
        <xdr:cNvPr id="368" name="円/楕円 367"/>
        <xdr:cNvSpPr/>
      </xdr:nvSpPr>
      <xdr:spPr>
        <a:xfrm>
          <a:off x="9588500" y="94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154805</xdr:rowOff>
    </xdr:from>
    <xdr:ext cx="534377" cy="259045"/>
    <xdr:sp macro="" textlink="">
      <xdr:nvSpPr>
        <xdr:cNvPr id="369" name="テキスト ボックス 368"/>
        <xdr:cNvSpPr txBox="1"/>
      </xdr:nvSpPr>
      <xdr:spPr>
        <a:xfrm>
          <a:off x="9372111" y="924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118764</xdr:rowOff>
    </xdr:from>
    <xdr:to>
      <xdr:col>12</xdr:col>
      <xdr:colOff>561975</xdr:colOff>
      <xdr:row>55</xdr:row>
      <xdr:rowOff>48914</xdr:rowOff>
    </xdr:to>
    <xdr:sp macro="" textlink="">
      <xdr:nvSpPr>
        <xdr:cNvPr id="370" name="円/楕円 369"/>
        <xdr:cNvSpPr/>
      </xdr:nvSpPr>
      <xdr:spPr>
        <a:xfrm>
          <a:off x="8699500" y="937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65441</xdr:rowOff>
    </xdr:from>
    <xdr:ext cx="534377" cy="259045"/>
    <xdr:sp macro="" textlink="">
      <xdr:nvSpPr>
        <xdr:cNvPr id="371" name="テキスト ボックス 370"/>
        <xdr:cNvSpPr txBox="1"/>
      </xdr:nvSpPr>
      <xdr:spPr>
        <a:xfrm>
          <a:off x="8483111" y="91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32875</xdr:rowOff>
    </xdr:from>
    <xdr:to>
      <xdr:col>11</xdr:col>
      <xdr:colOff>358775</xdr:colOff>
      <xdr:row>54</xdr:row>
      <xdr:rowOff>134475</xdr:rowOff>
    </xdr:to>
    <xdr:sp macro="" textlink="">
      <xdr:nvSpPr>
        <xdr:cNvPr id="372" name="円/楕円 371"/>
        <xdr:cNvSpPr/>
      </xdr:nvSpPr>
      <xdr:spPr>
        <a:xfrm>
          <a:off x="7810500" y="92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151002</xdr:rowOff>
    </xdr:from>
    <xdr:ext cx="534377" cy="259045"/>
    <xdr:sp macro="" textlink="">
      <xdr:nvSpPr>
        <xdr:cNvPr id="373" name="テキスト ボックス 372"/>
        <xdr:cNvSpPr txBox="1"/>
      </xdr:nvSpPr>
      <xdr:spPr>
        <a:xfrm>
          <a:off x="7594111" y="906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81,127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18482</xdr:rowOff>
    </xdr:from>
    <xdr:to>
      <xdr:col>10</xdr:col>
      <xdr:colOff>155575</xdr:colOff>
      <xdr:row>54</xdr:row>
      <xdr:rowOff>120082</xdr:rowOff>
    </xdr:to>
    <xdr:sp macro="" textlink="">
      <xdr:nvSpPr>
        <xdr:cNvPr id="374" name="円/楕円 373"/>
        <xdr:cNvSpPr/>
      </xdr:nvSpPr>
      <xdr:spPr>
        <a:xfrm>
          <a:off x="6921500" y="927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136609</xdr:rowOff>
    </xdr:from>
    <xdr:ext cx="534377" cy="259045"/>
    <xdr:sp macro="" textlink="">
      <xdr:nvSpPr>
        <xdr:cNvPr id="375" name="テキスト ボックス 374"/>
        <xdr:cNvSpPr txBox="1"/>
      </xdr:nvSpPr>
      <xdr:spPr>
        <a:xfrm>
          <a:off x="6705111" y="905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81254</xdr:rowOff>
    </xdr:from>
    <xdr:to>
      <xdr:col>15</xdr:col>
      <xdr:colOff>180975</xdr:colOff>
      <xdr:row>78</xdr:row>
      <xdr:rowOff>73721</xdr:rowOff>
    </xdr:to>
    <xdr:cxnSp macro="">
      <xdr:nvCxnSpPr>
        <xdr:cNvPr id="406" name="直線コネクタ 405"/>
        <xdr:cNvCxnSpPr/>
      </xdr:nvCxnSpPr>
      <xdr:spPr>
        <a:xfrm flipV="1">
          <a:off x="9639300" y="13111454"/>
          <a:ext cx="838200" cy="3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106646</xdr:rowOff>
    </xdr:from>
    <xdr:ext cx="534377" cy="259045"/>
    <xdr:sp macro="" textlink="">
      <xdr:nvSpPr>
        <xdr:cNvPr id="407" name="商工費平均値テキスト"/>
        <xdr:cNvSpPr txBox="1"/>
      </xdr:nvSpPr>
      <xdr:spPr>
        <a:xfrm>
          <a:off x="10528300" y="13308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63216</xdr:rowOff>
    </xdr:from>
    <xdr:to>
      <xdr:col>14</xdr:col>
      <xdr:colOff>28575</xdr:colOff>
      <xdr:row>78</xdr:row>
      <xdr:rowOff>73721</xdr:rowOff>
    </xdr:to>
    <xdr:cxnSp macro="">
      <xdr:nvCxnSpPr>
        <xdr:cNvPr id="409" name="直線コネクタ 408"/>
        <xdr:cNvCxnSpPr/>
      </xdr:nvCxnSpPr>
      <xdr:spPr>
        <a:xfrm>
          <a:off x="8750300" y="13436316"/>
          <a:ext cx="8890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84872</xdr:rowOff>
    </xdr:from>
    <xdr:to>
      <xdr:col>14</xdr:col>
      <xdr:colOff>79375</xdr:colOff>
      <xdr:row>79</xdr:row>
      <xdr:rowOff>15022</xdr:rowOff>
    </xdr:to>
    <xdr:sp macro="" textlink="">
      <xdr:nvSpPr>
        <xdr:cNvPr id="410" name="フローチャート : 判断 409"/>
        <xdr:cNvSpPr/>
      </xdr:nvSpPr>
      <xdr:spPr>
        <a:xfrm>
          <a:off x="9588500" y="134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6149</xdr:rowOff>
    </xdr:from>
    <xdr:ext cx="534377" cy="259045"/>
    <xdr:sp macro="" textlink="">
      <xdr:nvSpPr>
        <xdr:cNvPr id="411" name="テキスト ボックス 410"/>
        <xdr:cNvSpPr txBox="1"/>
      </xdr:nvSpPr>
      <xdr:spPr>
        <a:xfrm>
          <a:off x="9372111" y="135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63216</xdr:rowOff>
    </xdr:from>
    <xdr:to>
      <xdr:col>12</xdr:col>
      <xdr:colOff>511175</xdr:colOff>
      <xdr:row>78</xdr:row>
      <xdr:rowOff>108838</xdr:rowOff>
    </xdr:to>
    <xdr:cxnSp macro="">
      <xdr:nvCxnSpPr>
        <xdr:cNvPr id="412" name="直線コネクタ 411"/>
        <xdr:cNvCxnSpPr/>
      </xdr:nvCxnSpPr>
      <xdr:spPr>
        <a:xfrm flipV="1">
          <a:off x="7861300" y="13436316"/>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88943</xdr:rowOff>
    </xdr:from>
    <xdr:to>
      <xdr:col>12</xdr:col>
      <xdr:colOff>561975</xdr:colOff>
      <xdr:row>79</xdr:row>
      <xdr:rowOff>19093</xdr:rowOff>
    </xdr:to>
    <xdr:sp macro="" textlink="">
      <xdr:nvSpPr>
        <xdr:cNvPr id="413" name="フローチャート : 判断 412"/>
        <xdr:cNvSpPr/>
      </xdr:nvSpPr>
      <xdr:spPr>
        <a:xfrm>
          <a:off x="8699500" y="1346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10220</xdr:rowOff>
    </xdr:from>
    <xdr:ext cx="534377" cy="259045"/>
    <xdr:sp macro="" textlink="">
      <xdr:nvSpPr>
        <xdr:cNvPr id="414" name="テキスト ボックス 413"/>
        <xdr:cNvSpPr txBox="1"/>
      </xdr:nvSpPr>
      <xdr:spPr>
        <a:xfrm>
          <a:off x="8483111" y="1355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74647</xdr:rowOff>
    </xdr:from>
    <xdr:to>
      <xdr:col>11</xdr:col>
      <xdr:colOff>307975</xdr:colOff>
      <xdr:row>78</xdr:row>
      <xdr:rowOff>108838</xdr:rowOff>
    </xdr:to>
    <xdr:cxnSp macro="">
      <xdr:nvCxnSpPr>
        <xdr:cNvPr id="415" name="直線コネクタ 414"/>
        <xdr:cNvCxnSpPr/>
      </xdr:nvCxnSpPr>
      <xdr:spPr>
        <a:xfrm>
          <a:off x="6972300" y="13276297"/>
          <a:ext cx="889000" cy="20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93799</xdr:rowOff>
    </xdr:from>
    <xdr:to>
      <xdr:col>11</xdr:col>
      <xdr:colOff>358775</xdr:colOff>
      <xdr:row>79</xdr:row>
      <xdr:rowOff>23949</xdr:rowOff>
    </xdr:to>
    <xdr:sp macro="" textlink="">
      <xdr:nvSpPr>
        <xdr:cNvPr id="416" name="フローチャート : 判断 415"/>
        <xdr:cNvSpPr/>
      </xdr:nvSpPr>
      <xdr:spPr>
        <a:xfrm>
          <a:off x="7810500" y="1346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15076</xdr:rowOff>
    </xdr:from>
    <xdr:ext cx="534377" cy="259045"/>
    <xdr:sp macro="" textlink="">
      <xdr:nvSpPr>
        <xdr:cNvPr id="417" name="テキスト ボックス 416"/>
        <xdr:cNvSpPr txBox="1"/>
      </xdr:nvSpPr>
      <xdr:spPr>
        <a:xfrm>
          <a:off x="7594111" y="1355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90075</xdr:rowOff>
    </xdr:from>
    <xdr:to>
      <xdr:col>10</xdr:col>
      <xdr:colOff>155575</xdr:colOff>
      <xdr:row>79</xdr:row>
      <xdr:rowOff>20225</xdr:rowOff>
    </xdr:to>
    <xdr:sp macro="" textlink="">
      <xdr:nvSpPr>
        <xdr:cNvPr id="418" name="フローチャート : 判断 417"/>
        <xdr:cNvSpPr/>
      </xdr:nvSpPr>
      <xdr:spPr>
        <a:xfrm>
          <a:off x="6921500" y="134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11352</xdr:rowOff>
    </xdr:from>
    <xdr:ext cx="534377" cy="259045"/>
    <xdr:sp macro="" textlink="">
      <xdr:nvSpPr>
        <xdr:cNvPr id="419" name="テキスト ボックス 418"/>
        <xdr:cNvSpPr txBox="1"/>
      </xdr:nvSpPr>
      <xdr:spPr>
        <a:xfrm>
          <a:off x="6705111" y="135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30454</xdr:rowOff>
    </xdr:from>
    <xdr:to>
      <xdr:col>15</xdr:col>
      <xdr:colOff>231775</xdr:colOff>
      <xdr:row>76</xdr:row>
      <xdr:rowOff>132054</xdr:rowOff>
    </xdr:to>
    <xdr:sp macro="" textlink="">
      <xdr:nvSpPr>
        <xdr:cNvPr id="425" name="円/楕円 424"/>
        <xdr:cNvSpPr/>
      </xdr:nvSpPr>
      <xdr:spPr>
        <a:xfrm>
          <a:off x="10426700" y="130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53332</xdr:rowOff>
    </xdr:from>
    <xdr:ext cx="534377" cy="259045"/>
    <xdr:sp macro="" textlink="">
      <xdr:nvSpPr>
        <xdr:cNvPr id="426" name="商工費該当値テキスト"/>
        <xdr:cNvSpPr txBox="1"/>
      </xdr:nvSpPr>
      <xdr:spPr>
        <a:xfrm>
          <a:off x="10528300" y="1291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22921</xdr:rowOff>
    </xdr:from>
    <xdr:to>
      <xdr:col>14</xdr:col>
      <xdr:colOff>79375</xdr:colOff>
      <xdr:row>78</xdr:row>
      <xdr:rowOff>124521</xdr:rowOff>
    </xdr:to>
    <xdr:sp macro="" textlink="">
      <xdr:nvSpPr>
        <xdr:cNvPr id="427" name="円/楕円 426"/>
        <xdr:cNvSpPr/>
      </xdr:nvSpPr>
      <xdr:spPr>
        <a:xfrm>
          <a:off x="9588500" y="133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141048</xdr:rowOff>
    </xdr:from>
    <xdr:ext cx="534377" cy="259045"/>
    <xdr:sp macro="" textlink="">
      <xdr:nvSpPr>
        <xdr:cNvPr id="428" name="テキスト ボックス 427"/>
        <xdr:cNvSpPr txBox="1"/>
      </xdr:nvSpPr>
      <xdr:spPr>
        <a:xfrm>
          <a:off x="9372111" y="131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12416</xdr:rowOff>
    </xdr:from>
    <xdr:to>
      <xdr:col>12</xdr:col>
      <xdr:colOff>561975</xdr:colOff>
      <xdr:row>78</xdr:row>
      <xdr:rowOff>114016</xdr:rowOff>
    </xdr:to>
    <xdr:sp macro="" textlink="">
      <xdr:nvSpPr>
        <xdr:cNvPr id="429" name="円/楕円 428"/>
        <xdr:cNvSpPr/>
      </xdr:nvSpPr>
      <xdr:spPr>
        <a:xfrm>
          <a:off x="8699500" y="133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130543</xdr:rowOff>
    </xdr:from>
    <xdr:ext cx="534377" cy="259045"/>
    <xdr:sp macro="" textlink="">
      <xdr:nvSpPr>
        <xdr:cNvPr id="430" name="テキスト ボックス 429"/>
        <xdr:cNvSpPr txBox="1"/>
      </xdr:nvSpPr>
      <xdr:spPr>
        <a:xfrm>
          <a:off x="8483111" y="131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58038</xdr:rowOff>
    </xdr:from>
    <xdr:to>
      <xdr:col>11</xdr:col>
      <xdr:colOff>358775</xdr:colOff>
      <xdr:row>78</xdr:row>
      <xdr:rowOff>159638</xdr:rowOff>
    </xdr:to>
    <xdr:sp macro="" textlink="">
      <xdr:nvSpPr>
        <xdr:cNvPr id="431" name="円/楕円 430"/>
        <xdr:cNvSpPr/>
      </xdr:nvSpPr>
      <xdr:spPr>
        <a:xfrm>
          <a:off x="7810500" y="134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4715</xdr:rowOff>
    </xdr:from>
    <xdr:ext cx="534377" cy="259045"/>
    <xdr:sp macro="" textlink="">
      <xdr:nvSpPr>
        <xdr:cNvPr id="432" name="テキスト ボックス 431"/>
        <xdr:cNvSpPr txBox="1"/>
      </xdr:nvSpPr>
      <xdr:spPr>
        <a:xfrm>
          <a:off x="7594111" y="132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23847</xdr:rowOff>
    </xdr:from>
    <xdr:to>
      <xdr:col>10</xdr:col>
      <xdr:colOff>155575</xdr:colOff>
      <xdr:row>77</xdr:row>
      <xdr:rowOff>125447</xdr:rowOff>
    </xdr:to>
    <xdr:sp macro="" textlink="">
      <xdr:nvSpPr>
        <xdr:cNvPr id="433" name="円/楕円 432"/>
        <xdr:cNvSpPr/>
      </xdr:nvSpPr>
      <xdr:spPr>
        <a:xfrm>
          <a:off x="6921500" y="132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141974</xdr:rowOff>
    </xdr:from>
    <xdr:ext cx="534377" cy="259045"/>
    <xdr:sp macro="" textlink="">
      <xdr:nvSpPr>
        <xdr:cNvPr id="434" name="テキスト ボックス 433"/>
        <xdr:cNvSpPr txBox="1"/>
      </xdr:nvSpPr>
      <xdr:spPr>
        <a:xfrm>
          <a:off x="6705111" y="1300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71720</xdr:rowOff>
    </xdr:from>
    <xdr:to>
      <xdr:col>15</xdr:col>
      <xdr:colOff>180975</xdr:colOff>
      <xdr:row>96</xdr:row>
      <xdr:rowOff>10376</xdr:rowOff>
    </xdr:to>
    <xdr:cxnSp macro="">
      <xdr:nvCxnSpPr>
        <xdr:cNvPr id="461" name="直線コネクタ 460"/>
        <xdr:cNvCxnSpPr/>
      </xdr:nvCxnSpPr>
      <xdr:spPr>
        <a:xfrm flipV="1">
          <a:off x="9639300" y="16188020"/>
          <a:ext cx="838200" cy="28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76060</xdr:rowOff>
    </xdr:from>
    <xdr:ext cx="534377" cy="259045"/>
    <xdr:sp macro="" textlink="">
      <xdr:nvSpPr>
        <xdr:cNvPr id="462" name="土木費平均値テキスト"/>
        <xdr:cNvSpPr txBox="1"/>
      </xdr:nvSpPr>
      <xdr:spPr>
        <a:xfrm>
          <a:off x="10528300" y="16535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10376</xdr:rowOff>
    </xdr:from>
    <xdr:to>
      <xdr:col>14</xdr:col>
      <xdr:colOff>28575</xdr:colOff>
      <xdr:row>96</xdr:row>
      <xdr:rowOff>159702</xdr:rowOff>
    </xdr:to>
    <xdr:cxnSp macro="">
      <xdr:nvCxnSpPr>
        <xdr:cNvPr id="464" name="直線コネクタ 463"/>
        <xdr:cNvCxnSpPr/>
      </xdr:nvCxnSpPr>
      <xdr:spPr>
        <a:xfrm flipV="1">
          <a:off x="8750300" y="16469576"/>
          <a:ext cx="889000" cy="1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5" name="フローチャート : 判断 464"/>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107529</xdr:rowOff>
    </xdr:from>
    <xdr:ext cx="534377" cy="259045"/>
    <xdr:sp macro="" textlink="">
      <xdr:nvSpPr>
        <xdr:cNvPr id="466" name="テキスト ボックス 465"/>
        <xdr:cNvSpPr txBox="1"/>
      </xdr:nvSpPr>
      <xdr:spPr>
        <a:xfrm>
          <a:off x="9372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159702</xdr:rowOff>
    </xdr:from>
    <xdr:to>
      <xdr:col>12</xdr:col>
      <xdr:colOff>511175</xdr:colOff>
      <xdr:row>97</xdr:row>
      <xdr:rowOff>32468</xdr:rowOff>
    </xdr:to>
    <xdr:cxnSp macro="">
      <xdr:nvCxnSpPr>
        <xdr:cNvPr id="467" name="直線コネクタ 466"/>
        <xdr:cNvCxnSpPr/>
      </xdr:nvCxnSpPr>
      <xdr:spPr>
        <a:xfrm flipV="1">
          <a:off x="7861300" y="16618902"/>
          <a:ext cx="889000" cy="4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68" name="フローチャート : 判断 467"/>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102819</xdr:rowOff>
    </xdr:from>
    <xdr:ext cx="534377" cy="259045"/>
    <xdr:sp macro="" textlink="">
      <xdr:nvSpPr>
        <xdr:cNvPr id="469" name="テキスト ボックス 468"/>
        <xdr:cNvSpPr txBox="1"/>
      </xdr:nvSpPr>
      <xdr:spPr>
        <a:xfrm>
          <a:off x="8483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90610</xdr:rowOff>
    </xdr:from>
    <xdr:to>
      <xdr:col>11</xdr:col>
      <xdr:colOff>307975</xdr:colOff>
      <xdr:row>97</xdr:row>
      <xdr:rowOff>32468</xdr:rowOff>
    </xdr:to>
    <xdr:cxnSp macro="">
      <xdr:nvCxnSpPr>
        <xdr:cNvPr id="470" name="直線コネクタ 469"/>
        <xdr:cNvCxnSpPr/>
      </xdr:nvCxnSpPr>
      <xdr:spPr>
        <a:xfrm>
          <a:off x="6972300" y="16549810"/>
          <a:ext cx="889000" cy="1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1" name="フローチャート : 判断 470"/>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136548</xdr:rowOff>
    </xdr:from>
    <xdr:ext cx="534377" cy="259045"/>
    <xdr:sp macro="" textlink="">
      <xdr:nvSpPr>
        <xdr:cNvPr id="472" name="テキスト ボックス 471"/>
        <xdr:cNvSpPr txBox="1"/>
      </xdr:nvSpPr>
      <xdr:spPr>
        <a:xfrm>
          <a:off x="7594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3" name="フローチャート : 判断 472"/>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136067</xdr:rowOff>
    </xdr:from>
    <xdr:ext cx="534377" cy="259045"/>
    <xdr:sp macro="" textlink="">
      <xdr:nvSpPr>
        <xdr:cNvPr id="474" name="テキスト ボックス 473"/>
        <xdr:cNvSpPr txBox="1"/>
      </xdr:nvSpPr>
      <xdr:spPr>
        <a:xfrm>
          <a:off x="6705111" y="167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20920</xdr:rowOff>
    </xdr:from>
    <xdr:to>
      <xdr:col>15</xdr:col>
      <xdr:colOff>231775</xdr:colOff>
      <xdr:row>94</xdr:row>
      <xdr:rowOff>122520</xdr:rowOff>
    </xdr:to>
    <xdr:sp macro="" textlink="">
      <xdr:nvSpPr>
        <xdr:cNvPr id="480" name="円/楕円 479"/>
        <xdr:cNvSpPr/>
      </xdr:nvSpPr>
      <xdr:spPr>
        <a:xfrm>
          <a:off x="10426700" y="161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43797</xdr:rowOff>
    </xdr:from>
    <xdr:ext cx="599010" cy="259045"/>
    <xdr:sp macro="" textlink="">
      <xdr:nvSpPr>
        <xdr:cNvPr id="481" name="土木費該当値テキスト"/>
        <xdr:cNvSpPr txBox="1"/>
      </xdr:nvSpPr>
      <xdr:spPr>
        <a:xfrm>
          <a:off x="10528300" y="1598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164,869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131026</xdr:rowOff>
    </xdr:from>
    <xdr:to>
      <xdr:col>14</xdr:col>
      <xdr:colOff>79375</xdr:colOff>
      <xdr:row>96</xdr:row>
      <xdr:rowOff>61176</xdr:rowOff>
    </xdr:to>
    <xdr:sp macro="" textlink="">
      <xdr:nvSpPr>
        <xdr:cNvPr id="482" name="円/楕円 481"/>
        <xdr:cNvSpPr/>
      </xdr:nvSpPr>
      <xdr:spPr>
        <a:xfrm>
          <a:off x="9588500" y="164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77703</xdr:rowOff>
    </xdr:from>
    <xdr:ext cx="599010" cy="259045"/>
    <xdr:sp macro="" textlink="">
      <xdr:nvSpPr>
        <xdr:cNvPr id="483" name="テキスト ボックス 482"/>
        <xdr:cNvSpPr txBox="1"/>
      </xdr:nvSpPr>
      <xdr:spPr>
        <a:xfrm>
          <a:off x="9339794" y="1619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103,286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108902</xdr:rowOff>
    </xdr:from>
    <xdr:to>
      <xdr:col>12</xdr:col>
      <xdr:colOff>561975</xdr:colOff>
      <xdr:row>97</xdr:row>
      <xdr:rowOff>39052</xdr:rowOff>
    </xdr:to>
    <xdr:sp macro="" textlink="">
      <xdr:nvSpPr>
        <xdr:cNvPr id="484" name="円/楕円 483"/>
        <xdr:cNvSpPr/>
      </xdr:nvSpPr>
      <xdr:spPr>
        <a:xfrm>
          <a:off x="8699500" y="165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55579</xdr:rowOff>
    </xdr:from>
    <xdr:ext cx="534377" cy="259045"/>
    <xdr:sp macro="" textlink="">
      <xdr:nvSpPr>
        <xdr:cNvPr id="485" name="テキスト ボックス 484"/>
        <xdr:cNvSpPr txBox="1"/>
      </xdr:nvSpPr>
      <xdr:spPr>
        <a:xfrm>
          <a:off x="8483111" y="163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70,625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153118</xdr:rowOff>
    </xdr:from>
    <xdr:to>
      <xdr:col>11</xdr:col>
      <xdr:colOff>358775</xdr:colOff>
      <xdr:row>97</xdr:row>
      <xdr:rowOff>83268</xdr:rowOff>
    </xdr:to>
    <xdr:sp macro="" textlink="">
      <xdr:nvSpPr>
        <xdr:cNvPr id="486" name="円/楕円 485"/>
        <xdr:cNvSpPr/>
      </xdr:nvSpPr>
      <xdr:spPr>
        <a:xfrm>
          <a:off x="7810500" y="1661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99795</xdr:rowOff>
    </xdr:from>
    <xdr:ext cx="534377" cy="259045"/>
    <xdr:sp macro="" textlink="">
      <xdr:nvSpPr>
        <xdr:cNvPr id="487" name="テキスト ボックス 486"/>
        <xdr:cNvSpPr txBox="1"/>
      </xdr:nvSpPr>
      <xdr:spPr>
        <a:xfrm>
          <a:off x="7594111" y="163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39810</xdr:rowOff>
    </xdr:from>
    <xdr:to>
      <xdr:col>10</xdr:col>
      <xdr:colOff>155575</xdr:colOff>
      <xdr:row>96</xdr:row>
      <xdr:rowOff>141410</xdr:rowOff>
    </xdr:to>
    <xdr:sp macro="" textlink="">
      <xdr:nvSpPr>
        <xdr:cNvPr id="488" name="円/楕円 487"/>
        <xdr:cNvSpPr/>
      </xdr:nvSpPr>
      <xdr:spPr>
        <a:xfrm>
          <a:off x="6921500" y="1649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157937</xdr:rowOff>
    </xdr:from>
    <xdr:ext cx="534377" cy="259045"/>
    <xdr:sp macro="" textlink="">
      <xdr:nvSpPr>
        <xdr:cNvPr id="489" name="テキスト ボックス 488"/>
        <xdr:cNvSpPr txBox="1"/>
      </xdr:nvSpPr>
      <xdr:spPr>
        <a:xfrm>
          <a:off x="6705111" y="1627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91199</xdr:rowOff>
    </xdr:from>
    <xdr:to>
      <xdr:col>23</xdr:col>
      <xdr:colOff>517525</xdr:colOff>
      <xdr:row>38</xdr:row>
      <xdr:rowOff>12427</xdr:rowOff>
    </xdr:to>
    <xdr:cxnSp macro="">
      <xdr:nvCxnSpPr>
        <xdr:cNvPr id="519" name="直線コネクタ 518"/>
        <xdr:cNvCxnSpPr/>
      </xdr:nvCxnSpPr>
      <xdr:spPr>
        <a:xfrm flipV="1">
          <a:off x="15481300" y="6263399"/>
          <a:ext cx="838200" cy="26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125144</xdr:rowOff>
    </xdr:from>
    <xdr:ext cx="534377" cy="259045"/>
    <xdr:sp macro="" textlink="">
      <xdr:nvSpPr>
        <xdr:cNvPr id="520" name="消防費平均値テキスト"/>
        <xdr:cNvSpPr txBox="1"/>
      </xdr:nvSpPr>
      <xdr:spPr>
        <a:xfrm>
          <a:off x="16370300" y="6297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12427</xdr:rowOff>
    </xdr:from>
    <xdr:to>
      <xdr:col>22</xdr:col>
      <xdr:colOff>365125</xdr:colOff>
      <xdr:row>38</xdr:row>
      <xdr:rowOff>89236</xdr:rowOff>
    </xdr:to>
    <xdr:cxnSp macro="">
      <xdr:nvCxnSpPr>
        <xdr:cNvPr id="522" name="直線コネクタ 521"/>
        <xdr:cNvCxnSpPr/>
      </xdr:nvCxnSpPr>
      <xdr:spPr>
        <a:xfrm flipV="1">
          <a:off x="14592300" y="6527527"/>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4318</xdr:rowOff>
    </xdr:from>
    <xdr:to>
      <xdr:col>22</xdr:col>
      <xdr:colOff>415925</xdr:colOff>
      <xdr:row>38</xdr:row>
      <xdr:rowOff>105918</xdr:rowOff>
    </xdr:to>
    <xdr:sp macro="" textlink="">
      <xdr:nvSpPr>
        <xdr:cNvPr id="523" name="フローチャート : 判断 522"/>
        <xdr:cNvSpPr/>
      </xdr:nvSpPr>
      <xdr:spPr>
        <a:xfrm>
          <a:off x="154305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97045</xdr:rowOff>
    </xdr:from>
    <xdr:ext cx="534377" cy="259045"/>
    <xdr:sp macro="" textlink="">
      <xdr:nvSpPr>
        <xdr:cNvPr id="524" name="テキスト ボックス 523"/>
        <xdr:cNvSpPr txBox="1"/>
      </xdr:nvSpPr>
      <xdr:spPr>
        <a:xfrm>
          <a:off x="15214111" y="66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65977</xdr:rowOff>
    </xdr:from>
    <xdr:to>
      <xdr:col>21</xdr:col>
      <xdr:colOff>161925</xdr:colOff>
      <xdr:row>38</xdr:row>
      <xdr:rowOff>89236</xdr:rowOff>
    </xdr:to>
    <xdr:cxnSp macro="">
      <xdr:nvCxnSpPr>
        <xdr:cNvPr id="525" name="直線コネクタ 524"/>
        <xdr:cNvCxnSpPr/>
      </xdr:nvCxnSpPr>
      <xdr:spPr>
        <a:xfrm>
          <a:off x="13703300" y="6581077"/>
          <a:ext cx="889000" cy="2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8813</xdr:rowOff>
    </xdr:from>
    <xdr:to>
      <xdr:col>21</xdr:col>
      <xdr:colOff>212725</xdr:colOff>
      <xdr:row>38</xdr:row>
      <xdr:rowOff>110413</xdr:rowOff>
    </xdr:to>
    <xdr:sp macro="" textlink="">
      <xdr:nvSpPr>
        <xdr:cNvPr id="526" name="フローチャート : 判断 525"/>
        <xdr:cNvSpPr/>
      </xdr:nvSpPr>
      <xdr:spPr>
        <a:xfrm>
          <a:off x="14541500" y="65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126941</xdr:rowOff>
    </xdr:from>
    <xdr:ext cx="534377" cy="259045"/>
    <xdr:sp macro="" textlink="">
      <xdr:nvSpPr>
        <xdr:cNvPr id="527" name="テキスト ボックス 526"/>
        <xdr:cNvSpPr txBox="1"/>
      </xdr:nvSpPr>
      <xdr:spPr>
        <a:xfrm>
          <a:off x="14325111" y="629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97980</xdr:rowOff>
    </xdr:from>
    <xdr:to>
      <xdr:col>19</xdr:col>
      <xdr:colOff>644525</xdr:colOff>
      <xdr:row>38</xdr:row>
      <xdr:rowOff>65977</xdr:rowOff>
    </xdr:to>
    <xdr:cxnSp macro="">
      <xdr:nvCxnSpPr>
        <xdr:cNvPr id="528" name="直線コネクタ 527"/>
        <xdr:cNvCxnSpPr/>
      </xdr:nvCxnSpPr>
      <xdr:spPr>
        <a:xfrm>
          <a:off x="12814300" y="6441630"/>
          <a:ext cx="889000" cy="1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84271</xdr:rowOff>
    </xdr:from>
    <xdr:to>
      <xdr:col>20</xdr:col>
      <xdr:colOff>9525</xdr:colOff>
      <xdr:row>39</xdr:row>
      <xdr:rowOff>14421</xdr:rowOff>
    </xdr:to>
    <xdr:sp macro="" textlink="">
      <xdr:nvSpPr>
        <xdr:cNvPr id="529" name="フローチャート : 判断 528"/>
        <xdr:cNvSpPr/>
      </xdr:nvSpPr>
      <xdr:spPr>
        <a:xfrm>
          <a:off x="13652500" y="659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5548</xdr:rowOff>
    </xdr:from>
    <xdr:ext cx="534377" cy="259045"/>
    <xdr:sp macro="" textlink="">
      <xdr:nvSpPr>
        <xdr:cNvPr id="530" name="テキスト ボックス 529"/>
        <xdr:cNvSpPr txBox="1"/>
      </xdr:nvSpPr>
      <xdr:spPr>
        <a:xfrm>
          <a:off x="13436111" y="66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113361</xdr:rowOff>
    </xdr:from>
    <xdr:to>
      <xdr:col>18</xdr:col>
      <xdr:colOff>492125</xdr:colOff>
      <xdr:row>39</xdr:row>
      <xdr:rowOff>43511</xdr:rowOff>
    </xdr:to>
    <xdr:sp macro="" textlink="">
      <xdr:nvSpPr>
        <xdr:cNvPr id="531" name="フローチャート : 判断 530"/>
        <xdr:cNvSpPr/>
      </xdr:nvSpPr>
      <xdr:spPr>
        <a:xfrm>
          <a:off x="12763500" y="662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34638</xdr:rowOff>
    </xdr:from>
    <xdr:ext cx="534377" cy="259045"/>
    <xdr:sp macro="" textlink="">
      <xdr:nvSpPr>
        <xdr:cNvPr id="532" name="テキスト ボックス 531"/>
        <xdr:cNvSpPr txBox="1"/>
      </xdr:nvSpPr>
      <xdr:spPr>
        <a:xfrm>
          <a:off x="12547111" y="67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40399</xdr:rowOff>
    </xdr:from>
    <xdr:to>
      <xdr:col>23</xdr:col>
      <xdr:colOff>568325</xdr:colOff>
      <xdr:row>36</xdr:row>
      <xdr:rowOff>141999</xdr:rowOff>
    </xdr:to>
    <xdr:sp macro="" textlink="">
      <xdr:nvSpPr>
        <xdr:cNvPr id="538" name="円/楕円 537"/>
        <xdr:cNvSpPr/>
      </xdr:nvSpPr>
      <xdr:spPr>
        <a:xfrm>
          <a:off x="16268700" y="62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63276</xdr:rowOff>
    </xdr:from>
    <xdr:ext cx="534377" cy="259045"/>
    <xdr:sp macro="" textlink="">
      <xdr:nvSpPr>
        <xdr:cNvPr id="539" name="消防費該当値テキスト"/>
        <xdr:cNvSpPr txBox="1"/>
      </xdr:nvSpPr>
      <xdr:spPr>
        <a:xfrm>
          <a:off x="16370300" y="606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44,546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133077</xdr:rowOff>
    </xdr:from>
    <xdr:to>
      <xdr:col>22</xdr:col>
      <xdr:colOff>415925</xdr:colOff>
      <xdr:row>38</xdr:row>
      <xdr:rowOff>63227</xdr:rowOff>
    </xdr:to>
    <xdr:sp macro="" textlink="">
      <xdr:nvSpPr>
        <xdr:cNvPr id="540" name="円/楕円 539"/>
        <xdr:cNvSpPr/>
      </xdr:nvSpPr>
      <xdr:spPr>
        <a:xfrm>
          <a:off x="15430500" y="64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79754</xdr:rowOff>
    </xdr:from>
    <xdr:ext cx="534377" cy="259045"/>
    <xdr:sp macro="" textlink="">
      <xdr:nvSpPr>
        <xdr:cNvPr id="541" name="テキスト ボックス 540"/>
        <xdr:cNvSpPr txBox="1"/>
      </xdr:nvSpPr>
      <xdr:spPr>
        <a:xfrm>
          <a:off x="15214111" y="62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38436</xdr:rowOff>
    </xdr:from>
    <xdr:to>
      <xdr:col>21</xdr:col>
      <xdr:colOff>212725</xdr:colOff>
      <xdr:row>38</xdr:row>
      <xdr:rowOff>140036</xdr:rowOff>
    </xdr:to>
    <xdr:sp macro="" textlink="">
      <xdr:nvSpPr>
        <xdr:cNvPr id="542" name="円/楕円 541"/>
        <xdr:cNvSpPr/>
      </xdr:nvSpPr>
      <xdr:spPr>
        <a:xfrm>
          <a:off x="14541500" y="65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131163</xdr:rowOff>
    </xdr:from>
    <xdr:ext cx="534377" cy="259045"/>
    <xdr:sp macro="" textlink="">
      <xdr:nvSpPr>
        <xdr:cNvPr id="543" name="テキスト ボックス 542"/>
        <xdr:cNvSpPr txBox="1"/>
      </xdr:nvSpPr>
      <xdr:spPr>
        <a:xfrm>
          <a:off x="14325111" y="66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15177</xdr:rowOff>
    </xdr:from>
    <xdr:to>
      <xdr:col>20</xdr:col>
      <xdr:colOff>9525</xdr:colOff>
      <xdr:row>38</xdr:row>
      <xdr:rowOff>116777</xdr:rowOff>
    </xdr:to>
    <xdr:sp macro="" textlink="">
      <xdr:nvSpPr>
        <xdr:cNvPr id="544" name="円/楕円 543"/>
        <xdr:cNvSpPr/>
      </xdr:nvSpPr>
      <xdr:spPr>
        <a:xfrm>
          <a:off x="13652500" y="65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133304</xdr:rowOff>
    </xdr:from>
    <xdr:ext cx="534377" cy="259045"/>
    <xdr:sp macro="" textlink="">
      <xdr:nvSpPr>
        <xdr:cNvPr id="545" name="テキスト ボックス 544"/>
        <xdr:cNvSpPr txBox="1"/>
      </xdr:nvSpPr>
      <xdr:spPr>
        <a:xfrm>
          <a:off x="13436111" y="630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47180</xdr:rowOff>
    </xdr:from>
    <xdr:to>
      <xdr:col>18</xdr:col>
      <xdr:colOff>492125</xdr:colOff>
      <xdr:row>37</xdr:row>
      <xdr:rowOff>148780</xdr:rowOff>
    </xdr:to>
    <xdr:sp macro="" textlink="">
      <xdr:nvSpPr>
        <xdr:cNvPr id="546" name="円/楕円 545"/>
        <xdr:cNvSpPr/>
      </xdr:nvSpPr>
      <xdr:spPr>
        <a:xfrm>
          <a:off x="12763500" y="63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165307</xdr:rowOff>
    </xdr:from>
    <xdr:ext cx="534377" cy="259045"/>
    <xdr:sp macro="" textlink="">
      <xdr:nvSpPr>
        <xdr:cNvPr id="547" name="テキスト ボックス 546"/>
        <xdr:cNvSpPr txBox="1"/>
      </xdr:nvSpPr>
      <xdr:spPr>
        <a:xfrm>
          <a:off x="12547111" y="616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61946</xdr:rowOff>
    </xdr:from>
    <xdr:to>
      <xdr:col>23</xdr:col>
      <xdr:colOff>517525</xdr:colOff>
      <xdr:row>57</xdr:row>
      <xdr:rowOff>4936</xdr:rowOff>
    </xdr:to>
    <xdr:cxnSp macro="">
      <xdr:nvCxnSpPr>
        <xdr:cNvPr id="576" name="直線コネクタ 575"/>
        <xdr:cNvCxnSpPr/>
      </xdr:nvCxnSpPr>
      <xdr:spPr>
        <a:xfrm flipV="1">
          <a:off x="15481300" y="9491696"/>
          <a:ext cx="838200" cy="28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49393</xdr:rowOff>
    </xdr:from>
    <xdr:ext cx="534377" cy="259045"/>
    <xdr:sp macro="" textlink="">
      <xdr:nvSpPr>
        <xdr:cNvPr id="577" name="教育費平均値テキスト"/>
        <xdr:cNvSpPr txBox="1"/>
      </xdr:nvSpPr>
      <xdr:spPr>
        <a:xfrm>
          <a:off x="16370300" y="982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110854</xdr:rowOff>
    </xdr:from>
    <xdr:to>
      <xdr:col>22</xdr:col>
      <xdr:colOff>365125</xdr:colOff>
      <xdr:row>57</xdr:row>
      <xdr:rowOff>4936</xdr:rowOff>
    </xdr:to>
    <xdr:cxnSp macro="">
      <xdr:nvCxnSpPr>
        <xdr:cNvPr id="579" name="直線コネクタ 578"/>
        <xdr:cNvCxnSpPr/>
      </xdr:nvCxnSpPr>
      <xdr:spPr>
        <a:xfrm>
          <a:off x="14592300" y="9712054"/>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0" name="フローチャート : 判断 579"/>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21310</xdr:rowOff>
    </xdr:from>
    <xdr:ext cx="534377" cy="259045"/>
    <xdr:sp macro="" textlink="">
      <xdr:nvSpPr>
        <xdr:cNvPr id="581" name="テキスト ボックス 580"/>
        <xdr:cNvSpPr txBox="1"/>
      </xdr:nvSpPr>
      <xdr:spPr>
        <a:xfrm>
          <a:off x="15214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44374</xdr:rowOff>
    </xdr:from>
    <xdr:to>
      <xdr:col>21</xdr:col>
      <xdr:colOff>161925</xdr:colOff>
      <xdr:row>56</xdr:row>
      <xdr:rowOff>110854</xdr:rowOff>
    </xdr:to>
    <xdr:cxnSp macro="">
      <xdr:nvCxnSpPr>
        <xdr:cNvPr id="582" name="直線コネクタ 581"/>
        <xdr:cNvCxnSpPr/>
      </xdr:nvCxnSpPr>
      <xdr:spPr>
        <a:xfrm>
          <a:off x="13703300" y="9302674"/>
          <a:ext cx="889000" cy="40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3" name="フローチャート : 判断 582"/>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37693</xdr:rowOff>
    </xdr:from>
    <xdr:ext cx="534377" cy="259045"/>
    <xdr:sp macro="" textlink="">
      <xdr:nvSpPr>
        <xdr:cNvPr id="584" name="テキスト ボックス 583"/>
        <xdr:cNvSpPr txBox="1"/>
      </xdr:nvSpPr>
      <xdr:spPr>
        <a:xfrm>
          <a:off x="1432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44374</xdr:rowOff>
    </xdr:from>
    <xdr:to>
      <xdr:col>19</xdr:col>
      <xdr:colOff>644525</xdr:colOff>
      <xdr:row>56</xdr:row>
      <xdr:rowOff>14153</xdr:rowOff>
    </xdr:to>
    <xdr:cxnSp macro="">
      <xdr:nvCxnSpPr>
        <xdr:cNvPr id="585" name="直線コネクタ 584"/>
        <xdr:cNvCxnSpPr/>
      </xdr:nvCxnSpPr>
      <xdr:spPr>
        <a:xfrm flipV="1">
          <a:off x="12814300" y="9302674"/>
          <a:ext cx="889000" cy="31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6" name="フローチャート : 判断 585"/>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46723</xdr:rowOff>
    </xdr:from>
    <xdr:ext cx="534377" cy="259045"/>
    <xdr:sp macro="" textlink="">
      <xdr:nvSpPr>
        <xdr:cNvPr id="587" name="テキスト ボックス 586"/>
        <xdr:cNvSpPr txBox="1"/>
      </xdr:nvSpPr>
      <xdr:spPr>
        <a:xfrm>
          <a:off x="13436111" y="999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8" name="フローチャート : 判断 587"/>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32080</xdr:rowOff>
    </xdr:from>
    <xdr:ext cx="534377" cy="259045"/>
    <xdr:sp macro="" textlink="">
      <xdr:nvSpPr>
        <xdr:cNvPr id="589" name="テキスト ボックス 588"/>
        <xdr:cNvSpPr txBox="1"/>
      </xdr:nvSpPr>
      <xdr:spPr>
        <a:xfrm>
          <a:off x="12547111" y="99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11146</xdr:rowOff>
    </xdr:from>
    <xdr:to>
      <xdr:col>23</xdr:col>
      <xdr:colOff>568325</xdr:colOff>
      <xdr:row>55</xdr:row>
      <xdr:rowOff>112746</xdr:rowOff>
    </xdr:to>
    <xdr:sp macro="" textlink="">
      <xdr:nvSpPr>
        <xdr:cNvPr id="595" name="円/楕円 594"/>
        <xdr:cNvSpPr/>
      </xdr:nvSpPr>
      <xdr:spPr>
        <a:xfrm>
          <a:off x="16268700" y="94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34023</xdr:rowOff>
    </xdr:from>
    <xdr:ext cx="599010" cy="259045"/>
    <xdr:sp macro="" textlink="">
      <xdr:nvSpPr>
        <xdr:cNvPr id="596" name="教育費該当値テキスト"/>
        <xdr:cNvSpPr txBox="1"/>
      </xdr:nvSpPr>
      <xdr:spPr>
        <a:xfrm>
          <a:off x="16370300" y="929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175,408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125586</xdr:rowOff>
    </xdr:from>
    <xdr:to>
      <xdr:col>22</xdr:col>
      <xdr:colOff>415925</xdr:colOff>
      <xdr:row>57</xdr:row>
      <xdr:rowOff>55736</xdr:rowOff>
    </xdr:to>
    <xdr:sp macro="" textlink="">
      <xdr:nvSpPr>
        <xdr:cNvPr id="597" name="円/楕円 596"/>
        <xdr:cNvSpPr/>
      </xdr:nvSpPr>
      <xdr:spPr>
        <a:xfrm>
          <a:off x="15430500" y="972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72263</xdr:rowOff>
    </xdr:from>
    <xdr:ext cx="599010" cy="259045"/>
    <xdr:sp macro="" textlink="">
      <xdr:nvSpPr>
        <xdr:cNvPr id="598" name="テキスト ボックス 597"/>
        <xdr:cNvSpPr txBox="1"/>
      </xdr:nvSpPr>
      <xdr:spPr>
        <a:xfrm>
          <a:off x="15181794" y="950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100,371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60054</xdr:rowOff>
    </xdr:from>
    <xdr:to>
      <xdr:col>21</xdr:col>
      <xdr:colOff>212725</xdr:colOff>
      <xdr:row>56</xdr:row>
      <xdr:rowOff>161654</xdr:rowOff>
    </xdr:to>
    <xdr:sp macro="" textlink="">
      <xdr:nvSpPr>
        <xdr:cNvPr id="599" name="円/楕円 598"/>
        <xdr:cNvSpPr/>
      </xdr:nvSpPr>
      <xdr:spPr>
        <a:xfrm>
          <a:off x="14541500" y="96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6731</xdr:rowOff>
    </xdr:from>
    <xdr:ext cx="599010" cy="259045"/>
    <xdr:sp macro="" textlink="">
      <xdr:nvSpPr>
        <xdr:cNvPr id="600" name="テキスト ボックス 599"/>
        <xdr:cNvSpPr txBox="1"/>
      </xdr:nvSpPr>
      <xdr:spPr>
        <a:xfrm>
          <a:off x="14292794" y="943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117,571</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165024</xdr:rowOff>
    </xdr:from>
    <xdr:to>
      <xdr:col>20</xdr:col>
      <xdr:colOff>9525</xdr:colOff>
      <xdr:row>54</xdr:row>
      <xdr:rowOff>95174</xdr:rowOff>
    </xdr:to>
    <xdr:sp macro="" textlink="">
      <xdr:nvSpPr>
        <xdr:cNvPr id="601" name="円/楕円 600"/>
        <xdr:cNvSpPr/>
      </xdr:nvSpPr>
      <xdr:spPr>
        <a:xfrm>
          <a:off x="13652500" y="925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111701</xdr:rowOff>
    </xdr:from>
    <xdr:ext cx="599010" cy="259045"/>
    <xdr:sp macro="" textlink="">
      <xdr:nvSpPr>
        <xdr:cNvPr id="602" name="テキスト ボックス 601"/>
        <xdr:cNvSpPr txBox="1"/>
      </xdr:nvSpPr>
      <xdr:spPr>
        <a:xfrm>
          <a:off x="13403794" y="902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225,020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134803</xdr:rowOff>
    </xdr:from>
    <xdr:to>
      <xdr:col>18</xdr:col>
      <xdr:colOff>492125</xdr:colOff>
      <xdr:row>56</xdr:row>
      <xdr:rowOff>64953</xdr:rowOff>
    </xdr:to>
    <xdr:sp macro="" textlink="">
      <xdr:nvSpPr>
        <xdr:cNvPr id="603" name="円/楕円 602"/>
        <xdr:cNvSpPr/>
      </xdr:nvSpPr>
      <xdr:spPr>
        <a:xfrm>
          <a:off x="12763500" y="95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81480</xdr:rowOff>
    </xdr:from>
    <xdr:ext cx="599010" cy="259045"/>
    <xdr:sp macro="" textlink="">
      <xdr:nvSpPr>
        <xdr:cNvPr id="604" name="テキスト ボックス 603"/>
        <xdr:cNvSpPr txBox="1"/>
      </xdr:nvSpPr>
      <xdr:spPr>
        <a:xfrm>
          <a:off x="12514794" y="933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141971</xdr:rowOff>
    </xdr:from>
    <xdr:to>
      <xdr:col>23</xdr:col>
      <xdr:colOff>517525</xdr:colOff>
      <xdr:row>79</xdr:row>
      <xdr:rowOff>44450</xdr:rowOff>
    </xdr:to>
    <xdr:cxnSp macro="">
      <xdr:nvCxnSpPr>
        <xdr:cNvPr id="633" name="直線コネクタ 632"/>
        <xdr:cNvCxnSpPr/>
      </xdr:nvCxnSpPr>
      <xdr:spPr>
        <a:xfrm>
          <a:off x="15481300" y="13515071"/>
          <a:ext cx="838200" cy="7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73551</xdr:rowOff>
    </xdr:from>
    <xdr:to>
      <xdr:col>22</xdr:col>
      <xdr:colOff>365125</xdr:colOff>
      <xdr:row>78</xdr:row>
      <xdr:rowOff>141971</xdr:rowOff>
    </xdr:to>
    <xdr:cxnSp macro="">
      <xdr:nvCxnSpPr>
        <xdr:cNvPr id="636" name="直線コネクタ 635"/>
        <xdr:cNvCxnSpPr/>
      </xdr:nvCxnSpPr>
      <xdr:spPr>
        <a:xfrm>
          <a:off x="14592300" y="13446651"/>
          <a:ext cx="889000" cy="6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129347</xdr:rowOff>
    </xdr:from>
    <xdr:to>
      <xdr:col>22</xdr:col>
      <xdr:colOff>415925</xdr:colOff>
      <xdr:row>79</xdr:row>
      <xdr:rowOff>59497</xdr:rowOff>
    </xdr:to>
    <xdr:sp macro="" textlink="">
      <xdr:nvSpPr>
        <xdr:cNvPr id="637" name="フローチャート : 判断 636"/>
        <xdr:cNvSpPr/>
      </xdr:nvSpPr>
      <xdr:spPr>
        <a:xfrm>
          <a:off x="15430500" y="1350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50624</xdr:rowOff>
    </xdr:from>
    <xdr:ext cx="469744" cy="259045"/>
    <xdr:sp macro="" textlink="">
      <xdr:nvSpPr>
        <xdr:cNvPr id="638" name="テキスト ボックス 637"/>
        <xdr:cNvSpPr txBox="1"/>
      </xdr:nvSpPr>
      <xdr:spPr>
        <a:xfrm>
          <a:off x="15246427" y="1359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73551</xdr:rowOff>
    </xdr:from>
    <xdr:to>
      <xdr:col>21</xdr:col>
      <xdr:colOff>161925</xdr:colOff>
      <xdr:row>79</xdr:row>
      <xdr:rowOff>37698</xdr:rowOff>
    </xdr:to>
    <xdr:cxnSp macro="">
      <xdr:nvCxnSpPr>
        <xdr:cNvPr id="639" name="直線コネクタ 638"/>
        <xdr:cNvCxnSpPr/>
      </xdr:nvCxnSpPr>
      <xdr:spPr>
        <a:xfrm flipV="1">
          <a:off x="13703300" y="13446651"/>
          <a:ext cx="889000" cy="13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121895</xdr:rowOff>
    </xdr:from>
    <xdr:to>
      <xdr:col>21</xdr:col>
      <xdr:colOff>212725</xdr:colOff>
      <xdr:row>79</xdr:row>
      <xdr:rowOff>52045</xdr:rowOff>
    </xdr:to>
    <xdr:sp macro="" textlink="">
      <xdr:nvSpPr>
        <xdr:cNvPr id="640" name="フローチャート : 判断 639"/>
        <xdr:cNvSpPr/>
      </xdr:nvSpPr>
      <xdr:spPr>
        <a:xfrm>
          <a:off x="14541500" y="134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43172</xdr:rowOff>
    </xdr:from>
    <xdr:ext cx="469744" cy="259045"/>
    <xdr:sp macro="" textlink="">
      <xdr:nvSpPr>
        <xdr:cNvPr id="641" name="テキスト ボックス 640"/>
        <xdr:cNvSpPr txBox="1"/>
      </xdr:nvSpPr>
      <xdr:spPr>
        <a:xfrm>
          <a:off x="14357427" y="1358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32837</xdr:rowOff>
    </xdr:from>
    <xdr:to>
      <xdr:col>19</xdr:col>
      <xdr:colOff>644525</xdr:colOff>
      <xdr:row>79</xdr:row>
      <xdr:rowOff>37698</xdr:rowOff>
    </xdr:to>
    <xdr:cxnSp macro="">
      <xdr:nvCxnSpPr>
        <xdr:cNvPr id="642" name="直線コネクタ 641"/>
        <xdr:cNvCxnSpPr/>
      </xdr:nvCxnSpPr>
      <xdr:spPr>
        <a:xfrm>
          <a:off x="12814300" y="13577387"/>
          <a:ext cx="889000" cy="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101023</xdr:rowOff>
    </xdr:from>
    <xdr:to>
      <xdr:col>20</xdr:col>
      <xdr:colOff>9525</xdr:colOff>
      <xdr:row>79</xdr:row>
      <xdr:rowOff>31173</xdr:rowOff>
    </xdr:to>
    <xdr:sp macro="" textlink="">
      <xdr:nvSpPr>
        <xdr:cNvPr id="643" name="フローチャート : 判断 642"/>
        <xdr:cNvSpPr/>
      </xdr:nvSpPr>
      <xdr:spPr>
        <a:xfrm>
          <a:off x="13652500" y="134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47700</xdr:rowOff>
    </xdr:from>
    <xdr:ext cx="469744" cy="259045"/>
    <xdr:sp macro="" textlink="">
      <xdr:nvSpPr>
        <xdr:cNvPr id="644" name="テキスト ボックス 643"/>
        <xdr:cNvSpPr txBox="1"/>
      </xdr:nvSpPr>
      <xdr:spPr>
        <a:xfrm>
          <a:off x="13468427" y="1324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116798</xdr:rowOff>
    </xdr:from>
    <xdr:to>
      <xdr:col>18</xdr:col>
      <xdr:colOff>492125</xdr:colOff>
      <xdr:row>79</xdr:row>
      <xdr:rowOff>46948</xdr:rowOff>
    </xdr:to>
    <xdr:sp macro="" textlink="">
      <xdr:nvSpPr>
        <xdr:cNvPr id="645" name="フローチャート : 判断 644"/>
        <xdr:cNvSpPr/>
      </xdr:nvSpPr>
      <xdr:spPr>
        <a:xfrm>
          <a:off x="12763500" y="1348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63475</xdr:rowOff>
    </xdr:from>
    <xdr:ext cx="469744" cy="259045"/>
    <xdr:sp macro="" textlink="">
      <xdr:nvSpPr>
        <xdr:cNvPr id="646" name="テキスト ボックス 645"/>
        <xdr:cNvSpPr txBox="1"/>
      </xdr:nvSpPr>
      <xdr:spPr>
        <a:xfrm>
          <a:off x="12579427" y="1326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91171</xdr:rowOff>
    </xdr:from>
    <xdr:to>
      <xdr:col>22</xdr:col>
      <xdr:colOff>415925</xdr:colOff>
      <xdr:row>79</xdr:row>
      <xdr:rowOff>21321</xdr:rowOff>
    </xdr:to>
    <xdr:sp macro="" textlink="">
      <xdr:nvSpPr>
        <xdr:cNvPr id="654" name="円/楕円 653"/>
        <xdr:cNvSpPr/>
      </xdr:nvSpPr>
      <xdr:spPr>
        <a:xfrm>
          <a:off x="15430500" y="1346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37848</xdr:rowOff>
    </xdr:from>
    <xdr:ext cx="469744" cy="259045"/>
    <xdr:sp macro="" textlink="">
      <xdr:nvSpPr>
        <xdr:cNvPr id="655" name="テキスト ボックス 654"/>
        <xdr:cNvSpPr txBox="1"/>
      </xdr:nvSpPr>
      <xdr:spPr>
        <a:xfrm>
          <a:off x="15246427" y="1323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22751</xdr:rowOff>
    </xdr:from>
    <xdr:to>
      <xdr:col>21</xdr:col>
      <xdr:colOff>212725</xdr:colOff>
      <xdr:row>78</xdr:row>
      <xdr:rowOff>124351</xdr:rowOff>
    </xdr:to>
    <xdr:sp macro="" textlink="">
      <xdr:nvSpPr>
        <xdr:cNvPr id="656" name="円/楕円 655"/>
        <xdr:cNvSpPr/>
      </xdr:nvSpPr>
      <xdr:spPr>
        <a:xfrm>
          <a:off x="14541500" y="1339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140878</xdr:rowOff>
    </xdr:from>
    <xdr:ext cx="534377" cy="259045"/>
    <xdr:sp macro="" textlink="">
      <xdr:nvSpPr>
        <xdr:cNvPr id="657" name="テキスト ボックス 656"/>
        <xdr:cNvSpPr txBox="1"/>
      </xdr:nvSpPr>
      <xdr:spPr>
        <a:xfrm>
          <a:off x="14325111" y="1317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158348</xdr:rowOff>
    </xdr:from>
    <xdr:to>
      <xdr:col>20</xdr:col>
      <xdr:colOff>9525</xdr:colOff>
      <xdr:row>79</xdr:row>
      <xdr:rowOff>88498</xdr:rowOff>
    </xdr:to>
    <xdr:sp macro="" textlink="">
      <xdr:nvSpPr>
        <xdr:cNvPr id="658" name="円/楕円 657"/>
        <xdr:cNvSpPr/>
      </xdr:nvSpPr>
      <xdr:spPr>
        <a:xfrm>
          <a:off x="13652500" y="1353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79625</xdr:rowOff>
    </xdr:from>
    <xdr:ext cx="378565" cy="259045"/>
    <xdr:sp macro="" textlink="">
      <xdr:nvSpPr>
        <xdr:cNvPr id="659" name="テキスト ボックス 658"/>
        <xdr:cNvSpPr txBox="1"/>
      </xdr:nvSpPr>
      <xdr:spPr>
        <a:xfrm>
          <a:off x="13514017" y="1362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153487</xdr:rowOff>
    </xdr:from>
    <xdr:to>
      <xdr:col>18</xdr:col>
      <xdr:colOff>492125</xdr:colOff>
      <xdr:row>79</xdr:row>
      <xdr:rowOff>83637</xdr:rowOff>
    </xdr:to>
    <xdr:sp macro="" textlink="">
      <xdr:nvSpPr>
        <xdr:cNvPr id="660" name="円/楕円 659"/>
        <xdr:cNvSpPr/>
      </xdr:nvSpPr>
      <xdr:spPr>
        <a:xfrm>
          <a:off x="12763500" y="1352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74764</xdr:rowOff>
    </xdr:from>
    <xdr:ext cx="469744" cy="259045"/>
    <xdr:sp macro="" textlink="">
      <xdr:nvSpPr>
        <xdr:cNvPr id="661" name="テキスト ボックス 660"/>
        <xdr:cNvSpPr txBox="1"/>
      </xdr:nvSpPr>
      <xdr:spPr>
        <a:xfrm>
          <a:off x="12579427" y="1361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159572</xdr:rowOff>
    </xdr:from>
    <xdr:to>
      <xdr:col>23</xdr:col>
      <xdr:colOff>517525</xdr:colOff>
      <xdr:row>96</xdr:row>
      <xdr:rowOff>169356</xdr:rowOff>
    </xdr:to>
    <xdr:cxnSp macro="">
      <xdr:nvCxnSpPr>
        <xdr:cNvPr id="686" name="直線コネクタ 685"/>
        <xdr:cNvCxnSpPr/>
      </xdr:nvCxnSpPr>
      <xdr:spPr>
        <a:xfrm>
          <a:off x="15481300" y="16618772"/>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143227</xdr:rowOff>
    </xdr:from>
    <xdr:to>
      <xdr:col>22</xdr:col>
      <xdr:colOff>365125</xdr:colOff>
      <xdr:row>96</xdr:row>
      <xdr:rowOff>159572</xdr:rowOff>
    </xdr:to>
    <xdr:cxnSp macro="">
      <xdr:nvCxnSpPr>
        <xdr:cNvPr id="689" name="直線コネクタ 688"/>
        <xdr:cNvCxnSpPr/>
      </xdr:nvCxnSpPr>
      <xdr:spPr>
        <a:xfrm>
          <a:off x="14592300" y="16602427"/>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141227</xdr:rowOff>
    </xdr:from>
    <xdr:to>
      <xdr:col>22</xdr:col>
      <xdr:colOff>415925</xdr:colOff>
      <xdr:row>96</xdr:row>
      <xdr:rowOff>71377</xdr:rowOff>
    </xdr:to>
    <xdr:sp macro="" textlink="">
      <xdr:nvSpPr>
        <xdr:cNvPr id="690" name="フローチャート : 判断 689"/>
        <xdr:cNvSpPr/>
      </xdr:nvSpPr>
      <xdr:spPr>
        <a:xfrm>
          <a:off x="15430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87904</xdr:rowOff>
    </xdr:from>
    <xdr:ext cx="534377" cy="259045"/>
    <xdr:sp macro="" textlink="">
      <xdr:nvSpPr>
        <xdr:cNvPr id="691" name="テキスト ボックス 690"/>
        <xdr:cNvSpPr txBox="1"/>
      </xdr:nvSpPr>
      <xdr:spPr>
        <a:xfrm>
          <a:off x="15214111" y="162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117543</xdr:rowOff>
    </xdr:from>
    <xdr:to>
      <xdr:col>21</xdr:col>
      <xdr:colOff>161925</xdr:colOff>
      <xdr:row>96</xdr:row>
      <xdr:rowOff>143227</xdr:rowOff>
    </xdr:to>
    <xdr:cxnSp macro="">
      <xdr:nvCxnSpPr>
        <xdr:cNvPr id="692" name="直線コネクタ 691"/>
        <xdr:cNvCxnSpPr/>
      </xdr:nvCxnSpPr>
      <xdr:spPr>
        <a:xfrm>
          <a:off x="13703300" y="16576743"/>
          <a:ext cx="889000" cy="2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139106</xdr:rowOff>
    </xdr:from>
    <xdr:to>
      <xdr:col>21</xdr:col>
      <xdr:colOff>212725</xdr:colOff>
      <xdr:row>96</xdr:row>
      <xdr:rowOff>69256</xdr:rowOff>
    </xdr:to>
    <xdr:sp macro="" textlink="">
      <xdr:nvSpPr>
        <xdr:cNvPr id="693" name="フローチャート : 判断 692"/>
        <xdr:cNvSpPr/>
      </xdr:nvSpPr>
      <xdr:spPr>
        <a:xfrm>
          <a:off x="14541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85783</xdr:rowOff>
    </xdr:from>
    <xdr:ext cx="534377" cy="259045"/>
    <xdr:sp macro="" textlink="">
      <xdr:nvSpPr>
        <xdr:cNvPr id="694" name="テキスト ボックス 693"/>
        <xdr:cNvSpPr txBox="1"/>
      </xdr:nvSpPr>
      <xdr:spPr>
        <a:xfrm>
          <a:off x="14325111" y="162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108159</xdr:rowOff>
    </xdr:from>
    <xdr:to>
      <xdr:col>19</xdr:col>
      <xdr:colOff>644525</xdr:colOff>
      <xdr:row>96</xdr:row>
      <xdr:rowOff>117543</xdr:rowOff>
    </xdr:to>
    <xdr:cxnSp macro="">
      <xdr:nvCxnSpPr>
        <xdr:cNvPr id="695" name="直線コネクタ 694"/>
        <xdr:cNvCxnSpPr/>
      </xdr:nvCxnSpPr>
      <xdr:spPr>
        <a:xfrm>
          <a:off x="12814300" y="1656735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139621</xdr:rowOff>
    </xdr:from>
    <xdr:to>
      <xdr:col>20</xdr:col>
      <xdr:colOff>9525</xdr:colOff>
      <xdr:row>96</xdr:row>
      <xdr:rowOff>69771</xdr:rowOff>
    </xdr:to>
    <xdr:sp macro="" textlink="">
      <xdr:nvSpPr>
        <xdr:cNvPr id="696" name="フローチャート : 判断 695"/>
        <xdr:cNvSpPr/>
      </xdr:nvSpPr>
      <xdr:spPr>
        <a:xfrm>
          <a:off x="13652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86298</xdr:rowOff>
    </xdr:from>
    <xdr:ext cx="534377" cy="259045"/>
    <xdr:sp macro="" textlink="">
      <xdr:nvSpPr>
        <xdr:cNvPr id="697" name="テキスト ボックス 696"/>
        <xdr:cNvSpPr txBox="1"/>
      </xdr:nvSpPr>
      <xdr:spPr>
        <a:xfrm>
          <a:off x="13436111" y="162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132226</xdr:rowOff>
    </xdr:from>
    <xdr:to>
      <xdr:col>18</xdr:col>
      <xdr:colOff>492125</xdr:colOff>
      <xdr:row>96</xdr:row>
      <xdr:rowOff>62376</xdr:rowOff>
    </xdr:to>
    <xdr:sp macro="" textlink="">
      <xdr:nvSpPr>
        <xdr:cNvPr id="698" name="フローチャート : 判断 697"/>
        <xdr:cNvSpPr/>
      </xdr:nvSpPr>
      <xdr:spPr>
        <a:xfrm>
          <a:off x="12763500" y="164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78903</xdr:rowOff>
    </xdr:from>
    <xdr:ext cx="534377" cy="259045"/>
    <xdr:sp macro="" textlink="">
      <xdr:nvSpPr>
        <xdr:cNvPr id="699" name="テキスト ボックス 698"/>
        <xdr:cNvSpPr txBox="1"/>
      </xdr:nvSpPr>
      <xdr:spPr>
        <a:xfrm>
          <a:off x="12547111" y="161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118556</xdr:rowOff>
    </xdr:from>
    <xdr:to>
      <xdr:col>23</xdr:col>
      <xdr:colOff>568325</xdr:colOff>
      <xdr:row>97</xdr:row>
      <xdr:rowOff>48706</xdr:rowOff>
    </xdr:to>
    <xdr:sp macro="" textlink="">
      <xdr:nvSpPr>
        <xdr:cNvPr id="705" name="円/楕円 704"/>
        <xdr:cNvSpPr/>
      </xdr:nvSpPr>
      <xdr:spPr>
        <a:xfrm>
          <a:off x="16268700" y="165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33483</xdr:rowOff>
    </xdr:from>
    <xdr:ext cx="534377" cy="259045"/>
    <xdr:sp macro="" textlink="">
      <xdr:nvSpPr>
        <xdr:cNvPr id="706" name="公債費該当値テキスト"/>
        <xdr:cNvSpPr txBox="1"/>
      </xdr:nvSpPr>
      <xdr:spPr>
        <a:xfrm>
          <a:off x="16370300" y="1649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34,811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108772</xdr:rowOff>
    </xdr:from>
    <xdr:to>
      <xdr:col>22</xdr:col>
      <xdr:colOff>415925</xdr:colOff>
      <xdr:row>97</xdr:row>
      <xdr:rowOff>38922</xdr:rowOff>
    </xdr:to>
    <xdr:sp macro="" textlink="">
      <xdr:nvSpPr>
        <xdr:cNvPr id="707" name="円/楕円 706"/>
        <xdr:cNvSpPr/>
      </xdr:nvSpPr>
      <xdr:spPr>
        <a:xfrm>
          <a:off x="15430500" y="165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30049</xdr:rowOff>
    </xdr:from>
    <xdr:ext cx="534377" cy="259045"/>
    <xdr:sp macro="" textlink="">
      <xdr:nvSpPr>
        <xdr:cNvPr id="708" name="テキスト ボックス 707"/>
        <xdr:cNvSpPr txBox="1"/>
      </xdr:nvSpPr>
      <xdr:spPr>
        <a:xfrm>
          <a:off x="15214111" y="1666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92427</xdr:rowOff>
    </xdr:from>
    <xdr:to>
      <xdr:col>21</xdr:col>
      <xdr:colOff>212725</xdr:colOff>
      <xdr:row>97</xdr:row>
      <xdr:rowOff>22577</xdr:rowOff>
    </xdr:to>
    <xdr:sp macro="" textlink="">
      <xdr:nvSpPr>
        <xdr:cNvPr id="709" name="円/楕円 708"/>
        <xdr:cNvSpPr/>
      </xdr:nvSpPr>
      <xdr:spPr>
        <a:xfrm>
          <a:off x="14541500" y="1655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13704</xdr:rowOff>
    </xdr:from>
    <xdr:ext cx="534377" cy="259045"/>
    <xdr:sp macro="" textlink="">
      <xdr:nvSpPr>
        <xdr:cNvPr id="710" name="テキスト ボックス 709"/>
        <xdr:cNvSpPr txBox="1"/>
      </xdr:nvSpPr>
      <xdr:spPr>
        <a:xfrm>
          <a:off x="14325111" y="1664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66743</xdr:rowOff>
    </xdr:from>
    <xdr:to>
      <xdr:col>20</xdr:col>
      <xdr:colOff>9525</xdr:colOff>
      <xdr:row>96</xdr:row>
      <xdr:rowOff>168343</xdr:rowOff>
    </xdr:to>
    <xdr:sp macro="" textlink="">
      <xdr:nvSpPr>
        <xdr:cNvPr id="711" name="円/楕円 710"/>
        <xdr:cNvSpPr/>
      </xdr:nvSpPr>
      <xdr:spPr>
        <a:xfrm>
          <a:off x="13652500" y="1652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159470</xdr:rowOff>
    </xdr:from>
    <xdr:ext cx="534377" cy="259045"/>
    <xdr:sp macro="" textlink="">
      <xdr:nvSpPr>
        <xdr:cNvPr id="712" name="テキスト ボックス 711"/>
        <xdr:cNvSpPr txBox="1"/>
      </xdr:nvSpPr>
      <xdr:spPr>
        <a:xfrm>
          <a:off x="13436111" y="1661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57359</xdr:rowOff>
    </xdr:from>
    <xdr:to>
      <xdr:col>18</xdr:col>
      <xdr:colOff>492125</xdr:colOff>
      <xdr:row>96</xdr:row>
      <xdr:rowOff>158959</xdr:rowOff>
    </xdr:to>
    <xdr:sp macro="" textlink="">
      <xdr:nvSpPr>
        <xdr:cNvPr id="713" name="円/楕円 712"/>
        <xdr:cNvSpPr/>
      </xdr:nvSpPr>
      <xdr:spPr>
        <a:xfrm>
          <a:off x="12763500" y="165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150086</xdr:rowOff>
    </xdr:from>
    <xdr:ext cx="534377" cy="259045"/>
    <xdr:sp macro="" textlink="">
      <xdr:nvSpPr>
        <xdr:cNvPr id="714" name="テキスト ボックス 713"/>
        <xdr:cNvSpPr txBox="1"/>
      </xdr:nvSpPr>
      <xdr:spPr>
        <a:xfrm>
          <a:off x="12547111" y="1660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80259</xdr:rowOff>
    </xdr:from>
    <xdr:to>
      <xdr:col>31</xdr:col>
      <xdr:colOff>85725</xdr:colOff>
      <xdr:row>39</xdr:row>
      <xdr:rowOff>10409</xdr:rowOff>
    </xdr:to>
    <xdr:sp macro="" textlink="">
      <xdr:nvSpPr>
        <xdr:cNvPr id="745" name="フローチャート : 判断 744"/>
        <xdr:cNvSpPr/>
      </xdr:nvSpPr>
      <xdr:spPr>
        <a:xfrm>
          <a:off x="21272500" y="659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26936</xdr:rowOff>
    </xdr:from>
    <xdr:ext cx="378565" cy="259045"/>
    <xdr:sp macro="" textlink="">
      <xdr:nvSpPr>
        <xdr:cNvPr id="746" name="テキスト ボックス 745"/>
        <xdr:cNvSpPr txBox="1"/>
      </xdr:nvSpPr>
      <xdr:spPr>
        <a:xfrm>
          <a:off x="21134017" y="6370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29373</xdr:rowOff>
    </xdr:from>
    <xdr:to>
      <xdr:col>29</xdr:col>
      <xdr:colOff>568325</xdr:colOff>
      <xdr:row>38</xdr:row>
      <xdr:rowOff>130973</xdr:rowOff>
    </xdr:to>
    <xdr:sp macro="" textlink="">
      <xdr:nvSpPr>
        <xdr:cNvPr id="748" name="フローチャート : 判断 747"/>
        <xdr:cNvSpPr/>
      </xdr:nvSpPr>
      <xdr:spPr>
        <a:xfrm>
          <a:off x="20383500" y="654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147500</xdr:rowOff>
    </xdr:from>
    <xdr:ext cx="469744" cy="259045"/>
    <xdr:sp macro="" textlink="">
      <xdr:nvSpPr>
        <xdr:cNvPr id="749" name="テキスト ボックス 748"/>
        <xdr:cNvSpPr txBox="1"/>
      </xdr:nvSpPr>
      <xdr:spPr>
        <a:xfrm>
          <a:off x="20199427" y="631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28687</xdr:rowOff>
    </xdr:from>
    <xdr:to>
      <xdr:col>28</xdr:col>
      <xdr:colOff>365125</xdr:colOff>
      <xdr:row>38</xdr:row>
      <xdr:rowOff>130287</xdr:rowOff>
    </xdr:to>
    <xdr:sp macro="" textlink="">
      <xdr:nvSpPr>
        <xdr:cNvPr id="751" name="フローチャート : 判断 750"/>
        <xdr:cNvSpPr/>
      </xdr:nvSpPr>
      <xdr:spPr>
        <a:xfrm>
          <a:off x="19494500" y="6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146814</xdr:rowOff>
    </xdr:from>
    <xdr:ext cx="469744" cy="259045"/>
    <xdr:sp macro="" textlink="">
      <xdr:nvSpPr>
        <xdr:cNvPr id="752" name="テキスト ボックス 751"/>
        <xdr:cNvSpPr txBox="1"/>
      </xdr:nvSpPr>
      <xdr:spPr>
        <a:xfrm>
          <a:off x="19310427" y="6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74909</xdr:rowOff>
    </xdr:from>
    <xdr:to>
      <xdr:col>27</xdr:col>
      <xdr:colOff>161925</xdr:colOff>
      <xdr:row>39</xdr:row>
      <xdr:rowOff>5059</xdr:rowOff>
    </xdr:to>
    <xdr:sp macro="" textlink="">
      <xdr:nvSpPr>
        <xdr:cNvPr id="753" name="フローチャート : 判断 752"/>
        <xdr:cNvSpPr/>
      </xdr:nvSpPr>
      <xdr:spPr>
        <a:xfrm>
          <a:off x="18605500" y="65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21587</xdr:rowOff>
    </xdr:from>
    <xdr:ext cx="378565" cy="259045"/>
    <xdr:sp macro="" textlink="">
      <xdr:nvSpPr>
        <xdr:cNvPr id="754" name="テキスト ボックス 753"/>
        <xdr:cNvSpPr txBox="1"/>
      </xdr:nvSpPr>
      <xdr:spPr>
        <a:xfrm>
          <a:off x="18467017" y="636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3" name="テキスト ボックス 782"/>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5" name="テキスト ボックス 784"/>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7" name="テキスト ボックス 786"/>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9" name="テキスト ボックス 788"/>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3" name="直線コネクタ 792"/>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4"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6"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9"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フローチャート : 判断 799"/>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02" name="フローチャート : 判断 801"/>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03" name="テキスト ボックス 802"/>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5" name="フローチャート : 判断 804"/>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6" name="テキスト ボックス 80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8" name="フローチャート : 判断 807"/>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0" name="フローチャート : 判断 809"/>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1" name="テキスト ボックス 81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7" name="円/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8"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9" name="円/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0" name="テキスト ボックス 81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1" name="円/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2" name="テキスト ボックス 821"/>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3" name="円/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4" name="テキスト ボックス 823"/>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5" name="円/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6" name="テキスト ボックス 825"/>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コストで最も大きな金額となった教育費は、住民一人当たり１７５，４０８円となっている。平成２７年度において多目的屋内運動場整備事業、歴史文化館設置事業、総合運動公園改修事業等の大型</a:t>
          </a:r>
          <a:r>
            <a:rPr kumimoji="1" lang="ja-JP" altLang="ja-JP" sz="1300">
              <a:solidFill>
                <a:schemeClr val="dk1"/>
              </a:solidFill>
              <a:effectLst/>
              <a:latin typeface="+mn-lt"/>
              <a:ea typeface="+mn-ea"/>
              <a:cs typeface="+mn-cs"/>
            </a:rPr>
            <a:t>普通建設事業費や物件費が増加したことが主な要因である。</a:t>
          </a:r>
          <a:endParaRPr lang="ja-JP" altLang="ja-JP" sz="1300">
            <a:effectLst/>
          </a:endParaRPr>
        </a:p>
        <a:p>
          <a:r>
            <a:rPr kumimoji="1" lang="ja-JP" altLang="en-US" sz="1300">
              <a:latin typeface="ＭＳ Ｐゴシック"/>
            </a:rPr>
            <a:t>・土木費では住宅団地事業特別会計への繰出金、町営住宅改修事業等で大きく増加したほか、商工費では野菜工場の支援や企業誘致事業の基金積立等により大きな伸びを示したことにより、類似団体平均に比べ高い水準となったが、将来</a:t>
          </a:r>
          <a:r>
            <a:rPr kumimoji="1" lang="ja-JP" altLang="ja-JP" sz="1300">
              <a:solidFill>
                <a:schemeClr val="dk1"/>
              </a:solidFill>
              <a:effectLst/>
              <a:latin typeface="+mn-lt"/>
              <a:ea typeface="+mn-ea"/>
              <a:cs typeface="+mn-cs"/>
            </a:rPr>
            <a:t>の安定した行財政運営</a:t>
          </a:r>
          <a:r>
            <a:rPr kumimoji="1" lang="ja-JP" altLang="en-US" sz="1300">
              <a:solidFill>
                <a:schemeClr val="dk1"/>
              </a:solidFill>
              <a:effectLst/>
              <a:latin typeface="+mn-lt"/>
              <a:ea typeface="+mn-ea"/>
              <a:cs typeface="+mn-cs"/>
            </a:rPr>
            <a:t>に向けた</a:t>
          </a:r>
          <a:r>
            <a:rPr kumimoji="1" lang="ja-JP" altLang="ja-JP" sz="1300">
              <a:solidFill>
                <a:schemeClr val="dk1"/>
              </a:solidFill>
              <a:effectLst/>
              <a:latin typeface="+mn-lt"/>
              <a:ea typeface="+mn-ea"/>
              <a:cs typeface="+mn-cs"/>
            </a:rPr>
            <a:t>投資として。</a:t>
          </a:r>
          <a:r>
            <a:rPr kumimoji="1" lang="ja-JP" altLang="en-US" sz="1300">
              <a:latin typeface="ＭＳ Ｐゴシック"/>
            </a:rPr>
            <a:t>新たな雇用創出、人口増加、若者定住化等地域の活性化の取り組んでいるところである。今後は平成２８年度に策定される公共施設等総合管理計画に基づき、適正な事業規模を目指すこととしている。 </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200,000</a:t>
          </a:r>
          <a:r>
            <a:rPr lang="ja-JP" altLang="ja-JP" sz="1100" b="0" i="0" baseline="0">
              <a:solidFill>
                <a:schemeClr val="dk1"/>
              </a:solidFill>
              <a:effectLst/>
              <a:latin typeface="+mn-lt"/>
              <a:ea typeface="+mn-ea"/>
              <a:cs typeface="+mn-cs"/>
            </a:rPr>
            <a:t>千円を取崩したが、</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400,000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と</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にそれぞれ</a:t>
          </a:r>
          <a:r>
            <a:rPr lang="en-US" altLang="ja-JP" sz="1100" b="0" i="0" baseline="0">
              <a:solidFill>
                <a:schemeClr val="dk1"/>
              </a:solidFill>
              <a:effectLst/>
              <a:latin typeface="+mn-lt"/>
              <a:ea typeface="+mn-ea"/>
              <a:cs typeface="+mn-cs"/>
            </a:rPr>
            <a:t>50,000</a:t>
          </a:r>
          <a:r>
            <a:rPr lang="ja-JP" altLang="ja-JP" sz="1100" b="0" i="0" baseline="0">
              <a:solidFill>
                <a:schemeClr val="dk1"/>
              </a:solidFill>
              <a:effectLst/>
              <a:latin typeface="+mn-lt"/>
              <a:ea typeface="+mn-ea"/>
              <a:cs typeface="+mn-cs"/>
            </a:rPr>
            <a:t>千円の積立てを行っている。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・実質収支額については、</a:t>
          </a:r>
          <a:r>
            <a:rPr lang="en-US" altLang="ja-JP" sz="1100" b="0" i="0" baseline="0">
              <a:solidFill>
                <a:schemeClr val="dk1"/>
              </a:solidFill>
              <a:effectLst/>
              <a:latin typeface="+mn-lt"/>
              <a:ea typeface="+mn-ea"/>
              <a:cs typeface="+mn-cs"/>
            </a:rPr>
            <a:t>240,000</a:t>
          </a:r>
          <a:r>
            <a:rPr lang="ja-JP" altLang="ja-JP" sz="1100" b="0" i="0" baseline="0">
              <a:solidFill>
                <a:schemeClr val="dk1"/>
              </a:solidFill>
              <a:effectLst/>
              <a:latin typeface="+mn-lt"/>
              <a:ea typeface="+mn-ea"/>
              <a:cs typeface="+mn-cs"/>
            </a:rPr>
            <a:t>千円から</a:t>
          </a:r>
          <a:r>
            <a:rPr lang="en-US" altLang="ja-JP" sz="1100" b="0" i="0" baseline="0">
              <a:solidFill>
                <a:schemeClr val="dk1"/>
              </a:solidFill>
              <a:effectLst/>
              <a:latin typeface="+mn-lt"/>
              <a:ea typeface="+mn-ea"/>
              <a:cs typeface="+mn-cs"/>
            </a:rPr>
            <a:t>400,000</a:t>
          </a:r>
          <a:r>
            <a:rPr lang="ja-JP" altLang="ja-JP" sz="1100" b="0" i="0" baseline="0">
              <a:solidFill>
                <a:schemeClr val="dk1"/>
              </a:solidFill>
              <a:effectLst/>
              <a:latin typeface="+mn-lt"/>
              <a:ea typeface="+mn-ea"/>
              <a:cs typeface="+mn-cs"/>
            </a:rPr>
            <a:t>千円の黒字で推移している。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・実質単年度収支については、</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においては美浜南小学校体育館改築工事やせせらぎ保育園整備事業等の普通建設事業費で増加したため赤字となり、</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においては町民税の減収や財政調整基金の取崩しなどにより赤字となったもので、そのほかの年度では黒字で推移している。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各年度、全会計において黒字であり、今後も財源の確保と適正な予算執行に努める。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・元利償還金、組合等が起こした地方債の元利償還金に対する負担金等については、新規地方債の発行の抑制や公的資金補償金免除繰上償還の実施等により減少している。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・債務負担行為に基づく支出額については、新規に債務負担行為を設定していないため減少している。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・算入公債費等については、臨時財政対策債の発行額が増加しているため、特に災害復旧費等に係る基準財政需要額が増加傾向にある。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普通建設事業は国の補助制度を最大限利用するとともに、事業の優先度、緊急性及び事業効果を検討し、事業の先送りや規模縮小を図り、地方債の発行を抑え、実質公債費比率（分子）の減少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・一般会計等に係る地方債の現在高については、</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まで</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年連続で減少していたが、</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からは臨時財政対策債等の発行額の増加により現在高も増加している。</a:t>
          </a:r>
          <a:r>
            <a:rPr lang="ja-JP" altLang="en-US" sz="1100" b="0" i="0" baseline="0">
              <a:solidFill>
                <a:schemeClr val="dk1"/>
              </a:solidFill>
              <a:effectLst/>
              <a:latin typeface="+mn-lt"/>
              <a:ea typeface="+mn-ea"/>
              <a:cs typeface="+mn-cs"/>
            </a:rPr>
            <a:t>また</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年度からの設置した道路用地取得事業特別会計における公共用地先行取得事業債等の増により、依然発行額が償還額を上回る状態が続いている。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・公営企業債等繰入見込額については、</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までは減少していたものの、</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において下水道事業（公共下水、集落排水）等で増加したため、全体の繰入見込額においても増加している。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・組合等負担等見込額についても、</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までは減少していたものの小浜病院組合、敦賀美方消防組合で増加したため、全体の負担等見込額においても増加している。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・退職手当負担見込額については、定員適正化計画に基づき職員を削減しているため、負担見込額は抑えられている。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・充当可能基金については特定目的基金が多く、年度によって積立額、取崩額が大きく変動するため、安定していない。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おいても、普通建設事業は国の補助制度を最大限利用するとともに、事業の優先度、緊急性及び事業効果を検討し、事業の先送りや規模縮小を図り、地方債の発行を抑え、将来負担比率（分子）の減少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10,030
9,988
152.35
9,776,952
9,351,524
397,018
3,821,594
4,939,173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99.6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10,030
9,988
152.35
9,776,952
9,351,524
397,018
3,821,594
4,939,173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99.6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10,030
9,988
152.35
9,776,952
9,351,524
397,018
3,821,594
4,939,173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99.6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9776952</v>
      </c>
      <c r="BO4" s="379"/>
      <c r="BP4" s="379"/>
      <c r="BQ4" s="379"/>
      <c r="BR4" s="379"/>
      <c r="BS4" s="379"/>
      <c r="BT4" s="379"/>
      <c r="BU4" s="380"/>
      <c r="BV4" s="378">
        <v>8035427</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10.4</v>
      </c>
      <c r="CU4" s="385"/>
      <c r="CV4" s="385"/>
      <c r="CW4" s="385"/>
      <c r="CX4" s="385"/>
      <c r="CY4" s="385"/>
      <c r="CZ4" s="385"/>
      <c r="DA4" s="386"/>
      <c r="DB4" s="384">
        <v>9.1999999999999993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9351524</v>
      </c>
      <c r="BO5" s="416"/>
      <c r="BP5" s="416"/>
      <c r="BQ5" s="416"/>
      <c r="BR5" s="416"/>
      <c r="BS5" s="416"/>
      <c r="BT5" s="416"/>
      <c r="BU5" s="417"/>
      <c r="BV5" s="415">
        <v>7670253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90</v>
      </c>
      <c r="CU5" s="413"/>
      <c r="CV5" s="413"/>
      <c r="CW5" s="413"/>
      <c r="CX5" s="413"/>
      <c r="CY5" s="413"/>
      <c r="CZ5" s="413"/>
      <c r="DA5" s="414"/>
      <c r="DB5" s="412">
        <v>93</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425428</v>
      </c>
      <c r="BO6" s="416"/>
      <c r="BP6" s="416"/>
      <c r="BQ6" s="416"/>
      <c r="BR6" s="416"/>
      <c r="BS6" s="416"/>
      <c r="BT6" s="416"/>
      <c r="BU6" s="417"/>
      <c r="BV6" s="415">
        <v>365174</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99.3</v>
      </c>
      <c r="CU6" s="453"/>
      <c r="CV6" s="453"/>
      <c r="CW6" s="453"/>
      <c r="CX6" s="453"/>
      <c r="CY6" s="453"/>
      <c r="CZ6" s="453"/>
      <c r="DA6" s="454"/>
      <c r="DB6" s="452">
        <v>103.3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28410</v>
      </c>
      <c r="BO7" s="416"/>
      <c r="BP7" s="416"/>
      <c r="BQ7" s="416"/>
      <c r="BR7" s="416"/>
      <c r="BS7" s="416"/>
      <c r="BT7" s="416"/>
      <c r="BU7" s="417"/>
      <c r="BV7" s="415">
        <v>24657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3821594</v>
      </c>
      <c r="CU7" s="416"/>
      <c r="CV7" s="416"/>
      <c r="CW7" s="416"/>
      <c r="CX7" s="416"/>
      <c r="CY7" s="416"/>
      <c r="CZ7" s="416"/>
      <c r="DA7" s="417"/>
      <c r="DB7" s="415">
        <v>3703384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397018</v>
      </c>
      <c r="BO8" s="416"/>
      <c r="BP8" s="416"/>
      <c r="BQ8" s="416"/>
      <c r="BR8" s="416"/>
      <c r="BS8" s="416"/>
      <c r="BT8" s="416"/>
      <c r="BU8" s="417"/>
      <c r="BV8" s="415">
        <v>340517</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0.72</v>
      </c>
      <c r="CU8" s="456"/>
      <c r="CV8" s="456"/>
      <c r="CW8" s="456"/>
      <c r="CX8" s="456"/>
      <c r="CY8" s="456"/>
      <c r="CZ8" s="456"/>
      <c r="DA8" s="457"/>
      <c r="DB8" s="455">
        <v>0.76</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9914</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56501</v>
      </c>
      <c r="BO9" s="416"/>
      <c r="BP9" s="416"/>
      <c r="BQ9" s="416"/>
      <c r="BR9" s="416"/>
      <c r="BS9" s="416"/>
      <c r="BT9" s="416"/>
      <c r="BU9" s="417"/>
      <c r="BV9" s="415">
        <v>48792</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5.3</v>
      </c>
      <c r="CU9" s="413"/>
      <c r="CV9" s="413"/>
      <c r="CW9" s="413"/>
      <c r="CX9" s="413"/>
      <c r="CY9" s="413"/>
      <c r="CZ9" s="413"/>
      <c r="DA9" s="414"/>
      <c r="DB9" s="412">
        <v>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10563</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549</v>
      </c>
      <c r="BO10" s="416"/>
      <c r="BP10" s="416"/>
      <c r="BQ10" s="416"/>
      <c r="BR10" s="416"/>
      <c r="BS10" s="416"/>
      <c r="BT10" s="416"/>
      <c r="BU10" s="417"/>
      <c r="BV10" s="415">
        <v>50546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10030</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9988</v>
      </c>
      <c r="S13" s="497"/>
      <c r="T13" s="497"/>
      <c r="U13" s="497"/>
      <c r="V13" s="498"/>
      <c r="W13" s="431" t="s">
        <v>121</v>
      </c>
      <c r="X13" s="432"/>
      <c r="Y13" s="432"/>
      <c r="Z13" s="432"/>
      <c r="AA13" s="432"/>
      <c r="AB13" s="422"/>
      <c r="AC13" s="466">
        <v>465</v>
      </c>
      <c r="AD13" s="467"/>
      <c r="AE13" s="467"/>
      <c r="AF13" s="467"/>
      <c r="AG13" s="506"/>
      <c r="AH13" s="466">
        <v>585</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57050</v>
      </c>
      <c r="BO13" s="416"/>
      <c r="BP13" s="416"/>
      <c r="BQ13" s="416"/>
      <c r="BR13" s="416"/>
      <c r="BS13" s="416"/>
      <c r="BT13" s="416"/>
      <c r="BU13" s="417"/>
      <c r="BV13" s="415">
        <v>99338</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10.8</v>
      </c>
      <c r="CU13" s="413"/>
      <c r="CV13" s="413"/>
      <c r="CW13" s="413"/>
      <c r="CX13" s="413"/>
      <c r="CY13" s="413"/>
      <c r="CZ13" s="413"/>
      <c r="DA13" s="414"/>
      <c r="DB13" s="412">
        <v>11.7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10092</v>
      </c>
      <c r="S14" s="497"/>
      <c r="T14" s="497"/>
      <c r="U14" s="497"/>
      <c r="V14" s="498"/>
      <c r="W14" s="405"/>
      <c r="X14" s="406"/>
      <c r="Y14" s="406"/>
      <c r="Z14" s="406"/>
      <c r="AA14" s="406"/>
      <c r="AB14" s="395"/>
      <c r="AC14" s="499">
        <v>8.5</v>
      </c>
      <c r="AD14" s="500"/>
      <c r="AE14" s="500"/>
      <c r="AF14" s="500"/>
      <c r="AG14" s="501"/>
      <c r="AH14" s="499">
        <v>10.3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99.6</v>
      </c>
      <c r="CU14" s="511"/>
      <c r="CV14" s="511"/>
      <c r="CW14" s="511"/>
      <c r="CX14" s="511"/>
      <c r="CY14" s="511"/>
      <c r="CZ14" s="511"/>
      <c r="DA14" s="512"/>
      <c r="DB14" s="510">
        <v>85.2</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10050</v>
      </c>
      <c r="S15" s="497"/>
      <c r="T15" s="497"/>
      <c r="U15" s="497"/>
      <c r="V15" s="498"/>
      <c r="W15" s="431" t="s">
        <v>128</v>
      </c>
      <c r="X15" s="432"/>
      <c r="Y15" s="432"/>
      <c r="Z15" s="432"/>
      <c r="AA15" s="432"/>
      <c r="AB15" s="422"/>
      <c r="AC15" s="466">
        <v>1247</v>
      </c>
      <c r="AD15" s="467"/>
      <c r="AE15" s="467"/>
      <c r="AF15" s="467"/>
      <c r="AG15" s="506"/>
      <c r="AH15" s="466">
        <v>1228</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2042547</v>
      </c>
      <c r="BO15" s="379"/>
      <c r="BP15" s="379"/>
      <c r="BQ15" s="379"/>
      <c r="BR15" s="379"/>
      <c r="BS15" s="379"/>
      <c r="BT15" s="379"/>
      <c r="BU15" s="380"/>
      <c r="BV15" s="378">
        <v>1968638</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22.9</v>
      </c>
      <c r="AD16" s="500"/>
      <c r="AE16" s="500"/>
      <c r="AF16" s="500"/>
      <c r="AG16" s="501"/>
      <c r="AH16" s="499">
        <v>21.6</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2840267</v>
      </c>
      <c r="BO16" s="416"/>
      <c r="BP16" s="416"/>
      <c r="BQ16" s="416"/>
      <c r="BR16" s="416"/>
      <c r="BS16" s="416"/>
      <c r="BT16" s="416"/>
      <c r="BU16" s="417"/>
      <c r="BV16" s="415">
        <v>2718856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3729</v>
      </c>
      <c r="AD17" s="467"/>
      <c r="AE17" s="467"/>
      <c r="AF17" s="467"/>
      <c r="AG17" s="506"/>
      <c r="AH17" s="466">
        <v>3845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2637544</v>
      </c>
      <c r="BO17" s="416"/>
      <c r="BP17" s="416"/>
      <c r="BQ17" s="416"/>
      <c r="BR17" s="416"/>
      <c r="BS17" s="416"/>
      <c r="BT17" s="416"/>
      <c r="BU17" s="417"/>
      <c r="BV17" s="415">
        <v>2559543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152.35</v>
      </c>
      <c r="M18" s="528"/>
      <c r="N18" s="528"/>
      <c r="O18" s="528"/>
      <c r="P18" s="528"/>
      <c r="Q18" s="528"/>
      <c r="R18" s="529"/>
      <c r="S18" s="529"/>
      <c r="T18" s="529"/>
      <c r="U18" s="529"/>
      <c r="V18" s="530"/>
      <c r="W18" s="433"/>
      <c r="X18" s="434"/>
      <c r="Y18" s="434"/>
      <c r="Z18" s="434"/>
      <c r="AA18" s="434"/>
      <c r="AB18" s="425"/>
      <c r="AC18" s="531">
        <v>68.5</v>
      </c>
      <c r="AD18" s="532"/>
      <c r="AE18" s="532"/>
      <c r="AF18" s="532"/>
      <c r="AG18" s="533"/>
      <c r="AH18" s="531">
        <v>67.599999999999994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3717199</v>
      </c>
      <c r="BO18" s="416"/>
      <c r="BP18" s="416"/>
      <c r="BQ18" s="416"/>
      <c r="BR18" s="416"/>
      <c r="BS18" s="416"/>
      <c r="BT18" s="416"/>
      <c r="BU18" s="417"/>
      <c r="BV18" s="415">
        <v>3655969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65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6599986</v>
      </c>
      <c r="BO19" s="416"/>
      <c r="BP19" s="416"/>
      <c r="BQ19" s="416"/>
      <c r="BR19" s="416"/>
      <c r="BS19" s="416"/>
      <c r="BT19" s="416"/>
      <c r="BU19" s="417"/>
      <c r="BV19" s="415">
        <v>6105895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3899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4939173</v>
      </c>
      <c r="BO23" s="416"/>
      <c r="BP23" s="416"/>
      <c r="BQ23" s="416"/>
      <c r="BR23" s="416"/>
      <c r="BS23" s="416"/>
      <c r="BT23" s="416"/>
      <c r="BU23" s="417"/>
      <c r="BV23" s="415">
        <v>4308480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8500</v>
      </c>
      <c r="R24" s="467"/>
      <c r="S24" s="467"/>
      <c r="T24" s="467"/>
      <c r="U24" s="467"/>
      <c r="V24" s="506"/>
      <c r="W24" s="561"/>
      <c r="X24" s="549"/>
      <c r="Y24" s="550"/>
      <c r="Z24" s="465" t="s">
        <v>151</v>
      </c>
      <c r="AA24" s="445"/>
      <c r="AB24" s="445"/>
      <c r="AC24" s="445"/>
      <c r="AD24" s="445"/>
      <c r="AE24" s="445"/>
      <c r="AF24" s="445"/>
      <c r="AG24" s="446"/>
      <c r="AH24" s="466">
        <v>176</v>
      </c>
      <c r="AI24" s="467"/>
      <c r="AJ24" s="467"/>
      <c r="AK24" s="467"/>
      <c r="AL24" s="506"/>
      <c r="AM24" s="466">
        <v>511632</v>
      </c>
      <c r="AN24" s="467"/>
      <c r="AO24" s="467"/>
      <c r="AP24" s="467"/>
      <c r="AQ24" s="467"/>
      <c r="AR24" s="506"/>
      <c r="AS24" s="466">
        <v>2907</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3839130</v>
      </c>
      <c r="BO24" s="416"/>
      <c r="BP24" s="416"/>
      <c r="BQ24" s="416"/>
      <c r="BR24" s="416"/>
      <c r="BS24" s="416"/>
      <c r="BT24" s="416"/>
      <c r="BU24" s="417"/>
      <c r="BV24" s="415">
        <v>3697580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6700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474553</v>
      </c>
      <c r="BO25" s="379"/>
      <c r="BP25" s="379"/>
      <c r="BQ25" s="379"/>
      <c r="BR25" s="379"/>
      <c r="BS25" s="379"/>
      <c r="BT25" s="379"/>
      <c r="BU25" s="380"/>
      <c r="BV25" s="378">
        <v>564729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5600</v>
      </c>
      <c r="R26" s="467"/>
      <c r="S26" s="467"/>
      <c r="T26" s="467"/>
      <c r="U26" s="467"/>
      <c r="V26" s="506"/>
      <c r="W26" s="561"/>
      <c r="X26" s="549"/>
      <c r="Y26" s="550"/>
      <c r="Z26" s="465" t="s">
        <v>157</v>
      </c>
      <c r="AA26" s="571"/>
      <c r="AB26" s="571"/>
      <c r="AC26" s="571"/>
      <c r="AD26" s="571"/>
      <c r="AE26" s="571"/>
      <c r="AF26" s="571"/>
      <c r="AG26" s="572"/>
      <c r="AH26" s="466">
        <v>12</v>
      </c>
      <c r="AI26" s="467"/>
      <c r="AJ26" s="467"/>
      <c r="AK26" s="467"/>
      <c r="AL26" s="506"/>
      <c r="AM26" s="466">
        <v>31200</v>
      </c>
      <c r="AN26" s="467"/>
      <c r="AO26" s="467"/>
      <c r="AP26" s="467"/>
      <c r="AQ26" s="467"/>
      <c r="AR26" s="506"/>
      <c r="AS26" s="466">
        <v>2600</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3000</v>
      </c>
      <c r="R27" s="467"/>
      <c r="S27" s="467"/>
      <c r="T27" s="467"/>
      <c r="U27" s="467"/>
      <c r="V27" s="506"/>
      <c r="W27" s="561"/>
      <c r="X27" s="549"/>
      <c r="Y27" s="550"/>
      <c r="Z27" s="465" t="s">
        <v>160</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26400</v>
      </c>
      <c r="BO27" s="585"/>
      <c r="BP27" s="585"/>
      <c r="BQ27" s="585"/>
      <c r="BR27" s="585"/>
      <c r="BS27" s="585"/>
      <c r="BT27" s="585"/>
      <c r="BU27" s="586"/>
      <c r="BV27" s="584">
        <v>126400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2450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527569</v>
      </c>
      <c r="BO28" s="379"/>
      <c r="BP28" s="379"/>
      <c r="BQ28" s="379"/>
      <c r="BR28" s="379"/>
      <c r="BS28" s="379"/>
      <c r="BT28" s="379"/>
      <c r="BU28" s="380"/>
      <c r="BV28" s="378">
        <v>527020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12</v>
      </c>
      <c r="M29" s="467"/>
      <c r="N29" s="467"/>
      <c r="O29" s="467"/>
      <c r="P29" s="506"/>
      <c r="Q29" s="466">
        <v>2350</v>
      </c>
      <c r="R29" s="467"/>
      <c r="S29" s="467"/>
      <c r="T29" s="467"/>
      <c r="U29" s="467"/>
      <c r="V29" s="506"/>
      <c r="W29" s="562"/>
      <c r="X29" s="563"/>
      <c r="Y29" s="564"/>
      <c r="Z29" s="465" t="s">
        <v>167</v>
      </c>
      <c r="AA29" s="445"/>
      <c r="AB29" s="445"/>
      <c r="AC29" s="445"/>
      <c r="AD29" s="445"/>
      <c r="AE29" s="445"/>
      <c r="AF29" s="445"/>
      <c r="AG29" s="446"/>
      <c r="AH29" s="466">
        <v>176</v>
      </c>
      <c r="AI29" s="467"/>
      <c r="AJ29" s="467"/>
      <c r="AK29" s="467"/>
      <c r="AL29" s="506"/>
      <c r="AM29" s="466">
        <v>511632</v>
      </c>
      <c r="AN29" s="467"/>
      <c r="AO29" s="467"/>
      <c r="AP29" s="467"/>
      <c r="AQ29" s="467"/>
      <c r="AR29" s="506"/>
      <c r="AS29" s="466">
        <v>2907</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54362</v>
      </c>
      <c r="BO29" s="416"/>
      <c r="BP29" s="416"/>
      <c r="BQ29" s="416"/>
      <c r="BR29" s="416"/>
      <c r="BS29" s="416"/>
      <c r="BT29" s="416"/>
      <c r="BU29" s="417"/>
      <c r="BV29" s="415">
        <v>54312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93.7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3435576</v>
      </c>
      <c r="BO30" s="585"/>
      <c r="BP30" s="585"/>
      <c r="BQ30" s="585"/>
      <c r="BR30" s="585"/>
      <c r="BS30" s="585"/>
      <c r="BT30" s="585"/>
      <c r="BU30" s="586"/>
      <c r="BV30" s="584">
        <v>4033186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上水道事業会計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IF('各会計、関係団体の財政状況及び健全化判断比率'!B32="","",'各会計、関係団体の財政状況及び健全化判断比率'!B32)</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公立小浜病院組合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レインボーライン</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診療所事業特別会計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IF('各会計、関係団体の財政状況及び健全化判断比率'!B33="","",'各会計、関係団体の財政状況及び健全化判断比率'!B33)</f>
        <v>集落排水処理事業特別会計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敦賀美方消防組合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道路用地取得事業特別会計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IF('各会計、関係団体の財政状況及び健全化判断比率'!B34="","",'各会計、関係団体の財政状況及び健全化判断比率'!B34)</f>
        <v>公共下水道事業特別会計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美浜・三方環境衛生組合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11</v>
      </c>
      <c r="BF37" s="596"/>
      <c r="BG37" s="597" t="str">
        <f>IF('各会計、関係団体の財政状況及び健全化判断比率'!B35="","",'各会計、関係団体の財政状況及び健全化判断比率'!B35)</f>
        <v>産業団地事業特別会計</v>
      </c>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嶺南広域行政組合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12</v>
      </c>
      <c r="BF38" s="596"/>
      <c r="BG38" s="597" t="str">
        <f>IF('各会計、関係団体の財政状況及び健全化判断比率'!B36="","",'各会計、関係団体の財政状況及び健全化判断比率'!B36)</f>
        <v>住宅団地事業特別会計</v>
      </c>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福井県後期高齢者医療広域連合（一般会計）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福井県後期高齢者医療広域連合（特別会計）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福井県市町総合事務組合（一般会計）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20</v>
      </c>
      <c r="BX41" s="596"/>
      <c r="BY41" s="597" t="str">
        <f>IF('各会計、関係団体の財政状況及び健全化判断比率'!B75="","",'各会計、関係団体の財政状況及び健全化判断比率'!B75)</f>
        <v>福井県市町総合事務組合（特別会計）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21</v>
      </c>
      <c r="BX42" s="596"/>
      <c r="BY42" s="597" t="str">
        <f>IF('各会計、関係団体の財政状況及び健全化判断比率'!B76="","",'各会計、関係団体の財政状況及び健全化判断比率'!B76)</f>
        <v>福井県自治会館組合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2616080</v>
      </c>
      <c r="S5" s="613"/>
      <c r="T5" s="613"/>
      <c r="U5" s="613"/>
      <c r="V5" s="613"/>
      <c r="W5" s="613"/>
      <c r="X5" s="613"/>
      <c r="Y5" s="614"/>
      <c r="Z5" s="615">
        <v>26.8</v>
      </c>
      <c r="AA5" s="615"/>
      <c r="AB5" s="615"/>
      <c r="AC5" s="615"/>
      <c r="AD5" s="616">
        <v>2616080</v>
      </c>
      <c r="AE5" s="616"/>
      <c r="AF5" s="616"/>
      <c r="AG5" s="616"/>
      <c r="AH5" s="616"/>
      <c r="AI5" s="616"/>
      <c r="AJ5" s="616"/>
      <c r="AK5" s="616"/>
      <c r="AL5" s="617">
        <v>69.900000000000006</v>
      </c>
      <c r="AM5" s="618"/>
      <c r="AN5" s="618"/>
      <c r="AO5" s="619"/>
      <c r="AP5" s="609" t="s">
        <v>206</v>
      </c>
      <c r="AQ5" s="610"/>
      <c r="AR5" s="610"/>
      <c r="AS5" s="610"/>
      <c r="AT5" s="610"/>
      <c r="AU5" s="610"/>
      <c r="AV5" s="610"/>
      <c r="AW5" s="610"/>
      <c r="AX5" s="610"/>
      <c r="AY5" s="610"/>
      <c r="AZ5" s="610"/>
      <c r="BA5" s="610"/>
      <c r="BB5" s="610"/>
      <c r="BC5" s="610"/>
      <c r="BD5" s="610"/>
      <c r="BE5" s="610"/>
      <c r="BF5" s="611"/>
      <c r="BG5" s="623">
        <v>2614434</v>
      </c>
      <c r="BH5" s="624"/>
      <c r="BI5" s="624"/>
      <c r="BJ5" s="624"/>
      <c r="BK5" s="624"/>
      <c r="BL5" s="624"/>
      <c r="BM5" s="624"/>
      <c r="BN5" s="625"/>
      <c r="BO5" s="626">
        <v>99.9</v>
      </c>
      <c r="BP5" s="626"/>
      <c r="BQ5" s="626"/>
      <c r="BR5" s="626"/>
      <c r="BS5" s="627">
        <v>159566</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54158</v>
      </c>
      <c r="S6" s="624"/>
      <c r="T6" s="624"/>
      <c r="U6" s="624"/>
      <c r="V6" s="624"/>
      <c r="W6" s="624"/>
      <c r="X6" s="624"/>
      <c r="Y6" s="625"/>
      <c r="Z6" s="626">
        <v>0.6</v>
      </c>
      <c r="AA6" s="626"/>
      <c r="AB6" s="626"/>
      <c r="AC6" s="626"/>
      <c r="AD6" s="627">
        <v>54158</v>
      </c>
      <c r="AE6" s="627"/>
      <c r="AF6" s="627"/>
      <c r="AG6" s="627"/>
      <c r="AH6" s="627"/>
      <c r="AI6" s="627"/>
      <c r="AJ6" s="627"/>
      <c r="AK6" s="627"/>
      <c r="AL6" s="628">
        <v>1.4</v>
      </c>
      <c r="AM6" s="629"/>
      <c r="AN6" s="629"/>
      <c r="AO6" s="630"/>
      <c r="AP6" s="620" t="s">
        <v>211</v>
      </c>
      <c r="AQ6" s="621"/>
      <c r="AR6" s="621"/>
      <c r="AS6" s="621"/>
      <c r="AT6" s="621"/>
      <c r="AU6" s="621"/>
      <c r="AV6" s="621"/>
      <c r="AW6" s="621"/>
      <c r="AX6" s="621"/>
      <c r="AY6" s="621"/>
      <c r="AZ6" s="621"/>
      <c r="BA6" s="621"/>
      <c r="BB6" s="621"/>
      <c r="BC6" s="621"/>
      <c r="BD6" s="621"/>
      <c r="BE6" s="621"/>
      <c r="BF6" s="622"/>
      <c r="BG6" s="623">
        <v>2614434</v>
      </c>
      <c r="BH6" s="624"/>
      <c r="BI6" s="624"/>
      <c r="BJ6" s="624"/>
      <c r="BK6" s="624"/>
      <c r="BL6" s="624"/>
      <c r="BM6" s="624"/>
      <c r="BN6" s="625"/>
      <c r="BO6" s="626">
        <v>99.9</v>
      </c>
      <c r="BP6" s="626"/>
      <c r="BQ6" s="626"/>
      <c r="BR6" s="626"/>
      <c r="BS6" s="627">
        <v>159566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108577</v>
      </c>
      <c r="CS6" s="624"/>
      <c r="CT6" s="624"/>
      <c r="CU6" s="624"/>
      <c r="CV6" s="624"/>
      <c r="CW6" s="624"/>
      <c r="CX6" s="624"/>
      <c r="CY6" s="625"/>
      <c r="CZ6" s="626">
        <v>1.2</v>
      </c>
      <c r="DA6" s="626"/>
      <c r="DB6" s="626"/>
      <c r="DC6" s="626"/>
      <c r="DD6" s="632" t="s">
        <v>213</v>
      </c>
      <c r="DE6" s="624"/>
      <c r="DF6" s="624"/>
      <c r="DG6" s="624"/>
      <c r="DH6" s="624"/>
      <c r="DI6" s="624"/>
      <c r="DJ6" s="624"/>
      <c r="DK6" s="624"/>
      <c r="DL6" s="624"/>
      <c r="DM6" s="624"/>
      <c r="DN6" s="624"/>
      <c r="DO6" s="624"/>
      <c r="DP6" s="625"/>
      <c r="DQ6" s="632">
        <v>108537</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2786</v>
      </c>
      <c r="S7" s="624"/>
      <c r="T7" s="624"/>
      <c r="U7" s="624"/>
      <c r="V7" s="624"/>
      <c r="W7" s="624"/>
      <c r="X7" s="624"/>
      <c r="Y7" s="625"/>
      <c r="Z7" s="626">
        <v>0</v>
      </c>
      <c r="AA7" s="626"/>
      <c r="AB7" s="626"/>
      <c r="AC7" s="626"/>
      <c r="AD7" s="627">
        <v>2786</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572773</v>
      </c>
      <c r="BH7" s="624"/>
      <c r="BI7" s="624"/>
      <c r="BJ7" s="624"/>
      <c r="BK7" s="624"/>
      <c r="BL7" s="624"/>
      <c r="BM7" s="624"/>
      <c r="BN7" s="625"/>
      <c r="BO7" s="626">
        <v>21.9</v>
      </c>
      <c r="BP7" s="626"/>
      <c r="BQ7" s="626"/>
      <c r="BR7" s="626"/>
      <c r="BS7" s="627">
        <v>25556</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1284893</v>
      </c>
      <c r="CS7" s="624"/>
      <c r="CT7" s="624"/>
      <c r="CU7" s="624"/>
      <c r="CV7" s="624"/>
      <c r="CW7" s="624"/>
      <c r="CX7" s="624"/>
      <c r="CY7" s="625"/>
      <c r="CZ7" s="626">
        <v>13.7</v>
      </c>
      <c r="DA7" s="626"/>
      <c r="DB7" s="626"/>
      <c r="DC7" s="626"/>
      <c r="DD7" s="632">
        <v>278299</v>
      </c>
      <c r="DE7" s="624"/>
      <c r="DF7" s="624"/>
      <c r="DG7" s="624"/>
      <c r="DH7" s="624"/>
      <c r="DI7" s="624"/>
      <c r="DJ7" s="624"/>
      <c r="DK7" s="624"/>
      <c r="DL7" s="624"/>
      <c r="DM7" s="624"/>
      <c r="DN7" s="624"/>
      <c r="DO7" s="624"/>
      <c r="DP7" s="625"/>
      <c r="DQ7" s="632">
        <v>942381</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8638</v>
      </c>
      <c r="S8" s="624"/>
      <c r="T8" s="624"/>
      <c r="U8" s="624"/>
      <c r="V8" s="624"/>
      <c r="W8" s="624"/>
      <c r="X8" s="624"/>
      <c r="Y8" s="625"/>
      <c r="Z8" s="626">
        <v>0.1</v>
      </c>
      <c r="AA8" s="626"/>
      <c r="AB8" s="626"/>
      <c r="AC8" s="626"/>
      <c r="AD8" s="627">
        <v>8638</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17057</v>
      </c>
      <c r="BH8" s="624"/>
      <c r="BI8" s="624"/>
      <c r="BJ8" s="624"/>
      <c r="BK8" s="624"/>
      <c r="BL8" s="624"/>
      <c r="BM8" s="624"/>
      <c r="BN8" s="625"/>
      <c r="BO8" s="626">
        <v>0.7</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1601639</v>
      </c>
      <c r="CS8" s="624"/>
      <c r="CT8" s="624"/>
      <c r="CU8" s="624"/>
      <c r="CV8" s="624"/>
      <c r="CW8" s="624"/>
      <c r="CX8" s="624"/>
      <c r="CY8" s="625"/>
      <c r="CZ8" s="626">
        <v>17.100000000000001</v>
      </c>
      <c r="DA8" s="626"/>
      <c r="DB8" s="626"/>
      <c r="DC8" s="626"/>
      <c r="DD8" s="632">
        <v>130461</v>
      </c>
      <c r="DE8" s="624"/>
      <c r="DF8" s="624"/>
      <c r="DG8" s="624"/>
      <c r="DH8" s="624"/>
      <c r="DI8" s="624"/>
      <c r="DJ8" s="624"/>
      <c r="DK8" s="624"/>
      <c r="DL8" s="624"/>
      <c r="DM8" s="624"/>
      <c r="DN8" s="624"/>
      <c r="DO8" s="624"/>
      <c r="DP8" s="625"/>
      <c r="DQ8" s="632">
        <v>1040337</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7516</v>
      </c>
      <c r="S9" s="624"/>
      <c r="T9" s="624"/>
      <c r="U9" s="624"/>
      <c r="V9" s="624"/>
      <c r="W9" s="624"/>
      <c r="X9" s="624"/>
      <c r="Y9" s="625"/>
      <c r="Z9" s="626">
        <v>0.1</v>
      </c>
      <c r="AA9" s="626"/>
      <c r="AB9" s="626"/>
      <c r="AC9" s="626"/>
      <c r="AD9" s="627">
        <v>7516</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420947</v>
      </c>
      <c r="BH9" s="624"/>
      <c r="BI9" s="624"/>
      <c r="BJ9" s="624"/>
      <c r="BK9" s="624"/>
      <c r="BL9" s="624"/>
      <c r="BM9" s="624"/>
      <c r="BN9" s="625"/>
      <c r="BO9" s="626">
        <v>16.100000000000001</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933338</v>
      </c>
      <c r="CS9" s="624"/>
      <c r="CT9" s="624"/>
      <c r="CU9" s="624"/>
      <c r="CV9" s="624"/>
      <c r="CW9" s="624"/>
      <c r="CX9" s="624"/>
      <c r="CY9" s="625"/>
      <c r="CZ9" s="626">
        <v>10</v>
      </c>
      <c r="DA9" s="626"/>
      <c r="DB9" s="626"/>
      <c r="DC9" s="626"/>
      <c r="DD9" s="632">
        <v>3669</v>
      </c>
      <c r="DE9" s="624"/>
      <c r="DF9" s="624"/>
      <c r="DG9" s="624"/>
      <c r="DH9" s="624"/>
      <c r="DI9" s="624"/>
      <c r="DJ9" s="624"/>
      <c r="DK9" s="624"/>
      <c r="DL9" s="624"/>
      <c r="DM9" s="624"/>
      <c r="DN9" s="624"/>
      <c r="DO9" s="624"/>
      <c r="DP9" s="625"/>
      <c r="DQ9" s="632">
        <v>769891</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209118</v>
      </c>
      <c r="S10" s="624"/>
      <c r="T10" s="624"/>
      <c r="U10" s="624"/>
      <c r="V10" s="624"/>
      <c r="W10" s="624"/>
      <c r="X10" s="624"/>
      <c r="Y10" s="625"/>
      <c r="Z10" s="626">
        <v>2.1</v>
      </c>
      <c r="AA10" s="626"/>
      <c r="AB10" s="626"/>
      <c r="AC10" s="626"/>
      <c r="AD10" s="627">
        <v>209118</v>
      </c>
      <c r="AE10" s="627"/>
      <c r="AF10" s="627"/>
      <c r="AG10" s="627"/>
      <c r="AH10" s="627"/>
      <c r="AI10" s="627"/>
      <c r="AJ10" s="627"/>
      <c r="AK10" s="627"/>
      <c r="AL10" s="628">
        <v>5.6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42582</v>
      </c>
      <c r="BH10" s="624"/>
      <c r="BI10" s="624"/>
      <c r="BJ10" s="624"/>
      <c r="BK10" s="624"/>
      <c r="BL10" s="624"/>
      <c r="BM10" s="624"/>
      <c r="BN10" s="625"/>
      <c r="BO10" s="626">
        <v>1.6</v>
      </c>
      <c r="BP10" s="626"/>
      <c r="BQ10" s="626"/>
      <c r="BR10" s="626"/>
      <c r="BS10" s="632">
        <v>7271</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38398</v>
      </c>
      <c r="CS10" s="624"/>
      <c r="CT10" s="624"/>
      <c r="CU10" s="624"/>
      <c r="CV10" s="624"/>
      <c r="CW10" s="624"/>
      <c r="CX10" s="624"/>
      <c r="CY10" s="625"/>
      <c r="CZ10" s="626">
        <v>0.4</v>
      </c>
      <c r="DA10" s="626"/>
      <c r="DB10" s="626"/>
      <c r="DC10" s="626"/>
      <c r="DD10" s="632" t="s">
        <v>109</v>
      </c>
      <c r="DE10" s="624"/>
      <c r="DF10" s="624"/>
      <c r="DG10" s="624"/>
      <c r="DH10" s="624"/>
      <c r="DI10" s="624"/>
      <c r="DJ10" s="624"/>
      <c r="DK10" s="624"/>
      <c r="DL10" s="624"/>
      <c r="DM10" s="624"/>
      <c r="DN10" s="624"/>
      <c r="DO10" s="624"/>
      <c r="DP10" s="625"/>
      <c r="DQ10" s="632">
        <v>7898</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92187</v>
      </c>
      <c r="BH11" s="624"/>
      <c r="BI11" s="624"/>
      <c r="BJ11" s="624"/>
      <c r="BK11" s="624"/>
      <c r="BL11" s="624"/>
      <c r="BM11" s="624"/>
      <c r="BN11" s="625"/>
      <c r="BO11" s="626">
        <v>3.5</v>
      </c>
      <c r="BP11" s="626"/>
      <c r="BQ11" s="626"/>
      <c r="BR11" s="626"/>
      <c r="BS11" s="632">
        <v>18285</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685588</v>
      </c>
      <c r="CS11" s="624"/>
      <c r="CT11" s="624"/>
      <c r="CU11" s="624"/>
      <c r="CV11" s="624"/>
      <c r="CW11" s="624"/>
      <c r="CX11" s="624"/>
      <c r="CY11" s="625"/>
      <c r="CZ11" s="626">
        <v>7.3</v>
      </c>
      <c r="DA11" s="626"/>
      <c r="DB11" s="626"/>
      <c r="DC11" s="626"/>
      <c r="DD11" s="632">
        <v>237258</v>
      </c>
      <c r="DE11" s="624"/>
      <c r="DF11" s="624"/>
      <c r="DG11" s="624"/>
      <c r="DH11" s="624"/>
      <c r="DI11" s="624"/>
      <c r="DJ11" s="624"/>
      <c r="DK11" s="624"/>
      <c r="DL11" s="624"/>
      <c r="DM11" s="624"/>
      <c r="DN11" s="624"/>
      <c r="DO11" s="624"/>
      <c r="DP11" s="625"/>
      <c r="DQ11" s="632">
        <v>405854</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1939164</v>
      </c>
      <c r="BH12" s="624"/>
      <c r="BI12" s="624"/>
      <c r="BJ12" s="624"/>
      <c r="BK12" s="624"/>
      <c r="BL12" s="624"/>
      <c r="BM12" s="624"/>
      <c r="BN12" s="625"/>
      <c r="BO12" s="626">
        <v>74.099999999999994</v>
      </c>
      <c r="BP12" s="626"/>
      <c r="BQ12" s="626"/>
      <c r="BR12" s="626"/>
      <c r="BS12" s="632">
        <v>134010</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490154</v>
      </c>
      <c r="CS12" s="624"/>
      <c r="CT12" s="624"/>
      <c r="CU12" s="624"/>
      <c r="CV12" s="624"/>
      <c r="CW12" s="624"/>
      <c r="CX12" s="624"/>
      <c r="CY12" s="625"/>
      <c r="CZ12" s="626">
        <v>5.2</v>
      </c>
      <c r="DA12" s="626"/>
      <c r="DB12" s="626"/>
      <c r="DC12" s="626"/>
      <c r="DD12" s="632">
        <v>146896</v>
      </c>
      <c r="DE12" s="624"/>
      <c r="DF12" s="624"/>
      <c r="DG12" s="624"/>
      <c r="DH12" s="624"/>
      <c r="DI12" s="624"/>
      <c r="DJ12" s="624"/>
      <c r="DK12" s="624"/>
      <c r="DL12" s="624"/>
      <c r="DM12" s="624"/>
      <c r="DN12" s="624"/>
      <c r="DO12" s="624"/>
      <c r="DP12" s="625"/>
      <c r="DQ12" s="632">
        <v>240751</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11668</v>
      </c>
      <c r="S13" s="624"/>
      <c r="T13" s="624"/>
      <c r="U13" s="624"/>
      <c r="V13" s="624"/>
      <c r="W13" s="624"/>
      <c r="X13" s="624"/>
      <c r="Y13" s="625"/>
      <c r="Z13" s="626">
        <v>0.1</v>
      </c>
      <c r="AA13" s="626"/>
      <c r="AB13" s="626"/>
      <c r="AC13" s="626"/>
      <c r="AD13" s="627">
        <v>11668</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1938425</v>
      </c>
      <c r="BH13" s="624"/>
      <c r="BI13" s="624"/>
      <c r="BJ13" s="624"/>
      <c r="BK13" s="624"/>
      <c r="BL13" s="624"/>
      <c r="BM13" s="624"/>
      <c r="BN13" s="625"/>
      <c r="BO13" s="626">
        <v>74.099999999999994</v>
      </c>
      <c r="BP13" s="626"/>
      <c r="BQ13" s="626"/>
      <c r="BR13" s="626"/>
      <c r="BS13" s="632">
        <v>134010</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1653641</v>
      </c>
      <c r="CS13" s="624"/>
      <c r="CT13" s="624"/>
      <c r="CU13" s="624"/>
      <c r="CV13" s="624"/>
      <c r="CW13" s="624"/>
      <c r="CX13" s="624"/>
      <c r="CY13" s="625"/>
      <c r="CZ13" s="626">
        <v>17.7</v>
      </c>
      <c r="DA13" s="626"/>
      <c r="DB13" s="626"/>
      <c r="DC13" s="626"/>
      <c r="DD13" s="632">
        <v>721239</v>
      </c>
      <c r="DE13" s="624"/>
      <c r="DF13" s="624"/>
      <c r="DG13" s="624"/>
      <c r="DH13" s="624"/>
      <c r="DI13" s="624"/>
      <c r="DJ13" s="624"/>
      <c r="DK13" s="624"/>
      <c r="DL13" s="624"/>
      <c r="DM13" s="624"/>
      <c r="DN13" s="624"/>
      <c r="DO13" s="624"/>
      <c r="DP13" s="625"/>
      <c r="DQ13" s="632">
        <v>788295</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26674</v>
      </c>
      <c r="BH14" s="624"/>
      <c r="BI14" s="624"/>
      <c r="BJ14" s="624"/>
      <c r="BK14" s="624"/>
      <c r="BL14" s="624"/>
      <c r="BM14" s="624"/>
      <c r="BN14" s="625"/>
      <c r="BO14" s="626">
        <v>1</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446793</v>
      </c>
      <c r="CS14" s="624"/>
      <c r="CT14" s="624"/>
      <c r="CU14" s="624"/>
      <c r="CV14" s="624"/>
      <c r="CW14" s="624"/>
      <c r="CX14" s="624"/>
      <c r="CY14" s="625"/>
      <c r="CZ14" s="626">
        <v>4.8</v>
      </c>
      <c r="DA14" s="626"/>
      <c r="DB14" s="626"/>
      <c r="DC14" s="626"/>
      <c r="DD14" s="632">
        <v>169973</v>
      </c>
      <c r="DE14" s="624"/>
      <c r="DF14" s="624"/>
      <c r="DG14" s="624"/>
      <c r="DH14" s="624"/>
      <c r="DI14" s="624"/>
      <c r="DJ14" s="624"/>
      <c r="DK14" s="624"/>
      <c r="DL14" s="624"/>
      <c r="DM14" s="624"/>
      <c r="DN14" s="624"/>
      <c r="DO14" s="624"/>
      <c r="DP14" s="625"/>
      <c r="DQ14" s="632">
        <v>284489</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1818</v>
      </c>
      <c r="S15" s="624"/>
      <c r="T15" s="624"/>
      <c r="U15" s="624"/>
      <c r="V15" s="624"/>
      <c r="W15" s="624"/>
      <c r="X15" s="624"/>
      <c r="Y15" s="625"/>
      <c r="Z15" s="626">
        <v>0</v>
      </c>
      <c r="AA15" s="626"/>
      <c r="AB15" s="626"/>
      <c r="AC15" s="626"/>
      <c r="AD15" s="627">
        <v>1818</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75823</v>
      </c>
      <c r="BH15" s="624"/>
      <c r="BI15" s="624"/>
      <c r="BJ15" s="624"/>
      <c r="BK15" s="624"/>
      <c r="BL15" s="624"/>
      <c r="BM15" s="624"/>
      <c r="BN15" s="625"/>
      <c r="BO15" s="626">
        <v>2.9</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1759346</v>
      </c>
      <c r="CS15" s="624"/>
      <c r="CT15" s="624"/>
      <c r="CU15" s="624"/>
      <c r="CV15" s="624"/>
      <c r="CW15" s="624"/>
      <c r="CX15" s="624"/>
      <c r="CY15" s="625"/>
      <c r="CZ15" s="626">
        <v>18.8</v>
      </c>
      <c r="DA15" s="626"/>
      <c r="DB15" s="626"/>
      <c r="DC15" s="626"/>
      <c r="DD15" s="632">
        <v>999970</v>
      </c>
      <c r="DE15" s="624"/>
      <c r="DF15" s="624"/>
      <c r="DG15" s="624"/>
      <c r="DH15" s="624"/>
      <c r="DI15" s="624"/>
      <c r="DJ15" s="624"/>
      <c r="DK15" s="624"/>
      <c r="DL15" s="624"/>
      <c r="DM15" s="624"/>
      <c r="DN15" s="624"/>
      <c r="DO15" s="624"/>
      <c r="DP15" s="625"/>
      <c r="DQ15" s="632">
        <v>1238225</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994019</v>
      </c>
      <c r="S16" s="624"/>
      <c r="T16" s="624"/>
      <c r="U16" s="624"/>
      <c r="V16" s="624"/>
      <c r="W16" s="624"/>
      <c r="X16" s="624"/>
      <c r="Y16" s="625"/>
      <c r="Z16" s="626">
        <v>10.199999999999999</v>
      </c>
      <c r="AA16" s="626"/>
      <c r="AB16" s="626"/>
      <c r="AC16" s="626"/>
      <c r="AD16" s="627">
        <v>797720</v>
      </c>
      <c r="AE16" s="627"/>
      <c r="AF16" s="627"/>
      <c r="AG16" s="627"/>
      <c r="AH16" s="627"/>
      <c r="AI16" s="627"/>
      <c r="AJ16" s="627"/>
      <c r="AK16" s="627"/>
      <c r="AL16" s="628">
        <v>21.3</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797720</v>
      </c>
      <c r="S17" s="624"/>
      <c r="T17" s="624"/>
      <c r="U17" s="624"/>
      <c r="V17" s="624"/>
      <c r="W17" s="624"/>
      <c r="X17" s="624"/>
      <c r="Y17" s="625"/>
      <c r="Z17" s="626">
        <v>8.1999999999999993</v>
      </c>
      <c r="AA17" s="626"/>
      <c r="AB17" s="626"/>
      <c r="AC17" s="626"/>
      <c r="AD17" s="627">
        <v>797720</v>
      </c>
      <c r="AE17" s="627"/>
      <c r="AF17" s="627"/>
      <c r="AG17" s="627"/>
      <c r="AH17" s="627"/>
      <c r="AI17" s="627"/>
      <c r="AJ17" s="627"/>
      <c r="AK17" s="627"/>
      <c r="AL17" s="628">
        <v>21.3</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349157</v>
      </c>
      <c r="CS17" s="624"/>
      <c r="CT17" s="624"/>
      <c r="CU17" s="624"/>
      <c r="CV17" s="624"/>
      <c r="CW17" s="624"/>
      <c r="CX17" s="624"/>
      <c r="CY17" s="625"/>
      <c r="CZ17" s="626">
        <v>3.7</v>
      </c>
      <c r="DA17" s="626"/>
      <c r="DB17" s="626"/>
      <c r="DC17" s="626"/>
      <c r="DD17" s="632" t="s">
        <v>109</v>
      </c>
      <c r="DE17" s="624"/>
      <c r="DF17" s="624"/>
      <c r="DG17" s="624"/>
      <c r="DH17" s="624"/>
      <c r="DI17" s="624"/>
      <c r="DJ17" s="624"/>
      <c r="DK17" s="624"/>
      <c r="DL17" s="624"/>
      <c r="DM17" s="624"/>
      <c r="DN17" s="624"/>
      <c r="DO17" s="624"/>
      <c r="DP17" s="625"/>
      <c r="DQ17" s="632">
        <v>347900</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196298</v>
      </c>
      <c r="S18" s="624"/>
      <c r="T18" s="624"/>
      <c r="U18" s="624"/>
      <c r="V18" s="624"/>
      <c r="W18" s="624"/>
      <c r="X18" s="624"/>
      <c r="Y18" s="625"/>
      <c r="Z18" s="626">
        <v>2</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1646</v>
      </c>
      <c r="BH19" s="624"/>
      <c r="BI19" s="624"/>
      <c r="BJ19" s="624"/>
      <c r="BK19" s="624"/>
      <c r="BL19" s="624"/>
      <c r="BM19" s="624"/>
      <c r="BN19" s="625"/>
      <c r="BO19" s="626">
        <v>0.1</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3905801</v>
      </c>
      <c r="S20" s="624"/>
      <c r="T20" s="624"/>
      <c r="U20" s="624"/>
      <c r="V20" s="624"/>
      <c r="W20" s="624"/>
      <c r="X20" s="624"/>
      <c r="Y20" s="625"/>
      <c r="Z20" s="626">
        <v>39.9</v>
      </c>
      <c r="AA20" s="626"/>
      <c r="AB20" s="626"/>
      <c r="AC20" s="626"/>
      <c r="AD20" s="627">
        <v>3709502</v>
      </c>
      <c r="AE20" s="627"/>
      <c r="AF20" s="627"/>
      <c r="AG20" s="627"/>
      <c r="AH20" s="627"/>
      <c r="AI20" s="627"/>
      <c r="AJ20" s="627"/>
      <c r="AK20" s="627"/>
      <c r="AL20" s="628">
        <v>99</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1646</v>
      </c>
      <c r="BH20" s="624"/>
      <c r="BI20" s="624"/>
      <c r="BJ20" s="624"/>
      <c r="BK20" s="624"/>
      <c r="BL20" s="624"/>
      <c r="BM20" s="624"/>
      <c r="BN20" s="625"/>
      <c r="BO20" s="626">
        <v>0.1</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9351524</v>
      </c>
      <c r="CS20" s="624"/>
      <c r="CT20" s="624"/>
      <c r="CU20" s="624"/>
      <c r="CV20" s="624"/>
      <c r="CW20" s="624"/>
      <c r="CX20" s="624"/>
      <c r="CY20" s="625"/>
      <c r="CZ20" s="626">
        <v>100</v>
      </c>
      <c r="DA20" s="626"/>
      <c r="DB20" s="626"/>
      <c r="DC20" s="626"/>
      <c r="DD20" s="632">
        <v>2687765</v>
      </c>
      <c r="DE20" s="624"/>
      <c r="DF20" s="624"/>
      <c r="DG20" s="624"/>
      <c r="DH20" s="624"/>
      <c r="DI20" s="624"/>
      <c r="DJ20" s="624"/>
      <c r="DK20" s="624"/>
      <c r="DL20" s="624"/>
      <c r="DM20" s="624"/>
      <c r="DN20" s="624"/>
      <c r="DO20" s="624"/>
      <c r="DP20" s="625"/>
      <c r="DQ20" s="632">
        <v>6174558</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1173</v>
      </c>
      <c r="S21" s="624"/>
      <c r="T21" s="624"/>
      <c r="U21" s="624"/>
      <c r="V21" s="624"/>
      <c r="W21" s="624"/>
      <c r="X21" s="624"/>
      <c r="Y21" s="625"/>
      <c r="Z21" s="626">
        <v>0</v>
      </c>
      <c r="AA21" s="626"/>
      <c r="AB21" s="626"/>
      <c r="AC21" s="626"/>
      <c r="AD21" s="627">
        <v>1173</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1646</v>
      </c>
      <c r="BH21" s="624"/>
      <c r="BI21" s="624"/>
      <c r="BJ21" s="624"/>
      <c r="BK21" s="624"/>
      <c r="BL21" s="624"/>
      <c r="BM21" s="624"/>
      <c r="BN21" s="625"/>
      <c r="BO21" s="626">
        <v>0.1</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65488</v>
      </c>
      <c r="S22" s="624"/>
      <c r="T22" s="624"/>
      <c r="U22" s="624"/>
      <c r="V22" s="624"/>
      <c r="W22" s="624"/>
      <c r="X22" s="624"/>
      <c r="Y22" s="625"/>
      <c r="Z22" s="626">
        <v>0.7</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277392</v>
      </c>
      <c r="S23" s="624"/>
      <c r="T23" s="624"/>
      <c r="U23" s="624"/>
      <c r="V23" s="624"/>
      <c r="W23" s="624"/>
      <c r="X23" s="624"/>
      <c r="Y23" s="625"/>
      <c r="Z23" s="626">
        <v>2.8</v>
      </c>
      <c r="AA23" s="626"/>
      <c r="AB23" s="626"/>
      <c r="AC23" s="626"/>
      <c r="AD23" s="627">
        <v>33147</v>
      </c>
      <c r="AE23" s="627"/>
      <c r="AF23" s="627"/>
      <c r="AG23" s="627"/>
      <c r="AH23" s="627"/>
      <c r="AI23" s="627"/>
      <c r="AJ23" s="627"/>
      <c r="AK23" s="627"/>
      <c r="AL23" s="628">
        <v>0.9</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7770</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2307847</v>
      </c>
      <c r="CS24" s="613"/>
      <c r="CT24" s="613"/>
      <c r="CU24" s="613"/>
      <c r="CV24" s="613"/>
      <c r="CW24" s="613"/>
      <c r="CX24" s="613"/>
      <c r="CY24" s="614"/>
      <c r="CZ24" s="652">
        <v>24.7</v>
      </c>
      <c r="DA24" s="653"/>
      <c r="DB24" s="653"/>
      <c r="DC24" s="654"/>
      <c r="DD24" s="651">
        <v>1745160</v>
      </c>
      <c r="DE24" s="613"/>
      <c r="DF24" s="613"/>
      <c r="DG24" s="613"/>
      <c r="DH24" s="613"/>
      <c r="DI24" s="613"/>
      <c r="DJ24" s="613"/>
      <c r="DK24" s="614"/>
      <c r="DL24" s="651">
        <v>1712926</v>
      </c>
      <c r="DM24" s="613"/>
      <c r="DN24" s="613"/>
      <c r="DO24" s="613"/>
      <c r="DP24" s="613"/>
      <c r="DQ24" s="613"/>
      <c r="DR24" s="613"/>
      <c r="DS24" s="613"/>
      <c r="DT24" s="613"/>
      <c r="DU24" s="613"/>
      <c r="DV24" s="614"/>
      <c r="DW24" s="617">
        <v>41.5</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2084156</v>
      </c>
      <c r="S25" s="624"/>
      <c r="T25" s="624"/>
      <c r="U25" s="624"/>
      <c r="V25" s="624"/>
      <c r="W25" s="624"/>
      <c r="X25" s="624"/>
      <c r="Y25" s="625"/>
      <c r="Z25" s="626">
        <v>21.3</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1345754</v>
      </c>
      <c r="CS25" s="655"/>
      <c r="CT25" s="655"/>
      <c r="CU25" s="655"/>
      <c r="CV25" s="655"/>
      <c r="CW25" s="655"/>
      <c r="CX25" s="655"/>
      <c r="CY25" s="656"/>
      <c r="CZ25" s="657">
        <v>14.4</v>
      </c>
      <c r="DA25" s="658"/>
      <c r="DB25" s="658"/>
      <c r="DC25" s="659"/>
      <c r="DD25" s="632">
        <v>1222801</v>
      </c>
      <c r="DE25" s="655"/>
      <c r="DF25" s="655"/>
      <c r="DG25" s="655"/>
      <c r="DH25" s="655"/>
      <c r="DI25" s="655"/>
      <c r="DJ25" s="655"/>
      <c r="DK25" s="656"/>
      <c r="DL25" s="632">
        <v>1195328</v>
      </c>
      <c r="DM25" s="655"/>
      <c r="DN25" s="655"/>
      <c r="DO25" s="655"/>
      <c r="DP25" s="655"/>
      <c r="DQ25" s="655"/>
      <c r="DR25" s="655"/>
      <c r="DS25" s="655"/>
      <c r="DT25" s="655"/>
      <c r="DU25" s="655"/>
      <c r="DV25" s="656"/>
      <c r="DW25" s="628">
        <v>28.9</v>
      </c>
      <c r="DX25" s="649"/>
      <c r="DY25" s="649"/>
      <c r="DZ25" s="649"/>
      <c r="EA25" s="649"/>
      <c r="EB25" s="649"/>
      <c r="EC25" s="650"/>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870723</v>
      </c>
      <c r="CS26" s="624"/>
      <c r="CT26" s="624"/>
      <c r="CU26" s="624"/>
      <c r="CV26" s="624"/>
      <c r="CW26" s="624"/>
      <c r="CX26" s="624"/>
      <c r="CY26" s="625"/>
      <c r="CZ26" s="657">
        <v>9.3000000000000007</v>
      </c>
      <c r="DA26" s="658"/>
      <c r="DB26" s="658"/>
      <c r="DC26" s="659"/>
      <c r="DD26" s="632">
        <v>769361</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49"/>
      <c r="DY26" s="649"/>
      <c r="DZ26" s="649"/>
      <c r="EA26" s="649"/>
      <c r="EB26" s="649"/>
      <c r="EC26" s="650"/>
    </row>
    <row r="27" spans="2:133" ht="11.25" customHeight="1">
      <c r="B27" s="620" t="s">
        <v>277</v>
      </c>
      <c r="C27" s="621"/>
      <c r="D27" s="621"/>
      <c r="E27" s="621"/>
      <c r="F27" s="621"/>
      <c r="G27" s="621"/>
      <c r="H27" s="621"/>
      <c r="I27" s="621"/>
      <c r="J27" s="621"/>
      <c r="K27" s="621"/>
      <c r="L27" s="621"/>
      <c r="M27" s="621"/>
      <c r="N27" s="621"/>
      <c r="O27" s="621"/>
      <c r="P27" s="621"/>
      <c r="Q27" s="622"/>
      <c r="R27" s="623">
        <v>994002</v>
      </c>
      <c r="S27" s="624"/>
      <c r="T27" s="624"/>
      <c r="U27" s="624"/>
      <c r="V27" s="624"/>
      <c r="W27" s="624"/>
      <c r="X27" s="624"/>
      <c r="Y27" s="625"/>
      <c r="Z27" s="626">
        <v>10.199999999999999</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2616080</v>
      </c>
      <c r="BH27" s="624"/>
      <c r="BI27" s="624"/>
      <c r="BJ27" s="624"/>
      <c r="BK27" s="624"/>
      <c r="BL27" s="624"/>
      <c r="BM27" s="624"/>
      <c r="BN27" s="625"/>
      <c r="BO27" s="626">
        <v>100</v>
      </c>
      <c r="BP27" s="626"/>
      <c r="BQ27" s="626"/>
      <c r="BR27" s="626"/>
      <c r="BS27" s="632">
        <v>159566</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612936</v>
      </c>
      <c r="CS27" s="655"/>
      <c r="CT27" s="655"/>
      <c r="CU27" s="655"/>
      <c r="CV27" s="655"/>
      <c r="CW27" s="655"/>
      <c r="CX27" s="655"/>
      <c r="CY27" s="656"/>
      <c r="CZ27" s="657">
        <v>6.6</v>
      </c>
      <c r="DA27" s="658"/>
      <c r="DB27" s="658"/>
      <c r="DC27" s="659"/>
      <c r="DD27" s="632">
        <v>174459</v>
      </c>
      <c r="DE27" s="655"/>
      <c r="DF27" s="655"/>
      <c r="DG27" s="655"/>
      <c r="DH27" s="655"/>
      <c r="DI27" s="655"/>
      <c r="DJ27" s="655"/>
      <c r="DK27" s="656"/>
      <c r="DL27" s="632">
        <v>169698</v>
      </c>
      <c r="DM27" s="655"/>
      <c r="DN27" s="655"/>
      <c r="DO27" s="655"/>
      <c r="DP27" s="655"/>
      <c r="DQ27" s="655"/>
      <c r="DR27" s="655"/>
      <c r="DS27" s="655"/>
      <c r="DT27" s="655"/>
      <c r="DU27" s="655"/>
      <c r="DV27" s="656"/>
      <c r="DW27" s="628">
        <v>4.0999999999999996</v>
      </c>
      <c r="DX27" s="649"/>
      <c r="DY27" s="649"/>
      <c r="DZ27" s="649"/>
      <c r="EA27" s="649"/>
      <c r="EB27" s="649"/>
      <c r="EC27" s="650"/>
    </row>
    <row r="28" spans="2:133" ht="11.25" customHeight="1">
      <c r="B28" s="620" t="s">
        <v>280</v>
      </c>
      <c r="C28" s="621"/>
      <c r="D28" s="621"/>
      <c r="E28" s="621"/>
      <c r="F28" s="621"/>
      <c r="G28" s="621"/>
      <c r="H28" s="621"/>
      <c r="I28" s="621"/>
      <c r="J28" s="621"/>
      <c r="K28" s="621"/>
      <c r="L28" s="621"/>
      <c r="M28" s="621"/>
      <c r="N28" s="621"/>
      <c r="O28" s="621"/>
      <c r="P28" s="621"/>
      <c r="Q28" s="622"/>
      <c r="R28" s="623">
        <v>14390</v>
      </c>
      <c r="S28" s="624"/>
      <c r="T28" s="624"/>
      <c r="U28" s="624"/>
      <c r="V28" s="624"/>
      <c r="W28" s="624"/>
      <c r="X28" s="624"/>
      <c r="Y28" s="625"/>
      <c r="Z28" s="626">
        <v>0.1</v>
      </c>
      <c r="AA28" s="626"/>
      <c r="AB28" s="626"/>
      <c r="AC28" s="626"/>
      <c r="AD28" s="627">
        <v>1331</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349157</v>
      </c>
      <c r="CS28" s="624"/>
      <c r="CT28" s="624"/>
      <c r="CU28" s="624"/>
      <c r="CV28" s="624"/>
      <c r="CW28" s="624"/>
      <c r="CX28" s="624"/>
      <c r="CY28" s="625"/>
      <c r="CZ28" s="657">
        <v>3.7</v>
      </c>
      <c r="DA28" s="658"/>
      <c r="DB28" s="658"/>
      <c r="DC28" s="659"/>
      <c r="DD28" s="632">
        <v>347900</v>
      </c>
      <c r="DE28" s="624"/>
      <c r="DF28" s="624"/>
      <c r="DG28" s="624"/>
      <c r="DH28" s="624"/>
      <c r="DI28" s="624"/>
      <c r="DJ28" s="624"/>
      <c r="DK28" s="625"/>
      <c r="DL28" s="632">
        <v>347900</v>
      </c>
      <c r="DM28" s="624"/>
      <c r="DN28" s="624"/>
      <c r="DO28" s="624"/>
      <c r="DP28" s="624"/>
      <c r="DQ28" s="624"/>
      <c r="DR28" s="624"/>
      <c r="DS28" s="624"/>
      <c r="DT28" s="624"/>
      <c r="DU28" s="624"/>
      <c r="DV28" s="625"/>
      <c r="DW28" s="628">
        <v>8.4</v>
      </c>
      <c r="DX28" s="649"/>
      <c r="DY28" s="649"/>
      <c r="DZ28" s="649"/>
      <c r="EA28" s="649"/>
      <c r="EB28" s="649"/>
      <c r="EC28" s="650"/>
    </row>
    <row r="29" spans="2:133" ht="11.25" customHeight="1">
      <c r="B29" s="620" t="s">
        <v>282</v>
      </c>
      <c r="C29" s="621"/>
      <c r="D29" s="621"/>
      <c r="E29" s="621"/>
      <c r="F29" s="621"/>
      <c r="G29" s="621"/>
      <c r="H29" s="621"/>
      <c r="I29" s="621"/>
      <c r="J29" s="621"/>
      <c r="K29" s="621"/>
      <c r="L29" s="621"/>
      <c r="M29" s="621"/>
      <c r="N29" s="621"/>
      <c r="O29" s="621"/>
      <c r="P29" s="621"/>
      <c r="Q29" s="622"/>
      <c r="R29" s="623">
        <v>19227</v>
      </c>
      <c r="S29" s="624"/>
      <c r="T29" s="624"/>
      <c r="U29" s="624"/>
      <c r="V29" s="624"/>
      <c r="W29" s="624"/>
      <c r="X29" s="624"/>
      <c r="Y29" s="625"/>
      <c r="Z29" s="626">
        <v>0.2</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347676</v>
      </c>
      <c r="CS29" s="655"/>
      <c r="CT29" s="655"/>
      <c r="CU29" s="655"/>
      <c r="CV29" s="655"/>
      <c r="CW29" s="655"/>
      <c r="CX29" s="655"/>
      <c r="CY29" s="656"/>
      <c r="CZ29" s="657">
        <v>3.7</v>
      </c>
      <c r="DA29" s="658"/>
      <c r="DB29" s="658"/>
      <c r="DC29" s="659"/>
      <c r="DD29" s="632">
        <v>346419</v>
      </c>
      <c r="DE29" s="655"/>
      <c r="DF29" s="655"/>
      <c r="DG29" s="655"/>
      <c r="DH29" s="655"/>
      <c r="DI29" s="655"/>
      <c r="DJ29" s="655"/>
      <c r="DK29" s="656"/>
      <c r="DL29" s="632">
        <v>346419</v>
      </c>
      <c r="DM29" s="655"/>
      <c r="DN29" s="655"/>
      <c r="DO29" s="655"/>
      <c r="DP29" s="655"/>
      <c r="DQ29" s="655"/>
      <c r="DR29" s="655"/>
      <c r="DS29" s="655"/>
      <c r="DT29" s="655"/>
      <c r="DU29" s="655"/>
      <c r="DV29" s="656"/>
      <c r="DW29" s="628">
        <v>8.4</v>
      </c>
      <c r="DX29" s="649"/>
      <c r="DY29" s="649"/>
      <c r="DZ29" s="649"/>
      <c r="EA29" s="649"/>
      <c r="EB29" s="649"/>
      <c r="EC29" s="650"/>
    </row>
    <row r="30" spans="2:133" ht="11.25" customHeight="1">
      <c r="B30" s="620" t="s">
        <v>287</v>
      </c>
      <c r="C30" s="621"/>
      <c r="D30" s="621"/>
      <c r="E30" s="621"/>
      <c r="F30" s="621"/>
      <c r="G30" s="621"/>
      <c r="H30" s="621"/>
      <c r="I30" s="621"/>
      <c r="J30" s="621"/>
      <c r="K30" s="621"/>
      <c r="L30" s="621"/>
      <c r="M30" s="621"/>
      <c r="N30" s="621"/>
      <c r="O30" s="621"/>
      <c r="P30" s="621"/>
      <c r="Q30" s="622"/>
      <c r="R30" s="623">
        <v>877065</v>
      </c>
      <c r="S30" s="624"/>
      <c r="T30" s="624"/>
      <c r="U30" s="624"/>
      <c r="V30" s="624"/>
      <c r="W30" s="624"/>
      <c r="X30" s="624"/>
      <c r="Y30" s="625"/>
      <c r="Z30" s="626">
        <v>9</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99.5</v>
      </c>
      <c r="BH30" s="682"/>
      <c r="BI30" s="682"/>
      <c r="BJ30" s="682"/>
      <c r="BK30" s="682"/>
      <c r="BL30" s="682"/>
      <c r="BM30" s="618">
        <v>96.3</v>
      </c>
      <c r="BN30" s="682"/>
      <c r="BO30" s="682"/>
      <c r="BP30" s="682"/>
      <c r="BQ30" s="683"/>
      <c r="BR30" s="681">
        <v>99.5</v>
      </c>
      <c r="BS30" s="682"/>
      <c r="BT30" s="682"/>
      <c r="BU30" s="682"/>
      <c r="BV30" s="682"/>
      <c r="BW30" s="682"/>
      <c r="BX30" s="618">
        <v>96</v>
      </c>
      <c r="BY30" s="682"/>
      <c r="BZ30" s="682"/>
      <c r="CA30" s="682"/>
      <c r="CB30" s="683"/>
      <c r="CD30" s="686"/>
      <c r="CE30" s="687"/>
      <c r="CF30" s="637" t="s">
        <v>290</v>
      </c>
      <c r="CG30" s="638"/>
      <c r="CH30" s="638"/>
      <c r="CI30" s="638"/>
      <c r="CJ30" s="638"/>
      <c r="CK30" s="638"/>
      <c r="CL30" s="638"/>
      <c r="CM30" s="638"/>
      <c r="CN30" s="638"/>
      <c r="CO30" s="638"/>
      <c r="CP30" s="638"/>
      <c r="CQ30" s="639"/>
      <c r="CR30" s="623">
        <v>297337</v>
      </c>
      <c r="CS30" s="624"/>
      <c r="CT30" s="624"/>
      <c r="CU30" s="624"/>
      <c r="CV30" s="624"/>
      <c r="CW30" s="624"/>
      <c r="CX30" s="624"/>
      <c r="CY30" s="625"/>
      <c r="CZ30" s="657">
        <v>3.2</v>
      </c>
      <c r="DA30" s="658"/>
      <c r="DB30" s="658"/>
      <c r="DC30" s="659"/>
      <c r="DD30" s="632">
        <v>296222</v>
      </c>
      <c r="DE30" s="624"/>
      <c r="DF30" s="624"/>
      <c r="DG30" s="624"/>
      <c r="DH30" s="624"/>
      <c r="DI30" s="624"/>
      <c r="DJ30" s="624"/>
      <c r="DK30" s="625"/>
      <c r="DL30" s="632">
        <v>296222</v>
      </c>
      <c r="DM30" s="624"/>
      <c r="DN30" s="624"/>
      <c r="DO30" s="624"/>
      <c r="DP30" s="624"/>
      <c r="DQ30" s="624"/>
      <c r="DR30" s="624"/>
      <c r="DS30" s="624"/>
      <c r="DT30" s="624"/>
      <c r="DU30" s="624"/>
      <c r="DV30" s="625"/>
      <c r="DW30" s="628">
        <v>7.2</v>
      </c>
      <c r="DX30" s="649"/>
      <c r="DY30" s="649"/>
      <c r="DZ30" s="649"/>
      <c r="EA30" s="649"/>
      <c r="EB30" s="649"/>
      <c r="EC30" s="650"/>
    </row>
    <row r="31" spans="2:133" ht="11.25" customHeight="1">
      <c r="B31" s="620" t="s">
        <v>291</v>
      </c>
      <c r="C31" s="621"/>
      <c r="D31" s="621"/>
      <c r="E31" s="621"/>
      <c r="F31" s="621"/>
      <c r="G31" s="621"/>
      <c r="H31" s="621"/>
      <c r="I31" s="621"/>
      <c r="J31" s="621"/>
      <c r="K31" s="621"/>
      <c r="L31" s="621"/>
      <c r="M31" s="621"/>
      <c r="N31" s="621"/>
      <c r="O31" s="621"/>
      <c r="P31" s="621"/>
      <c r="Q31" s="622"/>
      <c r="R31" s="623">
        <v>365174</v>
      </c>
      <c r="S31" s="624"/>
      <c r="T31" s="624"/>
      <c r="U31" s="624"/>
      <c r="V31" s="624"/>
      <c r="W31" s="624"/>
      <c r="X31" s="624"/>
      <c r="Y31" s="625"/>
      <c r="Z31" s="626">
        <v>3.7</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99.1</v>
      </c>
      <c r="BH31" s="655"/>
      <c r="BI31" s="655"/>
      <c r="BJ31" s="655"/>
      <c r="BK31" s="655"/>
      <c r="BL31" s="655"/>
      <c r="BM31" s="629">
        <v>95.3</v>
      </c>
      <c r="BN31" s="679"/>
      <c r="BO31" s="679"/>
      <c r="BP31" s="679"/>
      <c r="BQ31" s="680"/>
      <c r="BR31" s="678">
        <v>99.2</v>
      </c>
      <c r="BS31" s="655"/>
      <c r="BT31" s="655"/>
      <c r="BU31" s="655"/>
      <c r="BV31" s="655"/>
      <c r="BW31" s="655"/>
      <c r="BX31" s="629">
        <v>94.7</v>
      </c>
      <c r="BY31" s="679"/>
      <c r="BZ31" s="679"/>
      <c r="CA31" s="679"/>
      <c r="CB31" s="680"/>
      <c r="CD31" s="686"/>
      <c r="CE31" s="687"/>
      <c r="CF31" s="637" t="s">
        <v>294</v>
      </c>
      <c r="CG31" s="638"/>
      <c r="CH31" s="638"/>
      <c r="CI31" s="638"/>
      <c r="CJ31" s="638"/>
      <c r="CK31" s="638"/>
      <c r="CL31" s="638"/>
      <c r="CM31" s="638"/>
      <c r="CN31" s="638"/>
      <c r="CO31" s="638"/>
      <c r="CP31" s="638"/>
      <c r="CQ31" s="639"/>
      <c r="CR31" s="623">
        <v>50339</v>
      </c>
      <c r="CS31" s="655"/>
      <c r="CT31" s="655"/>
      <c r="CU31" s="655"/>
      <c r="CV31" s="655"/>
      <c r="CW31" s="655"/>
      <c r="CX31" s="655"/>
      <c r="CY31" s="656"/>
      <c r="CZ31" s="657">
        <v>0.5</v>
      </c>
      <c r="DA31" s="658"/>
      <c r="DB31" s="658"/>
      <c r="DC31" s="659"/>
      <c r="DD31" s="632">
        <v>50197</v>
      </c>
      <c r="DE31" s="655"/>
      <c r="DF31" s="655"/>
      <c r="DG31" s="655"/>
      <c r="DH31" s="655"/>
      <c r="DI31" s="655"/>
      <c r="DJ31" s="655"/>
      <c r="DK31" s="656"/>
      <c r="DL31" s="632">
        <v>50197</v>
      </c>
      <c r="DM31" s="655"/>
      <c r="DN31" s="655"/>
      <c r="DO31" s="655"/>
      <c r="DP31" s="655"/>
      <c r="DQ31" s="655"/>
      <c r="DR31" s="655"/>
      <c r="DS31" s="655"/>
      <c r="DT31" s="655"/>
      <c r="DU31" s="655"/>
      <c r="DV31" s="656"/>
      <c r="DW31" s="628">
        <v>1.2</v>
      </c>
      <c r="DX31" s="649"/>
      <c r="DY31" s="649"/>
      <c r="DZ31" s="649"/>
      <c r="EA31" s="649"/>
      <c r="EB31" s="649"/>
      <c r="EC31" s="650"/>
    </row>
    <row r="32" spans="2:133" ht="11.25" customHeight="1">
      <c r="B32" s="620" t="s">
        <v>295</v>
      </c>
      <c r="C32" s="621"/>
      <c r="D32" s="621"/>
      <c r="E32" s="621"/>
      <c r="F32" s="621"/>
      <c r="G32" s="621"/>
      <c r="H32" s="621"/>
      <c r="I32" s="621"/>
      <c r="J32" s="621"/>
      <c r="K32" s="621"/>
      <c r="L32" s="621"/>
      <c r="M32" s="621"/>
      <c r="N32" s="621"/>
      <c r="O32" s="621"/>
      <c r="P32" s="621"/>
      <c r="Q32" s="622"/>
      <c r="R32" s="623">
        <v>237284</v>
      </c>
      <c r="S32" s="624"/>
      <c r="T32" s="624"/>
      <c r="U32" s="624"/>
      <c r="V32" s="624"/>
      <c r="W32" s="624"/>
      <c r="X32" s="624"/>
      <c r="Y32" s="625"/>
      <c r="Z32" s="626">
        <v>2.4</v>
      </c>
      <c r="AA32" s="626"/>
      <c r="AB32" s="626"/>
      <c r="AC32" s="626"/>
      <c r="AD32" s="627" t="s">
        <v>109</v>
      </c>
      <c r="AE32" s="627"/>
      <c r="AF32" s="627"/>
      <c r="AG32" s="627"/>
      <c r="AH32" s="627"/>
      <c r="AI32" s="627"/>
      <c r="AJ32" s="627"/>
      <c r="AK32" s="627"/>
      <c r="AL32" s="628" t="s">
        <v>109</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99.6</v>
      </c>
      <c r="BH32" s="691"/>
      <c r="BI32" s="691"/>
      <c r="BJ32" s="691"/>
      <c r="BK32" s="691"/>
      <c r="BL32" s="691"/>
      <c r="BM32" s="692">
        <v>96.5</v>
      </c>
      <c r="BN32" s="691"/>
      <c r="BO32" s="691"/>
      <c r="BP32" s="691"/>
      <c r="BQ32" s="693"/>
      <c r="BR32" s="690">
        <v>99.5</v>
      </c>
      <c r="BS32" s="691"/>
      <c r="BT32" s="691"/>
      <c r="BU32" s="691"/>
      <c r="BV32" s="691"/>
      <c r="BW32" s="691"/>
      <c r="BX32" s="692">
        <v>96.3</v>
      </c>
      <c r="BY32" s="691"/>
      <c r="BZ32" s="691"/>
      <c r="CA32" s="691"/>
      <c r="CB32" s="693"/>
      <c r="CD32" s="688"/>
      <c r="CE32" s="689"/>
      <c r="CF32" s="637" t="s">
        <v>297</v>
      </c>
      <c r="CG32" s="638"/>
      <c r="CH32" s="638"/>
      <c r="CI32" s="638"/>
      <c r="CJ32" s="638"/>
      <c r="CK32" s="638"/>
      <c r="CL32" s="638"/>
      <c r="CM32" s="638"/>
      <c r="CN32" s="638"/>
      <c r="CO32" s="638"/>
      <c r="CP32" s="638"/>
      <c r="CQ32" s="639"/>
      <c r="CR32" s="623">
        <v>1481</v>
      </c>
      <c r="CS32" s="624"/>
      <c r="CT32" s="624"/>
      <c r="CU32" s="624"/>
      <c r="CV32" s="624"/>
      <c r="CW32" s="624"/>
      <c r="CX32" s="624"/>
      <c r="CY32" s="625"/>
      <c r="CZ32" s="657">
        <v>0</v>
      </c>
      <c r="DA32" s="658"/>
      <c r="DB32" s="658"/>
      <c r="DC32" s="659"/>
      <c r="DD32" s="632">
        <v>1481</v>
      </c>
      <c r="DE32" s="624"/>
      <c r="DF32" s="624"/>
      <c r="DG32" s="624"/>
      <c r="DH32" s="624"/>
      <c r="DI32" s="624"/>
      <c r="DJ32" s="624"/>
      <c r="DK32" s="625"/>
      <c r="DL32" s="632">
        <v>1481</v>
      </c>
      <c r="DM32" s="624"/>
      <c r="DN32" s="624"/>
      <c r="DO32" s="624"/>
      <c r="DP32" s="624"/>
      <c r="DQ32" s="624"/>
      <c r="DR32" s="624"/>
      <c r="DS32" s="624"/>
      <c r="DT32" s="624"/>
      <c r="DU32" s="624"/>
      <c r="DV32" s="625"/>
      <c r="DW32" s="628">
        <v>0</v>
      </c>
      <c r="DX32" s="649"/>
      <c r="DY32" s="649"/>
      <c r="DZ32" s="649"/>
      <c r="EA32" s="649"/>
      <c r="EB32" s="649"/>
      <c r="EC32" s="650"/>
    </row>
    <row r="33" spans="2:133" ht="11.25" customHeight="1">
      <c r="B33" s="620" t="s">
        <v>298</v>
      </c>
      <c r="C33" s="621"/>
      <c r="D33" s="621"/>
      <c r="E33" s="621"/>
      <c r="F33" s="621"/>
      <c r="G33" s="621"/>
      <c r="H33" s="621"/>
      <c r="I33" s="621"/>
      <c r="J33" s="621"/>
      <c r="K33" s="621"/>
      <c r="L33" s="621"/>
      <c r="M33" s="621"/>
      <c r="N33" s="621"/>
      <c r="O33" s="621"/>
      <c r="P33" s="621"/>
      <c r="Q33" s="622"/>
      <c r="R33" s="623">
        <v>928030</v>
      </c>
      <c r="S33" s="624"/>
      <c r="T33" s="624"/>
      <c r="U33" s="624"/>
      <c r="V33" s="624"/>
      <c r="W33" s="624"/>
      <c r="X33" s="624"/>
      <c r="Y33" s="625"/>
      <c r="Z33" s="626">
        <v>9.5</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4355912</v>
      </c>
      <c r="CS33" s="655"/>
      <c r="CT33" s="655"/>
      <c r="CU33" s="655"/>
      <c r="CV33" s="655"/>
      <c r="CW33" s="655"/>
      <c r="CX33" s="655"/>
      <c r="CY33" s="656"/>
      <c r="CZ33" s="657">
        <v>46.6</v>
      </c>
      <c r="DA33" s="658"/>
      <c r="DB33" s="658"/>
      <c r="DC33" s="659"/>
      <c r="DD33" s="632">
        <v>3334823</v>
      </c>
      <c r="DE33" s="655"/>
      <c r="DF33" s="655"/>
      <c r="DG33" s="655"/>
      <c r="DH33" s="655"/>
      <c r="DI33" s="655"/>
      <c r="DJ33" s="655"/>
      <c r="DK33" s="656"/>
      <c r="DL33" s="632">
        <v>2004273</v>
      </c>
      <c r="DM33" s="655"/>
      <c r="DN33" s="655"/>
      <c r="DO33" s="655"/>
      <c r="DP33" s="655"/>
      <c r="DQ33" s="655"/>
      <c r="DR33" s="655"/>
      <c r="DS33" s="655"/>
      <c r="DT33" s="655"/>
      <c r="DU33" s="655"/>
      <c r="DV33" s="656"/>
      <c r="DW33" s="628">
        <v>48.5</v>
      </c>
      <c r="DX33" s="649"/>
      <c r="DY33" s="649"/>
      <c r="DZ33" s="649"/>
      <c r="EA33" s="649"/>
      <c r="EB33" s="649"/>
      <c r="EC33" s="650"/>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1268110</v>
      </c>
      <c r="CS34" s="624"/>
      <c r="CT34" s="624"/>
      <c r="CU34" s="624"/>
      <c r="CV34" s="624"/>
      <c r="CW34" s="624"/>
      <c r="CX34" s="624"/>
      <c r="CY34" s="625"/>
      <c r="CZ34" s="657">
        <v>13.6</v>
      </c>
      <c r="DA34" s="658"/>
      <c r="DB34" s="658"/>
      <c r="DC34" s="659"/>
      <c r="DD34" s="632">
        <v>954242</v>
      </c>
      <c r="DE34" s="624"/>
      <c r="DF34" s="624"/>
      <c r="DG34" s="624"/>
      <c r="DH34" s="624"/>
      <c r="DI34" s="624"/>
      <c r="DJ34" s="624"/>
      <c r="DK34" s="625"/>
      <c r="DL34" s="632">
        <v>605765</v>
      </c>
      <c r="DM34" s="624"/>
      <c r="DN34" s="624"/>
      <c r="DO34" s="624"/>
      <c r="DP34" s="624"/>
      <c r="DQ34" s="624"/>
      <c r="DR34" s="624"/>
      <c r="DS34" s="624"/>
      <c r="DT34" s="624"/>
      <c r="DU34" s="624"/>
      <c r="DV34" s="625"/>
      <c r="DW34" s="628">
        <v>14.7</v>
      </c>
      <c r="DX34" s="649"/>
      <c r="DY34" s="649"/>
      <c r="DZ34" s="649"/>
      <c r="EA34" s="649"/>
      <c r="EB34" s="649"/>
      <c r="EC34" s="650"/>
    </row>
    <row r="35" spans="2:133" ht="11.25" customHeight="1">
      <c r="B35" s="620" t="s">
        <v>304</v>
      </c>
      <c r="C35" s="621"/>
      <c r="D35" s="621"/>
      <c r="E35" s="621"/>
      <c r="F35" s="621"/>
      <c r="G35" s="621"/>
      <c r="H35" s="621"/>
      <c r="I35" s="621"/>
      <c r="J35" s="621"/>
      <c r="K35" s="621"/>
      <c r="L35" s="621"/>
      <c r="M35" s="621"/>
      <c r="N35" s="621"/>
      <c r="O35" s="621"/>
      <c r="P35" s="621"/>
      <c r="Q35" s="622"/>
      <c r="R35" s="623">
        <v>386330</v>
      </c>
      <c r="S35" s="624"/>
      <c r="T35" s="624"/>
      <c r="U35" s="624"/>
      <c r="V35" s="624"/>
      <c r="W35" s="624"/>
      <c r="X35" s="624"/>
      <c r="Y35" s="625"/>
      <c r="Z35" s="626">
        <v>4</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1572922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64904</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54449</v>
      </c>
      <c r="CS35" s="655"/>
      <c r="CT35" s="655"/>
      <c r="CU35" s="655"/>
      <c r="CV35" s="655"/>
      <c r="CW35" s="655"/>
      <c r="CX35" s="655"/>
      <c r="CY35" s="656"/>
      <c r="CZ35" s="657">
        <v>0.6</v>
      </c>
      <c r="DA35" s="658"/>
      <c r="DB35" s="658"/>
      <c r="DC35" s="659"/>
      <c r="DD35" s="632">
        <v>51242</v>
      </c>
      <c r="DE35" s="655"/>
      <c r="DF35" s="655"/>
      <c r="DG35" s="655"/>
      <c r="DH35" s="655"/>
      <c r="DI35" s="655"/>
      <c r="DJ35" s="655"/>
      <c r="DK35" s="656"/>
      <c r="DL35" s="632">
        <v>45258</v>
      </c>
      <c r="DM35" s="655"/>
      <c r="DN35" s="655"/>
      <c r="DO35" s="655"/>
      <c r="DP35" s="655"/>
      <c r="DQ35" s="655"/>
      <c r="DR35" s="655"/>
      <c r="DS35" s="655"/>
      <c r="DT35" s="655"/>
      <c r="DU35" s="655"/>
      <c r="DV35" s="656"/>
      <c r="DW35" s="628">
        <v>1.1000000000000001</v>
      </c>
      <c r="DX35" s="649"/>
      <c r="DY35" s="649"/>
      <c r="DZ35" s="649"/>
      <c r="EA35" s="649"/>
      <c r="EB35" s="649"/>
      <c r="EC35" s="650"/>
    </row>
    <row r="36" spans="2:133" ht="11.25" customHeight="1">
      <c r="B36" s="666" t="s">
        <v>308</v>
      </c>
      <c r="C36" s="667"/>
      <c r="D36" s="667"/>
      <c r="E36" s="667"/>
      <c r="F36" s="667"/>
      <c r="G36" s="667"/>
      <c r="H36" s="667"/>
      <c r="I36" s="667"/>
      <c r="J36" s="667"/>
      <c r="K36" s="667"/>
      <c r="L36" s="667"/>
      <c r="M36" s="667"/>
      <c r="N36" s="667"/>
      <c r="O36" s="667"/>
      <c r="P36" s="667"/>
      <c r="Q36" s="668"/>
      <c r="R36" s="695">
        <v>9776952</v>
      </c>
      <c r="S36" s="696"/>
      <c r="T36" s="696"/>
      <c r="U36" s="696"/>
      <c r="V36" s="696"/>
      <c r="W36" s="696"/>
      <c r="X36" s="696"/>
      <c r="Y36" s="697"/>
      <c r="Z36" s="698">
        <v>100</v>
      </c>
      <c r="AA36" s="698"/>
      <c r="AB36" s="698"/>
      <c r="AC36" s="698"/>
      <c r="AD36" s="699">
        <v>3745153</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531057</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58534</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1284509</v>
      </c>
      <c r="CS36" s="624"/>
      <c r="CT36" s="624"/>
      <c r="CU36" s="624"/>
      <c r="CV36" s="624"/>
      <c r="CW36" s="624"/>
      <c r="CX36" s="624"/>
      <c r="CY36" s="625"/>
      <c r="CZ36" s="657">
        <v>13.7</v>
      </c>
      <c r="DA36" s="658"/>
      <c r="DB36" s="658"/>
      <c r="DC36" s="659"/>
      <c r="DD36" s="632">
        <v>1134507</v>
      </c>
      <c r="DE36" s="624"/>
      <c r="DF36" s="624"/>
      <c r="DG36" s="624"/>
      <c r="DH36" s="624"/>
      <c r="DI36" s="624"/>
      <c r="DJ36" s="624"/>
      <c r="DK36" s="625"/>
      <c r="DL36" s="632">
        <v>897788</v>
      </c>
      <c r="DM36" s="624"/>
      <c r="DN36" s="624"/>
      <c r="DO36" s="624"/>
      <c r="DP36" s="624"/>
      <c r="DQ36" s="624"/>
      <c r="DR36" s="624"/>
      <c r="DS36" s="624"/>
      <c r="DT36" s="624"/>
      <c r="DU36" s="624"/>
      <c r="DV36" s="625"/>
      <c r="DW36" s="628">
        <v>21.7</v>
      </c>
      <c r="DX36" s="649"/>
      <c r="DY36" s="649"/>
      <c r="DZ36" s="649"/>
      <c r="EA36" s="649"/>
      <c r="EB36" s="649"/>
      <c r="EC36" s="650"/>
    </row>
    <row r="37" spans="2:133" ht="11.25" customHeight="1">
      <c r="AQ37" s="702" t="s">
        <v>312</v>
      </c>
      <c r="AR37" s="703"/>
      <c r="AS37" s="703"/>
      <c r="AT37" s="703"/>
      <c r="AU37" s="703"/>
      <c r="AV37" s="703"/>
      <c r="AW37" s="703"/>
      <c r="AX37" s="703"/>
      <c r="AY37" s="704"/>
      <c r="AZ37" s="623">
        <v>430106</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1480</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709925</v>
      </c>
      <c r="CS37" s="655"/>
      <c r="CT37" s="655"/>
      <c r="CU37" s="655"/>
      <c r="CV37" s="655"/>
      <c r="CW37" s="655"/>
      <c r="CX37" s="655"/>
      <c r="CY37" s="656"/>
      <c r="CZ37" s="657">
        <v>7.6</v>
      </c>
      <c r="DA37" s="658"/>
      <c r="DB37" s="658"/>
      <c r="DC37" s="659"/>
      <c r="DD37" s="632">
        <v>706925</v>
      </c>
      <c r="DE37" s="655"/>
      <c r="DF37" s="655"/>
      <c r="DG37" s="655"/>
      <c r="DH37" s="655"/>
      <c r="DI37" s="655"/>
      <c r="DJ37" s="655"/>
      <c r="DK37" s="656"/>
      <c r="DL37" s="632">
        <v>676295</v>
      </c>
      <c r="DM37" s="655"/>
      <c r="DN37" s="655"/>
      <c r="DO37" s="655"/>
      <c r="DP37" s="655"/>
      <c r="DQ37" s="655"/>
      <c r="DR37" s="655"/>
      <c r="DS37" s="655"/>
      <c r="DT37" s="655"/>
      <c r="DU37" s="655"/>
      <c r="DV37" s="656"/>
      <c r="DW37" s="628">
        <v>16.399999999999999</v>
      </c>
      <c r="DX37" s="649"/>
      <c r="DY37" s="649"/>
      <c r="DZ37" s="649"/>
      <c r="EA37" s="649"/>
      <c r="EB37" s="649"/>
      <c r="EC37" s="650"/>
    </row>
    <row r="38" spans="2:133" ht="11.25" customHeight="1">
      <c r="AQ38" s="702" t="s">
        <v>315</v>
      </c>
      <c r="AR38" s="703"/>
      <c r="AS38" s="703"/>
      <c r="AT38" s="703"/>
      <c r="AU38" s="703"/>
      <c r="AV38" s="703"/>
      <c r="AW38" s="703"/>
      <c r="AX38" s="703"/>
      <c r="AY38" s="704"/>
      <c r="AZ38" s="623">
        <v>171247</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2450</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1389560</v>
      </c>
      <c r="CS38" s="624"/>
      <c r="CT38" s="624"/>
      <c r="CU38" s="624"/>
      <c r="CV38" s="624"/>
      <c r="CW38" s="624"/>
      <c r="CX38" s="624"/>
      <c r="CY38" s="625"/>
      <c r="CZ38" s="657">
        <v>14.9</v>
      </c>
      <c r="DA38" s="658"/>
      <c r="DB38" s="658"/>
      <c r="DC38" s="659"/>
      <c r="DD38" s="632">
        <v>922447</v>
      </c>
      <c r="DE38" s="624"/>
      <c r="DF38" s="624"/>
      <c r="DG38" s="624"/>
      <c r="DH38" s="624"/>
      <c r="DI38" s="624"/>
      <c r="DJ38" s="624"/>
      <c r="DK38" s="625"/>
      <c r="DL38" s="632">
        <v>455462</v>
      </c>
      <c r="DM38" s="624"/>
      <c r="DN38" s="624"/>
      <c r="DO38" s="624"/>
      <c r="DP38" s="624"/>
      <c r="DQ38" s="624"/>
      <c r="DR38" s="624"/>
      <c r="DS38" s="624"/>
      <c r="DT38" s="624"/>
      <c r="DU38" s="624"/>
      <c r="DV38" s="625"/>
      <c r="DW38" s="628">
        <v>11</v>
      </c>
      <c r="DX38" s="649"/>
      <c r="DY38" s="649"/>
      <c r="DZ38" s="649"/>
      <c r="EA38" s="649"/>
      <c r="EB38" s="649"/>
      <c r="EC38" s="650"/>
    </row>
    <row r="39" spans="2:133" ht="11.25" customHeight="1">
      <c r="AQ39" s="702" t="s">
        <v>318</v>
      </c>
      <c r="AR39" s="703"/>
      <c r="AS39" s="703"/>
      <c r="AT39" s="703"/>
      <c r="AU39" s="703"/>
      <c r="AV39" s="703"/>
      <c r="AW39" s="703"/>
      <c r="AX39" s="703"/>
      <c r="AY39" s="704"/>
      <c r="AZ39" s="623">
        <v>22323</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100</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280054</v>
      </c>
      <c r="CS39" s="655"/>
      <c r="CT39" s="655"/>
      <c r="CU39" s="655"/>
      <c r="CV39" s="655"/>
      <c r="CW39" s="655"/>
      <c r="CX39" s="655"/>
      <c r="CY39" s="656"/>
      <c r="CZ39" s="657">
        <v>3</v>
      </c>
      <c r="DA39" s="658"/>
      <c r="DB39" s="658"/>
      <c r="DC39" s="659"/>
      <c r="DD39" s="632">
        <v>272385</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76838</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89</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79230</v>
      </c>
      <c r="CS40" s="624"/>
      <c r="CT40" s="624"/>
      <c r="CU40" s="624"/>
      <c r="CV40" s="624"/>
      <c r="CW40" s="624"/>
      <c r="CX40" s="624"/>
      <c r="CY40" s="625"/>
      <c r="CZ40" s="657">
        <v>0.8</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341351</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365</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2687765</v>
      </c>
      <c r="CS42" s="624"/>
      <c r="CT42" s="624"/>
      <c r="CU42" s="624"/>
      <c r="CV42" s="624"/>
      <c r="CW42" s="624"/>
      <c r="CX42" s="624"/>
      <c r="CY42" s="625"/>
      <c r="CZ42" s="657">
        <v>28.7</v>
      </c>
      <c r="DA42" s="706"/>
      <c r="DB42" s="706"/>
      <c r="DC42" s="707"/>
      <c r="DD42" s="632">
        <v>1094575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29910</v>
      </c>
      <c r="CS43" s="655"/>
      <c r="CT43" s="655"/>
      <c r="CU43" s="655"/>
      <c r="CV43" s="655"/>
      <c r="CW43" s="655"/>
      <c r="CX43" s="655"/>
      <c r="CY43" s="656"/>
      <c r="CZ43" s="657">
        <v>0.3</v>
      </c>
      <c r="DA43" s="658"/>
      <c r="DB43" s="658"/>
      <c r="DC43" s="659"/>
      <c r="DD43" s="632">
        <v>29910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2687765</v>
      </c>
      <c r="CS44" s="624"/>
      <c r="CT44" s="624"/>
      <c r="CU44" s="624"/>
      <c r="CV44" s="624"/>
      <c r="CW44" s="624"/>
      <c r="CX44" s="624"/>
      <c r="CY44" s="625"/>
      <c r="CZ44" s="657">
        <v>28.7</v>
      </c>
      <c r="DA44" s="706"/>
      <c r="DB44" s="706"/>
      <c r="DC44" s="707"/>
      <c r="DD44" s="632">
        <v>1094575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428630</v>
      </c>
      <c r="CS45" s="655"/>
      <c r="CT45" s="655"/>
      <c r="CU45" s="655"/>
      <c r="CV45" s="655"/>
      <c r="CW45" s="655"/>
      <c r="CX45" s="655"/>
      <c r="CY45" s="656"/>
      <c r="CZ45" s="657">
        <v>4.5999999999999996</v>
      </c>
      <c r="DA45" s="658"/>
      <c r="DB45" s="658"/>
      <c r="DC45" s="659"/>
      <c r="DD45" s="632">
        <v>36246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2151312</v>
      </c>
      <c r="CS46" s="624"/>
      <c r="CT46" s="624"/>
      <c r="CU46" s="624"/>
      <c r="CV46" s="624"/>
      <c r="CW46" s="624"/>
      <c r="CX46" s="624"/>
      <c r="CY46" s="625"/>
      <c r="CZ46" s="657">
        <v>23</v>
      </c>
      <c r="DA46" s="706"/>
      <c r="DB46" s="706"/>
      <c r="DC46" s="707"/>
      <c r="DD46" s="632">
        <v>1035166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9351524</v>
      </c>
      <c r="CS49" s="691"/>
      <c r="CT49" s="691"/>
      <c r="CU49" s="691"/>
      <c r="CV49" s="691"/>
      <c r="CW49" s="691"/>
      <c r="CX49" s="691"/>
      <c r="CY49" s="718"/>
      <c r="CZ49" s="719">
        <v>100</v>
      </c>
      <c r="DA49" s="720"/>
      <c r="DB49" s="720"/>
      <c r="DC49" s="721"/>
      <c r="DD49" s="722">
        <v>6174558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topLeftCell="A58" zoomScale="70" zoomScaleNormal="25" zoomScaleSheetLayoutView="70" workbookViewId="0">
      <selection activeCell="BM73" sqref="BM7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9351</v>
      </c>
      <c r="R7" s="753"/>
      <c r="S7" s="753"/>
      <c r="T7" s="753"/>
      <c r="U7" s="753"/>
      <c r="V7" s="753">
        <v>8928</v>
      </c>
      <c r="W7" s="753"/>
      <c r="X7" s="753"/>
      <c r="Y7" s="753"/>
      <c r="Z7" s="753"/>
      <c r="AA7" s="753">
        <v>423</v>
      </c>
      <c r="AB7" s="753"/>
      <c r="AC7" s="753"/>
      <c r="AD7" s="753"/>
      <c r="AE7" s="754"/>
      <c r="AF7" s="755">
        <v>397</v>
      </c>
      <c r="AG7" s="756"/>
      <c r="AH7" s="756"/>
      <c r="AI7" s="756"/>
      <c r="AJ7" s="757"/>
      <c r="AK7" s="792">
        <v>877</v>
      </c>
      <c r="AL7" s="793"/>
      <c r="AM7" s="793"/>
      <c r="AN7" s="793"/>
      <c r="AO7" s="793"/>
      <c r="AP7" s="793">
        <v>4672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534</v>
      </c>
      <c r="BT7" s="797"/>
      <c r="BU7" s="797"/>
      <c r="BV7" s="797"/>
      <c r="BW7" s="797"/>
      <c r="BX7" s="797"/>
      <c r="BY7" s="797"/>
      <c r="BZ7" s="797"/>
      <c r="CA7" s="797"/>
      <c r="CB7" s="797"/>
      <c r="CC7" s="797"/>
      <c r="CD7" s="797"/>
      <c r="CE7" s="797"/>
      <c r="CF7" s="797"/>
      <c r="CG7" s="798"/>
      <c r="CH7" s="789">
        <v>14</v>
      </c>
      <c r="CI7" s="790"/>
      <c r="CJ7" s="790"/>
      <c r="CK7" s="790"/>
      <c r="CL7" s="791"/>
      <c r="CM7" s="789">
        <v>150</v>
      </c>
      <c r="CN7" s="790"/>
      <c r="CO7" s="790"/>
      <c r="CP7" s="790"/>
      <c r="CQ7" s="791"/>
      <c r="CR7" s="789">
        <v>3</v>
      </c>
      <c r="CS7" s="790"/>
      <c r="CT7" s="790"/>
      <c r="CU7" s="790"/>
      <c r="CV7" s="791"/>
      <c r="CW7" s="789" t="s">
        <v>535</v>
      </c>
      <c r="CX7" s="790"/>
      <c r="CY7" s="790"/>
      <c r="CZ7" s="790"/>
      <c r="DA7" s="791"/>
      <c r="DB7" s="789" t="s">
        <v>535</v>
      </c>
      <c r="DC7" s="790"/>
      <c r="DD7" s="790"/>
      <c r="DE7" s="790"/>
      <c r="DF7" s="791"/>
      <c r="DG7" s="789" t="s">
        <v>536</v>
      </c>
      <c r="DH7" s="790"/>
      <c r="DI7" s="790"/>
      <c r="DJ7" s="790"/>
      <c r="DK7" s="791"/>
      <c r="DL7" s="789">
        <v>21</v>
      </c>
      <c r="DM7" s="790"/>
      <c r="DN7" s="790"/>
      <c r="DO7" s="790"/>
      <c r="DP7" s="791"/>
      <c r="DQ7" s="789" t="s">
        <v>536</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159</v>
      </c>
      <c r="R8" s="777"/>
      <c r="S8" s="777"/>
      <c r="T8" s="777"/>
      <c r="U8" s="777"/>
      <c r="V8" s="777">
        <v>158</v>
      </c>
      <c r="W8" s="777"/>
      <c r="X8" s="777"/>
      <c r="Y8" s="777"/>
      <c r="Z8" s="777"/>
      <c r="AA8" s="777">
        <v>0</v>
      </c>
      <c r="AB8" s="777"/>
      <c r="AC8" s="777"/>
      <c r="AD8" s="777"/>
      <c r="AE8" s="778"/>
      <c r="AF8" s="779">
        <v>0</v>
      </c>
      <c r="AG8" s="780"/>
      <c r="AH8" s="780"/>
      <c r="AI8" s="780"/>
      <c r="AJ8" s="781"/>
      <c r="AK8" s="782" t="s">
        <v>535</v>
      </c>
      <c r="AL8" s="783"/>
      <c r="AM8" s="783"/>
      <c r="AN8" s="783"/>
      <c r="AO8" s="783"/>
      <c r="AP8" s="783" t="s">
        <v>535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272</v>
      </c>
      <c r="R9" s="777"/>
      <c r="S9" s="777"/>
      <c r="T9" s="777"/>
      <c r="U9" s="777"/>
      <c r="V9" s="777">
        <v>269</v>
      </c>
      <c r="W9" s="777"/>
      <c r="X9" s="777"/>
      <c r="Y9" s="777"/>
      <c r="Z9" s="777"/>
      <c r="AA9" s="777">
        <v>2</v>
      </c>
      <c r="AB9" s="777"/>
      <c r="AC9" s="777"/>
      <c r="AD9" s="777"/>
      <c r="AE9" s="778"/>
      <c r="AF9" s="779" t="s">
        <v>109</v>
      </c>
      <c r="AG9" s="780"/>
      <c r="AH9" s="780"/>
      <c r="AI9" s="780"/>
      <c r="AJ9" s="781"/>
      <c r="AK9" s="782">
        <v>4</v>
      </c>
      <c r="AL9" s="783"/>
      <c r="AM9" s="783"/>
      <c r="AN9" s="783"/>
      <c r="AO9" s="783"/>
      <c r="AP9" s="783">
        <v>268</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9777</v>
      </c>
      <c r="R23" s="812"/>
      <c r="S23" s="812"/>
      <c r="T23" s="812"/>
      <c r="U23" s="812"/>
      <c r="V23" s="812">
        <v>9352</v>
      </c>
      <c r="W23" s="812"/>
      <c r="X23" s="812"/>
      <c r="Y23" s="812"/>
      <c r="Z23" s="812"/>
      <c r="AA23" s="812">
        <v>425</v>
      </c>
      <c r="AB23" s="812"/>
      <c r="AC23" s="812"/>
      <c r="AD23" s="812"/>
      <c r="AE23" s="813"/>
      <c r="AF23" s="814">
        <v>397</v>
      </c>
      <c r="AG23" s="812"/>
      <c r="AH23" s="812"/>
      <c r="AI23" s="812"/>
      <c r="AJ23" s="815"/>
      <c r="AK23" s="816"/>
      <c r="AL23" s="817"/>
      <c r="AM23" s="817"/>
      <c r="AN23" s="817"/>
      <c r="AO23" s="817"/>
      <c r="AP23" s="812">
        <v>4940</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1452</v>
      </c>
      <c r="R28" s="841"/>
      <c r="S28" s="841"/>
      <c r="T28" s="841"/>
      <c r="U28" s="841"/>
      <c r="V28" s="841">
        <v>1387</v>
      </c>
      <c r="W28" s="841"/>
      <c r="X28" s="841"/>
      <c r="Y28" s="841"/>
      <c r="Z28" s="841"/>
      <c r="AA28" s="841">
        <v>65</v>
      </c>
      <c r="AB28" s="841"/>
      <c r="AC28" s="841"/>
      <c r="AD28" s="841"/>
      <c r="AE28" s="842"/>
      <c r="AF28" s="843">
        <v>65</v>
      </c>
      <c r="AG28" s="841"/>
      <c r="AH28" s="841"/>
      <c r="AI28" s="841"/>
      <c r="AJ28" s="844"/>
      <c r="AK28" s="845">
        <v>110</v>
      </c>
      <c r="AL28" s="836"/>
      <c r="AM28" s="836"/>
      <c r="AN28" s="836"/>
      <c r="AO28" s="836"/>
      <c r="AP28" s="836" t="s">
        <v>535</v>
      </c>
      <c r="AQ28" s="836"/>
      <c r="AR28" s="836"/>
      <c r="AS28" s="836"/>
      <c r="AT28" s="836"/>
      <c r="AU28" s="836" t="s">
        <v>535</v>
      </c>
      <c r="AV28" s="836"/>
      <c r="AW28" s="836"/>
      <c r="AX28" s="836"/>
      <c r="AY28" s="836"/>
      <c r="AZ28" s="837" t="s">
        <v>535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111</v>
      </c>
      <c r="R29" s="777"/>
      <c r="S29" s="777"/>
      <c r="T29" s="777"/>
      <c r="U29" s="777"/>
      <c r="V29" s="777">
        <v>111</v>
      </c>
      <c r="W29" s="777"/>
      <c r="X29" s="777"/>
      <c r="Y29" s="777"/>
      <c r="Z29" s="777"/>
      <c r="AA29" s="777">
        <v>0</v>
      </c>
      <c r="AB29" s="777"/>
      <c r="AC29" s="777"/>
      <c r="AD29" s="777"/>
      <c r="AE29" s="778"/>
      <c r="AF29" s="779">
        <v>0</v>
      </c>
      <c r="AG29" s="780"/>
      <c r="AH29" s="780"/>
      <c r="AI29" s="780"/>
      <c r="AJ29" s="781"/>
      <c r="AK29" s="848">
        <v>37</v>
      </c>
      <c r="AL29" s="849"/>
      <c r="AM29" s="849"/>
      <c r="AN29" s="849"/>
      <c r="AO29" s="849"/>
      <c r="AP29" s="849" t="s">
        <v>535</v>
      </c>
      <c r="AQ29" s="849"/>
      <c r="AR29" s="849"/>
      <c r="AS29" s="849"/>
      <c r="AT29" s="849"/>
      <c r="AU29" s="849" t="s">
        <v>535</v>
      </c>
      <c r="AV29" s="849"/>
      <c r="AW29" s="849"/>
      <c r="AX29" s="849"/>
      <c r="AY29" s="849"/>
      <c r="AZ29" s="850" t="s">
        <v>535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1129</v>
      </c>
      <c r="R30" s="777"/>
      <c r="S30" s="777"/>
      <c r="T30" s="777"/>
      <c r="U30" s="777"/>
      <c r="V30" s="777">
        <v>1109</v>
      </c>
      <c r="W30" s="777"/>
      <c r="X30" s="777"/>
      <c r="Y30" s="777"/>
      <c r="Z30" s="777"/>
      <c r="AA30" s="777">
        <v>20</v>
      </c>
      <c r="AB30" s="777"/>
      <c r="AC30" s="777"/>
      <c r="AD30" s="777"/>
      <c r="AE30" s="778"/>
      <c r="AF30" s="779">
        <v>20</v>
      </c>
      <c r="AG30" s="780"/>
      <c r="AH30" s="780"/>
      <c r="AI30" s="780"/>
      <c r="AJ30" s="781"/>
      <c r="AK30" s="848">
        <v>161</v>
      </c>
      <c r="AL30" s="849"/>
      <c r="AM30" s="849"/>
      <c r="AN30" s="849"/>
      <c r="AO30" s="849"/>
      <c r="AP30" s="849" t="s">
        <v>535</v>
      </c>
      <c r="AQ30" s="849"/>
      <c r="AR30" s="849"/>
      <c r="AS30" s="849"/>
      <c r="AT30" s="849"/>
      <c r="AU30" s="849" t="s">
        <v>535</v>
      </c>
      <c r="AV30" s="849"/>
      <c r="AW30" s="849"/>
      <c r="AX30" s="849"/>
      <c r="AY30" s="849"/>
      <c r="AZ30" s="850" t="s">
        <v>536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152</v>
      </c>
      <c r="R31" s="777"/>
      <c r="S31" s="777"/>
      <c r="T31" s="777"/>
      <c r="U31" s="777"/>
      <c r="V31" s="777">
        <v>157</v>
      </c>
      <c r="W31" s="777"/>
      <c r="X31" s="777"/>
      <c r="Y31" s="777"/>
      <c r="Z31" s="777"/>
      <c r="AA31" s="777">
        <v>-5</v>
      </c>
      <c r="AB31" s="777"/>
      <c r="AC31" s="777"/>
      <c r="AD31" s="777"/>
      <c r="AE31" s="778"/>
      <c r="AF31" s="779">
        <v>414</v>
      </c>
      <c r="AG31" s="780"/>
      <c r="AH31" s="780"/>
      <c r="AI31" s="780"/>
      <c r="AJ31" s="781"/>
      <c r="AK31" s="848">
        <v>12</v>
      </c>
      <c r="AL31" s="849"/>
      <c r="AM31" s="849"/>
      <c r="AN31" s="849"/>
      <c r="AO31" s="849"/>
      <c r="AP31" s="849">
        <v>775</v>
      </c>
      <c r="AQ31" s="849"/>
      <c r="AR31" s="849"/>
      <c r="AS31" s="849"/>
      <c r="AT31" s="849"/>
      <c r="AU31" s="849">
        <v>86</v>
      </c>
      <c r="AV31" s="849"/>
      <c r="AW31" s="849"/>
      <c r="AX31" s="849"/>
      <c r="AY31" s="849"/>
      <c r="AZ31" s="850" t="s">
        <v>535</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111</v>
      </c>
      <c r="R32" s="777"/>
      <c r="S32" s="777"/>
      <c r="T32" s="777"/>
      <c r="U32" s="777"/>
      <c r="V32" s="777">
        <v>97</v>
      </c>
      <c r="W32" s="777"/>
      <c r="X32" s="777"/>
      <c r="Y32" s="777"/>
      <c r="Z32" s="777"/>
      <c r="AA32" s="777">
        <v>14</v>
      </c>
      <c r="AB32" s="777"/>
      <c r="AC32" s="777"/>
      <c r="AD32" s="777"/>
      <c r="AE32" s="778"/>
      <c r="AF32" s="779">
        <v>14</v>
      </c>
      <c r="AG32" s="780"/>
      <c r="AH32" s="780"/>
      <c r="AI32" s="780"/>
      <c r="AJ32" s="781"/>
      <c r="AK32" s="848">
        <v>22</v>
      </c>
      <c r="AL32" s="849"/>
      <c r="AM32" s="849"/>
      <c r="AN32" s="849"/>
      <c r="AO32" s="849"/>
      <c r="AP32" s="849">
        <v>361</v>
      </c>
      <c r="AQ32" s="849"/>
      <c r="AR32" s="849"/>
      <c r="AS32" s="849"/>
      <c r="AT32" s="849"/>
      <c r="AU32" s="849">
        <v>226</v>
      </c>
      <c r="AV32" s="849"/>
      <c r="AW32" s="849"/>
      <c r="AX32" s="849"/>
      <c r="AY32" s="849"/>
      <c r="AZ32" s="850" t="s">
        <v>536</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159</v>
      </c>
      <c r="R33" s="777"/>
      <c r="S33" s="777"/>
      <c r="T33" s="777"/>
      <c r="U33" s="777"/>
      <c r="V33" s="777">
        <v>159</v>
      </c>
      <c r="W33" s="777"/>
      <c r="X33" s="777"/>
      <c r="Y33" s="777"/>
      <c r="Z33" s="777"/>
      <c r="AA33" s="777">
        <v>0</v>
      </c>
      <c r="AB33" s="777"/>
      <c r="AC33" s="777"/>
      <c r="AD33" s="777"/>
      <c r="AE33" s="778"/>
      <c r="AF33" s="779">
        <v>0</v>
      </c>
      <c r="AG33" s="780"/>
      <c r="AH33" s="780"/>
      <c r="AI33" s="780"/>
      <c r="AJ33" s="781"/>
      <c r="AK33" s="848">
        <v>85</v>
      </c>
      <c r="AL33" s="849"/>
      <c r="AM33" s="849"/>
      <c r="AN33" s="849"/>
      <c r="AO33" s="849"/>
      <c r="AP33" s="849">
        <v>628</v>
      </c>
      <c r="AQ33" s="849"/>
      <c r="AR33" s="849"/>
      <c r="AS33" s="849"/>
      <c r="AT33" s="849"/>
      <c r="AU33" s="849">
        <v>543</v>
      </c>
      <c r="AV33" s="849"/>
      <c r="AW33" s="849"/>
      <c r="AX33" s="849"/>
      <c r="AY33" s="849"/>
      <c r="AZ33" s="850" t="s">
        <v>537</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385</v>
      </c>
      <c r="C34" s="774"/>
      <c r="D34" s="774"/>
      <c r="E34" s="774"/>
      <c r="F34" s="774"/>
      <c r="G34" s="774"/>
      <c r="H34" s="774"/>
      <c r="I34" s="774"/>
      <c r="J34" s="774"/>
      <c r="K34" s="774"/>
      <c r="L34" s="774"/>
      <c r="M34" s="774"/>
      <c r="N34" s="774"/>
      <c r="O34" s="774"/>
      <c r="P34" s="775"/>
      <c r="Q34" s="776">
        <v>497</v>
      </c>
      <c r="R34" s="777"/>
      <c r="S34" s="777"/>
      <c r="T34" s="777"/>
      <c r="U34" s="777"/>
      <c r="V34" s="777">
        <v>497</v>
      </c>
      <c r="W34" s="777"/>
      <c r="X34" s="777"/>
      <c r="Y34" s="777"/>
      <c r="Z34" s="777"/>
      <c r="AA34" s="777">
        <v>0</v>
      </c>
      <c r="AB34" s="777"/>
      <c r="AC34" s="777"/>
      <c r="AD34" s="777"/>
      <c r="AE34" s="778"/>
      <c r="AF34" s="779">
        <v>0</v>
      </c>
      <c r="AG34" s="780"/>
      <c r="AH34" s="780"/>
      <c r="AI34" s="780"/>
      <c r="AJ34" s="781"/>
      <c r="AK34" s="848">
        <v>345</v>
      </c>
      <c r="AL34" s="849"/>
      <c r="AM34" s="849"/>
      <c r="AN34" s="849"/>
      <c r="AO34" s="849"/>
      <c r="AP34" s="849">
        <v>3856</v>
      </c>
      <c r="AQ34" s="849"/>
      <c r="AR34" s="849"/>
      <c r="AS34" s="849"/>
      <c r="AT34" s="849"/>
      <c r="AU34" s="849">
        <v>3570</v>
      </c>
      <c r="AV34" s="849"/>
      <c r="AW34" s="849"/>
      <c r="AX34" s="849"/>
      <c r="AY34" s="849"/>
      <c r="AZ34" s="850" t="s">
        <v>535</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776">
        <v>1376</v>
      </c>
      <c r="R35" s="777"/>
      <c r="S35" s="777"/>
      <c r="T35" s="777"/>
      <c r="U35" s="777"/>
      <c r="V35" s="777">
        <v>1376</v>
      </c>
      <c r="W35" s="777"/>
      <c r="X35" s="777"/>
      <c r="Y35" s="777"/>
      <c r="Z35" s="777"/>
      <c r="AA35" s="777">
        <v>0</v>
      </c>
      <c r="AB35" s="777"/>
      <c r="AC35" s="777"/>
      <c r="AD35" s="777"/>
      <c r="AE35" s="778"/>
      <c r="AF35" s="779">
        <v>244</v>
      </c>
      <c r="AG35" s="780"/>
      <c r="AH35" s="780"/>
      <c r="AI35" s="780"/>
      <c r="AJ35" s="781"/>
      <c r="AK35" s="848">
        <v>88</v>
      </c>
      <c r="AL35" s="849"/>
      <c r="AM35" s="849"/>
      <c r="AN35" s="849"/>
      <c r="AO35" s="849"/>
      <c r="AP35" s="849">
        <v>781</v>
      </c>
      <c r="AQ35" s="849"/>
      <c r="AR35" s="849"/>
      <c r="AS35" s="849"/>
      <c r="AT35" s="849"/>
      <c r="AU35" s="849" t="s">
        <v>535</v>
      </c>
      <c r="AV35" s="849"/>
      <c r="AW35" s="849"/>
      <c r="AX35" s="849"/>
      <c r="AY35" s="849"/>
      <c r="AZ35" s="850" t="s">
        <v>535</v>
      </c>
      <c r="BA35" s="850"/>
      <c r="BB35" s="850"/>
      <c r="BC35" s="850"/>
      <c r="BD35" s="850"/>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387</v>
      </c>
      <c r="C36" s="774"/>
      <c r="D36" s="774"/>
      <c r="E36" s="774"/>
      <c r="F36" s="774"/>
      <c r="G36" s="774"/>
      <c r="H36" s="774"/>
      <c r="I36" s="774"/>
      <c r="J36" s="774"/>
      <c r="K36" s="774"/>
      <c r="L36" s="774"/>
      <c r="M36" s="774"/>
      <c r="N36" s="774"/>
      <c r="O36" s="774"/>
      <c r="P36" s="775"/>
      <c r="Q36" s="776">
        <v>543</v>
      </c>
      <c r="R36" s="777"/>
      <c r="S36" s="777"/>
      <c r="T36" s="777"/>
      <c r="U36" s="777"/>
      <c r="V36" s="777">
        <v>543</v>
      </c>
      <c r="W36" s="777"/>
      <c r="X36" s="777"/>
      <c r="Y36" s="777"/>
      <c r="Z36" s="777"/>
      <c r="AA36" s="777">
        <v>0</v>
      </c>
      <c r="AB36" s="777"/>
      <c r="AC36" s="777"/>
      <c r="AD36" s="777"/>
      <c r="AE36" s="778"/>
      <c r="AF36" s="779">
        <v>455</v>
      </c>
      <c r="AG36" s="780"/>
      <c r="AH36" s="780"/>
      <c r="AI36" s="780"/>
      <c r="AJ36" s="781"/>
      <c r="AK36" s="848">
        <v>543</v>
      </c>
      <c r="AL36" s="849"/>
      <c r="AM36" s="849"/>
      <c r="AN36" s="849"/>
      <c r="AO36" s="849"/>
      <c r="AP36" s="849" t="s">
        <v>547</v>
      </c>
      <c r="AQ36" s="849"/>
      <c r="AR36" s="849"/>
      <c r="AS36" s="849"/>
      <c r="AT36" s="849"/>
      <c r="AU36" s="849" t="s">
        <v>536</v>
      </c>
      <c r="AV36" s="849"/>
      <c r="AW36" s="849"/>
      <c r="AX36" s="849"/>
      <c r="AY36" s="849"/>
      <c r="AZ36" s="850" t="s">
        <v>536</v>
      </c>
      <c r="BA36" s="850"/>
      <c r="BB36" s="850"/>
      <c r="BC36" s="850"/>
      <c r="BD36" s="850"/>
      <c r="BE36" s="846" t="s">
        <v>383</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1213</v>
      </c>
      <c r="AG63" s="860"/>
      <c r="AH63" s="860"/>
      <c r="AI63" s="860"/>
      <c r="AJ63" s="861"/>
      <c r="AK63" s="862"/>
      <c r="AL63" s="857"/>
      <c r="AM63" s="857"/>
      <c r="AN63" s="857"/>
      <c r="AO63" s="857"/>
      <c r="AP63" s="860">
        <v>5620</v>
      </c>
      <c r="AQ63" s="860"/>
      <c r="AR63" s="860"/>
      <c r="AS63" s="860"/>
      <c r="AT63" s="860"/>
      <c r="AU63" s="860">
        <v>4425</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392</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538</v>
      </c>
      <c r="C68" s="888"/>
      <c r="D68" s="888"/>
      <c r="E68" s="888"/>
      <c r="F68" s="888"/>
      <c r="G68" s="888"/>
      <c r="H68" s="888"/>
      <c r="I68" s="888"/>
      <c r="J68" s="888"/>
      <c r="K68" s="888"/>
      <c r="L68" s="888"/>
      <c r="M68" s="888"/>
      <c r="N68" s="888"/>
      <c r="O68" s="888"/>
      <c r="P68" s="889"/>
      <c r="Q68" s="890">
        <v>9022</v>
      </c>
      <c r="R68" s="884"/>
      <c r="S68" s="884"/>
      <c r="T68" s="884"/>
      <c r="U68" s="884"/>
      <c r="V68" s="884">
        <v>9164</v>
      </c>
      <c r="W68" s="884"/>
      <c r="X68" s="884"/>
      <c r="Y68" s="884"/>
      <c r="Z68" s="884"/>
      <c r="AA68" s="884">
        <v>-178</v>
      </c>
      <c r="AB68" s="884"/>
      <c r="AC68" s="884"/>
      <c r="AD68" s="884"/>
      <c r="AE68" s="884"/>
      <c r="AF68" s="884">
        <v>549</v>
      </c>
      <c r="AG68" s="884"/>
      <c r="AH68" s="884"/>
      <c r="AI68" s="884"/>
      <c r="AJ68" s="884"/>
      <c r="AK68" s="849" t="s">
        <v>548</v>
      </c>
      <c r="AL68" s="849"/>
      <c r="AM68" s="849"/>
      <c r="AN68" s="849"/>
      <c r="AO68" s="849"/>
      <c r="AP68" s="884">
        <v>10798</v>
      </c>
      <c r="AQ68" s="884"/>
      <c r="AR68" s="884"/>
      <c r="AS68" s="884"/>
      <c r="AT68" s="884"/>
      <c r="AU68" s="884">
        <v>640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539</v>
      </c>
      <c r="C69" s="892"/>
      <c r="D69" s="892"/>
      <c r="E69" s="892"/>
      <c r="F69" s="892"/>
      <c r="G69" s="892"/>
      <c r="H69" s="892"/>
      <c r="I69" s="892"/>
      <c r="J69" s="892"/>
      <c r="K69" s="892"/>
      <c r="L69" s="892"/>
      <c r="M69" s="892"/>
      <c r="N69" s="892"/>
      <c r="O69" s="892"/>
      <c r="P69" s="893"/>
      <c r="Q69" s="894">
        <v>1426</v>
      </c>
      <c r="R69" s="849"/>
      <c r="S69" s="849"/>
      <c r="T69" s="849"/>
      <c r="U69" s="849"/>
      <c r="V69" s="849">
        <v>1414</v>
      </c>
      <c r="W69" s="849"/>
      <c r="X69" s="849"/>
      <c r="Y69" s="849"/>
      <c r="Z69" s="849"/>
      <c r="AA69" s="849">
        <v>12</v>
      </c>
      <c r="AB69" s="849"/>
      <c r="AC69" s="849"/>
      <c r="AD69" s="849"/>
      <c r="AE69" s="849"/>
      <c r="AF69" s="849">
        <v>12</v>
      </c>
      <c r="AG69" s="849"/>
      <c r="AH69" s="849"/>
      <c r="AI69" s="849"/>
      <c r="AJ69" s="849"/>
      <c r="AK69" s="895" t="s">
        <v>548</v>
      </c>
      <c r="AL69" s="896"/>
      <c r="AM69" s="896"/>
      <c r="AN69" s="896"/>
      <c r="AO69" s="848"/>
      <c r="AP69" s="849">
        <v>792</v>
      </c>
      <c r="AQ69" s="849"/>
      <c r="AR69" s="849"/>
      <c r="AS69" s="849"/>
      <c r="AT69" s="849"/>
      <c r="AU69" s="849">
        <v>139</v>
      </c>
      <c r="AV69" s="849"/>
      <c r="AW69" s="849"/>
      <c r="AX69" s="849"/>
      <c r="AY69" s="849"/>
      <c r="AZ69" s="897"/>
      <c r="BA69" s="897"/>
      <c r="BB69" s="897"/>
      <c r="BC69" s="897"/>
      <c r="BD69" s="898"/>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540</v>
      </c>
      <c r="C70" s="892"/>
      <c r="D70" s="892"/>
      <c r="E70" s="892"/>
      <c r="F70" s="892"/>
      <c r="G70" s="892"/>
      <c r="H70" s="892"/>
      <c r="I70" s="892"/>
      <c r="J70" s="892"/>
      <c r="K70" s="892"/>
      <c r="L70" s="892"/>
      <c r="M70" s="892"/>
      <c r="N70" s="892"/>
      <c r="O70" s="892"/>
      <c r="P70" s="893"/>
      <c r="Q70" s="894">
        <v>1036</v>
      </c>
      <c r="R70" s="849"/>
      <c r="S70" s="849"/>
      <c r="T70" s="849"/>
      <c r="U70" s="849"/>
      <c r="V70" s="849">
        <v>1014</v>
      </c>
      <c r="W70" s="849"/>
      <c r="X70" s="849"/>
      <c r="Y70" s="849"/>
      <c r="Z70" s="849"/>
      <c r="AA70" s="849">
        <v>22</v>
      </c>
      <c r="AB70" s="849"/>
      <c r="AC70" s="849"/>
      <c r="AD70" s="849"/>
      <c r="AE70" s="849"/>
      <c r="AF70" s="849">
        <v>22</v>
      </c>
      <c r="AG70" s="849"/>
      <c r="AH70" s="849"/>
      <c r="AI70" s="849"/>
      <c r="AJ70" s="849"/>
      <c r="AK70" s="849">
        <v>30</v>
      </c>
      <c r="AL70" s="849"/>
      <c r="AM70" s="849"/>
      <c r="AN70" s="849"/>
      <c r="AO70" s="849"/>
      <c r="AP70" s="849">
        <v>679</v>
      </c>
      <c r="AQ70" s="849"/>
      <c r="AR70" s="849"/>
      <c r="AS70" s="849"/>
      <c r="AT70" s="849"/>
      <c r="AU70" s="849">
        <v>325</v>
      </c>
      <c r="AV70" s="849"/>
      <c r="AW70" s="849"/>
      <c r="AX70" s="849"/>
      <c r="AY70" s="849"/>
      <c r="AZ70" s="897"/>
      <c r="BA70" s="897"/>
      <c r="BB70" s="897"/>
      <c r="BC70" s="897"/>
      <c r="BD70" s="898"/>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972</v>
      </c>
      <c r="R71" s="849"/>
      <c r="S71" s="849"/>
      <c r="T71" s="849"/>
      <c r="U71" s="849"/>
      <c r="V71" s="849">
        <v>970</v>
      </c>
      <c r="W71" s="849"/>
      <c r="X71" s="849"/>
      <c r="Y71" s="849"/>
      <c r="Z71" s="849"/>
      <c r="AA71" s="849">
        <v>2</v>
      </c>
      <c r="AB71" s="849"/>
      <c r="AC71" s="849"/>
      <c r="AD71" s="849"/>
      <c r="AE71" s="849"/>
      <c r="AF71" s="849">
        <v>2</v>
      </c>
      <c r="AG71" s="849"/>
      <c r="AH71" s="849"/>
      <c r="AI71" s="849"/>
      <c r="AJ71" s="849"/>
      <c r="AK71" s="849">
        <v>364</v>
      </c>
      <c r="AL71" s="849"/>
      <c r="AM71" s="849"/>
      <c r="AN71" s="849"/>
      <c r="AO71" s="849"/>
      <c r="AP71" s="849" t="s">
        <v>548</v>
      </c>
      <c r="AQ71" s="849"/>
      <c r="AR71" s="849"/>
      <c r="AS71" s="849"/>
      <c r="AT71" s="849"/>
      <c r="AU71" s="895" t="s">
        <v>548</v>
      </c>
      <c r="AV71" s="896"/>
      <c r="AW71" s="896"/>
      <c r="AX71" s="896"/>
      <c r="AY71" s="848"/>
      <c r="AZ71" s="897"/>
      <c r="BA71" s="897"/>
      <c r="BB71" s="897"/>
      <c r="BC71" s="897"/>
      <c r="BD71" s="898"/>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542</v>
      </c>
      <c r="C72" s="892"/>
      <c r="D72" s="892"/>
      <c r="E72" s="892"/>
      <c r="F72" s="892"/>
      <c r="G72" s="892"/>
      <c r="H72" s="892"/>
      <c r="I72" s="892"/>
      <c r="J72" s="892"/>
      <c r="K72" s="892"/>
      <c r="L72" s="892"/>
      <c r="M72" s="892"/>
      <c r="N72" s="892"/>
      <c r="O72" s="892"/>
      <c r="P72" s="893"/>
      <c r="Q72" s="894">
        <v>456</v>
      </c>
      <c r="R72" s="849"/>
      <c r="S72" s="849"/>
      <c r="T72" s="849"/>
      <c r="U72" s="849"/>
      <c r="V72" s="849">
        <v>442</v>
      </c>
      <c r="W72" s="849"/>
      <c r="X72" s="849"/>
      <c r="Y72" s="849"/>
      <c r="Z72" s="849"/>
      <c r="AA72" s="849">
        <v>15</v>
      </c>
      <c r="AB72" s="849"/>
      <c r="AC72" s="849"/>
      <c r="AD72" s="849"/>
      <c r="AE72" s="849"/>
      <c r="AF72" s="849">
        <v>15</v>
      </c>
      <c r="AG72" s="849"/>
      <c r="AH72" s="849"/>
      <c r="AI72" s="849"/>
      <c r="AJ72" s="849"/>
      <c r="AK72" s="895" t="s">
        <v>548</v>
      </c>
      <c r="AL72" s="896"/>
      <c r="AM72" s="896"/>
      <c r="AN72" s="896"/>
      <c r="AO72" s="848"/>
      <c r="AP72" s="895" t="s">
        <v>548</v>
      </c>
      <c r="AQ72" s="896"/>
      <c r="AR72" s="896"/>
      <c r="AS72" s="896"/>
      <c r="AT72" s="848"/>
      <c r="AU72" s="895" t="s">
        <v>548</v>
      </c>
      <c r="AV72" s="896"/>
      <c r="AW72" s="896"/>
      <c r="AX72" s="896"/>
      <c r="AY72" s="848"/>
      <c r="AZ72" s="897"/>
      <c r="BA72" s="897"/>
      <c r="BB72" s="897"/>
      <c r="BC72" s="897"/>
      <c r="BD72" s="898"/>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543</v>
      </c>
      <c r="C73" s="892"/>
      <c r="D73" s="892"/>
      <c r="E73" s="892"/>
      <c r="F73" s="892"/>
      <c r="G73" s="892"/>
      <c r="H73" s="892"/>
      <c r="I73" s="892"/>
      <c r="J73" s="892"/>
      <c r="K73" s="892"/>
      <c r="L73" s="892"/>
      <c r="M73" s="892"/>
      <c r="N73" s="892"/>
      <c r="O73" s="892"/>
      <c r="P73" s="893"/>
      <c r="Q73" s="894">
        <v>103988</v>
      </c>
      <c r="R73" s="849"/>
      <c r="S73" s="849"/>
      <c r="T73" s="849"/>
      <c r="U73" s="849"/>
      <c r="V73" s="849">
        <v>101588</v>
      </c>
      <c r="W73" s="849"/>
      <c r="X73" s="849"/>
      <c r="Y73" s="849"/>
      <c r="Z73" s="849"/>
      <c r="AA73" s="849">
        <v>2400</v>
      </c>
      <c r="AB73" s="849"/>
      <c r="AC73" s="849"/>
      <c r="AD73" s="849"/>
      <c r="AE73" s="849"/>
      <c r="AF73" s="849">
        <v>2400</v>
      </c>
      <c r="AG73" s="849"/>
      <c r="AH73" s="849"/>
      <c r="AI73" s="849"/>
      <c r="AJ73" s="849"/>
      <c r="AK73" s="895" t="s">
        <v>548</v>
      </c>
      <c r="AL73" s="896"/>
      <c r="AM73" s="896"/>
      <c r="AN73" s="896"/>
      <c r="AO73" s="848"/>
      <c r="AP73" s="895" t="s">
        <v>548</v>
      </c>
      <c r="AQ73" s="896"/>
      <c r="AR73" s="896"/>
      <c r="AS73" s="896"/>
      <c r="AT73" s="848"/>
      <c r="AU73" s="895" t="s">
        <v>548</v>
      </c>
      <c r="AV73" s="896"/>
      <c r="AW73" s="896"/>
      <c r="AX73" s="896"/>
      <c r="AY73" s="848"/>
      <c r="AZ73" s="897"/>
      <c r="BA73" s="897"/>
      <c r="BB73" s="897"/>
      <c r="BC73" s="897"/>
      <c r="BD73" s="898"/>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544</v>
      </c>
      <c r="C74" s="892"/>
      <c r="D74" s="892"/>
      <c r="E74" s="892"/>
      <c r="F74" s="892"/>
      <c r="G74" s="892"/>
      <c r="H74" s="892"/>
      <c r="I74" s="892"/>
      <c r="J74" s="892"/>
      <c r="K74" s="892"/>
      <c r="L74" s="892"/>
      <c r="M74" s="892"/>
      <c r="N74" s="892"/>
      <c r="O74" s="892"/>
      <c r="P74" s="893"/>
      <c r="Q74" s="894">
        <v>4629</v>
      </c>
      <c r="R74" s="849"/>
      <c r="S74" s="849"/>
      <c r="T74" s="849"/>
      <c r="U74" s="849"/>
      <c r="V74" s="849">
        <v>4611</v>
      </c>
      <c r="W74" s="849"/>
      <c r="X74" s="849"/>
      <c r="Y74" s="849"/>
      <c r="Z74" s="849"/>
      <c r="AA74" s="849">
        <v>18</v>
      </c>
      <c r="AB74" s="849"/>
      <c r="AC74" s="849"/>
      <c r="AD74" s="849"/>
      <c r="AE74" s="849"/>
      <c r="AF74" s="849">
        <v>18</v>
      </c>
      <c r="AG74" s="849"/>
      <c r="AH74" s="849"/>
      <c r="AI74" s="849"/>
      <c r="AJ74" s="849"/>
      <c r="AK74" s="895" t="s">
        <v>548</v>
      </c>
      <c r="AL74" s="896"/>
      <c r="AM74" s="896"/>
      <c r="AN74" s="896"/>
      <c r="AO74" s="848"/>
      <c r="AP74" s="895" t="s">
        <v>548</v>
      </c>
      <c r="AQ74" s="896"/>
      <c r="AR74" s="896"/>
      <c r="AS74" s="896"/>
      <c r="AT74" s="848"/>
      <c r="AU74" s="895" t="s">
        <v>548</v>
      </c>
      <c r="AV74" s="896"/>
      <c r="AW74" s="896"/>
      <c r="AX74" s="896"/>
      <c r="AY74" s="848"/>
      <c r="AZ74" s="897"/>
      <c r="BA74" s="897"/>
      <c r="BB74" s="897"/>
      <c r="BC74" s="897"/>
      <c r="BD74" s="898"/>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545</v>
      </c>
      <c r="C75" s="892"/>
      <c r="D75" s="892"/>
      <c r="E75" s="892"/>
      <c r="F75" s="892"/>
      <c r="G75" s="892"/>
      <c r="H75" s="892"/>
      <c r="I75" s="892"/>
      <c r="J75" s="892"/>
      <c r="K75" s="892"/>
      <c r="L75" s="892"/>
      <c r="M75" s="892"/>
      <c r="N75" s="892"/>
      <c r="O75" s="892"/>
      <c r="P75" s="893"/>
      <c r="Q75" s="899">
        <v>122</v>
      </c>
      <c r="R75" s="896"/>
      <c r="S75" s="896"/>
      <c r="T75" s="896"/>
      <c r="U75" s="848"/>
      <c r="V75" s="895">
        <v>113</v>
      </c>
      <c r="W75" s="896"/>
      <c r="X75" s="896"/>
      <c r="Y75" s="896"/>
      <c r="Z75" s="848"/>
      <c r="AA75" s="895">
        <v>9</v>
      </c>
      <c r="AB75" s="896"/>
      <c r="AC75" s="896"/>
      <c r="AD75" s="896"/>
      <c r="AE75" s="848"/>
      <c r="AF75" s="895">
        <v>9</v>
      </c>
      <c r="AG75" s="896"/>
      <c r="AH75" s="896"/>
      <c r="AI75" s="896"/>
      <c r="AJ75" s="848"/>
      <c r="AK75" s="895" t="s">
        <v>548</v>
      </c>
      <c r="AL75" s="896"/>
      <c r="AM75" s="896"/>
      <c r="AN75" s="896"/>
      <c r="AO75" s="848"/>
      <c r="AP75" s="895" t="s">
        <v>548</v>
      </c>
      <c r="AQ75" s="896"/>
      <c r="AR75" s="896"/>
      <c r="AS75" s="896"/>
      <c r="AT75" s="848"/>
      <c r="AU75" s="895" t="s">
        <v>548</v>
      </c>
      <c r="AV75" s="896"/>
      <c r="AW75" s="896"/>
      <c r="AX75" s="896"/>
      <c r="AY75" s="848"/>
      <c r="AZ75" s="897"/>
      <c r="BA75" s="897"/>
      <c r="BB75" s="897"/>
      <c r="BC75" s="897"/>
      <c r="BD75" s="898"/>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546</v>
      </c>
      <c r="C76" s="892"/>
      <c r="D76" s="892"/>
      <c r="E76" s="892"/>
      <c r="F76" s="892"/>
      <c r="G76" s="892"/>
      <c r="H76" s="892"/>
      <c r="I76" s="892"/>
      <c r="J76" s="892"/>
      <c r="K76" s="892"/>
      <c r="L76" s="892"/>
      <c r="M76" s="892"/>
      <c r="N76" s="892"/>
      <c r="O76" s="892"/>
      <c r="P76" s="893"/>
      <c r="Q76" s="899">
        <v>133</v>
      </c>
      <c r="R76" s="896"/>
      <c r="S76" s="896"/>
      <c r="T76" s="896"/>
      <c r="U76" s="848"/>
      <c r="V76" s="895">
        <v>123</v>
      </c>
      <c r="W76" s="896"/>
      <c r="X76" s="896"/>
      <c r="Y76" s="896"/>
      <c r="Z76" s="848"/>
      <c r="AA76" s="895">
        <v>10</v>
      </c>
      <c r="AB76" s="896"/>
      <c r="AC76" s="896"/>
      <c r="AD76" s="896"/>
      <c r="AE76" s="848"/>
      <c r="AF76" s="895">
        <v>10</v>
      </c>
      <c r="AG76" s="896"/>
      <c r="AH76" s="896"/>
      <c r="AI76" s="896"/>
      <c r="AJ76" s="848"/>
      <c r="AK76" s="895" t="s">
        <v>548</v>
      </c>
      <c r="AL76" s="896"/>
      <c r="AM76" s="896"/>
      <c r="AN76" s="896"/>
      <c r="AO76" s="848"/>
      <c r="AP76" s="895" t="s">
        <v>548</v>
      </c>
      <c r="AQ76" s="896"/>
      <c r="AR76" s="896"/>
      <c r="AS76" s="896"/>
      <c r="AT76" s="848"/>
      <c r="AU76" s="895" t="s">
        <v>548</v>
      </c>
      <c r="AV76" s="896"/>
      <c r="AW76" s="896"/>
      <c r="AX76" s="896"/>
      <c r="AY76" s="848"/>
      <c r="AZ76" s="897"/>
      <c r="BA76" s="897"/>
      <c r="BB76" s="897"/>
      <c r="BC76" s="897"/>
      <c r="BD76" s="898"/>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9"/>
      <c r="R77" s="896"/>
      <c r="S77" s="896"/>
      <c r="T77" s="896"/>
      <c r="U77" s="848"/>
      <c r="V77" s="895"/>
      <c r="W77" s="896"/>
      <c r="X77" s="896"/>
      <c r="Y77" s="896"/>
      <c r="Z77" s="848"/>
      <c r="AA77" s="895"/>
      <c r="AB77" s="896"/>
      <c r="AC77" s="896"/>
      <c r="AD77" s="896"/>
      <c r="AE77" s="848"/>
      <c r="AF77" s="895"/>
      <c r="AG77" s="896"/>
      <c r="AH77" s="896"/>
      <c r="AI77" s="896"/>
      <c r="AJ77" s="848"/>
      <c r="AK77" s="895"/>
      <c r="AL77" s="896"/>
      <c r="AM77" s="896"/>
      <c r="AN77" s="896"/>
      <c r="AO77" s="848"/>
      <c r="AP77" s="895"/>
      <c r="AQ77" s="896"/>
      <c r="AR77" s="896"/>
      <c r="AS77" s="896"/>
      <c r="AT77" s="848"/>
      <c r="AU77" s="895"/>
      <c r="AV77" s="896"/>
      <c r="AW77" s="896"/>
      <c r="AX77" s="896"/>
      <c r="AY77" s="848"/>
      <c r="AZ77" s="897"/>
      <c r="BA77" s="897"/>
      <c r="BB77" s="897"/>
      <c r="BC77" s="897"/>
      <c r="BD77" s="898"/>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7"/>
      <c r="BA78" s="897"/>
      <c r="BB78" s="897"/>
      <c r="BC78" s="897"/>
      <c r="BD78" s="898"/>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7"/>
      <c r="BA79" s="897"/>
      <c r="BB79" s="897"/>
      <c r="BC79" s="897"/>
      <c r="BD79" s="898"/>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7"/>
      <c r="BA80" s="897"/>
      <c r="BB80" s="897"/>
      <c r="BC80" s="897"/>
      <c r="BD80" s="898"/>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7"/>
      <c r="BA81" s="897"/>
      <c r="BB81" s="897"/>
      <c r="BC81" s="897"/>
      <c r="BD81" s="898"/>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7"/>
      <c r="BA82" s="897"/>
      <c r="BB82" s="897"/>
      <c r="BC82" s="897"/>
      <c r="BD82" s="898"/>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7"/>
      <c r="BA83" s="897"/>
      <c r="BB83" s="897"/>
      <c r="BC83" s="897"/>
      <c r="BD83" s="898"/>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7"/>
      <c r="BA84" s="897"/>
      <c r="BB84" s="897"/>
      <c r="BC84" s="897"/>
      <c r="BD84" s="898"/>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7"/>
      <c r="BA85" s="897"/>
      <c r="BB85" s="897"/>
      <c r="BC85" s="897"/>
      <c r="BD85" s="898"/>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7"/>
      <c r="BA86" s="897"/>
      <c r="BB86" s="897"/>
      <c r="BC86" s="897"/>
      <c r="BD86" s="898"/>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2310</v>
      </c>
      <c r="AG88" s="860"/>
      <c r="AH88" s="860"/>
      <c r="AI88" s="860"/>
      <c r="AJ88" s="860"/>
      <c r="AK88" s="857"/>
      <c r="AL88" s="857"/>
      <c r="AM88" s="857"/>
      <c r="AN88" s="857"/>
      <c r="AO88" s="857"/>
      <c r="AP88" s="860">
        <v>12269</v>
      </c>
      <c r="AQ88" s="860"/>
      <c r="AR88" s="860"/>
      <c r="AS88" s="860"/>
      <c r="AT88" s="860"/>
      <c r="AU88" s="860">
        <v>1104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v>
      </c>
      <c r="CS102" s="868"/>
      <c r="CT102" s="868"/>
      <c r="CU102" s="868"/>
      <c r="CV102" s="911"/>
      <c r="CW102" s="910" t="s">
        <v>478</v>
      </c>
      <c r="CX102" s="868"/>
      <c r="CY102" s="868"/>
      <c r="CZ102" s="868"/>
      <c r="DA102" s="911"/>
      <c r="DB102" s="910" t="s">
        <v>478</v>
      </c>
      <c r="DC102" s="868"/>
      <c r="DD102" s="868"/>
      <c r="DE102" s="868"/>
      <c r="DF102" s="911"/>
      <c r="DG102" s="910" t="s">
        <v>478</v>
      </c>
      <c r="DH102" s="868"/>
      <c r="DI102" s="868"/>
      <c r="DJ102" s="868"/>
      <c r="DK102" s="911"/>
      <c r="DL102" s="910">
        <v>21</v>
      </c>
      <c r="DM102" s="868"/>
      <c r="DN102" s="868"/>
      <c r="DO102" s="868"/>
      <c r="DP102" s="911"/>
      <c r="DQ102" s="910" t="s">
        <v>478</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284</v>
      </c>
      <c r="AG109" s="913"/>
      <c r="AH109" s="913"/>
      <c r="AI109" s="913"/>
      <c r="AJ109" s="914"/>
      <c r="AK109" s="912" t="s">
        <v>283</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284</v>
      </c>
      <c r="BW109" s="913"/>
      <c r="BX109" s="913"/>
      <c r="BY109" s="913"/>
      <c r="BZ109" s="914"/>
      <c r="CA109" s="912" t="s">
        <v>283</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284</v>
      </c>
      <c r="DM109" s="913"/>
      <c r="DN109" s="913"/>
      <c r="DO109" s="913"/>
      <c r="DP109" s="914"/>
      <c r="DQ109" s="912" t="s">
        <v>283</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403035</v>
      </c>
      <c r="AB110" s="920"/>
      <c r="AC110" s="920"/>
      <c r="AD110" s="920"/>
      <c r="AE110" s="921"/>
      <c r="AF110" s="922">
        <v>367205</v>
      </c>
      <c r="AG110" s="920"/>
      <c r="AH110" s="920"/>
      <c r="AI110" s="920"/>
      <c r="AJ110" s="921"/>
      <c r="AK110" s="922">
        <v>347676</v>
      </c>
      <c r="AL110" s="920"/>
      <c r="AM110" s="920"/>
      <c r="AN110" s="920"/>
      <c r="AO110" s="921"/>
      <c r="AP110" s="923">
        <v>10.6</v>
      </c>
      <c r="AQ110" s="924"/>
      <c r="AR110" s="924"/>
      <c r="AS110" s="924"/>
      <c r="AT110" s="925"/>
      <c r="AU110" s="926" t="s">
        <v>61</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4111380</v>
      </c>
      <c r="BR110" s="957"/>
      <c r="BS110" s="957"/>
      <c r="BT110" s="957"/>
      <c r="BU110" s="957"/>
      <c r="BV110" s="957">
        <v>4308480</v>
      </c>
      <c r="BW110" s="957"/>
      <c r="BX110" s="957"/>
      <c r="BY110" s="957"/>
      <c r="BZ110" s="957"/>
      <c r="CA110" s="957">
        <v>4939173</v>
      </c>
      <c r="CB110" s="957"/>
      <c r="CC110" s="957"/>
      <c r="CD110" s="957"/>
      <c r="CE110" s="957"/>
      <c r="CF110" s="971">
        <v>151.1</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v>16684</v>
      </c>
      <c r="BR111" s="950"/>
      <c r="BS111" s="950"/>
      <c r="BT111" s="950"/>
      <c r="BU111" s="950"/>
      <c r="BV111" s="950">
        <v>16683</v>
      </c>
      <c r="BW111" s="950"/>
      <c r="BX111" s="950"/>
      <c r="BY111" s="950"/>
      <c r="BZ111" s="950"/>
      <c r="CA111" s="950" t="s">
        <v>109</v>
      </c>
      <c r="CB111" s="950"/>
      <c r="CC111" s="950"/>
      <c r="CD111" s="950"/>
      <c r="CE111" s="950"/>
      <c r="CF111" s="944" t="s">
        <v>109</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v>410</v>
      </c>
      <c r="AG112" s="989"/>
      <c r="AH112" s="989"/>
      <c r="AI112" s="989"/>
      <c r="AJ112" s="990"/>
      <c r="AK112" s="991">
        <v>410</v>
      </c>
      <c r="AL112" s="989"/>
      <c r="AM112" s="989"/>
      <c r="AN112" s="989"/>
      <c r="AO112" s="990"/>
      <c r="AP112" s="992">
        <v>0</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4042429</v>
      </c>
      <c r="BR112" s="950"/>
      <c r="BS112" s="950"/>
      <c r="BT112" s="950"/>
      <c r="BU112" s="950"/>
      <c r="BV112" s="950">
        <v>4263238</v>
      </c>
      <c r="BW112" s="950"/>
      <c r="BX112" s="950"/>
      <c r="BY112" s="950"/>
      <c r="BZ112" s="950"/>
      <c r="CA112" s="950">
        <v>4425454</v>
      </c>
      <c r="CB112" s="950"/>
      <c r="CC112" s="950"/>
      <c r="CD112" s="950"/>
      <c r="CE112" s="950"/>
      <c r="CF112" s="944">
        <v>135.4</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322502</v>
      </c>
      <c r="AB113" s="964"/>
      <c r="AC113" s="964"/>
      <c r="AD113" s="964"/>
      <c r="AE113" s="965"/>
      <c r="AF113" s="966">
        <v>324841</v>
      </c>
      <c r="AG113" s="964"/>
      <c r="AH113" s="964"/>
      <c r="AI113" s="964"/>
      <c r="AJ113" s="965"/>
      <c r="AK113" s="966">
        <v>323700</v>
      </c>
      <c r="AL113" s="964"/>
      <c r="AM113" s="964"/>
      <c r="AN113" s="964"/>
      <c r="AO113" s="965"/>
      <c r="AP113" s="967">
        <v>9.9</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1060574</v>
      </c>
      <c r="BR113" s="950"/>
      <c r="BS113" s="950"/>
      <c r="BT113" s="950"/>
      <c r="BU113" s="950"/>
      <c r="BV113" s="950">
        <v>1185373</v>
      </c>
      <c r="BW113" s="950"/>
      <c r="BX113" s="950"/>
      <c r="BY113" s="950"/>
      <c r="BZ113" s="950"/>
      <c r="CA113" s="950">
        <v>1103444</v>
      </c>
      <c r="CB113" s="950"/>
      <c r="CC113" s="950"/>
      <c r="CD113" s="950"/>
      <c r="CE113" s="950"/>
      <c r="CF113" s="944">
        <v>33.799999999999997</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200632</v>
      </c>
      <c r="AB114" s="989"/>
      <c r="AC114" s="989"/>
      <c r="AD114" s="989"/>
      <c r="AE114" s="990"/>
      <c r="AF114" s="991">
        <v>192920</v>
      </c>
      <c r="AG114" s="989"/>
      <c r="AH114" s="989"/>
      <c r="AI114" s="989"/>
      <c r="AJ114" s="990"/>
      <c r="AK114" s="991">
        <v>193834</v>
      </c>
      <c r="AL114" s="989"/>
      <c r="AM114" s="989"/>
      <c r="AN114" s="989"/>
      <c r="AO114" s="990"/>
      <c r="AP114" s="992">
        <v>5.9</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1481417</v>
      </c>
      <c r="BR114" s="950"/>
      <c r="BS114" s="950"/>
      <c r="BT114" s="950"/>
      <c r="BU114" s="950"/>
      <c r="BV114" s="950">
        <v>1417389</v>
      </c>
      <c r="BW114" s="950"/>
      <c r="BX114" s="950"/>
      <c r="BY114" s="950"/>
      <c r="BZ114" s="950"/>
      <c r="CA114" s="950">
        <v>1335201</v>
      </c>
      <c r="CB114" s="950"/>
      <c r="CC114" s="950"/>
      <c r="CD114" s="950"/>
      <c r="CE114" s="950"/>
      <c r="CF114" s="944">
        <v>40.799999999999997</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16592</v>
      </c>
      <c r="DH114" s="989"/>
      <c r="DI114" s="989"/>
      <c r="DJ114" s="989"/>
      <c r="DK114" s="990"/>
      <c r="DL114" s="991">
        <v>16592</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17003</v>
      </c>
      <c r="AB115" s="964"/>
      <c r="AC115" s="964"/>
      <c r="AD115" s="964"/>
      <c r="AE115" s="965"/>
      <c r="AF115" s="966">
        <v>16683</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v>2456</v>
      </c>
      <c r="BW115" s="950"/>
      <c r="BX115" s="950"/>
      <c r="BY115" s="950"/>
      <c r="BZ115" s="950"/>
      <c r="CA115" s="950">
        <v>20633</v>
      </c>
      <c r="CB115" s="950"/>
      <c r="CC115" s="950"/>
      <c r="CD115" s="950"/>
      <c r="CE115" s="950"/>
      <c r="CF115" s="944">
        <v>0.6</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1271</v>
      </c>
      <c r="AB116" s="989"/>
      <c r="AC116" s="989"/>
      <c r="AD116" s="989"/>
      <c r="AE116" s="990"/>
      <c r="AF116" s="991">
        <v>1381</v>
      </c>
      <c r="AG116" s="989"/>
      <c r="AH116" s="989"/>
      <c r="AI116" s="989"/>
      <c r="AJ116" s="990"/>
      <c r="AK116" s="991">
        <v>1481</v>
      </c>
      <c r="AL116" s="989"/>
      <c r="AM116" s="989"/>
      <c r="AN116" s="989"/>
      <c r="AO116" s="990"/>
      <c r="AP116" s="992">
        <v>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944443</v>
      </c>
      <c r="AB117" s="996"/>
      <c r="AC117" s="996"/>
      <c r="AD117" s="996"/>
      <c r="AE117" s="997"/>
      <c r="AF117" s="995">
        <v>903440</v>
      </c>
      <c r="AG117" s="996"/>
      <c r="AH117" s="996"/>
      <c r="AI117" s="996"/>
      <c r="AJ117" s="997"/>
      <c r="AK117" s="995">
        <v>867101</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430</v>
      </c>
      <c r="BR117" s="1016"/>
      <c r="BS117" s="1016"/>
      <c r="BT117" s="1016"/>
      <c r="BU117" s="1016"/>
      <c r="BV117" s="1016" t="s">
        <v>430</v>
      </c>
      <c r="BW117" s="1016"/>
      <c r="BX117" s="1016"/>
      <c r="BY117" s="1016"/>
      <c r="BZ117" s="1016"/>
      <c r="CA117" s="1016" t="s">
        <v>430</v>
      </c>
      <c r="CB117" s="1016"/>
      <c r="CC117" s="1016"/>
      <c r="CD117" s="1016"/>
      <c r="CE117" s="1016"/>
      <c r="CF117" s="944" t="s">
        <v>430</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430</v>
      </c>
      <c r="DH117" s="989"/>
      <c r="DI117" s="989"/>
      <c r="DJ117" s="989"/>
      <c r="DK117" s="990"/>
      <c r="DL117" s="991" t="s">
        <v>430</v>
      </c>
      <c r="DM117" s="989"/>
      <c r="DN117" s="989"/>
      <c r="DO117" s="989"/>
      <c r="DP117" s="990"/>
      <c r="DQ117" s="991" t="s">
        <v>430</v>
      </c>
      <c r="DR117" s="989"/>
      <c r="DS117" s="989"/>
      <c r="DT117" s="989"/>
      <c r="DU117" s="990"/>
      <c r="DV117" s="992" t="s">
        <v>430</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284</v>
      </c>
      <c r="AG118" s="913"/>
      <c r="AH118" s="913"/>
      <c r="AI118" s="913"/>
      <c r="AJ118" s="914"/>
      <c r="AK118" s="912" t="s">
        <v>283</v>
      </c>
      <c r="AL118" s="913"/>
      <c r="AM118" s="913"/>
      <c r="AN118" s="913"/>
      <c r="AO118" s="914"/>
      <c r="AP118" s="1020" t="s">
        <v>403</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432</v>
      </c>
      <c r="BP118" s="1024"/>
      <c r="BQ118" s="1015">
        <v>10712484</v>
      </c>
      <c r="BR118" s="1016"/>
      <c r="BS118" s="1016"/>
      <c r="BT118" s="1016"/>
      <c r="BU118" s="1016"/>
      <c r="BV118" s="1016">
        <v>11193619</v>
      </c>
      <c r="BW118" s="1016"/>
      <c r="BX118" s="1016"/>
      <c r="BY118" s="1016"/>
      <c r="BZ118" s="1016"/>
      <c r="CA118" s="1016">
        <v>11823905</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2075266</v>
      </c>
      <c r="BR119" s="957"/>
      <c r="BS119" s="957"/>
      <c r="BT119" s="957"/>
      <c r="BU119" s="957"/>
      <c r="BV119" s="957">
        <v>2158199</v>
      </c>
      <c r="BW119" s="957"/>
      <c r="BX119" s="957"/>
      <c r="BY119" s="957"/>
      <c r="BZ119" s="957"/>
      <c r="CA119" s="957">
        <v>1861180</v>
      </c>
      <c r="CB119" s="957"/>
      <c r="CC119" s="957"/>
      <c r="CD119" s="957"/>
      <c r="CE119" s="957"/>
      <c r="CF119" s="971">
        <v>56.9</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92</v>
      </c>
      <c r="DH119" s="1028"/>
      <c r="DI119" s="1028"/>
      <c r="DJ119" s="1028"/>
      <c r="DK119" s="1029"/>
      <c r="DL119" s="1030">
        <v>91</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v>3062</v>
      </c>
      <c r="BR120" s="950"/>
      <c r="BS120" s="950"/>
      <c r="BT120" s="950"/>
      <c r="BU120" s="950"/>
      <c r="BV120" s="950">
        <v>2898</v>
      </c>
      <c r="BW120" s="950"/>
      <c r="BX120" s="950"/>
      <c r="BY120" s="950"/>
      <c r="BZ120" s="950"/>
      <c r="CA120" s="950">
        <v>303982</v>
      </c>
      <c r="CB120" s="950"/>
      <c r="CC120" s="950"/>
      <c r="CD120" s="950"/>
      <c r="CE120" s="950"/>
      <c r="CF120" s="944">
        <v>9.3000000000000007</v>
      </c>
      <c r="CG120" s="945"/>
      <c r="CH120" s="945"/>
      <c r="CI120" s="945"/>
      <c r="CJ120" s="945"/>
      <c r="CK120" s="1043" t="s">
        <v>438</v>
      </c>
      <c r="CL120" s="1044"/>
      <c r="CM120" s="1044"/>
      <c r="CN120" s="1044"/>
      <c r="CO120" s="1045"/>
      <c r="CP120" s="1051" t="s">
        <v>385</v>
      </c>
      <c r="CQ120" s="1052"/>
      <c r="CR120" s="1052"/>
      <c r="CS120" s="1052"/>
      <c r="CT120" s="1052"/>
      <c r="CU120" s="1052"/>
      <c r="CV120" s="1052"/>
      <c r="CW120" s="1052"/>
      <c r="CX120" s="1052"/>
      <c r="CY120" s="1052"/>
      <c r="CZ120" s="1052"/>
      <c r="DA120" s="1052"/>
      <c r="DB120" s="1052"/>
      <c r="DC120" s="1052"/>
      <c r="DD120" s="1052"/>
      <c r="DE120" s="1052"/>
      <c r="DF120" s="1053"/>
      <c r="DG120" s="956">
        <v>3349715</v>
      </c>
      <c r="DH120" s="957"/>
      <c r="DI120" s="957"/>
      <c r="DJ120" s="957"/>
      <c r="DK120" s="957"/>
      <c r="DL120" s="957">
        <v>3140981</v>
      </c>
      <c r="DM120" s="957"/>
      <c r="DN120" s="957"/>
      <c r="DO120" s="957"/>
      <c r="DP120" s="957"/>
      <c r="DQ120" s="957">
        <v>3570258</v>
      </c>
      <c r="DR120" s="957"/>
      <c r="DS120" s="957"/>
      <c r="DT120" s="957"/>
      <c r="DU120" s="957"/>
      <c r="DV120" s="958">
        <v>109.2</v>
      </c>
      <c r="DW120" s="958"/>
      <c r="DX120" s="958"/>
      <c r="DY120" s="958"/>
      <c r="DZ120" s="959"/>
    </row>
    <row r="121" spans="1:130" s="197" customFormat="1" ht="26.25" customHeight="1">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6319716</v>
      </c>
      <c r="BR121" s="1016"/>
      <c r="BS121" s="1016"/>
      <c r="BT121" s="1016"/>
      <c r="BU121" s="1016"/>
      <c r="BV121" s="1016">
        <v>6355072</v>
      </c>
      <c r="BW121" s="1016"/>
      <c r="BX121" s="1016"/>
      <c r="BY121" s="1016"/>
      <c r="BZ121" s="1016"/>
      <c r="CA121" s="1016">
        <v>6400955</v>
      </c>
      <c r="CB121" s="1016"/>
      <c r="CC121" s="1016"/>
      <c r="CD121" s="1016"/>
      <c r="CE121" s="1016"/>
      <c r="CF121" s="1054">
        <v>195.8</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439990</v>
      </c>
      <c r="DH121" s="950"/>
      <c r="DI121" s="950"/>
      <c r="DJ121" s="950"/>
      <c r="DK121" s="950"/>
      <c r="DL121" s="950">
        <v>425188</v>
      </c>
      <c r="DM121" s="950"/>
      <c r="DN121" s="950"/>
      <c r="DO121" s="950"/>
      <c r="DP121" s="950"/>
      <c r="DQ121" s="950">
        <v>543449</v>
      </c>
      <c r="DR121" s="950"/>
      <c r="DS121" s="950"/>
      <c r="DT121" s="950"/>
      <c r="DU121" s="950"/>
      <c r="DV121" s="951">
        <v>16.600000000000001</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16578</v>
      </c>
      <c r="AB122" s="989"/>
      <c r="AC122" s="989"/>
      <c r="AD122" s="989"/>
      <c r="AE122" s="990"/>
      <c r="AF122" s="991">
        <v>16592</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441</v>
      </c>
      <c r="BP122" s="1024"/>
      <c r="BQ122" s="1064">
        <v>8398044</v>
      </c>
      <c r="BR122" s="1065"/>
      <c r="BS122" s="1065"/>
      <c r="BT122" s="1065"/>
      <c r="BU122" s="1065"/>
      <c r="BV122" s="1065">
        <v>8516169</v>
      </c>
      <c r="BW122" s="1065"/>
      <c r="BX122" s="1065"/>
      <c r="BY122" s="1065"/>
      <c r="BZ122" s="1065"/>
      <c r="CA122" s="1065">
        <v>8566117</v>
      </c>
      <c r="CB122" s="1065"/>
      <c r="CC122" s="1065"/>
      <c r="CD122" s="1065"/>
      <c r="CE122" s="1065"/>
      <c r="CF122" s="1017"/>
      <c r="CG122" s="1018"/>
      <c r="CH122" s="1018"/>
      <c r="CI122" s="1018"/>
      <c r="CJ122" s="1019"/>
      <c r="CK122" s="1046"/>
      <c r="CL122" s="1047"/>
      <c r="CM122" s="1047"/>
      <c r="CN122" s="1047"/>
      <c r="CO122" s="1048"/>
      <c r="CP122" s="1037" t="s">
        <v>382</v>
      </c>
      <c r="CQ122" s="1038"/>
      <c r="CR122" s="1038"/>
      <c r="CS122" s="1038"/>
      <c r="CT122" s="1038"/>
      <c r="CU122" s="1038"/>
      <c r="CV122" s="1038"/>
      <c r="CW122" s="1038"/>
      <c r="CX122" s="1038"/>
      <c r="CY122" s="1038"/>
      <c r="CZ122" s="1038"/>
      <c r="DA122" s="1038"/>
      <c r="DB122" s="1038"/>
      <c r="DC122" s="1038"/>
      <c r="DD122" s="1038"/>
      <c r="DE122" s="1038"/>
      <c r="DF122" s="1039"/>
      <c r="DG122" s="949">
        <v>153512</v>
      </c>
      <c r="DH122" s="950"/>
      <c r="DI122" s="950"/>
      <c r="DJ122" s="950"/>
      <c r="DK122" s="950"/>
      <c r="DL122" s="950">
        <v>213736</v>
      </c>
      <c r="DM122" s="950"/>
      <c r="DN122" s="950"/>
      <c r="DO122" s="950"/>
      <c r="DP122" s="950"/>
      <c r="DQ122" s="950">
        <v>225706</v>
      </c>
      <c r="DR122" s="950"/>
      <c r="DS122" s="950"/>
      <c r="DT122" s="950"/>
      <c r="DU122" s="950"/>
      <c r="DV122" s="951">
        <v>6.9</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71.900000000000006</v>
      </c>
      <c r="BR123" s="1057"/>
      <c r="BS123" s="1057"/>
      <c r="BT123" s="1057"/>
      <c r="BU123" s="1057"/>
      <c r="BV123" s="1057">
        <v>85.2</v>
      </c>
      <c r="BW123" s="1057"/>
      <c r="BX123" s="1057"/>
      <c r="BY123" s="1057"/>
      <c r="BZ123" s="1057"/>
      <c r="CA123" s="1057">
        <v>99.6</v>
      </c>
      <c r="CB123" s="1057"/>
      <c r="CC123" s="1057"/>
      <c r="CD123" s="1057"/>
      <c r="CE123" s="1057"/>
      <c r="CF123" s="1058"/>
      <c r="CG123" s="1059"/>
      <c r="CH123" s="1059"/>
      <c r="CI123" s="1059"/>
      <c r="CJ123" s="1060"/>
      <c r="CK123" s="1046"/>
      <c r="CL123" s="1047"/>
      <c r="CM123" s="1047"/>
      <c r="CN123" s="1047"/>
      <c r="CO123" s="1048"/>
      <c r="CP123" s="1037" t="s">
        <v>380</v>
      </c>
      <c r="CQ123" s="1038"/>
      <c r="CR123" s="1038"/>
      <c r="CS123" s="1038"/>
      <c r="CT123" s="1038"/>
      <c r="CU123" s="1038"/>
      <c r="CV123" s="1038"/>
      <c r="CW123" s="1038"/>
      <c r="CX123" s="1038"/>
      <c r="CY123" s="1038"/>
      <c r="CZ123" s="1038"/>
      <c r="DA123" s="1038"/>
      <c r="DB123" s="1038"/>
      <c r="DC123" s="1038"/>
      <c r="DD123" s="1038"/>
      <c r="DE123" s="1038"/>
      <c r="DF123" s="1039"/>
      <c r="DG123" s="988">
        <v>99212</v>
      </c>
      <c r="DH123" s="989"/>
      <c r="DI123" s="989"/>
      <c r="DJ123" s="989"/>
      <c r="DK123" s="990"/>
      <c r="DL123" s="991">
        <v>96730</v>
      </c>
      <c r="DM123" s="989"/>
      <c r="DN123" s="989"/>
      <c r="DO123" s="989"/>
      <c r="DP123" s="990"/>
      <c r="DQ123" s="991">
        <v>86041</v>
      </c>
      <c r="DR123" s="989"/>
      <c r="DS123" s="989"/>
      <c r="DT123" s="989"/>
      <c r="DU123" s="990"/>
      <c r="DV123" s="992">
        <v>2.6</v>
      </c>
      <c r="DW123" s="993"/>
      <c r="DX123" s="993"/>
      <c r="DY123" s="993"/>
      <c r="DZ123" s="994"/>
    </row>
    <row r="124" spans="1:130" s="197" customFormat="1" ht="26.25" customHeight="1">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425</v>
      </c>
      <c r="AB126" s="989"/>
      <c r="AC126" s="989"/>
      <c r="AD126" s="989"/>
      <c r="AE126" s="990"/>
      <c r="AF126" s="991">
        <v>91</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109</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3"/>
      <c r="AV127" s="233"/>
      <c r="AW127" s="233"/>
      <c r="AX127" s="916" t="s">
        <v>452</v>
      </c>
      <c r="AY127" s="917"/>
      <c r="AZ127" s="917"/>
      <c r="BA127" s="917"/>
      <c r="BB127" s="917"/>
      <c r="BC127" s="917"/>
      <c r="BD127" s="917"/>
      <c r="BE127" s="918"/>
      <c r="BF127" s="1071" t="s">
        <v>109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v>2456</v>
      </c>
      <c r="DM127" s="1078"/>
      <c r="DN127" s="1078"/>
      <c r="DO127" s="1078"/>
      <c r="DP127" s="1078"/>
      <c r="DQ127" s="1078">
        <v>20633</v>
      </c>
      <c r="DR127" s="1078"/>
      <c r="DS127" s="1078"/>
      <c r="DT127" s="1078"/>
      <c r="DU127" s="1078"/>
      <c r="DV127" s="1079">
        <v>0.6</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11187</v>
      </c>
      <c r="AB128" s="1120"/>
      <c r="AC128" s="1120"/>
      <c r="AD128" s="1120"/>
      <c r="AE128" s="1121"/>
      <c r="AF128" s="1122">
        <v>1257</v>
      </c>
      <c r="AG128" s="1120"/>
      <c r="AH128" s="1120"/>
      <c r="AI128" s="1120"/>
      <c r="AJ128" s="1121"/>
      <c r="AK128" s="1122">
        <v>1257</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109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3762911</v>
      </c>
      <c r="AB129" s="989"/>
      <c r="AC129" s="989"/>
      <c r="AD129" s="989"/>
      <c r="AE129" s="990"/>
      <c r="AF129" s="991">
        <v>3703384</v>
      </c>
      <c r="AG129" s="989"/>
      <c r="AH129" s="989"/>
      <c r="AI129" s="989"/>
      <c r="AJ129" s="990"/>
      <c r="AK129" s="991">
        <v>3821594</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10.8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544689</v>
      </c>
      <c r="AB130" s="989"/>
      <c r="AC130" s="989"/>
      <c r="AD130" s="989"/>
      <c r="AE130" s="990"/>
      <c r="AF130" s="991">
        <v>563473</v>
      </c>
      <c r="AG130" s="989"/>
      <c r="AH130" s="989"/>
      <c r="AI130" s="989"/>
      <c r="AJ130" s="990"/>
      <c r="AK130" s="991">
        <v>552713</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v>99.6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3218222</v>
      </c>
      <c r="AB131" s="1028"/>
      <c r="AC131" s="1028"/>
      <c r="AD131" s="1028"/>
      <c r="AE131" s="1029"/>
      <c r="AF131" s="1030">
        <v>3139911</v>
      </c>
      <c r="AG131" s="1028"/>
      <c r="AH131" s="1028"/>
      <c r="AI131" s="1028"/>
      <c r="AJ131" s="1029"/>
      <c r="AK131" s="1030">
        <v>3268881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12.07396507</v>
      </c>
      <c r="AB132" s="1134"/>
      <c r="AC132" s="1134"/>
      <c r="AD132" s="1134"/>
      <c r="AE132" s="1135"/>
      <c r="AF132" s="1136">
        <v>10.78724843</v>
      </c>
      <c r="AG132" s="1134"/>
      <c r="AH132" s="1134"/>
      <c r="AI132" s="1134"/>
      <c r="AJ132" s="1135"/>
      <c r="AK132" s="1136">
        <v>9.5791495619999996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12.8</v>
      </c>
      <c r="AB133" s="1141"/>
      <c r="AC133" s="1141"/>
      <c r="AD133" s="1141"/>
      <c r="AE133" s="1142"/>
      <c r="AF133" s="1140">
        <v>11.7</v>
      </c>
      <c r="AG133" s="1141"/>
      <c r="AH133" s="1141"/>
      <c r="AI133" s="1141"/>
      <c r="AJ133" s="1142"/>
      <c r="AK133" s="1140">
        <v>10.8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7" t="s">
        <v>468</v>
      </c>
      <c r="L7" s="254"/>
      <c r="M7" s="255" t="s">
        <v>469</v>
      </c>
      <c r="N7" s="256"/>
    </row>
    <row r="8" spans="1:16">
      <c r="A8" s="248"/>
      <c r="B8" s="244"/>
      <c r="C8" s="244"/>
      <c r="D8" s="244"/>
      <c r="E8" s="244"/>
      <c r="F8" s="244"/>
      <c r="G8" s="257"/>
      <c r="H8" s="258"/>
      <c r="I8" s="258"/>
      <c r="J8" s="259"/>
      <c r="K8" s="1148"/>
      <c r="L8" s="260" t="s">
        <v>470</v>
      </c>
      <c r="M8" s="261" t="s">
        <v>471</v>
      </c>
      <c r="N8" s="262" t="s">
        <v>472</v>
      </c>
    </row>
    <row r="9" spans="1:16">
      <c r="A9" s="248"/>
      <c r="B9" s="244"/>
      <c r="C9" s="244"/>
      <c r="D9" s="244"/>
      <c r="E9" s="244"/>
      <c r="F9" s="244"/>
      <c r="G9" s="1149" t="s">
        <v>473</v>
      </c>
      <c r="H9" s="1150"/>
      <c r="I9" s="1150"/>
      <c r="J9" s="1151"/>
      <c r="K9" s="263">
        <v>1345754</v>
      </c>
      <c r="L9" s="264">
        <v>134173</v>
      </c>
      <c r="M9" s="265">
        <v>114146</v>
      </c>
      <c r="N9" s="266">
        <v>17.5</v>
      </c>
    </row>
    <row r="10" spans="1:16">
      <c r="A10" s="248"/>
      <c r="B10" s="244"/>
      <c r="C10" s="244"/>
      <c r="D10" s="244"/>
      <c r="E10" s="244"/>
      <c r="F10" s="244"/>
      <c r="G10" s="1149" t="s">
        <v>474</v>
      </c>
      <c r="H10" s="1150"/>
      <c r="I10" s="1150"/>
      <c r="J10" s="1151"/>
      <c r="K10" s="267">
        <v>104630</v>
      </c>
      <c r="L10" s="268">
        <v>10432</v>
      </c>
      <c r="M10" s="269">
        <v>10658</v>
      </c>
      <c r="N10" s="270">
        <v>-2.1</v>
      </c>
    </row>
    <row r="11" spans="1:16" ht="13.5" customHeight="1">
      <c r="A11" s="248"/>
      <c r="B11" s="244"/>
      <c r="C11" s="244"/>
      <c r="D11" s="244"/>
      <c r="E11" s="244"/>
      <c r="F11" s="244"/>
      <c r="G11" s="1149" t="s">
        <v>475</v>
      </c>
      <c r="H11" s="1150"/>
      <c r="I11" s="1150"/>
      <c r="J11" s="1151"/>
      <c r="K11" s="267">
        <v>207488</v>
      </c>
      <c r="L11" s="268">
        <v>20687</v>
      </c>
      <c r="M11" s="269">
        <v>17529</v>
      </c>
      <c r="N11" s="270">
        <v>18</v>
      </c>
    </row>
    <row r="12" spans="1:16" ht="13.5" customHeight="1">
      <c r="A12" s="248"/>
      <c r="B12" s="244"/>
      <c r="C12" s="244"/>
      <c r="D12" s="244"/>
      <c r="E12" s="244"/>
      <c r="F12" s="244"/>
      <c r="G12" s="1149" t="s">
        <v>476</v>
      </c>
      <c r="H12" s="1150"/>
      <c r="I12" s="1150"/>
      <c r="J12" s="1151"/>
      <c r="K12" s="267">
        <v>74720</v>
      </c>
      <c r="L12" s="268">
        <v>7450</v>
      </c>
      <c r="M12" s="269">
        <v>1257</v>
      </c>
      <c r="N12" s="270">
        <v>492.7</v>
      </c>
    </row>
    <row r="13" spans="1:16" ht="13.5" customHeight="1">
      <c r="A13" s="248"/>
      <c r="B13" s="244"/>
      <c r="C13" s="244"/>
      <c r="D13" s="244"/>
      <c r="E13" s="244"/>
      <c r="F13" s="244"/>
      <c r="G13" s="1149" t="s">
        <v>477</v>
      </c>
      <c r="H13" s="1150"/>
      <c r="I13" s="1150"/>
      <c r="J13" s="1151"/>
      <c r="K13" s="267" t="s">
        <v>478</v>
      </c>
      <c r="L13" s="268" t="s">
        <v>478</v>
      </c>
      <c r="M13" s="269" t="s">
        <v>478</v>
      </c>
      <c r="N13" s="270" t="s">
        <v>478</v>
      </c>
    </row>
    <row r="14" spans="1:16" ht="13.5" customHeight="1">
      <c r="A14" s="248"/>
      <c r="B14" s="244"/>
      <c r="C14" s="244"/>
      <c r="D14" s="244"/>
      <c r="E14" s="244"/>
      <c r="F14" s="244"/>
      <c r="G14" s="1149" t="s">
        <v>479</v>
      </c>
      <c r="H14" s="1150"/>
      <c r="I14" s="1150"/>
      <c r="J14" s="1151"/>
      <c r="K14" s="267">
        <v>31566</v>
      </c>
      <c r="L14" s="268">
        <v>3147</v>
      </c>
      <c r="M14" s="269">
        <v>5389</v>
      </c>
      <c r="N14" s="270">
        <v>-41.6</v>
      </c>
    </row>
    <row r="15" spans="1:16" ht="13.5" customHeight="1">
      <c r="A15" s="248"/>
      <c r="B15" s="244"/>
      <c r="C15" s="244"/>
      <c r="D15" s="244"/>
      <c r="E15" s="244"/>
      <c r="F15" s="244"/>
      <c r="G15" s="1149" t="s">
        <v>480</v>
      </c>
      <c r="H15" s="1150"/>
      <c r="I15" s="1150"/>
      <c r="J15" s="1151"/>
      <c r="K15" s="267">
        <v>29910</v>
      </c>
      <c r="L15" s="268">
        <v>2982</v>
      </c>
      <c r="M15" s="269">
        <v>2513</v>
      </c>
      <c r="N15" s="270">
        <v>18.7</v>
      </c>
    </row>
    <row r="16" spans="1:16">
      <c r="A16" s="248"/>
      <c r="B16" s="244"/>
      <c r="C16" s="244"/>
      <c r="D16" s="244"/>
      <c r="E16" s="244"/>
      <c r="F16" s="244"/>
      <c r="G16" s="1152" t="s">
        <v>481</v>
      </c>
      <c r="H16" s="1153"/>
      <c r="I16" s="1153"/>
      <c r="J16" s="1154"/>
      <c r="K16" s="268">
        <v>-137381</v>
      </c>
      <c r="L16" s="268">
        <v>-13697</v>
      </c>
      <c r="M16" s="269">
        <v>-11876</v>
      </c>
      <c r="N16" s="270">
        <v>15.3</v>
      </c>
    </row>
    <row r="17" spans="1:16">
      <c r="A17" s="248"/>
      <c r="B17" s="244"/>
      <c r="C17" s="244"/>
      <c r="D17" s="244"/>
      <c r="E17" s="244"/>
      <c r="F17" s="244"/>
      <c r="G17" s="1152" t="s">
        <v>167</v>
      </c>
      <c r="H17" s="1153"/>
      <c r="I17" s="1153"/>
      <c r="J17" s="1154"/>
      <c r="K17" s="268">
        <v>1656687</v>
      </c>
      <c r="L17" s="268">
        <v>165173</v>
      </c>
      <c r="M17" s="269">
        <v>139615</v>
      </c>
      <c r="N17" s="270">
        <v>18.3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44" t="s">
        <v>486</v>
      </c>
      <c r="H21" s="1145"/>
      <c r="I21" s="1145"/>
      <c r="J21" s="1146"/>
      <c r="K21" s="280">
        <v>17.55</v>
      </c>
      <c r="L21" s="281">
        <v>13.07</v>
      </c>
      <c r="M21" s="282">
        <v>4.4800000000000004</v>
      </c>
      <c r="N21" s="249"/>
      <c r="O21" s="283"/>
      <c r="P21" s="279"/>
    </row>
    <row r="22" spans="1:16" s="284" customFormat="1">
      <c r="A22" s="279"/>
      <c r="B22" s="249"/>
      <c r="C22" s="249"/>
      <c r="D22" s="249"/>
      <c r="E22" s="249"/>
      <c r="F22" s="249"/>
      <c r="G22" s="1144" t="s">
        <v>487</v>
      </c>
      <c r="H22" s="1145"/>
      <c r="I22" s="1145"/>
      <c r="J22" s="1146"/>
      <c r="K22" s="285">
        <v>93.7</v>
      </c>
      <c r="L22" s="286">
        <v>95</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7" t="s">
        <v>468</v>
      </c>
      <c r="L30" s="254"/>
      <c r="M30" s="255" t="s">
        <v>469</v>
      </c>
      <c r="N30" s="256"/>
    </row>
    <row r="31" spans="1:16">
      <c r="A31" s="248"/>
      <c r="B31" s="244"/>
      <c r="C31" s="244"/>
      <c r="D31" s="244"/>
      <c r="E31" s="244"/>
      <c r="F31" s="244"/>
      <c r="G31" s="257"/>
      <c r="H31" s="258"/>
      <c r="I31" s="258"/>
      <c r="J31" s="259"/>
      <c r="K31" s="1148"/>
      <c r="L31" s="260" t="s">
        <v>470</v>
      </c>
      <c r="M31" s="261" t="s">
        <v>471</v>
      </c>
      <c r="N31" s="262" t="s">
        <v>472</v>
      </c>
    </row>
    <row r="32" spans="1:16" ht="27" customHeight="1">
      <c r="A32" s="248"/>
      <c r="B32" s="244"/>
      <c r="C32" s="244"/>
      <c r="D32" s="244"/>
      <c r="E32" s="244"/>
      <c r="F32" s="244"/>
      <c r="G32" s="1160" t="s">
        <v>491</v>
      </c>
      <c r="H32" s="1161"/>
      <c r="I32" s="1161"/>
      <c r="J32" s="1162"/>
      <c r="K32" s="294">
        <v>347676</v>
      </c>
      <c r="L32" s="294">
        <v>34664</v>
      </c>
      <c r="M32" s="295">
        <v>64386</v>
      </c>
      <c r="N32" s="296">
        <v>-46.2</v>
      </c>
    </row>
    <row r="33" spans="1:16" ht="13.5" customHeight="1">
      <c r="A33" s="248"/>
      <c r="B33" s="244"/>
      <c r="C33" s="244"/>
      <c r="D33" s="244"/>
      <c r="E33" s="244"/>
      <c r="F33" s="244"/>
      <c r="G33" s="1160" t="s">
        <v>492</v>
      </c>
      <c r="H33" s="1161"/>
      <c r="I33" s="1161"/>
      <c r="J33" s="1162"/>
      <c r="K33" s="294" t="s">
        <v>478</v>
      </c>
      <c r="L33" s="294" t="s">
        <v>478</v>
      </c>
      <c r="M33" s="295" t="s">
        <v>478</v>
      </c>
      <c r="N33" s="296" t="s">
        <v>478</v>
      </c>
    </row>
    <row r="34" spans="1:16" ht="27" customHeight="1">
      <c r="A34" s="248"/>
      <c r="B34" s="244"/>
      <c r="C34" s="244"/>
      <c r="D34" s="244"/>
      <c r="E34" s="244"/>
      <c r="F34" s="244"/>
      <c r="G34" s="1160" t="s">
        <v>493</v>
      </c>
      <c r="H34" s="1161"/>
      <c r="I34" s="1161"/>
      <c r="J34" s="1162"/>
      <c r="K34" s="294">
        <v>410</v>
      </c>
      <c r="L34" s="294">
        <v>41</v>
      </c>
      <c r="M34" s="295">
        <v>1</v>
      </c>
      <c r="N34" s="296">
        <v>4000</v>
      </c>
    </row>
    <row r="35" spans="1:16" ht="27" customHeight="1">
      <c r="A35" s="248"/>
      <c r="B35" s="244"/>
      <c r="C35" s="244"/>
      <c r="D35" s="244"/>
      <c r="E35" s="244"/>
      <c r="F35" s="244"/>
      <c r="G35" s="1160" t="s">
        <v>494</v>
      </c>
      <c r="H35" s="1161"/>
      <c r="I35" s="1161"/>
      <c r="J35" s="1162"/>
      <c r="K35" s="294">
        <v>323700</v>
      </c>
      <c r="L35" s="294">
        <v>32273</v>
      </c>
      <c r="M35" s="295">
        <v>18584</v>
      </c>
      <c r="N35" s="296">
        <v>73.7</v>
      </c>
    </row>
    <row r="36" spans="1:16" ht="27" customHeight="1">
      <c r="A36" s="248"/>
      <c r="B36" s="244"/>
      <c r="C36" s="244"/>
      <c r="D36" s="244"/>
      <c r="E36" s="244"/>
      <c r="F36" s="244"/>
      <c r="G36" s="1160" t="s">
        <v>495</v>
      </c>
      <c r="H36" s="1161"/>
      <c r="I36" s="1161"/>
      <c r="J36" s="1162"/>
      <c r="K36" s="294">
        <v>193834</v>
      </c>
      <c r="L36" s="294">
        <v>19325</v>
      </c>
      <c r="M36" s="295">
        <v>4740</v>
      </c>
      <c r="N36" s="296">
        <v>307.7</v>
      </c>
    </row>
    <row r="37" spans="1:16" ht="13.5" customHeight="1">
      <c r="A37" s="248"/>
      <c r="B37" s="244"/>
      <c r="C37" s="244"/>
      <c r="D37" s="244"/>
      <c r="E37" s="244"/>
      <c r="F37" s="244"/>
      <c r="G37" s="1160" t="s">
        <v>496</v>
      </c>
      <c r="H37" s="1161"/>
      <c r="I37" s="1161"/>
      <c r="J37" s="1162"/>
      <c r="K37" s="294" t="s">
        <v>478</v>
      </c>
      <c r="L37" s="294" t="s">
        <v>478</v>
      </c>
      <c r="M37" s="295">
        <v>1431</v>
      </c>
      <c r="N37" s="296" t="s">
        <v>478</v>
      </c>
    </row>
    <row r="38" spans="1:16" ht="27" customHeight="1">
      <c r="A38" s="248"/>
      <c r="B38" s="244"/>
      <c r="C38" s="244"/>
      <c r="D38" s="244"/>
      <c r="E38" s="244"/>
      <c r="F38" s="244"/>
      <c r="G38" s="1163" t="s">
        <v>497</v>
      </c>
      <c r="H38" s="1164"/>
      <c r="I38" s="1164"/>
      <c r="J38" s="1165"/>
      <c r="K38" s="297">
        <v>1481</v>
      </c>
      <c r="L38" s="297">
        <v>148</v>
      </c>
      <c r="M38" s="298">
        <v>15</v>
      </c>
      <c r="N38" s="299">
        <v>886.7</v>
      </c>
      <c r="O38" s="293"/>
    </row>
    <row r="39" spans="1:16">
      <c r="A39" s="248"/>
      <c r="B39" s="244"/>
      <c r="C39" s="244"/>
      <c r="D39" s="244"/>
      <c r="E39" s="244"/>
      <c r="F39" s="244"/>
      <c r="G39" s="1163" t="s">
        <v>498</v>
      </c>
      <c r="H39" s="1164"/>
      <c r="I39" s="1164"/>
      <c r="J39" s="1165"/>
      <c r="K39" s="300">
        <v>-1257</v>
      </c>
      <c r="L39" s="300">
        <v>-125</v>
      </c>
      <c r="M39" s="301">
        <v>-2634</v>
      </c>
      <c r="N39" s="302">
        <v>-95.3</v>
      </c>
      <c r="O39" s="293"/>
    </row>
    <row r="40" spans="1:16" ht="27" customHeight="1">
      <c r="A40" s="248"/>
      <c r="B40" s="244"/>
      <c r="C40" s="244"/>
      <c r="D40" s="244"/>
      <c r="E40" s="244"/>
      <c r="F40" s="244"/>
      <c r="G40" s="1160" t="s">
        <v>499</v>
      </c>
      <c r="H40" s="1161"/>
      <c r="I40" s="1161"/>
      <c r="J40" s="1162"/>
      <c r="K40" s="300">
        <v>-552713</v>
      </c>
      <c r="L40" s="300">
        <v>-55106</v>
      </c>
      <c r="M40" s="301">
        <v>-59733</v>
      </c>
      <c r="N40" s="302">
        <v>-7.7</v>
      </c>
      <c r="O40" s="293"/>
    </row>
    <row r="41" spans="1:16">
      <c r="A41" s="248"/>
      <c r="B41" s="244"/>
      <c r="C41" s="244"/>
      <c r="D41" s="244"/>
      <c r="E41" s="244"/>
      <c r="F41" s="244"/>
      <c r="G41" s="1166" t="s">
        <v>278</v>
      </c>
      <c r="H41" s="1167"/>
      <c r="I41" s="1167"/>
      <c r="J41" s="1168"/>
      <c r="K41" s="294">
        <v>313131</v>
      </c>
      <c r="L41" s="300">
        <v>31219</v>
      </c>
      <c r="M41" s="301">
        <v>26789</v>
      </c>
      <c r="N41" s="302">
        <v>16.5</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5" t="s">
        <v>468</v>
      </c>
      <c r="J49" s="1157" t="s">
        <v>503</v>
      </c>
      <c r="K49" s="1158"/>
      <c r="L49" s="1158"/>
      <c r="M49" s="1158"/>
      <c r="N49" s="1159"/>
    </row>
    <row r="50" spans="1:14">
      <c r="A50" s="248"/>
      <c r="B50" s="244"/>
      <c r="C50" s="244"/>
      <c r="D50" s="244"/>
      <c r="E50" s="244"/>
      <c r="F50" s="244"/>
      <c r="G50" s="312"/>
      <c r="H50" s="313"/>
      <c r="I50" s="1156"/>
      <c r="J50" s="314" t="s">
        <v>504</v>
      </c>
      <c r="K50" s="315" t="s">
        <v>505</v>
      </c>
      <c r="L50" s="316" t="s">
        <v>506</v>
      </c>
      <c r="M50" s="317" t="s">
        <v>507</v>
      </c>
      <c r="N50" s="318" t="s">
        <v>508</v>
      </c>
    </row>
    <row r="51" spans="1:14">
      <c r="A51" s="248"/>
      <c r="B51" s="244"/>
      <c r="C51" s="244"/>
      <c r="D51" s="244"/>
      <c r="E51" s="244"/>
      <c r="F51" s="244"/>
      <c r="G51" s="310" t="s">
        <v>509</v>
      </c>
      <c r="H51" s="311"/>
      <c r="I51" s="319">
        <v>2584630</v>
      </c>
      <c r="J51" s="320">
        <v>246132</v>
      </c>
      <c r="K51" s="321">
        <v>34.299999999999997</v>
      </c>
      <c r="L51" s="322">
        <v>70897</v>
      </c>
      <c r="M51" s="323">
        <v>-20.6</v>
      </c>
      <c r="N51" s="324">
        <v>54.9</v>
      </c>
    </row>
    <row r="52" spans="1:14">
      <c r="A52" s="248"/>
      <c r="B52" s="244"/>
      <c r="C52" s="244"/>
      <c r="D52" s="244"/>
      <c r="E52" s="244"/>
      <c r="F52" s="244"/>
      <c r="G52" s="325"/>
      <c r="H52" s="326" t="s">
        <v>510</v>
      </c>
      <c r="I52" s="327">
        <v>1934799</v>
      </c>
      <c r="J52" s="328">
        <v>184249</v>
      </c>
      <c r="K52" s="329">
        <v>75.7</v>
      </c>
      <c r="L52" s="330">
        <v>39878</v>
      </c>
      <c r="M52" s="331">
        <v>-7.2</v>
      </c>
      <c r="N52" s="332">
        <v>82.9</v>
      </c>
    </row>
    <row r="53" spans="1:14">
      <c r="A53" s="248"/>
      <c r="B53" s="244"/>
      <c r="C53" s="244"/>
      <c r="D53" s="244"/>
      <c r="E53" s="244"/>
      <c r="F53" s="244"/>
      <c r="G53" s="310" t="s">
        <v>511</v>
      </c>
      <c r="H53" s="311"/>
      <c r="I53" s="319">
        <v>2528493</v>
      </c>
      <c r="J53" s="320">
        <v>243475</v>
      </c>
      <c r="K53" s="321">
        <v>-1.1000000000000001</v>
      </c>
      <c r="L53" s="322">
        <v>66496</v>
      </c>
      <c r="M53" s="323">
        <v>-6.2</v>
      </c>
      <c r="N53" s="324">
        <v>5.0999999999999996</v>
      </c>
    </row>
    <row r="54" spans="1:14">
      <c r="A54" s="248"/>
      <c r="B54" s="244"/>
      <c r="C54" s="244"/>
      <c r="D54" s="244"/>
      <c r="E54" s="244"/>
      <c r="F54" s="244"/>
      <c r="G54" s="325"/>
      <c r="H54" s="326" t="s">
        <v>510</v>
      </c>
      <c r="I54" s="327">
        <v>2071738</v>
      </c>
      <c r="J54" s="328">
        <v>199493</v>
      </c>
      <c r="K54" s="329">
        <v>8.3000000000000007</v>
      </c>
      <c r="L54" s="330">
        <v>36530</v>
      </c>
      <c r="M54" s="331">
        <v>-8.4</v>
      </c>
      <c r="N54" s="332">
        <v>16.7</v>
      </c>
    </row>
    <row r="55" spans="1:14">
      <c r="A55" s="248"/>
      <c r="B55" s="244"/>
      <c r="C55" s="244"/>
      <c r="D55" s="244"/>
      <c r="E55" s="244"/>
      <c r="F55" s="244"/>
      <c r="G55" s="310" t="s">
        <v>512</v>
      </c>
      <c r="H55" s="311"/>
      <c r="I55" s="319">
        <v>1870428</v>
      </c>
      <c r="J55" s="320">
        <v>182196</v>
      </c>
      <c r="K55" s="321">
        <v>-25.2</v>
      </c>
      <c r="L55" s="322">
        <v>82748</v>
      </c>
      <c r="M55" s="323">
        <v>24.4</v>
      </c>
      <c r="N55" s="324">
        <v>-49.6</v>
      </c>
    </row>
    <row r="56" spans="1:14">
      <c r="A56" s="248"/>
      <c r="B56" s="244"/>
      <c r="C56" s="244"/>
      <c r="D56" s="244"/>
      <c r="E56" s="244"/>
      <c r="F56" s="244"/>
      <c r="G56" s="325"/>
      <c r="H56" s="326" t="s">
        <v>510</v>
      </c>
      <c r="I56" s="327">
        <v>1149911</v>
      </c>
      <c r="J56" s="328">
        <v>112012</v>
      </c>
      <c r="K56" s="329">
        <v>-43.9</v>
      </c>
      <c r="L56" s="330">
        <v>44732</v>
      </c>
      <c r="M56" s="331">
        <v>22.5</v>
      </c>
      <c r="N56" s="332">
        <v>-66.400000000000006</v>
      </c>
    </row>
    <row r="57" spans="1:14">
      <c r="A57" s="248"/>
      <c r="B57" s="244"/>
      <c r="C57" s="244"/>
      <c r="D57" s="244"/>
      <c r="E57" s="244"/>
      <c r="F57" s="244"/>
      <c r="G57" s="310" t="s">
        <v>513</v>
      </c>
      <c r="H57" s="311"/>
      <c r="I57" s="319">
        <v>1222846</v>
      </c>
      <c r="J57" s="320">
        <v>121170</v>
      </c>
      <c r="K57" s="321">
        <v>-33.5</v>
      </c>
      <c r="L57" s="322">
        <v>91837</v>
      </c>
      <c r="M57" s="323">
        <v>11</v>
      </c>
      <c r="N57" s="324">
        <v>-44.5</v>
      </c>
    </row>
    <row r="58" spans="1:14">
      <c r="A58" s="248"/>
      <c r="B58" s="244"/>
      <c r="C58" s="244"/>
      <c r="D58" s="244"/>
      <c r="E58" s="244"/>
      <c r="F58" s="244"/>
      <c r="G58" s="325"/>
      <c r="H58" s="326" t="s">
        <v>510</v>
      </c>
      <c r="I58" s="327">
        <v>842117</v>
      </c>
      <c r="J58" s="328">
        <v>83444</v>
      </c>
      <c r="K58" s="329">
        <v>-25.5</v>
      </c>
      <c r="L58" s="330">
        <v>54439</v>
      </c>
      <c r="M58" s="331">
        <v>21.7</v>
      </c>
      <c r="N58" s="332">
        <v>-47.2</v>
      </c>
    </row>
    <row r="59" spans="1:14">
      <c r="A59" s="248"/>
      <c r="B59" s="244"/>
      <c r="C59" s="244"/>
      <c r="D59" s="244"/>
      <c r="E59" s="244"/>
      <c r="F59" s="244"/>
      <c r="G59" s="310" t="s">
        <v>514</v>
      </c>
      <c r="H59" s="311"/>
      <c r="I59" s="319">
        <v>2687765</v>
      </c>
      <c r="J59" s="320">
        <v>267973</v>
      </c>
      <c r="K59" s="321">
        <v>121.2</v>
      </c>
      <c r="L59" s="322">
        <v>109920</v>
      </c>
      <c r="M59" s="323">
        <v>19.7</v>
      </c>
      <c r="N59" s="324">
        <v>101.5</v>
      </c>
    </row>
    <row r="60" spans="1:14">
      <c r="A60" s="248"/>
      <c r="B60" s="244"/>
      <c r="C60" s="244"/>
      <c r="D60" s="244"/>
      <c r="E60" s="244"/>
      <c r="F60" s="244"/>
      <c r="G60" s="325"/>
      <c r="H60" s="326" t="s">
        <v>510</v>
      </c>
      <c r="I60" s="333">
        <v>2151312</v>
      </c>
      <c r="J60" s="328">
        <v>214488</v>
      </c>
      <c r="K60" s="329">
        <v>157</v>
      </c>
      <c r="L60" s="330">
        <v>62739</v>
      </c>
      <c r="M60" s="331">
        <v>15.2</v>
      </c>
      <c r="N60" s="332">
        <v>141.80000000000001</v>
      </c>
    </row>
    <row r="61" spans="1:14">
      <c r="A61" s="248"/>
      <c r="B61" s="244"/>
      <c r="C61" s="244"/>
      <c r="D61" s="244"/>
      <c r="E61" s="244"/>
      <c r="F61" s="244"/>
      <c r="G61" s="310" t="s">
        <v>515</v>
      </c>
      <c r="H61" s="334"/>
      <c r="I61" s="335">
        <v>2178832</v>
      </c>
      <c r="J61" s="336">
        <v>212189</v>
      </c>
      <c r="K61" s="337">
        <v>19.100000000000001</v>
      </c>
      <c r="L61" s="338">
        <v>84380</v>
      </c>
      <c r="M61" s="339">
        <v>5.7</v>
      </c>
      <c r="N61" s="324">
        <v>13.4</v>
      </c>
    </row>
    <row r="62" spans="1:14">
      <c r="A62" s="248"/>
      <c r="B62" s="244"/>
      <c r="C62" s="244"/>
      <c r="D62" s="244"/>
      <c r="E62" s="244"/>
      <c r="F62" s="244"/>
      <c r="G62" s="325"/>
      <c r="H62" s="326" t="s">
        <v>510</v>
      </c>
      <c r="I62" s="327">
        <v>1629975</v>
      </c>
      <c r="J62" s="328">
        <v>158737</v>
      </c>
      <c r="K62" s="329">
        <v>34.299999999999997</v>
      </c>
      <c r="L62" s="330">
        <v>47664</v>
      </c>
      <c r="M62" s="331">
        <v>8.8000000000000007</v>
      </c>
      <c r="N62" s="332">
        <v>25.5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tabColor rgb="FFFF0000"/>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tabColor rgb="FFFF0000"/>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16.170000000000002</v>
      </c>
      <c r="G47" s="12">
        <v>10.91</v>
      </c>
      <c r="H47" s="12">
        <v>12.66</v>
      </c>
      <c r="I47" s="12">
        <v>14.23</v>
      </c>
      <c r="J47" s="13">
        <v>13.8</v>
      </c>
    </row>
    <row r="48" spans="2:10" ht="57.75" customHeight="1">
      <c r="B48" s="14"/>
      <c r="C48" s="1171" t="s">
        <v>4</v>
      </c>
      <c r="D48" s="1171"/>
      <c r="E48" s="1172"/>
      <c r="F48" s="15">
        <v>8.8800000000000008</v>
      </c>
      <c r="G48" s="16">
        <v>6.18</v>
      </c>
      <c r="H48" s="16">
        <v>7.75</v>
      </c>
      <c r="I48" s="16">
        <v>9.19</v>
      </c>
      <c r="J48" s="17">
        <v>10.39</v>
      </c>
    </row>
    <row r="49" spans="2:10" ht="57.75" customHeight="1" thickBot="1">
      <c r="B49" s="18"/>
      <c r="C49" s="1173" t="s">
        <v>5</v>
      </c>
      <c r="D49" s="1173"/>
      <c r="E49" s="1174"/>
      <c r="F49" s="19" t="s">
        <v>522</v>
      </c>
      <c r="G49" s="20" t="s">
        <v>523</v>
      </c>
      <c r="H49" s="20">
        <v>2.69</v>
      </c>
      <c r="I49" s="20">
        <v>2.68</v>
      </c>
      <c r="J49" s="21">
        <v>1.49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524</v>
      </c>
      <c r="D34" s="1181"/>
      <c r="E34" s="1182"/>
      <c r="F34" s="32" t="s">
        <v>478</v>
      </c>
      <c r="G34" s="33" t="s">
        <v>478</v>
      </c>
      <c r="H34" s="33" t="s">
        <v>478</v>
      </c>
      <c r="I34" s="33" t="s">
        <v>478</v>
      </c>
      <c r="J34" s="34">
        <v>11.9</v>
      </c>
      <c r="K34" s="22"/>
      <c r="L34" s="22"/>
      <c r="M34" s="22"/>
      <c r="N34" s="22"/>
      <c r="O34" s="22"/>
      <c r="P34" s="22"/>
    </row>
    <row r="35" spans="1:16" ht="39" customHeight="1">
      <c r="A35" s="22"/>
      <c r="B35" s="35"/>
      <c r="C35" s="1175" t="s">
        <v>525</v>
      </c>
      <c r="D35" s="1176"/>
      <c r="E35" s="1177"/>
      <c r="F35" s="36">
        <v>8.33</v>
      </c>
      <c r="G35" s="37">
        <v>9.3000000000000007</v>
      </c>
      <c r="H35" s="37">
        <v>10.210000000000001</v>
      </c>
      <c r="I35" s="37">
        <v>10.89</v>
      </c>
      <c r="J35" s="38">
        <v>10.82</v>
      </c>
      <c r="K35" s="22"/>
      <c r="L35" s="22"/>
      <c r="M35" s="22"/>
      <c r="N35" s="22"/>
      <c r="O35" s="22"/>
      <c r="P35" s="22"/>
    </row>
    <row r="36" spans="1:16" ht="39" customHeight="1">
      <c r="A36" s="22"/>
      <c r="B36" s="35"/>
      <c r="C36" s="1175" t="s">
        <v>526</v>
      </c>
      <c r="D36" s="1176"/>
      <c r="E36" s="1177"/>
      <c r="F36" s="36">
        <v>8.8699999999999992</v>
      </c>
      <c r="G36" s="37">
        <v>6.17</v>
      </c>
      <c r="H36" s="37">
        <v>7.72</v>
      </c>
      <c r="I36" s="37">
        <v>9.18</v>
      </c>
      <c r="J36" s="38">
        <v>10.38</v>
      </c>
      <c r="K36" s="22"/>
      <c r="L36" s="22"/>
      <c r="M36" s="22"/>
      <c r="N36" s="22"/>
      <c r="O36" s="22"/>
      <c r="P36" s="22"/>
    </row>
    <row r="37" spans="1:16" ht="39" customHeight="1">
      <c r="A37" s="22"/>
      <c r="B37" s="35"/>
      <c r="C37" s="1175" t="s">
        <v>527</v>
      </c>
      <c r="D37" s="1176"/>
      <c r="E37" s="1177"/>
      <c r="F37" s="36" t="s">
        <v>478</v>
      </c>
      <c r="G37" s="37" t="s">
        <v>478</v>
      </c>
      <c r="H37" s="37" t="s">
        <v>478</v>
      </c>
      <c r="I37" s="37" t="s">
        <v>478</v>
      </c>
      <c r="J37" s="38">
        <v>6.39</v>
      </c>
      <c r="K37" s="22"/>
      <c r="L37" s="22"/>
      <c r="M37" s="22"/>
      <c r="N37" s="22"/>
      <c r="O37" s="22"/>
      <c r="P37" s="22"/>
    </row>
    <row r="38" spans="1:16" ht="39" customHeight="1">
      <c r="A38" s="22"/>
      <c r="B38" s="35"/>
      <c r="C38" s="1175" t="s">
        <v>528</v>
      </c>
      <c r="D38" s="1176"/>
      <c r="E38" s="1177"/>
      <c r="F38" s="36">
        <v>1.57</v>
      </c>
      <c r="G38" s="37">
        <v>2.0499999999999998</v>
      </c>
      <c r="H38" s="37">
        <v>1.18</v>
      </c>
      <c r="I38" s="37">
        <v>1.47</v>
      </c>
      <c r="J38" s="38">
        <v>1.69</v>
      </c>
      <c r="K38" s="22"/>
      <c r="L38" s="22"/>
      <c r="M38" s="22"/>
      <c r="N38" s="22"/>
      <c r="O38" s="22"/>
      <c r="P38" s="22"/>
    </row>
    <row r="39" spans="1:16" ht="39" customHeight="1">
      <c r="A39" s="22"/>
      <c r="B39" s="35"/>
      <c r="C39" s="1175" t="s">
        <v>529</v>
      </c>
      <c r="D39" s="1176"/>
      <c r="E39" s="1177"/>
      <c r="F39" s="36">
        <v>0.92</v>
      </c>
      <c r="G39" s="37">
        <v>0.11</v>
      </c>
      <c r="H39" s="37">
        <v>0.46</v>
      </c>
      <c r="I39" s="37">
        <v>0.31</v>
      </c>
      <c r="J39" s="38">
        <v>0.52</v>
      </c>
      <c r="K39" s="22"/>
      <c r="L39" s="22"/>
      <c r="M39" s="22"/>
      <c r="N39" s="22"/>
      <c r="O39" s="22"/>
      <c r="P39" s="22"/>
    </row>
    <row r="40" spans="1:16" ht="39" customHeight="1">
      <c r="A40" s="22"/>
      <c r="B40" s="35"/>
      <c r="C40" s="1175" t="s">
        <v>530</v>
      </c>
      <c r="D40" s="1176"/>
      <c r="E40" s="1177"/>
      <c r="F40" s="36">
        <v>0.17</v>
      </c>
      <c r="G40" s="37">
        <v>0.19</v>
      </c>
      <c r="H40" s="37">
        <v>0.13</v>
      </c>
      <c r="I40" s="37">
        <v>0.24</v>
      </c>
      <c r="J40" s="38">
        <v>0.36</v>
      </c>
      <c r="K40" s="22"/>
      <c r="L40" s="22"/>
      <c r="M40" s="22"/>
      <c r="N40" s="22"/>
      <c r="O40" s="22"/>
      <c r="P40" s="22"/>
    </row>
    <row r="41" spans="1:16" ht="39" customHeight="1">
      <c r="A41" s="22"/>
      <c r="B41" s="35"/>
      <c r="C41" s="1175" t="s">
        <v>531</v>
      </c>
      <c r="D41" s="1176"/>
      <c r="E41" s="1177"/>
      <c r="F41" s="36">
        <v>0</v>
      </c>
      <c r="G41" s="37">
        <v>0</v>
      </c>
      <c r="H41" s="37">
        <v>0</v>
      </c>
      <c r="I41" s="37">
        <v>0</v>
      </c>
      <c r="J41" s="38">
        <v>0</v>
      </c>
      <c r="K41" s="22"/>
      <c r="L41" s="22"/>
      <c r="M41" s="22"/>
      <c r="N41" s="22"/>
      <c r="O41" s="22"/>
      <c r="P41" s="22"/>
    </row>
    <row r="42" spans="1:16" ht="39" customHeight="1">
      <c r="A42" s="22"/>
      <c r="B42" s="39"/>
      <c r="C42" s="1175" t="s">
        <v>532</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533</v>
      </c>
      <c r="D43" s="1179"/>
      <c r="E43" s="1180"/>
      <c r="F43" s="41">
        <v>0</v>
      </c>
      <c r="G43" s="42">
        <v>0.04</v>
      </c>
      <c r="H43" s="42">
        <v>0.03</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J2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11</v>
      </c>
      <c r="C45" s="1192"/>
      <c r="D45" s="58"/>
      <c r="E45" s="1197" t="s">
        <v>12</v>
      </c>
      <c r="F45" s="1197"/>
      <c r="G45" s="1197"/>
      <c r="H45" s="1197"/>
      <c r="I45" s="1197"/>
      <c r="J45" s="1198"/>
      <c r="K45" s="59">
        <v>477</v>
      </c>
      <c r="L45" s="60">
        <v>454</v>
      </c>
      <c r="M45" s="60">
        <v>403</v>
      </c>
      <c r="N45" s="60">
        <v>367</v>
      </c>
      <c r="O45" s="61">
        <v>348</v>
      </c>
      <c r="P45" s="48"/>
      <c r="Q45" s="48"/>
      <c r="R45" s="48"/>
      <c r="S45" s="48"/>
      <c r="T45" s="48"/>
      <c r="U45" s="48"/>
    </row>
    <row r="46" spans="1:21" ht="30.75" customHeight="1">
      <c r="A46" s="48"/>
      <c r="B46" s="1193"/>
      <c r="C46" s="1194"/>
      <c r="D46" s="62"/>
      <c r="E46" s="1185" t="s">
        <v>13</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14</v>
      </c>
      <c r="F47" s="1185"/>
      <c r="G47" s="1185"/>
      <c r="H47" s="1185"/>
      <c r="I47" s="1185"/>
      <c r="J47" s="1186"/>
      <c r="K47" s="63" t="s">
        <v>478</v>
      </c>
      <c r="L47" s="64" t="s">
        <v>478</v>
      </c>
      <c r="M47" s="64" t="s">
        <v>478</v>
      </c>
      <c r="N47" s="64">
        <v>0</v>
      </c>
      <c r="O47" s="65">
        <v>0</v>
      </c>
      <c r="P47" s="48"/>
      <c r="Q47" s="48"/>
      <c r="R47" s="48"/>
      <c r="S47" s="48"/>
      <c r="T47" s="48"/>
      <c r="U47" s="48"/>
    </row>
    <row r="48" spans="1:21" ht="30.75" customHeight="1">
      <c r="A48" s="48"/>
      <c r="B48" s="1193"/>
      <c r="C48" s="1194"/>
      <c r="D48" s="62"/>
      <c r="E48" s="1185" t="s">
        <v>15</v>
      </c>
      <c r="F48" s="1185"/>
      <c r="G48" s="1185"/>
      <c r="H48" s="1185"/>
      <c r="I48" s="1185"/>
      <c r="J48" s="1186"/>
      <c r="K48" s="63">
        <v>319</v>
      </c>
      <c r="L48" s="64">
        <v>304</v>
      </c>
      <c r="M48" s="64">
        <v>323</v>
      </c>
      <c r="N48" s="64">
        <v>325</v>
      </c>
      <c r="O48" s="65">
        <v>324</v>
      </c>
      <c r="P48" s="48"/>
      <c r="Q48" s="48"/>
      <c r="R48" s="48"/>
      <c r="S48" s="48"/>
      <c r="T48" s="48"/>
      <c r="U48" s="48"/>
    </row>
    <row r="49" spans="1:21" ht="30.75" customHeight="1">
      <c r="A49" s="48"/>
      <c r="B49" s="1193"/>
      <c r="C49" s="1194"/>
      <c r="D49" s="62"/>
      <c r="E49" s="1185" t="s">
        <v>16</v>
      </c>
      <c r="F49" s="1185"/>
      <c r="G49" s="1185"/>
      <c r="H49" s="1185"/>
      <c r="I49" s="1185"/>
      <c r="J49" s="1186"/>
      <c r="K49" s="63">
        <v>202</v>
      </c>
      <c r="L49" s="64">
        <v>206</v>
      </c>
      <c r="M49" s="64">
        <v>201</v>
      </c>
      <c r="N49" s="64">
        <v>193</v>
      </c>
      <c r="O49" s="65">
        <v>194</v>
      </c>
      <c r="P49" s="48"/>
      <c r="Q49" s="48"/>
      <c r="R49" s="48"/>
      <c r="S49" s="48"/>
      <c r="T49" s="48"/>
      <c r="U49" s="48"/>
    </row>
    <row r="50" spans="1:21" ht="30.75" customHeight="1">
      <c r="A50" s="48"/>
      <c r="B50" s="1193"/>
      <c r="C50" s="1194"/>
      <c r="D50" s="62"/>
      <c r="E50" s="1185" t="s">
        <v>17</v>
      </c>
      <c r="F50" s="1185"/>
      <c r="G50" s="1185"/>
      <c r="H50" s="1185"/>
      <c r="I50" s="1185"/>
      <c r="J50" s="1186"/>
      <c r="K50" s="63">
        <v>21</v>
      </c>
      <c r="L50" s="64">
        <v>17</v>
      </c>
      <c r="M50" s="64">
        <v>17</v>
      </c>
      <c r="N50" s="64">
        <v>17</v>
      </c>
      <c r="O50" s="65" t="s">
        <v>478</v>
      </c>
      <c r="P50" s="48"/>
      <c r="Q50" s="48"/>
      <c r="R50" s="48"/>
      <c r="S50" s="48"/>
      <c r="T50" s="48"/>
      <c r="U50" s="48"/>
    </row>
    <row r="51" spans="1:21" ht="30.75" customHeight="1">
      <c r="A51" s="48"/>
      <c r="B51" s="1195"/>
      <c r="C51" s="1196"/>
      <c r="D51" s="66"/>
      <c r="E51" s="1185" t="s">
        <v>18</v>
      </c>
      <c r="F51" s="1185"/>
      <c r="G51" s="1185"/>
      <c r="H51" s="1185"/>
      <c r="I51" s="1185"/>
      <c r="J51" s="1186"/>
      <c r="K51" s="63">
        <v>1</v>
      </c>
      <c r="L51" s="64">
        <v>1</v>
      </c>
      <c r="M51" s="64">
        <v>1</v>
      </c>
      <c r="N51" s="64">
        <v>1</v>
      </c>
      <c r="O51" s="65">
        <v>1</v>
      </c>
      <c r="P51" s="48"/>
      <c r="Q51" s="48"/>
      <c r="R51" s="48"/>
      <c r="S51" s="48"/>
      <c r="T51" s="48"/>
      <c r="U51" s="48"/>
    </row>
    <row r="52" spans="1:21" ht="30.75" customHeight="1">
      <c r="A52" s="48"/>
      <c r="B52" s="1183" t="s">
        <v>19</v>
      </c>
      <c r="C52" s="1184"/>
      <c r="D52" s="66"/>
      <c r="E52" s="1185" t="s">
        <v>20</v>
      </c>
      <c r="F52" s="1185"/>
      <c r="G52" s="1185"/>
      <c r="H52" s="1185"/>
      <c r="I52" s="1185"/>
      <c r="J52" s="1186"/>
      <c r="K52" s="63">
        <v>555</v>
      </c>
      <c r="L52" s="64">
        <v>565</v>
      </c>
      <c r="M52" s="64">
        <v>555</v>
      </c>
      <c r="N52" s="64">
        <v>564</v>
      </c>
      <c r="O52" s="65">
        <v>553</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465</v>
      </c>
      <c r="L53" s="69">
        <v>417</v>
      </c>
      <c r="M53" s="69">
        <v>390</v>
      </c>
      <c r="N53" s="69">
        <v>339</v>
      </c>
      <c r="O53" s="70">
        <v>314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99" t="s">
        <v>24</v>
      </c>
      <c r="C41" s="1200"/>
      <c r="D41" s="81"/>
      <c r="E41" s="1205" t="s">
        <v>25</v>
      </c>
      <c r="F41" s="1205"/>
      <c r="G41" s="1205"/>
      <c r="H41" s="1206"/>
      <c r="I41" s="82">
        <v>3893</v>
      </c>
      <c r="J41" s="83">
        <v>3762</v>
      </c>
      <c r="K41" s="83">
        <v>4111</v>
      </c>
      <c r="L41" s="83">
        <v>4308</v>
      </c>
      <c r="M41" s="84">
        <v>4939</v>
      </c>
    </row>
    <row r="42" spans="2:13" ht="27.75" customHeight="1">
      <c r="B42" s="1201"/>
      <c r="C42" s="1202"/>
      <c r="D42" s="85"/>
      <c r="E42" s="1207" t="s">
        <v>26</v>
      </c>
      <c r="F42" s="1207"/>
      <c r="G42" s="1207"/>
      <c r="H42" s="1208"/>
      <c r="I42" s="86">
        <v>49</v>
      </c>
      <c r="J42" s="87">
        <v>34</v>
      </c>
      <c r="K42" s="87">
        <v>17</v>
      </c>
      <c r="L42" s="87">
        <v>17</v>
      </c>
      <c r="M42" s="88" t="s">
        <v>478</v>
      </c>
    </row>
    <row r="43" spans="2:13" ht="27.75" customHeight="1">
      <c r="B43" s="1201"/>
      <c r="C43" s="1202"/>
      <c r="D43" s="85"/>
      <c r="E43" s="1207" t="s">
        <v>27</v>
      </c>
      <c r="F43" s="1207"/>
      <c r="G43" s="1207"/>
      <c r="H43" s="1208"/>
      <c r="I43" s="86">
        <v>4489</v>
      </c>
      <c r="J43" s="87">
        <v>4185</v>
      </c>
      <c r="K43" s="87">
        <v>4042</v>
      </c>
      <c r="L43" s="87">
        <v>4263</v>
      </c>
      <c r="M43" s="88">
        <v>4425</v>
      </c>
    </row>
    <row r="44" spans="2:13" ht="27.75" customHeight="1">
      <c r="B44" s="1201"/>
      <c r="C44" s="1202"/>
      <c r="D44" s="85"/>
      <c r="E44" s="1207" t="s">
        <v>28</v>
      </c>
      <c r="F44" s="1207"/>
      <c r="G44" s="1207"/>
      <c r="H44" s="1208"/>
      <c r="I44" s="86">
        <v>1396</v>
      </c>
      <c r="J44" s="87">
        <v>1223</v>
      </c>
      <c r="K44" s="87">
        <v>1061</v>
      </c>
      <c r="L44" s="87">
        <v>1185</v>
      </c>
      <c r="M44" s="88">
        <v>1103</v>
      </c>
    </row>
    <row r="45" spans="2:13" ht="27.75" customHeight="1">
      <c r="B45" s="1201"/>
      <c r="C45" s="1202"/>
      <c r="D45" s="85"/>
      <c r="E45" s="1207" t="s">
        <v>29</v>
      </c>
      <c r="F45" s="1207"/>
      <c r="G45" s="1207"/>
      <c r="H45" s="1208"/>
      <c r="I45" s="86">
        <v>1561</v>
      </c>
      <c r="J45" s="87">
        <v>1553</v>
      </c>
      <c r="K45" s="87">
        <v>1481</v>
      </c>
      <c r="L45" s="87">
        <v>1417</v>
      </c>
      <c r="M45" s="88">
        <v>1335</v>
      </c>
    </row>
    <row r="46" spans="2:13" ht="27.75" customHeight="1">
      <c r="B46" s="1201"/>
      <c r="C46" s="1202"/>
      <c r="D46" s="85"/>
      <c r="E46" s="1207" t="s">
        <v>30</v>
      </c>
      <c r="F46" s="1207"/>
      <c r="G46" s="1207"/>
      <c r="H46" s="1208"/>
      <c r="I46" s="86" t="s">
        <v>478</v>
      </c>
      <c r="J46" s="87" t="s">
        <v>478</v>
      </c>
      <c r="K46" s="87" t="s">
        <v>478</v>
      </c>
      <c r="L46" s="87">
        <v>2</v>
      </c>
      <c r="M46" s="88">
        <v>21</v>
      </c>
    </row>
    <row r="47" spans="2:13" ht="27.75" customHeight="1">
      <c r="B47" s="1201"/>
      <c r="C47" s="1202"/>
      <c r="D47" s="85"/>
      <c r="E47" s="1207" t="s">
        <v>31</v>
      </c>
      <c r="F47" s="1207"/>
      <c r="G47" s="1207"/>
      <c r="H47" s="1208"/>
      <c r="I47" s="86" t="s">
        <v>478</v>
      </c>
      <c r="J47" s="87" t="s">
        <v>478</v>
      </c>
      <c r="K47" s="87" t="s">
        <v>478</v>
      </c>
      <c r="L47" s="87" t="s">
        <v>478</v>
      </c>
      <c r="M47" s="88" t="s">
        <v>478</v>
      </c>
    </row>
    <row r="48" spans="2:13" ht="27.75" customHeight="1">
      <c r="B48" s="1203"/>
      <c r="C48" s="1204"/>
      <c r="D48" s="85"/>
      <c r="E48" s="1207" t="s">
        <v>32</v>
      </c>
      <c r="F48" s="1207"/>
      <c r="G48" s="1207"/>
      <c r="H48" s="1208"/>
      <c r="I48" s="86" t="s">
        <v>478</v>
      </c>
      <c r="J48" s="87" t="s">
        <v>478</v>
      </c>
      <c r="K48" s="87" t="s">
        <v>478</v>
      </c>
      <c r="L48" s="87" t="s">
        <v>478</v>
      </c>
      <c r="M48" s="88" t="s">
        <v>478</v>
      </c>
    </row>
    <row r="49" spans="2:13" ht="27.75" customHeight="1">
      <c r="B49" s="1209" t="s">
        <v>33</v>
      </c>
      <c r="C49" s="1210"/>
      <c r="D49" s="89"/>
      <c r="E49" s="1207" t="s">
        <v>34</v>
      </c>
      <c r="F49" s="1207"/>
      <c r="G49" s="1207"/>
      <c r="H49" s="1208"/>
      <c r="I49" s="86">
        <v>2217</v>
      </c>
      <c r="J49" s="87">
        <v>2034</v>
      </c>
      <c r="K49" s="87">
        <v>2075</v>
      </c>
      <c r="L49" s="87">
        <v>2158</v>
      </c>
      <c r="M49" s="88">
        <v>1861</v>
      </c>
    </row>
    <row r="50" spans="2:13" ht="27.75" customHeight="1">
      <c r="B50" s="1201"/>
      <c r="C50" s="1202"/>
      <c r="D50" s="85"/>
      <c r="E50" s="1207" t="s">
        <v>35</v>
      </c>
      <c r="F50" s="1207"/>
      <c r="G50" s="1207"/>
      <c r="H50" s="1208"/>
      <c r="I50" s="86">
        <v>33</v>
      </c>
      <c r="J50" s="87">
        <v>8</v>
      </c>
      <c r="K50" s="87">
        <v>3</v>
      </c>
      <c r="L50" s="87">
        <v>3</v>
      </c>
      <c r="M50" s="88">
        <v>304</v>
      </c>
    </row>
    <row r="51" spans="2:13" ht="27.75" customHeight="1">
      <c r="B51" s="1203"/>
      <c r="C51" s="1204"/>
      <c r="D51" s="85"/>
      <c r="E51" s="1207" t="s">
        <v>36</v>
      </c>
      <c r="F51" s="1207"/>
      <c r="G51" s="1207"/>
      <c r="H51" s="1208"/>
      <c r="I51" s="86">
        <v>6481</v>
      </c>
      <c r="J51" s="87">
        <v>6296</v>
      </c>
      <c r="K51" s="87">
        <v>6320</v>
      </c>
      <c r="L51" s="87">
        <v>6355</v>
      </c>
      <c r="M51" s="88">
        <v>6401</v>
      </c>
    </row>
    <row r="52" spans="2:13" ht="27.75" customHeight="1" thickBot="1">
      <c r="B52" s="1211" t="s">
        <v>37</v>
      </c>
      <c r="C52" s="1212"/>
      <c r="D52" s="90"/>
      <c r="E52" s="1213" t="s">
        <v>38</v>
      </c>
      <c r="F52" s="1213"/>
      <c r="G52" s="1213"/>
      <c r="H52" s="1214"/>
      <c r="I52" s="91">
        <v>2658</v>
      </c>
      <c r="J52" s="92">
        <v>2419</v>
      </c>
      <c r="K52" s="92">
        <v>2314</v>
      </c>
      <c r="L52" s="92">
        <v>2677</v>
      </c>
      <c r="M52" s="93">
        <v>3258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opLeftCell="D16" zoomScaleNormal="100" zoomScaleSheetLayoutView="55" workbookViewId="0">
      <selection activeCell="G43" sqref="G43:O47"/>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38"/>
      <c r="H50" s="1239"/>
      <c r="I50" s="1239"/>
      <c r="J50" s="1240"/>
      <c r="K50" s="354" t="s">
        <v>517</v>
      </c>
      <c r="L50" s="354" t="s">
        <v>518</v>
      </c>
      <c r="M50" s="354" t="s">
        <v>519</v>
      </c>
      <c r="N50" s="354" t="s">
        <v>520</v>
      </c>
      <c r="O50" s="354" t="s">
        <v>521</v>
      </c>
    </row>
    <row r="51" spans="1:17">
      <c r="B51" s="248"/>
      <c r="C51" s="244"/>
      <c r="D51" s="244"/>
      <c r="E51" s="244"/>
      <c r="F51" s="244"/>
      <c r="G51" s="1241" t="s">
        <v>553</v>
      </c>
      <c r="H51" s="1242"/>
      <c r="I51" s="1247" t="s">
        <v>554</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555</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556</v>
      </c>
      <c r="H55" s="1222"/>
      <c r="I55" s="1227" t="s">
        <v>554</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555</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29" t="s">
        <v>558</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38"/>
      <c r="H72" s="1239"/>
      <c r="I72" s="1239"/>
      <c r="J72" s="1240"/>
      <c r="K72" s="354" t="s">
        <v>517</v>
      </c>
      <c r="L72" s="354" t="s">
        <v>518</v>
      </c>
      <c r="M72" s="354" t="s">
        <v>519</v>
      </c>
      <c r="N72" s="354" t="s">
        <v>520</v>
      </c>
      <c r="O72" s="354" t="s">
        <v>521</v>
      </c>
    </row>
    <row r="73" spans="2:30">
      <c r="B73" s="248"/>
      <c r="C73" s="244"/>
      <c r="D73" s="244"/>
      <c r="E73" s="244"/>
      <c r="F73" s="244"/>
      <c r="G73" s="1241" t="s">
        <v>553</v>
      </c>
      <c r="H73" s="1242"/>
      <c r="I73" s="1247" t="s">
        <v>554</v>
      </c>
      <c r="J73" s="1247"/>
      <c r="K73" s="1228">
        <v>79.7</v>
      </c>
      <c r="L73" s="1228">
        <v>71.900000000000006</v>
      </c>
      <c r="M73" s="1215">
        <v>71.900000000000006</v>
      </c>
      <c r="N73" s="1215">
        <v>85.2</v>
      </c>
      <c r="O73" s="1215">
        <v>99.6</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560</v>
      </c>
      <c r="J75" s="1227"/>
      <c r="K75" s="1219">
        <v>14.4</v>
      </c>
      <c r="L75" s="1219">
        <v>13.3</v>
      </c>
      <c r="M75" s="1219">
        <v>12.8</v>
      </c>
      <c r="N75" s="1219">
        <v>11.7</v>
      </c>
      <c r="O75" s="1219">
        <v>10.8</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556</v>
      </c>
      <c r="H77" s="1222"/>
      <c r="I77" s="1227" t="s">
        <v>554</v>
      </c>
      <c r="J77" s="1227"/>
      <c r="K77" s="1228">
        <v>35.299999999999997</v>
      </c>
      <c r="L77" s="1228">
        <v>29.4</v>
      </c>
      <c r="M77" s="1215">
        <v>18.899999999999999</v>
      </c>
      <c r="N77" s="1215">
        <v>10.199999999999999</v>
      </c>
      <c r="O77" s="1215">
        <v>27</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560</v>
      </c>
      <c r="J79" s="1217"/>
      <c r="K79" s="1218">
        <v>11.6</v>
      </c>
      <c r="L79" s="1218">
        <v>10.9</v>
      </c>
      <c r="M79" s="1218">
        <v>10.1</v>
      </c>
      <c r="N79" s="1218">
        <v>9.1</v>
      </c>
      <c r="O79" s="1218">
        <v>8.6999999999999993</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97" zoomScaleNormal="100" zoomScaleSheetLayoutView="70"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opLeftCell="A89" zoomScaleNormal="100" zoomScaleSheetLayoutView="55" workbookViewId="0">
      <selection activeCell="H112" sqref="H11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246132</v>
      </c>
      <c r="E3" s="116"/>
      <c r="F3" s="117">
        <v>70897</v>
      </c>
      <c r="G3" s="118"/>
      <c r="H3" s="119"/>
    </row>
    <row r="4" spans="1:8">
      <c r="A4" s="120"/>
      <c r="B4" s="121"/>
      <c r="C4" s="122"/>
      <c r="D4" s="123">
        <v>184249</v>
      </c>
      <c r="E4" s="124"/>
      <c r="F4" s="125">
        <v>39878</v>
      </c>
      <c r="G4" s="126"/>
      <c r="H4" s="127"/>
    </row>
    <row r="5" spans="1:8">
      <c r="A5" s="108" t="s">
        <v>511</v>
      </c>
      <c r="B5" s="113"/>
      <c r="C5" s="114"/>
      <c r="D5" s="115">
        <v>243475</v>
      </c>
      <c r="E5" s="116"/>
      <c r="F5" s="117">
        <v>66496</v>
      </c>
      <c r="G5" s="118"/>
      <c r="H5" s="119"/>
    </row>
    <row r="6" spans="1:8">
      <c r="A6" s="120"/>
      <c r="B6" s="121"/>
      <c r="C6" s="122"/>
      <c r="D6" s="123">
        <v>199493</v>
      </c>
      <c r="E6" s="124"/>
      <c r="F6" s="125">
        <v>36530</v>
      </c>
      <c r="G6" s="126"/>
      <c r="H6" s="127"/>
    </row>
    <row r="7" spans="1:8">
      <c r="A7" s="108" t="s">
        <v>512</v>
      </c>
      <c r="B7" s="113"/>
      <c r="C7" s="114"/>
      <c r="D7" s="115">
        <v>182196</v>
      </c>
      <c r="E7" s="116"/>
      <c r="F7" s="117">
        <v>82748</v>
      </c>
      <c r="G7" s="118"/>
      <c r="H7" s="119"/>
    </row>
    <row r="8" spans="1:8">
      <c r="A8" s="120"/>
      <c r="B8" s="121"/>
      <c r="C8" s="122"/>
      <c r="D8" s="123">
        <v>112012</v>
      </c>
      <c r="E8" s="124"/>
      <c r="F8" s="125">
        <v>44732</v>
      </c>
      <c r="G8" s="126"/>
      <c r="H8" s="127"/>
    </row>
    <row r="9" spans="1:8">
      <c r="A9" s="108" t="s">
        <v>513</v>
      </c>
      <c r="B9" s="113"/>
      <c r="C9" s="114"/>
      <c r="D9" s="115">
        <v>121170</v>
      </c>
      <c r="E9" s="116"/>
      <c r="F9" s="117">
        <v>91837</v>
      </c>
      <c r="G9" s="118"/>
      <c r="H9" s="119"/>
    </row>
    <row r="10" spans="1:8">
      <c r="A10" s="120"/>
      <c r="B10" s="121"/>
      <c r="C10" s="122"/>
      <c r="D10" s="123">
        <v>83444</v>
      </c>
      <c r="E10" s="124"/>
      <c r="F10" s="125">
        <v>54439</v>
      </c>
      <c r="G10" s="126"/>
      <c r="H10" s="127"/>
    </row>
    <row r="11" spans="1:8">
      <c r="A11" s="108" t="s">
        <v>514</v>
      </c>
      <c r="B11" s="113"/>
      <c r="C11" s="114"/>
      <c r="D11" s="115">
        <v>267973</v>
      </c>
      <c r="E11" s="116"/>
      <c r="F11" s="117">
        <v>109920</v>
      </c>
      <c r="G11" s="118"/>
      <c r="H11" s="119"/>
    </row>
    <row r="12" spans="1:8">
      <c r="A12" s="120"/>
      <c r="B12" s="121"/>
      <c r="C12" s="128"/>
      <c r="D12" s="123">
        <v>214488</v>
      </c>
      <c r="E12" s="124"/>
      <c r="F12" s="125">
        <v>62739</v>
      </c>
      <c r="G12" s="126"/>
      <c r="H12" s="127"/>
    </row>
    <row r="13" spans="1:8">
      <c r="A13" s="108"/>
      <c r="B13" s="113"/>
      <c r="C13" s="129"/>
      <c r="D13" s="130">
        <v>212189</v>
      </c>
      <c r="E13" s="131"/>
      <c r="F13" s="132">
        <v>84380</v>
      </c>
      <c r="G13" s="133"/>
      <c r="H13" s="119"/>
    </row>
    <row r="14" spans="1:8">
      <c r="A14" s="120"/>
      <c r="B14" s="121"/>
      <c r="C14" s="122"/>
      <c r="D14" s="123">
        <v>158737</v>
      </c>
      <c r="E14" s="124"/>
      <c r="F14" s="125">
        <v>47664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8.8800000000000008</v>
      </c>
      <c r="C19" s="134">
        <f>ROUND(VALUE(SUBSTITUTE(実質収支比率等に係る経年分析!G$48,"▲","-")),2)</f>
        <v>6.18</v>
      </c>
      <c r="D19" s="134">
        <f>ROUND(VALUE(SUBSTITUTE(実質収支比率等に係る経年分析!H$48,"▲","-")),2)</f>
        <v>7.75</v>
      </c>
      <c r="E19" s="134">
        <f>ROUND(VALUE(SUBSTITUTE(実質収支比率等に係る経年分析!I$48,"▲","-")),2)</f>
        <v>9.19</v>
      </c>
      <c r="F19" s="134">
        <f>ROUND(VALUE(SUBSTITUTE(実質収支比率等に係る経年分析!J$48,"▲","-")),2)</f>
        <v>10.39</v>
      </c>
    </row>
    <row r="20" spans="1:11">
      <c r="A20" s="134" t="s">
        <v>43</v>
      </c>
      <c r="B20" s="134">
        <f>ROUND(VALUE(SUBSTITUTE(実質収支比率等に係る経年分析!F$47,"▲","-")),2)</f>
        <v>16.170000000000002</v>
      </c>
      <c r="C20" s="134">
        <f>ROUND(VALUE(SUBSTITUTE(実質収支比率等に係る経年分析!G$47,"▲","-")),2)</f>
        <v>10.91</v>
      </c>
      <c r="D20" s="134">
        <f>ROUND(VALUE(SUBSTITUTE(実質収支比率等に係る経年分析!H$47,"▲","-")),2)</f>
        <v>12.66</v>
      </c>
      <c r="E20" s="134">
        <f>ROUND(VALUE(SUBSTITUTE(実質収支比率等に係る経年分析!I$47,"▲","-")),2)</f>
        <v>14.23</v>
      </c>
      <c r="F20" s="134">
        <f>ROUND(VALUE(SUBSTITUTE(実質収支比率等に係る経年分析!J$47,"▲","-")),2)</f>
        <v>13.8</v>
      </c>
    </row>
    <row r="21" spans="1:11">
      <c r="A21" s="134" t="s">
        <v>44</v>
      </c>
      <c r="B21" s="134">
        <f>IF(ISNUMBER(VALUE(SUBSTITUTE(実質収支比率等に係る経年分析!F$49,"▲","-"))),ROUND(VALUE(SUBSTITUTE(実質収支比率等に係る経年分析!F$49,"▲","-")),2),NA())</f>
        <v>-0.14000000000000001</v>
      </c>
      <c r="C21" s="134">
        <f>IF(ISNUMBER(VALUE(SUBSTITUTE(実質収支比率等に係る経年分析!G$49,"▲","-"))),ROUND(VALUE(SUBSTITUTE(実質収支比率等に係る経年分析!G$49,"▲","-")),2),NA())</f>
        <v>-7.73</v>
      </c>
      <c r="D21" s="134">
        <f>IF(ISNUMBER(VALUE(SUBSTITUTE(実質収支比率等に係る経年分析!H$49,"▲","-"))),ROUND(VALUE(SUBSTITUTE(実質収支比率等に係る経年分析!H$49,"▲","-")),2),NA())</f>
        <v>2.69</v>
      </c>
      <c r="E21" s="134">
        <f>IF(ISNUMBER(VALUE(SUBSTITUTE(実質収支比率等に係る経年分析!I$49,"▲","-"))),ROUND(VALUE(SUBSTITUTE(実質収支比率等に係る経年分析!I$49,"▲","-")),2),NA())</f>
        <v>2.68</v>
      </c>
      <c r="F21" s="134">
        <f>IF(ISNUMBER(VALUE(SUBSTITUTE(実質収支比率等に係る経年分析!J$49,"▲","-"))),ROUND(VALUE(SUBSTITUTE(実質収支比率等に係る経年分析!J$49,"▲","-")),2),NA())</f>
        <v>1.49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0.36</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0.52</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2.0499999999999998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1.69</v>
      </c>
    </row>
    <row r="33" spans="1:16">
      <c r="A33" s="135" t="str">
        <f>IF(連結実質赤字比率に係る赤字・黒字の構成分析!C$37="",NA(),連結実質赤字比率に係る赤字・黒字の構成分析!C$37)</f>
        <v>産業団地事業特別会計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#VALUE!</v>
      </c>
      <c r="I33" s="135" t="e">
        <f>IF(ROUND(VALUE(SUBSTITUTE(連結実質赤字比率に係る赤字・黒字の構成分析!I$37,"▲", "-")), 2) &gt;= 0, ABS(ROUND(VALUE(SUBSTITUTE(連結実質赤字比率に係る赤字・黒字の構成分析!I$37,"▲", "-")), 2)), NA())</f>
        <v>#VALUE!</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6.39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8.8699999999999992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10.38</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9.3000000000000007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10.210000000000001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10.82</v>
      </c>
    </row>
    <row r="36" spans="1:16">
      <c r="A36" s="135" t="str">
        <f>IF(連結実質赤字比率に係る赤字・黒字の構成分析!C$34="",NA(),連結実質赤字比率に係る赤字・黒字の構成分析!C$34)</f>
        <v>住宅団地事業特別会計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#VALUE!</v>
      </c>
      <c r="E36" s="135" t="e">
        <f>IF(ROUND(VALUE(SUBSTITUTE(連結実質赤字比率に係る赤字・黒字の構成分析!G$34,"▲", "-")), 2) &gt;= 0, ABS(ROUND(VALUE(SUBSTITUTE(連結実質赤字比率に係る赤字・黒字の構成分析!G$34,"▲", "-")), 2)), NA())</f>
        <v>#VALUE!</v>
      </c>
      <c r="F36" s="135" t="e">
        <f>IF(ROUND(VALUE(SUBSTITUTE(連結実質赤字比率に係る赤字・黒字の構成分析!H$34,"▲", "-")), 2) &lt; 0, ABS(ROUND(VALUE(SUBSTITUTE(連結実質赤字比率に係る赤字・黒字の構成分析!H$34,"▲", "-")), 2)), NA())</f>
        <v>#VALUE!</v>
      </c>
      <c r="G36" s="135" t="e">
        <f>IF(ROUND(VALUE(SUBSTITUTE(連結実質赤字比率に係る赤字・黒字の構成分析!H$34,"▲", "-")), 2) &gt;= 0, ABS(ROUND(VALUE(SUBSTITUTE(連結実質赤字比率に係る赤字・黒字の構成分析!H$34,"▲", "-")), 2)), NA())</f>
        <v>#VALUE!</v>
      </c>
      <c r="H36" s="135" t="e">
        <f>IF(ROUND(VALUE(SUBSTITUTE(連結実質赤字比率に係る赤字・黒字の構成分析!I$34,"▲", "-")), 2) &lt; 0, ABS(ROUND(VALUE(SUBSTITUTE(連結実質赤字比率に係る赤字・黒字の構成分析!I$34,"▲", "-")), 2)), NA())</f>
        <v>#VALUE!</v>
      </c>
      <c r="I36" s="135" t="e">
        <f>IF(ROUND(VALUE(SUBSTITUTE(連結実質赤字比率に係る赤字・黒字の構成分析!I$34,"▲", "-")), 2) &gt;= 0, ABS(ROUND(VALUE(SUBSTITUTE(連結実質赤字比率に係る赤字・黒字の構成分析!I$34,"▲", "-")), 2)), NA())</f>
        <v>#VALUE!</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555</v>
      </c>
      <c r="E42" s="136"/>
      <c r="F42" s="136"/>
      <c r="G42" s="136">
        <f>'実質公債費比率（分子）の構造'!L$52</f>
        <v>565</v>
      </c>
      <c r="H42" s="136"/>
      <c r="I42" s="136"/>
      <c r="J42" s="136">
        <f>'実質公債費比率（分子）の構造'!M$52</f>
        <v>555</v>
      </c>
      <c r="K42" s="136"/>
      <c r="L42" s="136"/>
      <c r="M42" s="136">
        <f>'実質公債費比率（分子）の構造'!N$52</f>
        <v>564</v>
      </c>
      <c r="N42" s="136"/>
      <c r="O42" s="136"/>
      <c r="P42" s="136">
        <f>'実質公債費比率（分子）の構造'!O$52</f>
        <v>553</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21</v>
      </c>
      <c r="C44" s="136"/>
      <c r="D44" s="136"/>
      <c r="E44" s="136">
        <f>'実質公債費比率（分子）の構造'!L$50</f>
        <v>17</v>
      </c>
      <c r="F44" s="136"/>
      <c r="G44" s="136"/>
      <c r="H44" s="136">
        <f>'実質公債費比率（分子）の構造'!M$50</f>
        <v>17</v>
      </c>
      <c r="I44" s="136"/>
      <c r="J44" s="136"/>
      <c r="K44" s="136">
        <f>'実質公債費比率（分子）の構造'!N$50</f>
        <v>17</v>
      </c>
      <c r="L44" s="136"/>
      <c r="M44" s="136"/>
      <c r="N44" s="136" t="str">
        <f>'実質公債費比率（分子）の構造'!O$50</f>
        <v>-</v>
      </c>
      <c r="O44" s="136"/>
      <c r="P44" s="136"/>
    </row>
    <row r="45" spans="1:16">
      <c r="A45" s="136" t="s">
        <v>54</v>
      </c>
      <c r="B45" s="136">
        <f>'実質公債費比率（分子）の構造'!K$49</f>
        <v>202</v>
      </c>
      <c r="C45" s="136"/>
      <c r="D45" s="136"/>
      <c r="E45" s="136">
        <f>'実質公債費比率（分子）の構造'!L$49</f>
        <v>206</v>
      </c>
      <c r="F45" s="136"/>
      <c r="G45" s="136"/>
      <c r="H45" s="136">
        <f>'実質公債費比率（分子）の構造'!M$49</f>
        <v>201</v>
      </c>
      <c r="I45" s="136"/>
      <c r="J45" s="136"/>
      <c r="K45" s="136">
        <f>'実質公債費比率（分子）の構造'!N$49</f>
        <v>193</v>
      </c>
      <c r="L45" s="136"/>
      <c r="M45" s="136"/>
      <c r="N45" s="136">
        <f>'実質公債費比率（分子）の構造'!O$49</f>
        <v>194</v>
      </c>
      <c r="O45" s="136"/>
      <c r="P45" s="136"/>
    </row>
    <row r="46" spans="1:16">
      <c r="A46" s="136" t="s">
        <v>55</v>
      </c>
      <c r="B46" s="136">
        <f>'実質公債費比率（分子）の構造'!K$48</f>
        <v>319</v>
      </c>
      <c r="C46" s="136"/>
      <c r="D46" s="136"/>
      <c r="E46" s="136">
        <f>'実質公債費比率（分子）の構造'!L$48</f>
        <v>304</v>
      </c>
      <c r="F46" s="136"/>
      <c r="G46" s="136"/>
      <c r="H46" s="136">
        <f>'実質公債費比率（分子）の構造'!M$48</f>
        <v>323</v>
      </c>
      <c r="I46" s="136"/>
      <c r="J46" s="136"/>
      <c r="K46" s="136">
        <f>'実質公債費比率（分子）の構造'!N$48</f>
        <v>325</v>
      </c>
      <c r="L46" s="136"/>
      <c r="M46" s="136"/>
      <c r="N46" s="136">
        <f>'実質公債費比率（分子）の構造'!O$48</f>
        <v>324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f>'実質公債費比率（分子）の構造'!N$47</f>
        <v>0</v>
      </c>
      <c r="L47" s="136"/>
      <c r="M47" s="136"/>
      <c r="N47" s="136">
        <f>'実質公債費比率（分子）の構造'!O$47</f>
        <v>0</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477</v>
      </c>
      <c r="C49" s="136"/>
      <c r="D49" s="136"/>
      <c r="E49" s="136">
        <f>'実質公債費比率（分子）の構造'!L$45</f>
        <v>454</v>
      </c>
      <c r="F49" s="136"/>
      <c r="G49" s="136"/>
      <c r="H49" s="136">
        <f>'実質公債費比率（分子）の構造'!M$45</f>
        <v>403</v>
      </c>
      <c r="I49" s="136"/>
      <c r="J49" s="136"/>
      <c r="K49" s="136">
        <f>'実質公債費比率（分子）の構造'!N$45</f>
        <v>367</v>
      </c>
      <c r="L49" s="136"/>
      <c r="M49" s="136"/>
      <c r="N49" s="136">
        <f>'実質公債費比率（分子）の構造'!O$45</f>
        <v>348</v>
      </c>
      <c r="O49" s="136"/>
      <c r="P49" s="136"/>
    </row>
    <row r="50" spans="1:16">
      <c r="A50" s="136" t="s">
        <v>59</v>
      </c>
      <c r="B50" s="136" t="e">
        <f>NA()</f>
        <v>#N/A</v>
      </c>
      <c r="C50" s="136">
        <f>IF(ISNUMBER('実質公債費比率（分子）の構造'!K$53),'実質公債費比率（分子）の構造'!K$53,NA())</f>
        <v>465</v>
      </c>
      <c r="D50" s="136" t="e">
        <f>NA()</f>
        <v>#N/A</v>
      </c>
      <c r="E50" s="136" t="e">
        <f>NA()</f>
        <v>#N/A</v>
      </c>
      <c r="F50" s="136">
        <f>IF(ISNUMBER('実質公債費比率（分子）の構造'!L$53),'実質公債費比率（分子）の構造'!L$53,NA())</f>
        <v>417</v>
      </c>
      <c r="G50" s="136" t="e">
        <f>NA()</f>
        <v>#N/A</v>
      </c>
      <c r="H50" s="136" t="e">
        <f>NA()</f>
        <v>#N/A</v>
      </c>
      <c r="I50" s="136">
        <f>IF(ISNUMBER('実質公債費比率（分子）の構造'!M$53),'実質公債費比率（分子）の構造'!M$53,NA())</f>
        <v>390</v>
      </c>
      <c r="J50" s="136" t="e">
        <f>NA()</f>
        <v>#N/A</v>
      </c>
      <c r="K50" s="136" t="e">
        <f>NA()</f>
        <v>#N/A</v>
      </c>
      <c r="L50" s="136">
        <f>IF(ISNUMBER('実質公債費比率（分子）の構造'!N$53),'実質公債費比率（分子）の構造'!N$53,NA())</f>
        <v>339</v>
      </c>
      <c r="M50" s="136" t="e">
        <f>NA()</f>
        <v>#N/A</v>
      </c>
      <c r="N50" s="136" t="e">
        <f>NA()</f>
        <v>#N/A</v>
      </c>
      <c r="O50" s="136">
        <f>IF(ISNUMBER('実質公債費比率（分子）の構造'!O$53),'実質公債費比率（分子）の構造'!O$53,NA())</f>
        <v>314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6481</v>
      </c>
      <c r="E56" s="135"/>
      <c r="F56" s="135"/>
      <c r="G56" s="135">
        <f>'将来負担比率（分子）の構造'!J$51</f>
        <v>6296</v>
      </c>
      <c r="H56" s="135"/>
      <c r="I56" s="135"/>
      <c r="J56" s="135">
        <f>'将来負担比率（分子）の構造'!K$51</f>
        <v>6320</v>
      </c>
      <c r="K56" s="135"/>
      <c r="L56" s="135"/>
      <c r="M56" s="135">
        <f>'将来負担比率（分子）の構造'!L$51</f>
        <v>6355</v>
      </c>
      <c r="N56" s="135"/>
      <c r="O56" s="135"/>
      <c r="P56" s="135">
        <f>'将来負担比率（分子）の構造'!M$51</f>
        <v>6401</v>
      </c>
    </row>
    <row r="57" spans="1:16">
      <c r="A57" s="135" t="s">
        <v>35</v>
      </c>
      <c r="B57" s="135"/>
      <c r="C57" s="135"/>
      <c r="D57" s="135">
        <f>'将来負担比率（分子）の構造'!I$50</f>
        <v>33</v>
      </c>
      <c r="E57" s="135"/>
      <c r="F57" s="135"/>
      <c r="G57" s="135">
        <f>'将来負担比率（分子）の構造'!J$50</f>
        <v>8</v>
      </c>
      <c r="H57" s="135"/>
      <c r="I57" s="135"/>
      <c r="J57" s="135">
        <f>'将来負担比率（分子）の構造'!K$50</f>
        <v>3</v>
      </c>
      <c r="K57" s="135"/>
      <c r="L57" s="135"/>
      <c r="M57" s="135">
        <f>'将来負担比率（分子）の構造'!L$50</f>
        <v>3</v>
      </c>
      <c r="N57" s="135"/>
      <c r="O57" s="135"/>
      <c r="P57" s="135">
        <f>'将来負担比率（分子）の構造'!M$50</f>
        <v>304</v>
      </c>
    </row>
    <row r="58" spans="1:16">
      <c r="A58" s="135" t="s">
        <v>34</v>
      </c>
      <c r="B58" s="135"/>
      <c r="C58" s="135"/>
      <c r="D58" s="135">
        <f>'将来負担比率（分子）の構造'!I$49</f>
        <v>2217</v>
      </c>
      <c r="E58" s="135"/>
      <c r="F58" s="135"/>
      <c r="G58" s="135">
        <f>'将来負担比率（分子）の構造'!J$49</f>
        <v>2034</v>
      </c>
      <c r="H58" s="135"/>
      <c r="I58" s="135"/>
      <c r="J58" s="135">
        <f>'将来負担比率（分子）の構造'!K$49</f>
        <v>2075</v>
      </c>
      <c r="K58" s="135"/>
      <c r="L58" s="135"/>
      <c r="M58" s="135">
        <f>'将来負担比率（分子）の構造'!L$49</f>
        <v>2158</v>
      </c>
      <c r="N58" s="135"/>
      <c r="O58" s="135"/>
      <c r="P58" s="135">
        <f>'将来負担比率（分子）の構造'!M$49</f>
        <v>1861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2</v>
      </c>
      <c r="L61" s="135"/>
      <c r="M61" s="135"/>
      <c r="N61" s="135">
        <f>'将来負担比率（分子）の構造'!M$46</f>
        <v>21</v>
      </c>
      <c r="O61" s="135"/>
      <c r="P61" s="135"/>
    </row>
    <row r="62" spans="1:16">
      <c r="A62" s="135" t="s">
        <v>29</v>
      </c>
      <c r="B62" s="135">
        <f>'将来負担比率（分子）の構造'!I$45</f>
        <v>1561</v>
      </c>
      <c r="C62" s="135"/>
      <c r="D62" s="135"/>
      <c r="E62" s="135">
        <f>'将来負担比率（分子）の構造'!J$45</f>
        <v>1553</v>
      </c>
      <c r="F62" s="135"/>
      <c r="G62" s="135"/>
      <c r="H62" s="135">
        <f>'将来負担比率（分子）の構造'!K$45</f>
        <v>1481</v>
      </c>
      <c r="I62" s="135"/>
      <c r="J62" s="135"/>
      <c r="K62" s="135">
        <f>'将来負担比率（分子）の構造'!L$45</f>
        <v>1417</v>
      </c>
      <c r="L62" s="135"/>
      <c r="M62" s="135"/>
      <c r="N62" s="135">
        <f>'将来負担比率（分子）の構造'!M$45</f>
        <v>1335</v>
      </c>
      <c r="O62" s="135"/>
      <c r="P62" s="135"/>
    </row>
    <row r="63" spans="1:16">
      <c r="A63" s="135" t="s">
        <v>28</v>
      </c>
      <c r="B63" s="135">
        <f>'将来負担比率（分子）の構造'!I$44</f>
        <v>1396</v>
      </c>
      <c r="C63" s="135"/>
      <c r="D63" s="135"/>
      <c r="E63" s="135">
        <f>'将来負担比率（分子）の構造'!J$44</f>
        <v>1223</v>
      </c>
      <c r="F63" s="135"/>
      <c r="G63" s="135"/>
      <c r="H63" s="135">
        <f>'将来負担比率（分子）の構造'!K$44</f>
        <v>1061</v>
      </c>
      <c r="I63" s="135"/>
      <c r="J63" s="135"/>
      <c r="K63" s="135">
        <f>'将来負担比率（分子）の構造'!L$44</f>
        <v>1185</v>
      </c>
      <c r="L63" s="135"/>
      <c r="M63" s="135"/>
      <c r="N63" s="135">
        <f>'将来負担比率（分子）の構造'!M$44</f>
        <v>1103</v>
      </c>
      <c r="O63" s="135"/>
      <c r="P63" s="135"/>
    </row>
    <row r="64" spans="1:16">
      <c r="A64" s="135" t="s">
        <v>27</v>
      </c>
      <c r="B64" s="135">
        <f>'将来負担比率（分子）の構造'!I$43</f>
        <v>4489</v>
      </c>
      <c r="C64" s="135"/>
      <c r="D64" s="135"/>
      <c r="E64" s="135">
        <f>'将来負担比率（分子）の構造'!J$43</f>
        <v>4185</v>
      </c>
      <c r="F64" s="135"/>
      <c r="G64" s="135"/>
      <c r="H64" s="135">
        <f>'将来負担比率（分子）の構造'!K$43</f>
        <v>4042</v>
      </c>
      <c r="I64" s="135"/>
      <c r="J64" s="135"/>
      <c r="K64" s="135">
        <f>'将来負担比率（分子）の構造'!L$43</f>
        <v>4263</v>
      </c>
      <c r="L64" s="135"/>
      <c r="M64" s="135"/>
      <c r="N64" s="135">
        <f>'将来負担比率（分子）の構造'!M$43</f>
        <v>4425</v>
      </c>
      <c r="O64" s="135"/>
      <c r="P64" s="135"/>
    </row>
    <row r="65" spans="1:16">
      <c r="A65" s="135" t="s">
        <v>26</v>
      </c>
      <c r="B65" s="135">
        <f>'将来負担比率（分子）の構造'!I$42</f>
        <v>49</v>
      </c>
      <c r="C65" s="135"/>
      <c r="D65" s="135"/>
      <c r="E65" s="135">
        <f>'将来負担比率（分子）の構造'!J$42</f>
        <v>34</v>
      </c>
      <c r="F65" s="135"/>
      <c r="G65" s="135"/>
      <c r="H65" s="135">
        <f>'将来負担比率（分子）の構造'!K$42</f>
        <v>17</v>
      </c>
      <c r="I65" s="135"/>
      <c r="J65" s="135"/>
      <c r="K65" s="135">
        <f>'将来負担比率（分子）の構造'!L$42</f>
        <v>17</v>
      </c>
      <c r="L65" s="135"/>
      <c r="M65" s="135"/>
      <c r="N65" s="135" t="str">
        <f>'将来負担比率（分子）の構造'!M$42</f>
        <v>-</v>
      </c>
      <c r="O65" s="135"/>
      <c r="P65" s="135"/>
    </row>
    <row r="66" spans="1:16">
      <c r="A66" s="135" t="s">
        <v>25</v>
      </c>
      <c r="B66" s="135">
        <f>'将来負担比率（分子）の構造'!I$41</f>
        <v>3893</v>
      </c>
      <c r="C66" s="135"/>
      <c r="D66" s="135"/>
      <c r="E66" s="135">
        <f>'将来負担比率（分子）の構造'!J$41</f>
        <v>3762</v>
      </c>
      <c r="F66" s="135"/>
      <c r="G66" s="135"/>
      <c r="H66" s="135">
        <f>'将来負担比率（分子）の構造'!K$41</f>
        <v>4111</v>
      </c>
      <c r="I66" s="135"/>
      <c r="J66" s="135"/>
      <c r="K66" s="135">
        <f>'将来負担比率（分子）の構造'!L$41</f>
        <v>4308</v>
      </c>
      <c r="L66" s="135"/>
      <c r="M66" s="135"/>
      <c r="N66" s="135">
        <f>'将来負担比率（分子）の構造'!M$41</f>
        <v>4939</v>
      </c>
      <c r="O66" s="135"/>
      <c r="P66" s="135"/>
    </row>
    <row r="67" spans="1:16">
      <c r="A67" s="135" t="s">
        <v>63</v>
      </c>
      <c r="B67" s="135" t="e">
        <f>NA()</f>
        <v>#N/A</v>
      </c>
      <c r="C67" s="135">
        <f>IF(ISNUMBER('将来負担比率（分子）の構造'!I$52), IF('将来負担比率（分子）の構造'!I$52 &lt; 0, 0, '将来負担比率（分子）の構造'!I$52), NA())</f>
        <v>2658</v>
      </c>
      <c r="D67" s="135" t="e">
        <f>NA()</f>
        <v>#N/A</v>
      </c>
      <c r="E67" s="135" t="e">
        <f>NA()</f>
        <v>#N/A</v>
      </c>
      <c r="F67" s="135">
        <f>IF(ISNUMBER('将来負担比率（分子）の構造'!J$52), IF('将来負担比率（分子）の構造'!J$52 &lt; 0, 0, '将来負担比率（分子）の構造'!J$52), NA())</f>
        <v>2419</v>
      </c>
      <c r="G67" s="135" t="e">
        <f>NA()</f>
        <v>#N/A</v>
      </c>
      <c r="H67" s="135" t="e">
        <f>NA()</f>
        <v>#N/A</v>
      </c>
      <c r="I67" s="135">
        <f>IF(ISNUMBER('将来負担比率（分子）の構造'!K$52), IF('将来負担比率（分子）の構造'!K$52 &lt; 0, 0, '将来負担比率（分子）の構造'!K$52), NA())</f>
        <v>2314</v>
      </c>
      <c r="J67" s="135" t="e">
        <f>NA()</f>
        <v>#N/A</v>
      </c>
      <c r="K67" s="135" t="e">
        <f>NA()</f>
        <v>#N/A</v>
      </c>
      <c r="L67" s="135">
        <f>IF(ISNUMBER('将来負担比率（分子）の構造'!L$52), IF('将来負担比率（分子）の構造'!L$52 &lt; 0, 0, '将来負担比率（分子）の構造'!L$52), NA())</f>
        <v>2677</v>
      </c>
      <c r="M67" s="135" t="e">
        <f>NA()</f>
        <v>#N/A</v>
      </c>
      <c r="N67" s="135" t="e">
        <f>NA()</f>
        <v>#N/A</v>
      </c>
      <c r="O67" s="135">
        <f>IF(ISNUMBER('将来負担比率（分子）の構造'!M$52), IF('将来負担比率（分子）の構造'!M$52 &lt; 0, 0, '将来負担比率（分子）の構造'!M$52), NA())</f>
        <v>3258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040193</cp:lastModifiedBy>
  <cp:lastPrinted>2017-02-27T05:30:11Z</cp:lastPrinted>
  <dcterms:created xsi:type="dcterms:W3CDTF">2017-02-15T18:36:51Z</dcterms:created>
  <dcterms:modified xsi:type="dcterms:W3CDTF">2017-05-16T02:48:06Z</dcterms:modified>
  <cp:category/>
</cp:coreProperties>
</file>