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8" i="9"/>
  <c r="BG37"/>
  <c r="BG36"/>
  <c r="BG35"/>
  <c r="BG34"/>
  <c r="AO36"/>
  <c r="AO35"/>
  <c r="AO34"/>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AM38"/>
  <c r="C38"/>
  <c r="AM37"/>
  <c r="C37"/>
  <c r="BW34"/>
  <c r="C34"/>
  <c r="BW35" l="1"/>
  <c r="BW36" s="1"/>
  <c r="BW37" s="1"/>
  <c r="BW38" s="1"/>
  <c r="BW39" s="1"/>
  <c r="BW40" s="1"/>
  <c r="BW41" s="1"/>
  <c r="BW42" s="1"/>
  <c r="BW43" s="1"/>
  <c r="C35"/>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O34" i="9" l="1"/>
  <c r="CO35" s="1"/>
  <c r="CO36" s="1"/>
  <c r="CO37" s="1"/>
  <c r="U34"/>
  <c r="U35" s="1"/>
  <c r="U36" s="1"/>
  <c r="U37" s="1"/>
  <c r="U38" s="1"/>
  <c r="C36"/>
  <c r="AM34" s="1"/>
  <c r="AM35" s="1"/>
  <c r="AM36" s="1"/>
  <c r="BE34" l="1"/>
  <c r="BE35" s="1"/>
  <c r="BE36" s="1"/>
  <c r="BE37" s="1"/>
  <c r="BE38" s="1"/>
</calcChain>
</file>

<file path=xl/sharedStrings.xml><?xml version="1.0" encoding="utf-8"?>
<sst xmlns="http://schemas.openxmlformats.org/spreadsheetml/2006/main" count="1065" uniqueCount="582">
  <si>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</si>
  <si>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</si>
  <si>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</si>
  <si>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</si>
  <si>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</si>
  <si>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</si>
  <si>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</si>
  <si>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</si>
  <si>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</si>
  <si>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</si>
  <si>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</si>
  <si>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</si>
  <si>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</si>
  <si>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</si>
  <si>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</si>
  <si>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</si>
  <si>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</si>
  <si>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</si>
  <si>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</si>
  <si>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</si>
  <si>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</si>
  <si>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</si>
  <si>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</si>
  <si>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</si>
  <si>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</si>
  <si>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</si>
  <si>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</si>
  <si>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</si>
  <si>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</si>
  <si>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</si>
  <si>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</si>
  <si>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</si>
  <si>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</si>
  <si>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</si>
  <si>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</si>
  <si>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</si>
  <si>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</si>
  <si>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</si>
  <si>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</si>
  <si>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</si>
  <si>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</si>
  <si>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</si>
  <si>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</si>
  <si>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</si>
  <si>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</si>
  <si>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</si>
  <si>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</si>
  <si>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</si>
  <si>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</si>
  <si>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</si>
  <si>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</si>
  <si>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</si>
  <si>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</si>
  <si>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</si>
  <si>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</si>
  <si>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</si>
  <si>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</si>
  <si>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</si>
  <si>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</si>
  <si>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</si>
  <si>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</si>
  <si>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</si>
  <si>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</si>
  <si>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</si>
  <si>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</si>
  <si>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</si>
  <si>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</si>
  <si>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</si>
  <si>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</si>
  <si>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</si>
  <si>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</si>
  <si>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</si>
  <si>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</si>
  <si>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</si>
  <si>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</si>
  <si>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</si>
  <si>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</si>
  <si>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</si>
  <si>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</si>
  <si>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</si>
  <si>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</si>
  <si>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若狭町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</si>
  <si>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</si>
  <si>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</si>
  <si>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</si>
  <si>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</si>
  <si>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</si>
  <si>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</si>
  <si>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</si>
  <si>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</si>
  <si>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</si>
  <si>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</si>
  <si>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</si>
  <si>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</si>
  <si>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</si>
  <si>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</si>
  <si>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</si>
  <si>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</si>
  <si>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</si>
  <si>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</si>
  <si>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</si>
  <si>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</si>
  <si>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</si>
  <si>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</si>
  <si>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</si>
  <si>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</si>
  <si>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</si>
  <si>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</si>
  <si>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</si>
  <si>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</si>
  <si>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</si>
  <si>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</si>
  <si>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</si>
  <si>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</si>
  <si>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</si>
  <si>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</si>
  <si>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</si>
  <si>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</si>
  <si>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</si>
  <si>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</si>
  <si>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</si>
  <si>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</si>
  <si>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</si>
  <si>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</si>
  <si>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</si>
  <si>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</si>
  <si>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</si>
  <si>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</si>
  <si>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</si>
  <si>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</si>
  <si>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</si>
  <si>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</si>
  <si>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</si>
  <si>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</si>
  <si>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</si>
  <si>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</si>
  <si>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</si>
  <si>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</si>
  <si>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</si>
  <si>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</si>
  <si>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</si>
  <si>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</si>
  <si>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</si>
  <si>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</si>
  <si>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</si>
  <si>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</si>
  <si>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</si>
  <si>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</si>
  <si>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</si>
  <si>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</si>
  <si>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</si>
  <si>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</si>
  <si>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</si>
  <si>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</si>
  <si>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</si>
  <si>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</si>
  <si>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</si>
  <si>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</si>
  <si>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</si>
  <si>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</si>
  <si>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</si>
  <si>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</si>
  <si>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</si>
  <si>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</si>
  <si>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</si>
  <si>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</si>
  <si>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</si>
  <si>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</si>
  <si>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</si>
  <si>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</si>
  <si>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</si>
  <si>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</si>
  <si>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</si>
  <si>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</si>
  <si>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</si>
  <si>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</si>
  <si>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</si>
  <si>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</si>
  <si>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</si>
  <si>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</si>
  <si>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</si>
  <si>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</si>
  <si>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</si>
  <si>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</si>
  <si>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</si>
  <si>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</si>
  <si>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</si>
  <si>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</si>
  <si>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</si>
  <si>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</si>
  <si>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</si>
  <si>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</si>
  <si>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福井県若狭町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</si>
  <si>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</si>
  <si>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</si>
  <si>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</si>
  <si>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</si>
  <si>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</si>
  <si>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</si>
  <si>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</si>
  <si>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</si>
  <si>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</si>
  <si>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</si>
  <si>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</si>
  <si>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</si>
  <si>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</si>
  <si>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</si>
  <si>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</si>
  <si>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</si>
  <si>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</si>
  <si>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</si>
  <si>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</si>
  <si>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</si>
  <si>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</si>
  <si>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</si>
  <si>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</si>
  <si>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</si>
  <si>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</si>
  <si>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</si>
  <si>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</si>
  <si>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</si>
  <si>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</si>
  <si>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</si>
  <si>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</si>
  <si>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</si>
  <si>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</si>
  <si>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</si>
  <si>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</si>
  <si>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</si>
  <si>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</si>
  <si>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</si>
  <si>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</si>
  <si>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</si>
  <si>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</si>
  <si>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</si>
  <si>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</si>
  <si>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</si>
  <si>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</si>
  <si>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</si>
  <si>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</si>
  <si>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</si>
  <si>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</si>
  <si>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</si>
  <si>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</si>
  <si>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</si>
  <si>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</si>
  <si>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</si>
  <si>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</si>
  <si>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</si>
  <si>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</si>
  <si>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</si>
  <si>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</si>
  <si>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</si>
  <si>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</si>
  <si>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</si>
  <si>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</si>
  <si>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</si>
  <si>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</si>
  <si>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</si>
  <si>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</si>
  <si>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</si>
  <si>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</si>
  <si>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</si>
  <si>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</si>
  <si>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</si>
  <si>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</si>
  <si>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</si>
  <si>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</si>
  <si>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</si>
  <si>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</si>
  <si>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</si>
  <si>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</si>
  <si>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</si>
  <si>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</si>
  <si>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</si>
  <si>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</si>
  <si>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</si>
  <si>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</si>
  <si>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</si>
  <si>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</si>
  <si>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</si>
  <si>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</si>
  <si>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</si>
  <si>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</si>
  <si>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</si>
  <si>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</si>
  <si>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</si>
  <si>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</si>
  <si>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</si>
  <si>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</si>
  <si>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</si>
  <si>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</si>
  <si>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</si>
  <si>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</si>
  <si>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</si>
  <si>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</si>
  <si>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</si>
  <si>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</si>
  <si>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</si>
  <si>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</si>
  <si>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</si>
  <si>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</si>
  <si>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</si>
  <si>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</si>
  <si>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</si>
  <si>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</si>
  <si>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</si>
  <si>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</si>
  <si>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</si>
  <si>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</si>
  <si>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</si>
  <si>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</si>
  <si>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</si>
  <si>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</si>
  <si>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</si>
  <si>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</si>
  <si>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</si>
  <si>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</si>
  <si>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</si>
  <si>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</si>
  <si>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</si>
  <si>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</si>
  <si>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</si>
  <si>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</si>
  <si>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</si>
  <si>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</si>
  <si>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</si>
  <si>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</si>
  <si>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</si>
  <si>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</si>
  <si>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</si>
  <si>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</si>
  <si>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</si>
  <si>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</si>
  <si>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</si>
  <si>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</si>
  <si>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</si>
  <si>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</si>
  <si>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</si>
  <si>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</si>
  <si>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福井県若狭町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</si>
  <si>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</si>
  <si>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</si>
  <si>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</si>
  <si>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</si>
  <si>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</si>
  <si>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</si>
  <si>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</si>
  <si>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</si>
  <si>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</si>
  <si>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</si>
  <si>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</si>
  <si>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</si>
  <si>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</si>
  <si>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</si>
  <si>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</si>
  <si>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</si>
  <si>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</si>
  <si>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</si>
  <si>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</si>
  <si>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</si>
  <si>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農業者労働災害共済事業特別会計</t>
    <phoneticPr fontId="5"/>
  </si>
  <si>
    <t>町営住宅等特別会計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</si>
  <si>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</si>
  <si>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</si>
  <si>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</si>
  <si>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</si>
  <si>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</si>
  <si>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</si>
  <si>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</si>
  <si>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</si>
  <si>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</si>
  <si>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</si>
  <si>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</si>
  <si>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</si>
  <si>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</si>
  <si>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</si>
  <si>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直営診療所特別会計</t>
    <phoneticPr fontId="5"/>
  </si>
  <si>
    <t>介護保険特別会計（事業勘定）</t>
    <phoneticPr fontId="5"/>
  </si>
  <si>
    <t>介護保険特別会計（サービス勘定）</t>
    <phoneticPr fontId="5"/>
  </si>
  <si>
    <t>後期高齢者医療特別会計</t>
    <phoneticPr fontId="5"/>
  </si>
  <si>
    <t>水道事業会計</t>
    <phoneticPr fontId="5"/>
  </si>
  <si>
    <t>法適用企業</t>
    <phoneticPr fontId="5"/>
  </si>
  <si>
    <t>工業用水道事業会計</t>
    <phoneticPr fontId="5"/>
  </si>
  <si>
    <t>国民健康保険上中病院事業会計</t>
    <phoneticPr fontId="5"/>
  </si>
  <si>
    <t>簡易水道事業特別会計</t>
    <phoneticPr fontId="5"/>
  </si>
  <si>
    <t>法非適用企業</t>
    <phoneticPr fontId="5"/>
  </si>
  <si>
    <t>農業集落排水処理事業特別会計</t>
    <phoneticPr fontId="5"/>
  </si>
  <si>
    <t>漁業集落排水処理事業特別会計</t>
    <phoneticPr fontId="5"/>
  </si>
  <si>
    <t>特定環境保全公共下水道事業特別会計</t>
    <phoneticPr fontId="5"/>
  </si>
  <si>
    <t>土地開発事業特別会計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</si>
  <si>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</si>
  <si>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</si>
  <si>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</si>
  <si>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</si>
  <si>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</si>
  <si>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</si>
  <si>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</si>
  <si>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</si>
  <si>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</si>
  <si>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</si>
  <si>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</si>
  <si>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</si>
  <si>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</si>
  <si>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</si>
  <si>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</si>
  <si>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</si>
  <si>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</si>
  <si>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</si>
  <si>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</si>
  <si>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</si>
  <si>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</si>
  <si>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</si>
  <si>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</si>
  <si>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</si>
  <si>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</si>
  <si>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</si>
  <si>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</si>
  <si>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</si>
  <si>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</si>
  <si>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</si>
  <si>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</si>
  <si>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</si>
  <si>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</si>
  <si>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</si>
  <si>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</si>
  <si>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</si>
  <si>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</si>
  <si>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</si>
  <si>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</si>
  <si>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</si>
  <si>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</si>
  <si>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</si>
  <si>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</si>
  <si>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</si>
  <si>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</si>
  <si>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</si>
  <si>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</si>
  <si>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</si>
  <si>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</si>
  <si>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</si>
  <si>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</si>
  <si>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</si>
  <si>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</si>
  <si>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</si>
  <si>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</si>
  <si>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</si>
  <si>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農業集落排水処理事業特別会計</t>
    <phoneticPr fontId="5"/>
  </si>
  <si>
    <t>(Ｆ)</t>
    <phoneticPr fontId="5"/>
  </si>
  <si>
    <t>介護保険特別会計（サービス勘定）</t>
    <phoneticPr fontId="5"/>
  </si>
  <si>
    <t>将来負担比率（(Ｅ)－(Ｆ)）／（(Ｃ)－(Ｄ)）×１００</t>
    <rPh sb="0" eb="2">
      <t>ショウライ</t>
    </rPh>
    <rPh sb="2" eb="4">
      <t>フタン</t>
    </rPh>
    <rPh sb="4" eb="6">
      <t>ヒリツ</t>
    </rPh>
    <phoneticPr fontId="5"/>
  </si>
  <si>
    <t>国民健康保険上中病院事業会計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</si>
  <si>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</si>
  <si>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</si>
  <si>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</si>
  <si>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</si>
  <si>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</si>
  <si>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</si>
  <si>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</si>
  <si>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</si>
  <si>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</si>
  <si>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</si>
  <si>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</si>
  <si>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</si>
  <si>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</si>
  <si>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</si>
  <si>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</si>
  <si>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</si>
  <si>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</si>
  <si>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</si>
  <si>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</si>
  <si>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</si>
  <si>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</si>
  <si>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</si>
  <si>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</si>
  <si>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</si>
  <si>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</si>
  <si>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</si>
  <si>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</si>
  <si>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</si>
  <si>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</si>
  <si>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</si>
  <si>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</si>
  <si>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</si>
  <si>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</si>
  <si>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</si>
  <si>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</si>
  <si>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</si>
  <si>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</si>
  <si>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</si>
  <si>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</si>
  <si>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</si>
  <si>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</si>
  <si>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</si>
  <si>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</si>
  <si>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</si>
  <si>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</si>
  <si>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</si>
  <si>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</si>
  <si>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</si>
  <si>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</si>
  <si>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</si>
  <si>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</si>
  <si>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</si>
  <si>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</si>
  <si>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</si>
  <si>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</si>
  <si>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</si>
  <si>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</si>
  <si>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</si>
  <si>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</si>
  <si>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</si>
  <si>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</si>
  <si>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</si>
  <si>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</si>
  <si>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</si>
  <si>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</si>
  <si>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</si>
  <si>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</si>
  <si>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</si>
  <si>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</si>
  <si>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</si>
  <si>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</si>
  <si>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</si>
  <si>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</si>
  <si>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</si>
  <si>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</si>
  <si>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</si>
  <si>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</si>
  <si>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</si>
  <si>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</si>
  <si>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</si>
  <si>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</si>
  <si>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1.45</t>
  </si>
  <si>
    <t>▲ 1.09</t>
  </si>
  <si>
    <t>▲ 4.40</t>
  </si>
  <si>
    <t>水道事業会計</t>
  </si>
  <si>
    <t>一般会計</t>
  </si>
  <si>
    <t>工業用水道事業会計</t>
  </si>
  <si>
    <t>国民健康保険上中病院事業会計</t>
  </si>
  <si>
    <t>介護保険特別会計（事業勘定）</t>
  </si>
  <si>
    <t>簡易水道事業特別会計</t>
  </si>
  <si>
    <t>国民健康保険特別会計</t>
  </si>
  <si>
    <t>直営診療所特別会計</t>
  </si>
  <si>
    <t>その他会計（赤字）</t>
  </si>
  <si>
    <t>その他会計（黒字）</t>
  </si>
  <si>
    <t>レインボーライン</t>
  </si>
  <si>
    <t>エコファームみかた</t>
  </si>
  <si>
    <t>かみなか農学舎</t>
    <rPh sb="4" eb="6">
      <t>ノウガク</t>
    </rPh>
    <rPh sb="6" eb="7">
      <t>シャ</t>
    </rPh>
    <phoneticPr fontId="2"/>
  </si>
  <si>
    <t>若狭瓜割</t>
    <rPh sb="0" eb="2">
      <t>ワカサ</t>
    </rPh>
    <rPh sb="2" eb="3">
      <t>ウリ</t>
    </rPh>
    <rPh sb="3" eb="4">
      <t>ワリ</t>
    </rPh>
    <phoneticPr fontId="2"/>
  </si>
  <si>
    <t>-</t>
    <phoneticPr fontId="2"/>
  </si>
  <si>
    <t>-</t>
    <phoneticPr fontId="2"/>
  </si>
  <si>
    <t>-</t>
    <phoneticPr fontId="2"/>
  </si>
  <si>
    <t>-</t>
    <phoneticPr fontId="2"/>
  </si>
  <si>
    <t>-</t>
    <phoneticPr fontId="2"/>
  </si>
  <si>
    <t>公立小浜病院組合</t>
  </si>
  <si>
    <t>若狭消防組合</t>
  </si>
  <si>
    <t>敦賀美方消防組合</t>
  </si>
  <si>
    <t>美浜・三方環境衛生組合</t>
  </si>
  <si>
    <t>嶺南広域行政組合</t>
  </si>
  <si>
    <t>福井県後期高齢者医療広域連合(一般会計）</t>
  </si>
  <si>
    <t>福井県後期高齢者医療広域連合(特別会計）</t>
  </si>
  <si>
    <t>福井県市町総合事務組合（一般会計）</t>
  </si>
  <si>
    <t>福井県市町総合事務組合（特別会計）</t>
  </si>
  <si>
    <t>福井県自治会館組合</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</si>
  <si>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</si>
  <si>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</si>
  <si>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</si>
  <si>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</si>
  <si>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</si>
  <si>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</si>
  <si>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</si>
  <si>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</si>
  <si>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</si>
  <si>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</si>
  <si>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</si>
  <si>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</si>
  <si>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</si>
  <si>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</si>
  <si>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</si>
  <si>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</si>
  <si>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将来負担比率とも類似団体と比較して高くなっている。実質公債費比率は臨時財政対策債や交付税措置の大きい地方債の発行により比率は下降傾向ではあるが、学校施設の耐震改修等の大型事業による地方債残高の増などにより高止まりとなっている。将来負担比率についても地方債の交付税措置の増加や、一部事務組合の地方債残高の減少などにより、下降傾向ではあるが、基金残高の減少などにより、減少幅は小さい。近年は財政運営方針として、毎年の地方債の新規発行額を６億円程度とし、新規発行を抑制してきているため、今後も将来負担比率、実質公債費比率は低下してくるものと想定される。</t>
    <rPh sb="10" eb="12">
      <t>ショウライ</t>
    </rPh>
    <rPh sb="12" eb="14">
      <t>フタン</t>
    </rPh>
    <rPh sb="14" eb="16">
      <t>ヒリツ</t>
    </rPh>
    <rPh sb="35" eb="37">
      <t>ジッシツ</t>
    </rPh>
    <rPh sb="37" eb="40">
      <t>コウサイヒ</t>
    </rPh>
    <rPh sb="40" eb="42">
      <t>ヒリツ</t>
    </rPh>
    <rPh sb="43" eb="45">
      <t>リンジ</t>
    </rPh>
    <rPh sb="45" eb="47">
      <t>ザイセイ</t>
    </rPh>
    <rPh sb="47" eb="49">
      <t>タイサク</t>
    </rPh>
    <rPh sb="49" eb="50">
      <t>サイ</t>
    </rPh>
    <rPh sb="51" eb="54">
      <t>コウフゼイ</t>
    </rPh>
    <rPh sb="54" eb="56">
      <t>ソチ</t>
    </rPh>
    <rPh sb="57" eb="58">
      <t>オオ</t>
    </rPh>
    <rPh sb="60" eb="63">
      <t>チホウサイ</t>
    </rPh>
    <rPh sb="64" eb="66">
      <t>ハッコウ</t>
    </rPh>
    <rPh sb="69" eb="71">
      <t>ヒリツ</t>
    </rPh>
    <rPh sb="72" eb="74">
      <t>カコウ</t>
    </rPh>
    <rPh sb="74" eb="76">
      <t>ケイコウ</t>
    </rPh>
    <rPh sb="87" eb="89">
      <t>タイシン</t>
    </rPh>
    <rPh sb="89" eb="91">
      <t>カイシュウ</t>
    </rPh>
    <rPh sb="91" eb="92">
      <t>トウ</t>
    </rPh>
    <rPh sb="93" eb="95">
      <t>オオガタ</t>
    </rPh>
    <rPh sb="95" eb="97">
      <t>ジギョウ</t>
    </rPh>
    <rPh sb="100" eb="103">
      <t>チホウサイ</t>
    </rPh>
    <rPh sb="103" eb="105">
      <t>ザンダカ</t>
    </rPh>
    <rPh sb="106" eb="107">
      <t>ゾウ</t>
    </rPh>
    <rPh sb="112" eb="114">
      <t>タカド</t>
    </rPh>
    <rPh sb="123" eb="125">
      <t>ショウライ</t>
    </rPh>
    <rPh sb="125" eb="127">
      <t>フタン</t>
    </rPh>
    <rPh sb="127" eb="129">
      <t>ヒリツ</t>
    </rPh>
    <rPh sb="134" eb="137">
      <t>チホウサイ</t>
    </rPh>
    <rPh sb="138" eb="141">
      <t>コウフゼイ</t>
    </rPh>
    <rPh sb="141" eb="143">
      <t>ソチ</t>
    </rPh>
    <rPh sb="144" eb="146">
      <t>ゾウカ</t>
    </rPh>
    <rPh sb="148" eb="150">
      <t>イチブ</t>
    </rPh>
    <rPh sb="150" eb="152">
      <t>ジム</t>
    </rPh>
    <rPh sb="152" eb="154">
      <t>クミアイ</t>
    </rPh>
    <rPh sb="155" eb="158">
      <t>チホウサイ</t>
    </rPh>
    <rPh sb="158" eb="160">
      <t>ザンダカ</t>
    </rPh>
    <rPh sb="161" eb="163">
      <t>ゲンショウ</t>
    </rPh>
    <rPh sb="169" eb="171">
      <t>カコウ</t>
    </rPh>
    <rPh sb="171" eb="173">
      <t>ケイコウ</t>
    </rPh>
    <rPh sb="179" eb="181">
      <t>キキン</t>
    </rPh>
    <rPh sb="181" eb="183">
      <t>ザンダカ</t>
    </rPh>
    <rPh sb="184" eb="186">
      <t>ゲンショウ</t>
    </rPh>
    <rPh sb="192" eb="195">
      <t>ゲンショウハバ</t>
    </rPh>
    <rPh sb="196" eb="197">
      <t>チイ</t>
    </rPh>
    <rPh sb="200" eb="202">
      <t>キンネン</t>
    </rPh>
    <rPh sb="229" eb="231">
      <t>テイド</t>
    </rPh>
    <rPh sb="250" eb="252">
      <t>コンゴ</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</si>
</sst>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7" fontId="26" fillId="5" borderId="88"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77577</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106237</c:v>
                </c:pt>
                <c:pt idx="1">
                  <c:v>106944</c:v>
                </c:pt>
                <c:pt idx="2">
                  <c:v>147829</c:v>
                </c:pt>
                <c:pt idx="3">
                  <c:v>85252</c:v>
                </c:pt>
                <c:pt idx="4">
                  <c:v>79893</c:v>
                </c:pt>
              </c:numCache>
            </c:numRef>
          </c:val>
        </c:ser>
        <c:dLbls/>
        <c:marker val="1"/>
        <c:axId val="120644352"/>
        <c:axId val="120645888"/>
      </c:lineChart>
      <c:catAx>
        <c:axId val="12064435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645888"/>
        <c:crosses val="autoZero"/>
        <c:auto val="1"/>
        <c:lblAlgn val="ctr"/>
        <c:lblOffset val="100"/>
        <c:tickLblSkip val="1"/>
        <c:tickMarkSkip val="1"/>
      </c:catAx>
      <c:valAx>
        <c:axId val="120645888"/>
        <c:scaling>
          <c:orientation val="minMax"/>
          <c:max val="1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64435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6.75</c:v>
                </c:pt>
                <c:pt idx="1">
                  <c:v>6.38</c:v>
                </c:pt>
                <c:pt idx="2">
                  <c:v>8.7200000000000006</c:v>
                </c:pt>
                <c:pt idx="3">
                  <c:v>5.3</c:v>
                </c:pt>
                <c:pt idx="4">
                  <c:v>6.48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17.170000000000002</c:v>
                </c:pt>
                <c:pt idx="1">
                  <c:v>16.22</c:v>
                </c:pt>
                <c:pt idx="2">
                  <c:v>12.65</c:v>
                </c:pt>
                <c:pt idx="3">
                  <c:v>11.93</c:v>
                </c:pt>
                <c:pt idx="4">
                  <c:v>14.72</c:v>
                </c:pt>
              </c:numCache>
            </c:numRef>
          </c:val>
        </c:ser>
        <c:dLbls/>
        <c:gapWidth val="250"/>
        <c:overlap val="100"/>
        <c:axId val="181369856"/>
        <c:axId val="18136755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1.69</c:v>
                </c:pt>
                <c:pt idx="1">
                  <c:v>-1.45</c:v>
                </c:pt>
                <c:pt idx="2">
                  <c:v>-1.0900000000000001</c:v>
                </c:pt>
                <c:pt idx="3">
                  <c:v>-4.4000000000000004</c:v>
                </c:pt>
                <c:pt idx="4">
                  <c:v>4.1100000000000003</c:v>
                </c:pt>
              </c:numCache>
            </c:numRef>
          </c:val>
        </c:ser>
        <c:dLbls/>
        <c:marker val="1"/>
        <c:axId val="181369856"/>
        <c:axId val="181367552"/>
      </c:lineChart>
      <c:catAx>
        <c:axId val="18136985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367552"/>
        <c:crosses val="autoZero"/>
        <c:auto val="1"/>
        <c:lblAlgn val="ctr"/>
        <c:lblOffset val="100"/>
        <c:tickLblSkip val="1"/>
        <c:tickMarkSkip val="1"/>
      </c:catAx>
      <c:valAx>
        <c:axId val="18136755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36985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c:v>
                </c:pt>
                <c:pt idx="2">
                  <c:v>#N/A</c:v>
                </c:pt>
                <c:pt idx="3">
                  <c:v>0.42</c:v>
                </c:pt>
                <c:pt idx="4">
                  <c:v>#N/A</c:v>
                </c:pt>
                <c:pt idx="5">
                  <c:v>0.46</c:v>
                </c:pt>
                <c:pt idx="6">
                  <c:v>#N/A</c:v>
                </c:pt>
                <c:pt idx="7">
                  <c:v>0.42</c:v>
                </c:pt>
                <c:pt idx="8">
                  <c:v>#N/A</c:v>
                </c:pt>
                <c:pt idx="9">
                  <c:v>0.25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直営診療所特別会計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0.12</c:v>
                </c:pt>
                <c:pt idx="4">
                  <c:v>#N/A</c:v>
                </c:pt>
                <c:pt idx="5">
                  <c:v>0.21</c:v>
                </c:pt>
                <c:pt idx="6">
                  <c:v>#N/A</c:v>
                </c:pt>
                <c:pt idx="7">
                  <c:v>0.32</c:v>
                </c:pt>
                <c:pt idx="8">
                  <c:v>#N/A</c:v>
                </c:pt>
                <c:pt idx="9">
                  <c:v>0.16</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0.3</c:v>
                </c:pt>
                <c:pt idx="4">
                  <c:v>#N/A</c:v>
                </c:pt>
                <c:pt idx="5">
                  <c:v>0.64</c:v>
                </c:pt>
                <c:pt idx="6">
                  <c:v>#N/A</c:v>
                </c:pt>
                <c:pt idx="7">
                  <c:v>1.33</c:v>
                </c:pt>
                <c:pt idx="8">
                  <c:v>#N/A</c:v>
                </c:pt>
                <c:pt idx="9">
                  <c:v>0.55000000000000004</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0.15</c:v>
                </c:pt>
                <c:pt idx="2">
                  <c:v>#N/A</c:v>
                </c:pt>
                <c:pt idx="3">
                  <c:v>0.16</c:v>
                </c:pt>
                <c:pt idx="4">
                  <c:v>#N/A</c:v>
                </c:pt>
                <c:pt idx="5">
                  <c:v>0.11</c:v>
                </c:pt>
                <c:pt idx="6">
                  <c:v>#N/A</c:v>
                </c:pt>
                <c:pt idx="7">
                  <c:v>0.32</c:v>
                </c:pt>
                <c:pt idx="8">
                  <c:v>#N/A</c:v>
                </c:pt>
                <c:pt idx="9">
                  <c:v>0.55000000000000004</c:v>
                </c:pt>
              </c:numCache>
            </c:numRef>
          </c:val>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0.49</c:v>
                </c:pt>
                <c:pt idx="2">
                  <c:v>#N/A</c:v>
                </c:pt>
                <c:pt idx="3">
                  <c:v>0.54</c:v>
                </c:pt>
                <c:pt idx="4">
                  <c:v>#N/A</c:v>
                </c:pt>
                <c:pt idx="5">
                  <c:v>0.8</c:v>
                </c:pt>
                <c:pt idx="6">
                  <c:v>#N/A</c:v>
                </c:pt>
                <c:pt idx="7">
                  <c:v>1.05</c:v>
                </c:pt>
                <c:pt idx="8">
                  <c:v>#N/A</c:v>
                </c:pt>
                <c:pt idx="9">
                  <c:v>1.03</c:v>
                </c:pt>
              </c:numCache>
            </c:numRef>
          </c:val>
        </c:ser>
        <c:ser>
          <c:idx val="6"/>
          <c:order val="6"/>
          <c:tx>
            <c:strRef>
              <c:f>データシート!$A$33</c:f>
              <c:strCache>
                <c:ptCount val="1"/>
                <c:pt idx="0">
                  <c:v>国民健康保険上中病院事業会計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7.89</c:v>
                </c:pt>
                <c:pt idx="2">
                  <c:v>#N/A</c:v>
                </c:pt>
                <c:pt idx="3">
                  <c:v>7.98</c:v>
                </c:pt>
                <c:pt idx="4">
                  <c:v>#N/A</c:v>
                </c:pt>
                <c:pt idx="5">
                  <c:v>7.05</c:v>
                </c:pt>
                <c:pt idx="6">
                  <c:v>#N/A</c:v>
                </c:pt>
                <c:pt idx="7">
                  <c:v>7.13</c:v>
                </c:pt>
                <c:pt idx="8">
                  <c:v>#N/A</c:v>
                </c:pt>
                <c:pt idx="9">
                  <c:v>3.26</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2.27</c:v>
                </c:pt>
                <c:pt idx="2">
                  <c:v>#N/A</c:v>
                </c:pt>
                <c:pt idx="3">
                  <c:v>2.5299999999999998</c:v>
                </c:pt>
                <c:pt idx="4">
                  <c:v>#N/A</c:v>
                </c:pt>
                <c:pt idx="5">
                  <c:v>2.77</c:v>
                </c:pt>
                <c:pt idx="6">
                  <c:v>#N/A</c:v>
                </c:pt>
                <c:pt idx="7">
                  <c:v>3</c:v>
                </c:pt>
                <c:pt idx="8">
                  <c:v>#N/A</c:v>
                </c:pt>
                <c:pt idx="9">
                  <c:v>3.33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6.71</c:v>
                </c:pt>
                <c:pt idx="2">
                  <c:v>#N/A</c:v>
                </c:pt>
                <c:pt idx="3">
                  <c:v>6.35</c:v>
                </c:pt>
                <c:pt idx="4">
                  <c:v>#N/A</c:v>
                </c:pt>
                <c:pt idx="5">
                  <c:v>8.68</c:v>
                </c:pt>
                <c:pt idx="6">
                  <c:v>#N/A</c:v>
                </c:pt>
                <c:pt idx="7">
                  <c:v>5.26</c:v>
                </c:pt>
                <c:pt idx="8">
                  <c:v>#N/A</c:v>
                </c:pt>
                <c:pt idx="9">
                  <c:v>6.4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15.11</c:v>
                </c:pt>
                <c:pt idx="2">
                  <c:v>#N/A</c:v>
                </c:pt>
                <c:pt idx="3">
                  <c:v>14.49</c:v>
                </c:pt>
                <c:pt idx="4">
                  <c:v>#N/A</c:v>
                </c:pt>
                <c:pt idx="5">
                  <c:v>14.16</c:v>
                </c:pt>
                <c:pt idx="6">
                  <c:v>#N/A</c:v>
                </c:pt>
                <c:pt idx="7">
                  <c:v>13.69</c:v>
                </c:pt>
                <c:pt idx="8">
                  <c:v>#N/A</c:v>
                </c:pt>
                <c:pt idx="9">
                  <c:v>12.81</c:v>
                </c:pt>
              </c:numCache>
            </c:numRef>
          </c:val>
        </c:ser>
        <c:dLbls/>
        <c:overlap val="100"/>
        <c:axId val="156408832"/>
        <c:axId val="156533504"/>
      </c:barChart>
      <c:catAx>
        <c:axId val="1564088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533504"/>
        <c:crosses val="autoZero"/>
        <c:auto val="1"/>
        <c:lblAlgn val="ctr"/>
        <c:lblOffset val="100"/>
        <c:tickLblSkip val="1"/>
        <c:tickMarkSkip val="1"/>
      </c:catAx>
      <c:valAx>
        <c:axId val="15653350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40883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1353</c:v>
                </c:pt>
                <c:pt idx="5">
                  <c:v>1397</c:v>
                </c:pt>
                <c:pt idx="8">
                  <c:v>1409</c:v>
                </c:pt>
                <c:pt idx="11">
                  <c:v>1412</c:v>
                </c:pt>
                <c:pt idx="14">
                  <c:v>1392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c:v>
                </c:pt>
                <c:pt idx="3">
                  <c:v>0</c:v>
                </c:pt>
                <c:pt idx="6">
                  <c:v>0</c:v>
                </c:pt>
                <c:pt idx="9">
                  <c:v>0</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272</c:v>
                </c:pt>
                <c:pt idx="3">
                  <c:v>268</c:v>
                </c:pt>
                <c:pt idx="6">
                  <c:v>250</c:v>
                </c:pt>
                <c:pt idx="9">
                  <c:v>255</c:v>
                </c:pt>
                <c:pt idx="12">
                  <c:v>240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520</c:v>
                </c:pt>
                <c:pt idx="3">
                  <c:v>518</c:v>
                </c:pt>
                <c:pt idx="6">
                  <c:v>504</c:v>
                </c:pt>
                <c:pt idx="9">
                  <c:v>506</c:v>
                </c:pt>
                <c:pt idx="12">
                  <c:v>492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1378</c:v>
                </c:pt>
                <c:pt idx="3">
                  <c:v>1392</c:v>
                </c:pt>
                <c:pt idx="6">
                  <c:v>1382</c:v>
                </c:pt>
                <c:pt idx="9">
                  <c:v>1378</c:v>
                </c:pt>
                <c:pt idx="12">
                  <c:v>1409</c:v>
                </c:pt>
              </c:numCache>
            </c:numRef>
          </c:val>
        </c:ser>
        <c:dLbls/>
        <c:gapWidth val="100"/>
        <c:overlap val="100"/>
        <c:axId val="160451968"/>
        <c:axId val="16048652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827</c:v>
                </c:pt>
                <c:pt idx="2">
                  <c:v>#N/A</c:v>
                </c:pt>
                <c:pt idx="3">
                  <c:v>#N/A</c:v>
                </c:pt>
                <c:pt idx="4">
                  <c:v>782</c:v>
                </c:pt>
                <c:pt idx="5">
                  <c:v>#N/A</c:v>
                </c:pt>
                <c:pt idx="6">
                  <c:v>#N/A</c:v>
                </c:pt>
                <c:pt idx="7">
                  <c:v>727</c:v>
                </c:pt>
                <c:pt idx="8">
                  <c:v>#N/A</c:v>
                </c:pt>
                <c:pt idx="9">
                  <c:v>#N/A</c:v>
                </c:pt>
                <c:pt idx="10">
                  <c:v>727</c:v>
                </c:pt>
                <c:pt idx="11">
                  <c:v>#N/A</c:v>
                </c:pt>
                <c:pt idx="12">
                  <c:v>#N/A</c:v>
                </c:pt>
                <c:pt idx="13">
                  <c:v>769</c:v>
                </c:pt>
                <c:pt idx="14">
                  <c:v>#N/A</c:v>
                </c:pt>
              </c:numCache>
            </c:numRef>
          </c:val>
        </c:ser>
        <c:dLbls/>
        <c:marker val="1"/>
        <c:axId val="160451968"/>
        <c:axId val="160486528"/>
      </c:lineChart>
      <c:catAx>
        <c:axId val="16045196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486528"/>
        <c:crosses val="autoZero"/>
        <c:auto val="1"/>
        <c:lblAlgn val="ctr"/>
        <c:lblOffset val="100"/>
        <c:tickLblSkip val="1"/>
        <c:tickMarkSkip val="1"/>
      </c:catAx>
      <c:valAx>
        <c:axId val="1604865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45196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13675</c:v>
                </c:pt>
                <c:pt idx="5">
                  <c:v>13246</c:v>
                </c:pt>
                <c:pt idx="8">
                  <c:v>13419</c:v>
                </c:pt>
                <c:pt idx="11">
                  <c:v>13314</c:v>
                </c:pt>
                <c:pt idx="14">
                  <c:v>11976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356</c:v>
                </c:pt>
                <c:pt idx="5">
                  <c:v>327</c:v>
                </c:pt>
                <c:pt idx="8">
                  <c:v>271</c:v>
                </c:pt>
                <c:pt idx="11">
                  <c:v>242</c:v>
                </c:pt>
                <c:pt idx="14">
                  <c:v>228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1951</c:v>
                </c:pt>
                <c:pt idx="5">
                  <c:v>1727</c:v>
                </c:pt>
                <c:pt idx="8">
                  <c:v>1705</c:v>
                </c:pt>
                <c:pt idx="11">
                  <c:v>1667</c:v>
                </c:pt>
                <c:pt idx="14">
                  <c:v>1785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2</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2168</c:v>
                </c:pt>
                <c:pt idx="3">
                  <c:v>2113</c:v>
                </c:pt>
                <c:pt idx="6">
                  <c:v>2081</c:v>
                </c:pt>
                <c:pt idx="9">
                  <c:v>1985</c:v>
                </c:pt>
                <c:pt idx="12">
                  <c:v>1914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2138</c:v>
                </c:pt>
                <c:pt idx="3">
                  <c:v>1978</c:v>
                </c:pt>
                <c:pt idx="6">
                  <c:v>1819</c:v>
                </c:pt>
                <c:pt idx="9">
                  <c:v>1986</c:v>
                </c:pt>
                <c:pt idx="12">
                  <c:v>1838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6349</c:v>
                </c:pt>
                <c:pt idx="3">
                  <c:v>5922</c:v>
                </c:pt>
                <c:pt idx="6">
                  <c:v>5577</c:v>
                </c:pt>
                <c:pt idx="9">
                  <c:v>5168</c:v>
                </c:pt>
                <c:pt idx="12">
                  <c:v>4752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100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13341</c:v>
                </c:pt>
                <c:pt idx="3">
                  <c:v>13313</c:v>
                </c:pt>
                <c:pt idx="6">
                  <c:v>13490</c:v>
                </c:pt>
                <c:pt idx="9">
                  <c:v>12885</c:v>
                </c:pt>
                <c:pt idx="12">
                  <c:v>12382</c:v>
                </c:pt>
              </c:numCache>
            </c:numRef>
          </c:val>
        </c:ser>
        <c:dLbls/>
        <c:gapWidth val="100"/>
        <c:overlap val="100"/>
        <c:axId val="160625792"/>
        <c:axId val="16062732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8014</c:v>
                </c:pt>
                <c:pt idx="2">
                  <c:v>#N/A</c:v>
                </c:pt>
                <c:pt idx="3">
                  <c:v>#N/A</c:v>
                </c:pt>
                <c:pt idx="4">
                  <c:v>8025</c:v>
                </c:pt>
                <c:pt idx="5">
                  <c:v>#N/A</c:v>
                </c:pt>
                <c:pt idx="6">
                  <c:v>#N/A</c:v>
                </c:pt>
                <c:pt idx="7">
                  <c:v>7572</c:v>
                </c:pt>
                <c:pt idx="8">
                  <c:v>#N/A</c:v>
                </c:pt>
                <c:pt idx="9">
                  <c:v>#N/A</c:v>
                </c:pt>
                <c:pt idx="10">
                  <c:v>6803</c:v>
                </c:pt>
                <c:pt idx="11">
                  <c:v>#N/A</c:v>
                </c:pt>
                <c:pt idx="12">
                  <c:v>#N/A</c:v>
                </c:pt>
                <c:pt idx="13">
                  <c:v>6999</c:v>
                </c:pt>
                <c:pt idx="14">
                  <c:v>#N/A</c:v>
                </c:pt>
              </c:numCache>
            </c:numRef>
          </c:val>
        </c:ser>
        <c:dLbls/>
        <c:marker val="1"/>
        <c:axId val="160625792"/>
        <c:axId val="160627328"/>
      </c:lineChart>
      <c:catAx>
        <c:axId val="1606257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0627328"/>
        <c:crosses val="autoZero"/>
        <c:auto val="1"/>
        <c:lblAlgn val="ctr"/>
        <c:lblOffset val="100"/>
        <c:tickLblSkip val="1"/>
        <c:tickMarkSkip val="1"/>
      </c:catAx>
      <c:valAx>
        <c:axId val="1606273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62579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60939392"/>
        <c:axId val="161719808"/>
      </c:scatterChart>
      <c:valAx>
        <c:axId val="160939392"/>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719808"/>
        <c:crosses val="autoZero"/>
        <c:crossBetween val="midCat"/>
      </c:valAx>
      <c:valAx>
        <c:axId val="16171980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6093939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layout>
                <c:manualLayout>
                  <c:x val="-4.5171070442460076E-2"/>
                  <c:y val="-6.2527233115468414E-2"/>
                </c:manualLayout>
              </c:layout>
              <c:tx>
                <c:strRef>
                  <c:f>公会計指標分析・財政指標組合せ分析表!$N$72</c:f>
                  <c:strCache>
                    <c:ptCount val="1"/>
                    <c:pt idx="0">
                      <c:v>H26</c:v>
                    </c:pt>
                  </c:strCache>
                </c:strRef>
              </c:tx>
              <c:dLblPos val="r"/>
            </c:dLbl>
            <c:dLbl>
              <c:idx val="4"/>
              <c:layout>
                <c:manualLayout>
                  <c:x val="-1.8239854081167354E-2"/>
                  <c:y val="-6.2527233115468414E-2"/>
                </c:manualLayout>
              </c:layout>
              <c:tx>
                <c:strRef>
                  <c:f>公会計指標分析・財政指標組合せ分析表!$O$72</c:f>
                  <c:strCache>
                    <c:ptCount val="1"/>
                    <c:pt idx="0">
                      <c:v>H27</c:v>
                    </c:pt>
                  </c:strCache>
                </c:strRef>
              </c:tx>
              <c:dLblPos val="r"/>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16.5</c:v>
                </c:pt>
                <c:pt idx="1">
                  <c:v>16</c:v>
                </c:pt>
                <c:pt idx="2">
                  <c:v>15.5</c:v>
                </c:pt>
                <c:pt idx="3">
                  <c:v>14.9</c:v>
                </c:pt>
                <c:pt idx="4">
                  <c:v>14.9</c:v>
                </c:pt>
              </c:numCache>
            </c:numRef>
          </c:xVal>
          <c:yVal>
            <c:numRef>
              <c:f>公会計指標分析・財政指標組合せ分析表!$K$73:$O$73</c:f>
              <c:numCache>
                <c:formatCode>#,##0.0;"▲ "#,##0.0</c:formatCode>
                <c:ptCount val="5"/>
                <c:pt idx="0">
                  <c:v>158.80000000000001</c:v>
                </c:pt>
                <c:pt idx="1">
                  <c:v>161.30000000000001</c:v>
                </c:pt>
                <c:pt idx="2">
                  <c:v>151.1</c:v>
                </c:pt>
                <c:pt idx="3">
                  <c:v>138.4</c:v>
                </c:pt>
                <c:pt idx="4">
                  <c:v>140.4</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12.3</c:v>
                </c:pt>
                <c:pt idx="1">
                  <c:v>11.7</c:v>
                </c:pt>
                <c:pt idx="2">
                  <c:v>11.2</c:v>
                </c:pt>
                <c:pt idx="3">
                  <c:v>10.4</c:v>
                </c:pt>
                <c:pt idx="4">
                  <c:v>8.5</c:v>
                </c:pt>
              </c:numCache>
            </c:numRef>
          </c:xVal>
          <c:yVal>
            <c:numRef>
              <c:f>公会計指標分析・財政指標組合せ分析表!$K$77:$O$77</c:f>
              <c:numCache>
                <c:formatCode>#,##0.0;"▲ "#,##0.0</c:formatCode>
                <c:ptCount val="5"/>
                <c:pt idx="0">
                  <c:v>64.3</c:v>
                </c:pt>
                <c:pt idx="1">
                  <c:v>61.3</c:v>
                </c:pt>
                <c:pt idx="2">
                  <c:v>54.6</c:v>
                </c:pt>
                <c:pt idx="3">
                  <c:v>48.7</c:v>
                </c:pt>
                <c:pt idx="4">
                  <c:v>44.9</c:v>
                </c:pt>
              </c:numCache>
            </c:numRef>
          </c:yVal>
        </c:ser>
        <c:dLbls/>
        <c:axId val="162027776"/>
        <c:axId val="162042240"/>
      </c:scatterChart>
      <c:valAx>
        <c:axId val="162027776"/>
        <c:scaling>
          <c:orientation val="minMax"/>
          <c:max val="17.200000000000003"/>
          <c:min val="8"/>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042240"/>
        <c:crosses val="autoZero"/>
        <c:crossBetween val="midCat"/>
      </c:valAx>
      <c:valAx>
        <c:axId val="162042240"/>
        <c:scaling>
          <c:orientation val="minMax"/>
          <c:max val="190"/>
          <c:min val="3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6202777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年度以降、財源の確保できる範囲において、随時繰り上げ償還を行ってきたため、急激な償還額の伸びは抑制できているが、合併以降の大型事業等により平成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年度がピークになった。今後は抑制のため、事業の取捨選択を行い、計画的な地方債の発行に努めていく。</a:t>
          </a:r>
        </a:p>
        <a:p>
          <a:r>
            <a:rPr kumimoji="1" lang="ja-JP" altLang="en-US" sz="1400">
              <a:latin typeface="ＭＳ ゴシック" pitchFamily="49" charset="-128"/>
              <a:ea typeface="ＭＳ ゴシック" pitchFamily="49" charset="-128"/>
            </a:rPr>
            <a:t>　普通交付税への算入公債費については、臨時財政対策債や合併特例債の割合が高くなってきているため、年々上昇してきている。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一部組合等については、消防や病院が実施する事業により、今後増加することが懸念されている。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地方債残高が年々減少し、公営企業会計においては新規借り入れが無く、年々減少しており、一部事務組合についても、減少傾向にある。</a:t>
          </a:r>
        </a:p>
        <a:p>
          <a:r>
            <a:rPr kumimoji="1" lang="ja-JP" altLang="en-US" sz="1400">
              <a:latin typeface="ＭＳ ゴシック" pitchFamily="49" charset="-128"/>
              <a:ea typeface="ＭＳ ゴシック" pitchFamily="49" charset="-128"/>
            </a:rPr>
            <a:t>　公営企業会計も含めて繰上償還を行ってきたこともあり、将来負担比率も減少傾向にあるが、類似団体に比較すれば大きく上回っている。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計画的な地方債発行を行うことにより、地方債残高を抑え、将来負担の抑制を図っていく必要があるが、一部事務組合については、環境衛生組合の施設改修事業や病院関係の事業など、今後地方債を発行する事業も考えられることから、注視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福井県若狭町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15,718
15,640
178.49
11,374,478
10,949,207
410,280
6,328,916
12,382,069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140.4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福井県若狭町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15,718
15,640
178.49
11,374,478
10,949,207
410,280
6,328,916
12,382,069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福井県若狭町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15,718
15,640
178.49
11,374,478
10,949,207
410,280
6,328,916
12,382,069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福井県若狭町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15,718
15,640
178.49
11,374,478
10,949,207
410,280
6,328,916
12,382,069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140.4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人口減少や高齢化が進み、町税収入も伸び悩んでいるいることから、自主財源に乏しく、類似団体平均を下回っているのが現状となっている。</a:t>
          </a:r>
        </a:p>
        <a:p>
          <a:r>
            <a:rPr kumimoji="1" lang="ja-JP" altLang="en-US" sz="1300">
              <a:latin typeface="ＭＳ Ｐゴシック"/>
            </a:rPr>
            <a:t>　今後は事務事業の見直しを中心とした歳出削減を図り、限られた財源の中で、若狭町まちづくりプランの基本戦略である「定住促進」と「住民自治」を推進するために、施策の重点化による活力あるまちづくりを展開し、行政の効率化を更に進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115358</xdr:rowOff>
    </xdr:to>
    <xdr:cxnSp macro="">
      <xdr:nvCxnSpPr>
        <xdr:cNvPr id="68" name="直線コネクタ 67"/>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115358</xdr:rowOff>
    </xdr:to>
    <xdr:cxnSp macro="">
      <xdr:nvCxnSpPr>
        <xdr:cNvPr id="71" name="直線コネクタ 70"/>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3" name="テキスト ボックス 7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115358</xdr:rowOff>
    </xdr:to>
    <xdr:cxnSp macro="">
      <xdr:nvCxnSpPr>
        <xdr:cNvPr id="74" name="直線コネクタ 73"/>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115358</xdr:rowOff>
    </xdr:to>
    <xdr:cxnSp macro="">
      <xdr:nvCxnSpPr>
        <xdr:cNvPr id="77" name="直線コネクタ 76"/>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人件費や公債費、補助費等が類似団体平均を上回っている影響で高い水準であるが、臨時的な町税収入があったため、経常収支比率が８８．３となり、対前年比４．１％低下した。</a:t>
          </a:r>
        </a:p>
        <a:p>
          <a:r>
            <a:rPr kumimoji="1" lang="ja-JP" altLang="en-US" sz="1300">
              <a:latin typeface="ＭＳ Ｐゴシック"/>
            </a:rPr>
            <a:t>　景気の先行きが不透明である昨今、景気低迷の影響による法人住民税の落ち込みは続いていることから、物件費や補助費等の削減を図るととも、計画的な定員管理による人件費の削減、実質公債費比率推移や単年度の元利償還金を見据えた計画的な地方債の発行による公債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152908</xdr:rowOff>
    </xdr:from>
    <xdr:to>
      <xdr:col>7</xdr:col>
      <xdr:colOff>152400</xdr:colOff>
      <xdr:row>65</xdr:row>
      <xdr:rowOff>7874</xdr:rowOff>
    </xdr:to>
    <xdr:cxnSp macro="">
      <xdr:nvCxnSpPr>
        <xdr:cNvPr id="129" name="直線コネクタ 128"/>
        <xdr:cNvCxnSpPr/>
      </xdr:nvCxnSpPr>
      <xdr:spPr>
        <a:xfrm flipV="1">
          <a:off x="4114800" y="10954258"/>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111523</xdr:rowOff>
    </xdr:from>
    <xdr:ext cx="762000" cy="259045"/>
    <xdr:sp macro="" textlink="">
      <xdr:nvSpPr>
        <xdr:cNvPr id="130"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73152</xdr:rowOff>
    </xdr:from>
    <xdr:to>
      <xdr:col>6</xdr:col>
      <xdr:colOff>0</xdr:colOff>
      <xdr:row>65</xdr:row>
      <xdr:rowOff>7874</xdr:rowOff>
    </xdr:to>
    <xdr:cxnSp macro="">
      <xdr:nvCxnSpPr>
        <xdr:cNvPr id="132" name="直線コネクタ 131"/>
        <xdr:cNvCxnSpPr/>
      </xdr:nvCxnSpPr>
      <xdr:spPr>
        <a:xfrm>
          <a:off x="3225800" y="1104595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3" name="フローチャート : 判断 132"/>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66565</xdr:rowOff>
    </xdr:from>
    <xdr:ext cx="736600" cy="259045"/>
    <xdr:sp macro="" textlink="">
      <xdr:nvSpPr>
        <xdr:cNvPr id="134" name="テキスト ボックス 133"/>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64</xdr:row>
      <xdr:rowOff>73152</xdr:rowOff>
    </xdr:to>
    <xdr:cxnSp macro="">
      <xdr:nvCxnSpPr>
        <xdr:cNvPr id="135" name="直線コネクタ 134"/>
        <xdr:cNvCxnSpPr/>
      </xdr:nvCxnSpPr>
      <xdr:spPr>
        <a:xfrm>
          <a:off x="2336800" y="110363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6" name="フローチャート : 判断 135"/>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18305</xdr:rowOff>
    </xdr:from>
    <xdr:ext cx="762000" cy="259045"/>
    <xdr:sp macro="" textlink="">
      <xdr:nvSpPr>
        <xdr:cNvPr id="137" name="テキスト ボックス 136"/>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53848</xdr:rowOff>
    </xdr:from>
    <xdr:to>
      <xdr:col>3</xdr:col>
      <xdr:colOff>279400</xdr:colOff>
      <xdr:row>64</xdr:row>
      <xdr:rowOff>63500</xdr:rowOff>
    </xdr:to>
    <xdr:cxnSp macro="">
      <xdr:nvCxnSpPr>
        <xdr:cNvPr id="138" name="直線コネクタ 137"/>
        <xdr:cNvCxnSpPr/>
      </xdr:nvCxnSpPr>
      <xdr:spPr>
        <a:xfrm>
          <a:off x="1447800" y="110266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52087</xdr:rowOff>
    </xdr:from>
    <xdr:ext cx="762000" cy="259045"/>
    <xdr:sp macro="" textlink="">
      <xdr:nvSpPr>
        <xdr:cNvPr id="140" name="テキスト ボックス 139"/>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1" name="フローチャート : 判断 140"/>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8653</xdr:rowOff>
    </xdr:from>
    <xdr:ext cx="762000" cy="259045"/>
    <xdr:sp macro="" textlink="">
      <xdr:nvSpPr>
        <xdr:cNvPr id="142" name="テキスト ボックス 141"/>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102108</xdr:rowOff>
    </xdr:from>
    <xdr:to>
      <xdr:col>7</xdr:col>
      <xdr:colOff>203200</xdr:colOff>
      <xdr:row>64</xdr:row>
      <xdr:rowOff>32258</xdr:rowOff>
    </xdr:to>
    <xdr:sp macro="" textlink="">
      <xdr:nvSpPr>
        <xdr:cNvPr id="148" name="円/楕円 147"/>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74185</xdr:rowOff>
    </xdr:from>
    <xdr:ext cx="762000" cy="259045"/>
    <xdr:sp macro="" textlink="">
      <xdr:nvSpPr>
        <xdr:cNvPr id="149" name="財政構造の弾力性該当値テキスト"/>
        <xdr:cNvSpPr txBox="1"/>
      </xdr:nvSpPr>
      <xdr:spPr>
        <a:xfrm>
          <a:off x="5041900" y="1087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128524</xdr:rowOff>
    </xdr:from>
    <xdr:to>
      <xdr:col>6</xdr:col>
      <xdr:colOff>50800</xdr:colOff>
      <xdr:row>65</xdr:row>
      <xdr:rowOff>58674</xdr:rowOff>
    </xdr:to>
    <xdr:sp macro="" textlink="">
      <xdr:nvSpPr>
        <xdr:cNvPr id="150" name="円/楕円 149"/>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43451</xdr:rowOff>
    </xdr:from>
    <xdr:ext cx="736600" cy="259045"/>
    <xdr:sp macro="" textlink="">
      <xdr:nvSpPr>
        <xdr:cNvPr id="151" name="テキスト ボックス 150"/>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22352</xdr:rowOff>
    </xdr:from>
    <xdr:to>
      <xdr:col>4</xdr:col>
      <xdr:colOff>533400</xdr:colOff>
      <xdr:row>64</xdr:row>
      <xdr:rowOff>123952</xdr:rowOff>
    </xdr:to>
    <xdr:sp macro="" textlink="">
      <xdr:nvSpPr>
        <xdr:cNvPr id="152" name="円/楕円 151"/>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108729</xdr:rowOff>
    </xdr:from>
    <xdr:ext cx="762000" cy="259045"/>
    <xdr:sp macro="" textlink="">
      <xdr:nvSpPr>
        <xdr:cNvPr id="153" name="テキスト ボックス 152"/>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4" name="円/楕円 153"/>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5" name="テキスト ボックス 154"/>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56" name="円/楕円 155"/>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57" name="テキスト ボックス 156"/>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[191,763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経常収支比率に占める割合は類似団体を下回っているものの、人口に対する職員数の割合が類似団体と比較して高いことや、分庁方式による庁舎運営、出先機関が多いことから、物件費は上昇傾向である。</a:t>
          </a:r>
        </a:p>
        <a:p>
          <a:r>
            <a:rPr kumimoji="1" lang="ja-JP" altLang="en-US" sz="1300">
              <a:latin typeface="ＭＳ Ｐゴシック"/>
            </a:rPr>
            <a:t>　また、合併以降集中改革プランに基づき、職員数の抑制にも取り組んでいるが、人件費は高い水準となっている。今後とも定員管理による人件費の抑制、歳出経費の見直し等により削減をに努める。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93599</xdr:rowOff>
    </xdr:from>
    <xdr:to>
      <xdr:col>7</xdr:col>
      <xdr:colOff>152400</xdr:colOff>
      <xdr:row>83</xdr:row>
      <xdr:rowOff>93873</xdr:rowOff>
    </xdr:to>
    <xdr:cxnSp macro="">
      <xdr:nvCxnSpPr>
        <xdr:cNvPr id="190" name="直線コネクタ 189"/>
        <xdr:cNvCxnSpPr/>
      </xdr:nvCxnSpPr>
      <xdr:spPr>
        <a:xfrm flipV="1">
          <a:off x="4114800" y="14323949"/>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31847</xdr:rowOff>
    </xdr:from>
    <xdr:ext cx="762000" cy="259045"/>
    <xdr:sp macro="" textlink="">
      <xdr:nvSpPr>
        <xdr:cNvPr id="191" name="人件費・物件費等の状況平均値テキスト"/>
        <xdr:cNvSpPr txBox="1"/>
      </xdr:nvSpPr>
      <xdr:spPr>
        <a:xfrm>
          <a:off x="5041900" y="13919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62765</xdr:rowOff>
    </xdr:from>
    <xdr:to>
      <xdr:col>6</xdr:col>
      <xdr:colOff>0</xdr:colOff>
      <xdr:row>83</xdr:row>
      <xdr:rowOff>93873</xdr:rowOff>
    </xdr:to>
    <xdr:cxnSp macro="">
      <xdr:nvCxnSpPr>
        <xdr:cNvPr id="193" name="直線コネクタ 192"/>
        <xdr:cNvCxnSpPr/>
      </xdr:nvCxnSpPr>
      <xdr:spPr>
        <a:xfrm>
          <a:off x="3225800" y="14293115"/>
          <a:ext cx="889000" cy="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4" name="フローチャート : 判断 193"/>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109453</xdr:rowOff>
    </xdr:from>
    <xdr:ext cx="736600" cy="259045"/>
    <xdr:sp macro="" textlink="">
      <xdr:nvSpPr>
        <xdr:cNvPr id="195" name="テキスト ボックス 194"/>
        <xdr:cNvSpPr txBox="1"/>
      </xdr:nvSpPr>
      <xdr:spPr>
        <a:xfrm>
          <a:off x="3733800" y="1382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62765</xdr:rowOff>
    </xdr:from>
    <xdr:to>
      <xdr:col>4</xdr:col>
      <xdr:colOff>482600</xdr:colOff>
      <xdr:row>83</xdr:row>
      <xdr:rowOff>78218</xdr:rowOff>
    </xdr:to>
    <xdr:cxnSp macro="">
      <xdr:nvCxnSpPr>
        <xdr:cNvPr id="196" name="直線コネクタ 195"/>
        <xdr:cNvCxnSpPr/>
      </xdr:nvCxnSpPr>
      <xdr:spPr>
        <a:xfrm flipV="1">
          <a:off x="2336800" y="14293115"/>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7" name="フローチャート : 判断 196"/>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56614</xdr:rowOff>
    </xdr:from>
    <xdr:ext cx="762000" cy="259045"/>
    <xdr:sp macro="" textlink="">
      <xdr:nvSpPr>
        <xdr:cNvPr id="198" name="テキスト ボックス 197"/>
        <xdr:cNvSpPr txBox="1"/>
      </xdr:nvSpPr>
      <xdr:spPr>
        <a:xfrm>
          <a:off x="2844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78218</xdr:rowOff>
    </xdr:from>
    <xdr:to>
      <xdr:col>3</xdr:col>
      <xdr:colOff>279400</xdr:colOff>
      <xdr:row>83</xdr:row>
      <xdr:rowOff>106623</xdr:rowOff>
    </xdr:to>
    <xdr:cxnSp macro="">
      <xdr:nvCxnSpPr>
        <xdr:cNvPr id="199" name="直線コネクタ 198"/>
        <xdr:cNvCxnSpPr/>
      </xdr:nvCxnSpPr>
      <xdr:spPr>
        <a:xfrm flipV="1">
          <a:off x="1447800" y="14308568"/>
          <a:ext cx="889000" cy="2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0" name="フローチャート : 判断 199"/>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70904</xdr:rowOff>
    </xdr:from>
    <xdr:ext cx="762000" cy="259045"/>
    <xdr:sp macro="" textlink="">
      <xdr:nvSpPr>
        <xdr:cNvPr id="201" name="テキスト ボックス 200"/>
        <xdr:cNvSpPr txBox="1"/>
      </xdr:nvSpPr>
      <xdr:spPr>
        <a:xfrm>
          <a:off x="1955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2" name="フローチャート : 判断 201"/>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108469</xdr:rowOff>
    </xdr:from>
    <xdr:ext cx="762000" cy="259045"/>
    <xdr:sp macro="" textlink="">
      <xdr:nvSpPr>
        <xdr:cNvPr id="203" name="テキスト ボックス 202"/>
        <xdr:cNvSpPr txBox="1"/>
      </xdr:nvSpPr>
      <xdr:spPr>
        <a:xfrm>
          <a:off x="1066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42799</xdr:rowOff>
    </xdr:from>
    <xdr:to>
      <xdr:col>7</xdr:col>
      <xdr:colOff>203200</xdr:colOff>
      <xdr:row>83</xdr:row>
      <xdr:rowOff>144399</xdr:rowOff>
    </xdr:to>
    <xdr:sp macro="" textlink="">
      <xdr:nvSpPr>
        <xdr:cNvPr id="209" name="円/楕円 208"/>
        <xdr:cNvSpPr/>
      </xdr:nvSpPr>
      <xdr:spPr>
        <a:xfrm>
          <a:off x="4902200" y="1427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14876</xdr:rowOff>
    </xdr:from>
    <xdr:ext cx="762000" cy="259045"/>
    <xdr:sp macro="" textlink="">
      <xdr:nvSpPr>
        <xdr:cNvPr id="210" name="人件費・物件費等の状況該当値テキスト"/>
        <xdr:cNvSpPr txBox="1"/>
      </xdr:nvSpPr>
      <xdr:spPr>
        <a:xfrm>
          <a:off x="5041900" y="1424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191,763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43073</xdr:rowOff>
    </xdr:from>
    <xdr:to>
      <xdr:col>6</xdr:col>
      <xdr:colOff>50800</xdr:colOff>
      <xdr:row>83</xdr:row>
      <xdr:rowOff>144673</xdr:rowOff>
    </xdr:to>
    <xdr:sp macro="" textlink="">
      <xdr:nvSpPr>
        <xdr:cNvPr id="211" name="円/楕円 210"/>
        <xdr:cNvSpPr/>
      </xdr:nvSpPr>
      <xdr:spPr>
        <a:xfrm>
          <a:off x="4064000" y="1427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129450</xdr:rowOff>
    </xdr:from>
    <xdr:ext cx="736600" cy="259045"/>
    <xdr:sp macro="" textlink="">
      <xdr:nvSpPr>
        <xdr:cNvPr id="212" name="テキスト ボックス 211"/>
        <xdr:cNvSpPr txBox="1"/>
      </xdr:nvSpPr>
      <xdr:spPr>
        <a:xfrm>
          <a:off x="3733800" y="14359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191,820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11965</xdr:rowOff>
    </xdr:from>
    <xdr:to>
      <xdr:col>4</xdr:col>
      <xdr:colOff>533400</xdr:colOff>
      <xdr:row>83</xdr:row>
      <xdr:rowOff>113565</xdr:rowOff>
    </xdr:to>
    <xdr:sp macro="" textlink="">
      <xdr:nvSpPr>
        <xdr:cNvPr id="213" name="円/楕円 212"/>
        <xdr:cNvSpPr/>
      </xdr:nvSpPr>
      <xdr:spPr>
        <a:xfrm>
          <a:off x="3175000" y="142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98342</xdr:rowOff>
    </xdr:from>
    <xdr:ext cx="762000" cy="259045"/>
    <xdr:sp macro="" textlink="">
      <xdr:nvSpPr>
        <xdr:cNvPr id="214" name="テキスト ボックス 213"/>
        <xdr:cNvSpPr txBox="1"/>
      </xdr:nvSpPr>
      <xdr:spPr>
        <a:xfrm>
          <a:off x="2844800" y="143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185,374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27418</xdr:rowOff>
    </xdr:from>
    <xdr:to>
      <xdr:col>3</xdr:col>
      <xdr:colOff>330200</xdr:colOff>
      <xdr:row>83</xdr:row>
      <xdr:rowOff>129018</xdr:rowOff>
    </xdr:to>
    <xdr:sp macro="" textlink="">
      <xdr:nvSpPr>
        <xdr:cNvPr id="215" name="円/楕円 214"/>
        <xdr:cNvSpPr/>
      </xdr:nvSpPr>
      <xdr:spPr>
        <a:xfrm>
          <a:off x="2286000" y="1425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113795</xdr:rowOff>
    </xdr:from>
    <xdr:ext cx="762000" cy="259045"/>
    <xdr:sp macro="" textlink="">
      <xdr:nvSpPr>
        <xdr:cNvPr id="216" name="テキスト ボックス 215"/>
        <xdr:cNvSpPr txBox="1"/>
      </xdr:nvSpPr>
      <xdr:spPr>
        <a:xfrm>
          <a:off x="1955800" y="1434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188,576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55823</xdr:rowOff>
    </xdr:from>
    <xdr:to>
      <xdr:col>2</xdr:col>
      <xdr:colOff>127000</xdr:colOff>
      <xdr:row>83</xdr:row>
      <xdr:rowOff>157423</xdr:rowOff>
    </xdr:to>
    <xdr:sp macro="" textlink="">
      <xdr:nvSpPr>
        <xdr:cNvPr id="217" name="円/楕円 216"/>
        <xdr:cNvSpPr/>
      </xdr:nvSpPr>
      <xdr:spPr>
        <a:xfrm>
          <a:off x="1397000" y="1428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142200</xdr:rowOff>
    </xdr:from>
    <xdr:ext cx="762000" cy="259045"/>
    <xdr:sp macro="" textlink="">
      <xdr:nvSpPr>
        <xdr:cNvPr id="218" name="テキスト ボックス 217"/>
        <xdr:cNvSpPr txBox="1"/>
      </xdr:nvSpPr>
      <xdr:spPr>
        <a:xfrm>
          <a:off x="1066800" y="14372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194,462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類似団体と比較しても依然として低い水準にある。</a:t>
          </a:r>
        </a:p>
        <a:p>
          <a:r>
            <a:rPr kumimoji="1" lang="ja-JP" altLang="en-US" sz="1300">
              <a:latin typeface="ＭＳ Ｐゴシック"/>
            </a:rPr>
            <a:t>　財政状況が年々厳しくなる中、引き続き計画的な職員採用による職員数の削減を含め、定員管理を徹底していく。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5" name="直線コネクタ 244"/>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6"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7" name="直線コネクタ 246"/>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48"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49" name="直線コネクタ 248"/>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138430</xdr:rowOff>
    </xdr:from>
    <xdr:to>
      <xdr:col>24</xdr:col>
      <xdr:colOff>558800</xdr:colOff>
      <xdr:row>81</xdr:row>
      <xdr:rowOff>157735</xdr:rowOff>
    </xdr:to>
    <xdr:cxnSp macro="">
      <xdr:nvCxnSpPr>
        <xdr:cNvPr id="250" name="直線コネクタ 249"/>
        <xdr:cNvCxnSpPr/>
      </xdr:nvCxnSpPr>
      <xdr:spPr>
        <a:xfrm>
          <a:off x="16179800" y="14025880"/>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66564</xdr:rowOff>
    </xdr:from>
    <xdr:ext cx="762000" cy="259045"/>
    <xdr:sp macro="" textlink="">
      <xdr:nvSpPr>
        <xdr:cNvPr id="251" name="給与水準   （国との比較）平均値テキスト"/>
        <xdr:cNvSpPr txBox="1"/>
      </xdr:nvSpPr>
      <xdr:spPr>
        <a:xfrm>
          <a:off x="17106900" y="14468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2" name="フローチャート : 判断 251"/>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138430</xdr:rowOff>
    </xdr:from>
    <xdr:to>
      <xdr:col>23</xdr:col>
      <xdr:colOff>406400</xdr:colOff>
      <xdr:row>82</xdr:row>
      <xdr:rowOff>53848</xdr:rowOff>
    </xdr:to>
    <xdr:cxnSp macro="">
      <xdr:nvCxnSpPr>
        <xdr:cNvPr id="253" name="直線コネクタ 252"/>
        <xdr:cNvCxnSpPr/>
      </xdr:nvCxnSpPr>
      <xdr:spPr>
        <a:xfrm flipV="1">
          <a:off x="15290800" y="140258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4" name="フローチャート : 判断 253"/>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55" name="テキスト ボックス 254"/>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53848</xdr:rowOff>
    </xdr:from>
    <xdr:to>
      <xdr:col>22</xdr:col>
      <xdr:colOff>203200</xdr:colOff>
      <xdr:row>86</xdr:row>
      <xdr:rowOff>111252</xdr:rowOff>
    </xdr:to>
    <xdr:cxnSp macro="">
      <xdr:nvCxnSpPr>
        <xdr:cNvPr id="256" name="直線コネクタ 255"/>
        <xdr:cNvCxnSpPr/>
      </xdr:nvCxnSpPr>
      <xdr:spPr>
        <a:xfrm flipV="1">
          <a:off x="14401800" y="14112748"/>
          <a:ext cx="889000" cy="7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36576</xdr:rowOff>
    </xdr:from>
    <xdr:to>
      <xdr:col>22</xdr:col>
      <xdr:colOff>254000</xdr:colOff>
      <xdr:row>84</xdr:row>
      <xdr:rowOff>138176</xdr:rowOff>
    </xdr:to>
    <xdr:sp macro="" textlink="">
      <xdr:nvSpPr>
        <xdr:cNvPr id="257" name="フローチャート : 判断 256"/>
        <xdr:cNvSpPr/>
      </xdr:nvSpPr>
      <xdr:spPr>
        <a:xfrm>
          <a:off x="15240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122953</xdr:rowOff>
    </xdr:from>
    <xdr:ext cx="762000" cy="259045"/>
    <xdr:sp macro="" textlink="">
      <xdr:nvSpPr>
        <xdr:cNvPr id="258" name="テキスト ボックス 257"/>
        <xdr:cNvSpPr txBox="1"/>
      </xdr:nvSpPr>
      <xdr:spPr>
        <a:xfrm>
          <a:off x="14909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62992</xdr:rowOff>
    </xdr:from>
    <xdr:to>
      <xdr:col>21</xdr:col>
      <xdr:colOff>0</xdr:colOff>
      <xdr:row>86</xdr:row>
      <xdr:rowOff>111252</xdr:rowOff>
    </xdr:to>
    <xdr:cxnSp macro="">
      <xdr:nvCxnSpPr>
        <xdr:cNvPr id="259" name="直線コネクタ 258"/>
        <xdr:cNvCxnSpPr/>
      </xdr:nvCxnSpPr>
      <xdr:spPr>
        <a:xfrm>
          <a:off x="13512800" y="148076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0" name="フローチャート : 判断 259"/>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61" name="テキスト ボックス 260"/>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62" name="フローチャート : 判断 261"/>
        <xdr:cNvSpPr/>
      </xdr:nvSpPr>
      <xdr:spPr>
        <a:xfrm>
          <a:off x="13462000" y="152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37864</xdr:rowOff>
    </xdr:from>
    <xdr:ext cx="762000" cy="259045"/>
    <xdr:sp macro="" textlink="">
      <xdr:nvSpPr>
        <xdr:cNvPr id="263" name="テキスト ボックス 262"/>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106935</xdr:rowOff>
    </xdr:from>
    <xdr:to>
      <xdr:col>24</xdr:col>
      <xdr:colOff>609600</xdr:colOff>
      <xdr:row>82</xdr:row>
      <xdr:rowOff>37085</xdr:rowOff>
    </xdr:to>
    <xdr:sp macro="" textlink="">
      <xdr:nvSpPr>
        <xdr:cNvPr id="269" name="円/楕円 268"/>
        <xdr:cNvSpPr/>
      </xdr:nvSpPr>
      <xdr:spPr>
        <a:xfrm>
          <a:off x="16967200" y="139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123462</xdr:rowOff>
    </xdr:from>
    <xdr:ext cx="762000" cy="259045"/>
    <xdr:sp macro="" textlink="">
      <xdr:nvSpPr>
        <xdr:cNvPr id="270" name="給与水準   （国との比較）該当値テキスト"/>
        <xdr:cNvSpPr txBox="1"/>
      </xdr:nvSpPr>
      <xdr:spPr>
        <a:xfrm>
          <a:off x="17106900" y="1383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87630</xdr:rowOff>
    </xdr:from>
    <xdr:to>
      <xdr:col>23</xdr:col>
      <xdr:colOff>457200</xdr:colOff>
      <xdr:row>82</xdr:row>
      <xdr:rowOff>17780</xdr:rowOff>
    </xdr:to>
    <xdr:sp macro="" textlink="">
      <xdr:nvSpPr>
        <xdr:cNvPr id="271" name="円/楕円 270"/>
        <xdr:cNvSpPr/>
      </xdr:nvSpPr>
      <xdr:spPr>
        <a:xfrm>
          <a:off x="16129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27957</xdr:rowOff>
    </xdr:from>
    <xdr:ext cx="736600" cy="259045"/>
    <xdr:sp macro="" textlink="">
      <xdr:nvSpPr>
        <xdr:cNvPr id="272" name="テキスト ボックス 271"/>
        <xdr:cNvSpPr txBox="1"/>
      </xdr:nvSpPr>
      <xdr:spPr>
        <a:xfrm>
          <a:off x="15798800" y="1374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3048</xdr:rowOff>
    </xdr:from>
    <xdr:to>
      <xdr:col>22</xdr:col>
      <xdr:colOff>254000</xdr:colOff>
      <xdr:row>82</xdr:row>
      <xdr:rowOff>104648</xdr:rowOff>
    </xdr:to>
    <xdr:sp macro="" textlink="">
      <xdr:nvSpPr>
        <xdr:cNvPr id="273" name="円/楕円 272"/>
        <xdr:cNvSpPr/>
      </xdr:nvSpPr>
      <xdr:spPr>
        <a:xfrm>
          <a:off x="15240000" y="140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114825</xdr:rowOff>
    </xdr:from>
    <xdr:ext cx="762000" cy="259045"/>
    <xdr:sp macro="" textlink="">
      <xdr:nvSpPr>
        <xdr:cNvPr id="274" name="テキスト ボックス 273"/>
        <xdr:cNvSpPr txBox="1"/>
      </xdr:nvSpPr>
      <xdr:spPr>
        <a:xfrm>
          <a:off x="14909800" y="1383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60452</xdr:rowOff>
    </xdr:from>
    <xdr:to>
      <xdr:col>21</xdr:col>
      <xdr:colOff>50800</xdr:colOff>
      <xdr:row>86</xdr:row>
      <xdr:rowOff>162052</xdr:rowOff>
    </xdr:to>
    <xdr:sp macro="" textlink="">
      <xdr:nvSpPr>
        <xdr:cNvPr id="275" name="円/楕円 274"/>
        <xdr:cNvSpPr/>
      </xdr:nvSpPr>
      <xdr:spPr>
        <a:xfrm>
          <a:off x="143510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779</xdr:rowOff>
    </xdr:from>
    <xdr:ext cx="762000" cy="259045"/>
    <xdr:sp macro="" textlink="">
      <xdr:nvSpPr>
        <xdr:cNvPr id="276" name="テキスト ボックス 275"/>
        <xdr:cNvSpPr txBox="1"/>
      </xdr:nvSpPr>
      <xdr:spPr>
        <a:xfrm>
          <a:off x="14020800" y="1457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12192</xdr:rowOff>
    </xdr:from>
    <xdr:to>
      <xdr:col>19</xdr:col>
      <xdr:colOff>533400</xdr:colOff>
      <xdr:row>86</xdr:row>
      <xdr:rowOff>113792</xdr:rowOff>
    </xdr:to>
    <xdr:sp macro="" textlink="">
      <xdr:nvSpPr>
        <xdr:cNvPr id="277" name="円/楕円 276"/>
        <xdr:cNvSpPr/>
      </xdr:nvSpPr>
      <xdr:spPr>
        <a:xfrm>
          <a:off x="13462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123969</xdr:rowOff>
    </xdr:from>
    <xdr:ext cx="762000" cy="259045"/>
    <xdr:sp macro="" textlink="">
      <xdr:nvSpPr>
        <xdr:cNvPr id="278" name="テキスト ボックス 277"/>
        <xdr:cNvSpPr txBox="1"/>
      </xdr:nvSpPr>
      <xdr:spPr>
        <a:xfrm>
          <a:off x="13131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これまで、平成</a:t>
          </a:r>
          <a:r>
            <a:rPr kumimoji="1" lang="en-US" altLang="ja-JP" sz="1300">
              <a:latin typeface="ＭＳ Ｐゴシック"/>
            </a:rPr>
            <a:t>17</a:t>
          </a:r>
          <a:r>
            <a:rPr kumimoji="1" lang="ja-JP" altLang="en-US" sz="1300">
              <a:latin typeface="ＭＳ Ｐゴシック"/>
            </a:rPr>
            <a:t>年度作成の集中改革プランに基づき、事業の民営化などを含め、退職者の補充を抑制するなどしながら、職員数の削減を図ってきたが、合併の影響や施設の統廃合が進んでいないため、類似団体を大きく上回っている。</a:t>
          </a:r>
        </a:p>
        <a:p>
          <a:r>
            <a:rPr kumimoji="1" lang="ja-JP" altLang="en-US" sz="1300">
              <a:latin typeface="ＭＳ Ｐゴシック"/>
            </a:rPr>
            <a:t>　今後とも、更に事業の民間委託や指定管理者制度の導入の推進、公共施設の統廃合の検討を行いながら、計画的な職員採用により職員数の削減を図っていく。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0" name="直線コネクタ 309"/>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1"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3"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4" name="直線コネクタ 313"/>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168728</xdr:rowOff>
    </xdr:from>
    <xdr:to>
      <xdr:col>24</xdr:col>
      <xdr:colOff>558800</xdr:colOff>
      <xdr:row>67</xdr:row>
      <xdr:rowOff>36921</xdr:rowOff>
    </xdr:to>
    <xdr:cxnSp macro="">
      <xdr:nvCxnSpPr>
        <xdr:cNvPr id="315" name="直線コネクタ 314"/>
        <xdr:cNvCxnSpPr/>
      </xdr:nvCxnSpPr>
      <xdr:spPr>
        <a:xfrm>
          <a:off x="16179800" y="11484428"/>
          <a:ext cx="8382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16"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168728</xdr:rowOff>
    </xdr:from>
    <xdr:to>
      <xdr:col>23</xdr:col>
      <xdr:colOff>406400</xdr:colOff>
      <xdr:row>67</xdr:row>
      <xdr:rowOff>62774</xdr:rowOff>
    </xdr:to>
    <xdr:cxnSp macro="">
      <xdr:nvCxnSpPr>
        <xdr:cNvPr id="318" name="直線コネクタ 317"/>
        <xdr:cNvCxnSpPr/>
      </xdr:nvCxnSpPr>
      <xdr:spPr>
        <a:xfrm flipV="1">
          <a:off x="15290800" y="11484428"/>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76381</xdr:rowOff>
    </xdr:from>
    <xdr:to>
      <xdr:col>23</xdr:col>
      <xdr:colOff>457200</xdr:colOff>
      <xdr:row>63</xdr:row>
      <xdr:rowOff>6531</xdr:rowOff>
    </xdr:to>
    <xdr:sp macro="" textlink="">
      <xdr:nvSpPr>
        <xdr:cNvPr id="319" name="フローチャート : 判断 318"/>
        <xdr:cNvSpPr/>
      </xdr:nvSpPr>
      <xdr:spPr>
        <a:xfrm>
          <a:off x="16129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16708</xdr:rowOff>
    </xdr:from>
    <xdr:ext cx="736600" cy="259045"/>
    <xdr:sp macro="" textlink="">
      <xdr:nvSpPr>
        <xdr:cNvPr id="320" name="テキスト ボックス 319"/>
        <xdr:cNvSpPr txBox="1"/>
      </xdr:nvSpPr>
      <xdr:spPr>
        <a:xfrm>
          <a:off x="15798800" y="10475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62774</xdr:rowOff>
    </xdr:from>
    <xdr:to>
      <xdr:col>22</xdr:col>
      <xdr:colOff>203200</xdr:colOff>
      <xdr:row>67</xdr:row>
      <xdr:rowOff>117928</xdr:rowOff>
    </xdr:to>
    <xdr:cxnSp macro="">
      <xdr:nvCxnSpPr>
        <xdr:cNvPr id="321" name="直線コネクタ 320"/>
        <xdr:cNvCxnSpPr/>
      </xdr:nvCxnSpPr>
      <xdr:spPr>
        <a:xfrm flipV="1">
          <a:off x="14401800" y="1154992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76381</xdr:rowOff>
    </xdr:from>
    <xdr:to>
      <xdr:col>22</xdr:col>
      <xdr:colOff>254000</xdr:colOff>
      <xdr:row>63</xdr:row>
      <xdr:rowOff>6531</xdr:rowOff>
    </xdr:to>
    <xdr:sp macro="" textlink="">
      <xdr:nvSpPr>
        <xdr:cNvPr id="322" name="フローチャート : 判断 321"/>
        <xdr:cNvSpPr/>
      </xdr:nvSpPr>
      <xdr:spPr>
        <a:xfrm>
          <a:off x="15240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16708</xdr:rowOff>
    </xdr:from>
    <xdr:ext cx="762000" cy="259045"/>
    <xdr:sp macro="" textlink="">
      <xdr:nvSpPr>
        <xdr:cNvPr id="323" name="テキスト ボックス 322"/>
        <xdr:cNvSpPr txBox="1"/>
      </xdr:nvSpPr>
      <xdr:spPr>
        <a:xfrm>
          <a:off x="14909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117928</xdr:rowOff>
    </xdr:from>
    <xdr:to>
      <xdr:col>21</xdr:col>
      <xdr:colOff>0</xdr:colOff>
      <xdr:row>67</xdr:row>
      <xdr:rowOff>171359</xdr:rowOff>
    </xdr:to>
    <xdr:cxnSp macro="">
      <xdr:nvCxnSpPr>
        <xdr:cNvPr id="324" name="直線コネクタ 323"/>
        <xdr:cNvCxnSpPr/>
      </xdr:nvCxnSpPr>
      <xdr:spPr>
        <a:xfrm flipV="1">
          <a:off x="13512800" y="11605078"/>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83276</xdr:rowOff>
    </xdr:from>
    <xdr:to>
      <xdr:col>21</xdr:col>
      <xdr:colOff>50800</xdr:colOff>
      <xdr:row>63</xdr:row>
      <xdr:rowOff>13426</xdr:rowOff>
    </xdr:to>
    <xdr:sp macro="" textlink="">
      <xdr:nvSpPr>
        <xdr:cNvPr id="325" name="フローチャート : 判断 324"/>
        <xdr:cNvSpPr/>
      </xdr:nvSpPr>
      <xdr:spPr>
        <a:xfrm>
          <a:off x="14351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23603</xdr:rowOff>
    </xdr:from>
    <xdr:ext cx="762000" cy="259045"/>
    <xdr:sp macro="" textlink="">
      <xdr:nvSpPr>
        <xdr:cNvPr id="326" name="テキスト ボックス 325"/>
        <xdr:cNvSpPr txBox="1"/>
      </xdr:nvSpPr>
      <xdr:spPr>
        <a:xfrm>
          <a:off x="14020800" y="1048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100512</xdr:rowOff>
    </xdr:from>
    <xdr:to>
      <xdr:col>19</xdr:col>
      <xdr:colOff>533400</xdr:colOff>
      <xdr:row>63</xdr:row>
      <xdr:rowOff>30662</xdr:rowOff>
    </xdr:to>
    <xdr:sp macro="" textlink="">
      <xdr:nvSpPr>
        <xdr:cNvPr id="327" name="フローチャート : 判断 326"/>
        <xdr:cNvSpPr/>
      </xdr:nvSpPr>
      <xdr:spPr>
        <a:xfrm>
          <a:off x="13462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40839</xdr:rowOff>
    </xdr:from>
    <xdr:ext cx="762000" cy="259045"/>
    <xdr:sp macro="" textlink="">
      <xdr:nvSpPr>
        <xdr:cNvPr id="328" name="テキスト ボックス 327"/>
        <xdr:cNvSpPr txBox="1"/>
      </xdr:nvSpPr>
      <xdr:spPr>
        <a:xfrm>
          <a:off x="13131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157571</xdr:rowOff>
    </xdr:from>
    <xdr:to>
      <xdr:col>24</xdr:col>
      <xdr:colOff>609600</xdr:colOff>
      <xdr:row>67</xdr:row>
      <xdr:rowOff>87721</xdr:rowOff>
    </xdr:to>
    <xdr:sp macro="" textlink="">
      <xdr:nvSpPr>
        <xdr:cNvPr id="334" name="円/楕円 333"/>
        <xdr:cNvSpPr/>
      </xdr:nvSpPr>
      <xdr:spPr>
        <a:xfrm>
          <a:off x="16967200" y="114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53448</xdr:rowOff>
    </xdr:from>
    <xdr:ext cx="762000" cy="259045"/>
    <xdr:sp macro="" textlink="">
      <xdr:nvSpPr>
        <xdr:cNvPr id="335" name="定員管理の状況該当値テキスト"/>
        <xdr:cNvSpPr txBox="1"/>
      </xdr:nvSpPr>
      <xdr:spPr>
        <a:xfrm>
          <a:off x="17106900" y="113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117928</xdr:rowOff>
    </xdr:from>
    <xdr:to>
      <xdr:col>23</xdr:col>
      <xdr:colOff>457200</xdr:colOff>
      <xdr:row>67</xdr:row>
      <xdr:rowOff>48078</xdr:rowOff>
    </xdr:to>
    <xdr:sp macro="" textlink="">
      <xdr:nvSpPr>
        <xdr:cNvPr id="336" name="円/楕円 335"/>
        <xdr:cNvSpPr/>
      </xdr:nvSpPr>
      <xdr:spPr>
        <a:xfrm>
          <a:off x="16129000" y="114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32855</xdr:rowOff>
    </xdr:from>
    <xdr:ext cx="736600" cy="259045"/>
    <xdr:sp macro="" textlink="">
      <xdr:nvSpPr>
        <xdr:cNvPr id="337" name="テキスト ボックス 336"/>
        <xdr:cNvSpPr txBox="1"/>
      </xdr:nvSpPr>
      <xdr:spPr>
        <a:xfrm>
          <a:off x="15798800" y="1152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11974</xdr:rowOff>
    </xdr:from>
    <xdr:to>
      <xdr:col>22</xdr:col>
      <xdr:colOff>254000</xdr:colOff>
      <xdr:row>67</xdr:row>
      <xdr:rowOff>113574</xdr:rowOff>
    </xdr:to>
    <xdr:sp macro="" textlink="">
      <xdr:nvSpPr>
        <xdr:cNvPr id="338" name="円/楕円 337"/>
        <xdr:cNvSpPr/>
      </xdr:nvSpPr>
      <xdr:spPr>
        <a:xfrm>
          <a:off x="15240000" y="114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98351</xdr:rowOff>
    </xdr:from>
    <xdr:ext cx="762000" cy="259045"/>
    <xdr:sp macro="" textlink="">
      <xdr:nvSpPr>
        <xdr:cNvPr id="339" name="テキスト ボックス 338"/>
        <xdr:cNvSpPr txBox="1"/>
      </xdr:nvSpPr>
      <xdr:spPr>
        <a:xfrm>
          <a:off x="14909800" y="1158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67128</xdr:rowOff>
    </xdr:from>
    <xdr:to>
      <xdr:col>21</xdr:col>
      <xdr:colOff>50800</xdr:colOff>
      <xdr:row>67</xdr:row>
      <xdr:rowOff>168728</xdr:rowOff>
    </xdr:to>
    <xdr:sp macro="" textlink="">
      <xdr:nvSpPr>
        <xdr:cNvPr id="340" name="円/楕円 339"/>
        <xdr:cNvSpPr/>
      </xdr:nvSpPr>
      <xdr:spPr>
        <a:xfrm>
          <a:off x="14351000" y="1155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153505</xdr:rowOff>
    </xdr:from>
    <xdr:ext cx="762000" cy="259045"/>
    <xdr:sp macro="" textlink="">
      <xdr:nvSpPr>
        <xdr:cNvPr id="341" name="テキスト ボックス 340"/>
        <xdr:cNvSpPr txBox="1"/>
      </xdr:nvSpPr>
      <xdr:spPr>
        <a:xfrm>
          <a:off x="14020800" y="1164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120559</xdr:rowOff>
    </xdr:from>
    <xdr:to>
      <xdr:col>19</xdr:col>
      <xdr:colOff>533400</xdr:colOff>
      <xdr:row>68</xdr:row>
      <xdr:rowOff>50709</xdr:rowOff>
    </xdr:to>
    <xdr:sp macro="" textlink="">
      <xdr:nvSpPr>
        <xdr:cNvPr id="342" name="円/楕円 341"/>
        <xdr:cNvSpPr/>
      </xdr:nvSpPr>
      <xdr:spPr>
        <a:xfrm>
          <a:off x="13462000" y="116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35486</xdr:rowOff>
    </xdr:from>
    <xdr:ext cx="762000" cy="259045"/>
    <xdr:sp macro="" textlink="">
      <xdr:nvSpPr>
        <xdr:cNvPr id="343" name="テキスト ボックス 342"/>
        <xdr:cNvSpPr txBox="1"/>
      </xdr:nvSpPr>
      <xdr:spPr>
        <a:xfrm>
          <a:off x="13131800" y="1169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合併以降実施された、町単独（合併関係事業含む）の大規模事業の普通建設事業に係る地方債の償還が多いことなどから、類似団体を上回っている。</a:t>
          </a:r>
          <a:endParaRPr kumimoji="1" lang="en-US" altLang="ja-JP" sz="1200">
            <a:latin typeface="ＭＳ Ｐゴシック"/>
          </a:endParaRPr>
        </a:p>
        <a:p>
          <a:r>
            <a:rPr kumimoji="1" lang="ja-JP" altLang="en-US" sz="1200">
              <a:latin typeface="ＭＳ Ｐゴシック"/>
            </a:rPr>
            <a:t>　繰上償還の実施や、起債発行額の抑制などにより、実質公債費比率はわずかながら改善傾向ではあるが、依然として高い水準となっている。</a:t>
          </a:r>
        </a:p>
        <a:p>
          <a:r>
            <a:rPr kumimoji="1" lang="ja-JP" altLang="en-US" sz="1200">
              <a:latin typeface="ＭＳ Ｐゴシック"/>
            </a:rPr>
            <a:t>　今後も繰上償還を含め、町のまちづくりプランに基づいた事業計画を実施していくに当たり、住民ニーズを的確に把握した事業の選択と、より有利な財源の確保に努め、地方債に財源を大きく頼ることのない財政運営に努め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43</xdr:row>
      <xdr:rowOff>14817</xdr:rowOff>
    </xdr:to>
    <xdr:cxnSp macro="">
      <xdr:nvCxnSpPr>
        <xdr:cNvPr id="372" name="直線コネクタ 371"/>
        <xdr:cNvCxnSpPr/>
      </xdr:nvCxnSpPr>
      <xdr:spPr>
        <a:xfrm flipV="1">
          <a:off x="17018000" y="6269143"/>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158344</xdr:rowOff>
    </xdr:from>
    <xdr:ext cx="762000" cy="259045"/>
    <xdr:sp macro="" textlink="">
      <xdr:nvSpPr>
        <xdr:cNvPr id="373"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14817</xdr:rowOff>
    </xdr:from>
    <xdr:to>
      <xdr:col>24</xdr:col>
      <xdr:colOff>647700</xdr:colOff>
      <xdr:row>43</xdr:row>
      <xdr:rowOff>14817</xdr:rowOff>
    </xdr:to>
    <xdr:cxnSp macro="">
      <xdr:nvCxnSpPr>
        <xdr:cNvPr id="374" name="直線コネクタ 373"/>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6773</xdr:rowOff>
    </xdr:from>
    <xdr:to>
      <xdr:col>24</xdr:col>
      <xdr:colOff>558800</xdr:colOff>
      <xdr:row>43</xdr:row>
      <xdr:rowOff>6773</xdr:rowOff>
    </xdr:to>
    <xdr:cxnSp macro="">
      <xdr:nvCxnSpPr>
        <xdr:cNvPr id="377" name="直線コネクタ 376"/>
        <xdr:cNvCxnSpPr/>
      </xdr:nvCxnSpPr>
      <xdr:spPr>
        <a:xfrm>
          <a:off x="16179800" y="7379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143527</xdr:rowOff>
    </xdr:from>
    <xdr:ext cx="762000" cy="259045"/>
    <xdr:sp macro="" textlink="">
      <xdr:nvSpPr>
        <xdr:cNvPr id="378"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79" name="フローチャート :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6773</xdr:rowOff>
    </xdr:from>
    <xdr:to>
      <xdr:col>23</xdr:col>
      <xdr:colOff>406400</xdr:colOff>
      <xdr:row>43</xdr:row>
      <xdr:rowOff>55033</xdr:rowOff>
    </xdr:to>
    <xdr:cxnSp macro="">
      <xdr:nvCxnSpPr>
        <xdr:cNvPr id="380" name="直線コネクタ 379"/>
        <xdr:cNvCxnSpPr/>
      </xdr:nvCxnSpPr>
      <xdr:spPr>
        <a:xfrm flipV="1">
          <a:off x="15290800" y="73791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1" name="フローチャート : 判断 380"/>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82" name="テキスト ボックス 381"/>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55033</xdr:rowOff>
    </xdr:from>
    <xdr:to>
      <xdr:col>22</xdr:col>
      <xdr:colOff>203200</xdr:colOff>
      <xdr:row>43</xdr:row>
      <xdr:rowOff>95250</xdr:rowOff>
    </xdr:to>
    <xdr:cxnSp macro="">
      <xdr:nvCxnSpPr>
        <xdr:cNvPr id="383" name="直線コネクタ 382"/>
        <xdr:cNvCxnSpPr/>
      </xdr:nvCxnSpPr>
      <xdr:spPr>
        <a:xfrm flipV="1">
          <a:off x="14401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4" name="フローチャート : 判断 383"/>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5" name="テキスト ボックス 384"/>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135467</xdr:rowOff>
    </xdr:to>
    <xdr:cxnSp macro="">
      <xdr:nvCxnSpPr>
        <xdr:cNvPr id="386" name="直線コネクタ 385"/>
        <xdr:cNvCxnSpPr/>
      </xdr:nvCxnSpPr>
      <xdr:spPr>
        <a:xfrm flipV="1">
          <a:off x="13512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41487</xdr:rowOff>
    </xdr:from>
    <xdr:to>
      <xdr:col>21</xdr:col>
      <xdr:colOff>50800</xdr:colOff>
      <xdr:row>41</xdr:row>
      <xdr:rowOff>143087</xdr:rowOff>
    </xdr:to>
    <xdr:sp macro="" textlink="">
      <xdr:nvSpPr>
        <xdr:cNvPr id="387" name="フローチャート : 判断 386"/>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388" name="テキスト ボックス 387"/>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89" name="フローチャート : 判断 388"/>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390" name="テキスト ボックス 389"/>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127423</xdr:rowOff>
    </xdr:from>
    <xdr:to>
      <xdr:col>24</xdr:col>
      <xdr:colOff>609600</xdr:colOff>
      <xdr:row>43</xdr:row>
      <xdr:rowOff>57573</xdr:rowOff>
    </xdr:to>
    <xdr:sp macro="" textlink="">
      <xdr:nvSpPr>
        <xdr:cNvPr id="396" name="円/楕円 395"/>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23300</xdr:rowOff>
    </xdr:from>
    <xdr:ext cx="762000" cy="259045"/>
    <xdr:sp macro="" textlink="">
      <xdr:nvSpPr>
        <xdr:cNvPr id="397" name="公債費負担の状況該当値テキスト"/>
        <xdr:cNvSpPr txBox="1"/>
      </xdr:nvSpPr>
      <xdr:spPr>
        <a:xfrm>
          <a:off x="17106900" y="722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127423</xdr:rowOff>
    </xdr:from>
    <xdr:to>
      <xdr:col>23</xdr:col>
      <xdr:colOff>457200</xdr:colOff>
      <xdr:row>43</xdr:row>
      <xdr:rowOff>57573</xdr:rowOff>
    </xdr:to>
    <xdr:sp macro="" textlink="">
      <xdr:nvSpPr>
        <xdr:cNvPr id="398" name="円/楕円 397"/>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42350</xdr:rowOff>
    </xdr:from>
    <xdr:ext cx="736600" cy="259045"/>
    <xdr:sp macro="" textlink="">
      <xdr:nvSpPr>
        <xdr:cNvPr id="399" name="テキスト ボックス 398"/>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4233</xdr:rowOff>
    </xdr:from>
    <xdr:to>
      <xdr:col>22</xdr:col>
      <xdr:colOff>254000</xdr:colOff>
      <xdr:row>43</xdr:row>
      <xdr:rowOff>105833</xdr:rowOff>
    </xdr:to>
    <xdr:sp macro="" textlink="">
      <xdr:nvSpPr>
        <xdr:cNvPr id="400" name="円/楕円 399"/>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90610</xdr:rowOff>
    </xdr:from>
    <xdr:ext cx="762000" cy="259045"/>
    <xdr:sp macro="" textlink="">
      <xdr:nvSpPr>
        <xdr:cNvPr id="401" name="テキスト ボックス 400"/>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2" name="円/楕円 401"/>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3" name="テキスト ボックス 402"/>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04" name="円/楕円 403"/>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405" name="テキスト ボックス 404"/>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標準財政規模に対する地方債残高が多く、特別会計への繰出金が多いことから、将来負担比率は類似団体の中でも高い水準にある。</a:t>
          </a:r>
          <a:endParaRPr kumimoji="1" lang="en-US" altLang="ja-JP" sz="1300">
            <a:latin typeface="ＭＳ Ｐゴシック"/>
          </a:endParaRPr>
        </a:p>
        <a:p>
          <a:r>
            <a:rPr kumimoji="1" lang="ja-JP" altLang="en-US" sz="1300">
              <a:latin typeface="ＭＳ Ｐゴシック"/>
            </a:rPr>
            <a:t>　一部事務組合の加入数も多く、将来負担の抑制は短期間での実施は難しく、中長期に渡り、計画的に行っていくべき課題となっている。</a:t>
          </a:r>
        </a:p>
        <a:p>
          <a:r>
            <a:rPr kumimoji="1" lang="ja-JP" altLang="en-US" sz="1300">
              <a:latin typeface="ＭＳ Ｐゴシック"/>
            </a:rPr>
            <a:t>　今後とも後世への負担を少しでも軽減できるよう、新規事業の総点検を行い、特に地方債を財源としている事業については、事業の実施の有無等についても再度検討を加え、財政の健全化を図る。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2" name="直線コネクタ 431"/>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3"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4" name="直線コネクタ 433"/>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15037</xdr:rowOff>
    </xdr:from>
    <xdr:to>
      <xdr:col>24</xdr:col>
      <xdr:colOff>558800</xdr:colOff>
      <xdr:row>22</xdr:row>
      <xdr:rowOff>34341</xdr:rowOff>
    </xdr:to>
    <xdr:cxnSp macro="">
      <xdr:nvCxnSpPr>
        <xdr:cNvPr id="437" name="直線コネクタ 436"/>
        <xdr:cNvCxnSpPr/>
      </xdr:nvCxnSpPr>
      <xdr:spPr>
        <a:xfrm>
          <a:off x="16179800" y="3786937"/>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107002</xdr:rowOff>
    </xdr:from>
    <xdr:ext cx="762000" cy="259045"/>
    <xdr:sp macro="" textlink="">
      <xdr:nvSpPr>
        <xdr:cNvPr id="438" name="将来負担の状況平均値テキスト"/>
        <xdr:cNvSpPr txBox="1"/>
      </xdr:nvSpPr>
      <xdr:spPr>
        <a:xfrm>
          <a:off x="17106900" y="2678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39" name="フローチャート : 判断 438"/>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15037</xdr:rowOff>
    </xdr:from>
    <xdr:to>
      <xdr:col>23</xdr:col>
      <xdr:colOff>406400</xdr:colOff>
      <xdr:row>22</xdr:row>
      <xdr:rowOff>137617</xdr:rowOff>
    </xdr:to>
    <xdr:cxnSp macro="">
      <xdr:nvCxnSpPr>
        <xdr:cNvPr id="440" name="直線コネクタ 439"/>
        <xdr:cNvCxnSpPr/>
      </xdr:nvCxnSpPr>
      <xdr:spPr>
        <a:xfrm flipV="1">
          <a:off x="15290800" y="3786937"/>
          <a:ext cx="889000" cy="1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127152</xdr:rowOff>
    </xdr:from>
    <xdr:to>
      <xdr:col>23</xdr:col>
      <xdr:colOff>457200</xdr:colOff>
      <xdr:row>17</xdr:row>
      <xdr:rowOff>57302</xdr:rowOff>
    </xdr:to>
    <xdr:sp macro="" textlink="">
      <xdr:nvSpPr>
        <xdr:cNvPr id="441" name="フローチャート : 判断 440"/>
        <xdr:cNvSpPr/>
      </xdr:nvSpPr>
      <xdr:spPr>
        <a:xfrm>
          <a:off x="16129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67479</xdr:rowOff>
    </xdr:from>
    <xdr:ext cx="736600" cy="259045"/>
    <xdr:sp macro="" textlink="">
      <xdr:nvSpPr>
        <xdr:cNvPr id="442" name="テキスト ボックス 441"/>
        <xdr:cNvSpPr txBox="1"/>
      </xdr:nvSpPr>
      <xdr:spPr>
        <a:xfrm>
          <a:off x="15798800" y="26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137617</xdr:rowOff>
    </xdr:from>
    <xdr:to>
      <xdr:col>22</xdr:col>
      <xdr:colOff>203200</xdr:colOff>
      <xdr:row>23</xdr:row>
      <xdr:rowOff>64618</xdr:rowOff>
    </xdr:to>
    <xdr:cxnSp macro="">
      <xdr:nvCxnSpPr>
        <xdr:cNvPr id="443" name="直線コネクタ 442"/>
        <xdr:cNvCxnSpPr/>
      </xdr:nvCxnSpPr>
      <xdr:spPr>
        <a:xfrm flipV="1">
          <a:off x="14401800" y="3909517"/>
          <a:ext cx="889000" cy="9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12649</xdr:rowOff>
    </xdr:from>
    <xdr:to>
      <xdr:col>22</xdr:col>
      <xdr:colOff>254000</xdr:colOff>
      <xdr:row>17</xdr:row>
      <xdr:rowOff>114249</xdr:rowOff>
    </xdr:to>
    <xdr:sp macro="" textlink="">
      <xdr:nvSpPr>
        <xdr:cNvPr id="444" name="フローチャート : 判断 443"/>
        <xdr:cNvSpPr/>
      </xdr:nvSpPr>
      <xdr:spPr>
        <a:xfrm>
          <a:off x="15240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124426</xdr:rowOff>
    </xdr:from>
    <xdr:ext cx="762000" cy="259045"/>
    <xdr:sp macro="" textlink="">
      <xdr:nvSpPr>
        <xdr:cNvPr id="445" name="テキスト ボックス 444"/>
        <xdr:cNvSpPr txBox="1"/>
      </xdr:nvSpPr>
      <xdr:spPr>
        <a:xfrm>
          <a:off x="14909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23</xdr:row>
      <xdr:rowOff>40487</xdr:rowOff>
    </xdr:from>
    <xdr:to>
      <xdr:col>21</xdr:col>
      <xdr:colOff>0</xdr:colOff>
      <xdr:row>23</xdr:row>
      <xdr:rowOff>64618</xdr:rowOff>
    </xdr:to>
    <xdr:cxnSp macro="">
      <xdr:nvCxnSpPr>
        <xdr:cNvPr id="446" name="直線コネクタ 445"/>
        <xdr:cNvCxnSpPr/>
      </xdr:nvCxnSpPr>
      <xdr:spPr>
        <a:xfrm>
          <a:off x="13512800" y="398383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77318</xdr:rowOff>
    </xdr:from>
    <xdr:to>
      <xdr:col>21</xdr:col>
      <xdr:colOff>50800</xdr:colOff>
      <xdr:row>18</xdr:row>
      <xdr:rowOff>7468</xdr:rowOff>
    </xdr:to>
    <xdr:sp macro="" textlink="">
      <xdr:nvSpPr>
        <xdr:cNvPr id="447" name="フローチャート : 判断 446"/>
        <xdr:cNvSpPr/>
      </xdr:nvSpPr>
      <xdr:spPr>
        <a:xfrm>
          <a:off x="14351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17645</xdr:rowOff>
    </xdr:from>
    <xdr:ext cx="762000" cy="259045"/>
    <xdr:sp macro="" textlink="">
      <xdr:nvSpPr>
        <xdr:cNvPr id="448" name="テキスト ボックス 447"/>
        <xdr:cNvSpPr txBox="1"/>
      </xdr:nvSpPr>
      <xdr:spPr>
        <a:xfrm>
          <a:off x="14020800" y="27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106274</xdr:rowOff>
    </xdr:from>
    <xdr:to>
      <xdr:col>19</xdr:col>
      <xdr:colOff>533400</xdr:colOff>
      <xdr:row>18</xdr:row>
      <xdr:rowOff>36424</xdr:rowOff>
    </xdr:to>
    <xdr:sp macro="" textlink="">
      <xdr:nvSpPr>
        <xdr:cNvPr id="449" name="フローチャート : 判断 448"/>
        <xdr:cNvSpPr/>
      </xdr:nvSpPr>
      <xdr:spPr>
        <a:xfrm>
          <a:off x="13462000" y="302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46601</xdr:rowOff>
    </xdr:from>
    <xdr:ext cx="762000" cy="259045"/>
    <xdr:sp macro="" textlink="">
      <xdr:nvSpPr>
        <xdr:cNvPr id="450" name="テキスト ボックス 449"/>
        <xdr:cNvSpPr txBox="1"/>
      </xdr:nvSpPr>
      <xdr:spPr>
        <a:xfrm>
          <a:off x="13131800" y="278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154991</xdr:rowOff>
    </xdr:from>
    <xdr:to>
      <xdr:col>24</xdr:col>
      <xdr:colOff>609600</xdr:colOff>
      <xdr:row>22</xdr:row>
      <xdr:rowOff>85141</xdr:rowOff>
    </xdr:to>
    <xdr:sp macro="" textlink="">
      <xdr:nvSpPr>
        <xdr:cNvPr id="456" name="円/楕円 455"/>
        <xdr:cNvSpPr/>
      </xdr:nvSpPr>
      <xdr:spPr>
        <a:xfrm>
          <a:off x="16967200" y="37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127068</xdr:rowOff>
    </xdr:from>
    <xdr:ext cx="762000" cy="259045"/>
    <xdr:sp macro="" textlink="">
      <xdr:nvSpPr>
        <xdr:cNvPr id="457" name="将来負担の状況該当値テキスト"/>
        <xdr:cNvSpPr txBox="1"/>
      </xdr:nvSpPr>
      <xdr:spPr>
        <a:xfrm>
          <a:off x="17106900" y="372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135687</xdr:rowOff>
    </xdr:from>
    <xdr:to>
      <xdr:col>23</xdr:col>
      <xdr:colOff>457200</xdr:colOff>
      <xdr:row>22</xdr:row>
      <xdr:rowOff>65837</xdr:rowOff>
    </xdr:to>
    <xdr:sp macro="" textlink="">
      <xdr:nvSpPr>
        <xdr:cNvPr id="458" name="円/楕円 457"/>
        <xdr:cNvSpPr/>
      </xdr:nvSpPr>
      <xdr:spPr>
        <a:xfrm>
          <a:off x="16129000" y="37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50614</xdr:rowOff>
    </xdr:from>
    <xdr:ext cx="736600" cy="259045"/>
    <xdr:sp macro="" textlink="">
      <xdr:nvSpPr>
        <xdr:cNvPr id="459" name="テキスト ボックス 458"/>
        <xdr:cNvSpPr txBox="1"/>
      </xdr:nvSpPr>
      <xdr:spPr>
        <a:xfrm>
          <a:off x="15798800" y="3822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86817</xdr:rowOff>
    </xdr:from>
    <xdr:to>
      <xdr:col>22</xdr:col>
      <xdr:colOff>254000</xdr:colOff>
      <xdr:row>23</xdr:row>
      <xdr:rowOff>16967</xdr:rowOff>
    </xdr:to>
    <xdr:sp macro="" textlink="">
      <xdr:nvSpPr>
        <xdr:cNvPr id="460" name="円/楕円 459"/>
        <xdr:cNvSpPr/>
      </xdr:nvSpPr>
      <xdr:spPr>
        <a:xfrm>
          <a:off x="15240000" y="38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23</xdr:row>
      <xdr:rowOff>1744</xdr:rowOff>
    </xdr:from>
    <xdr:ext cx="762000" cy="259045"/>
    <xdr:sp macro="" textlink="">
      <xdr:nvSpPr>
        <xdr:cNvPr id="461" name="テキスト ボックス 460"/>
        <xdr:cNvSpPr txBox="1"/>
      </xdr:nvSpPr>
      <xdr:spPr>
        <a:xfrm>
          <a:off x="14909800" y="394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20</xdr:col>
      <xdr:colOff>635000</xdr:colOff>
      <xdr:row>23</xdr:row>
      <xdr:rowOff>13818</xdr:rowOff>
    </xdr:from>
    <xdr:to>
      <xdr:col>21</xdr:col>
      <xdr:colOff>50800</xdr:colOff>
      <xdr:row>23</xdr:row>
      <xdr:rowOff>115418</xdr:rowOff>
    </xdr:to>
    <xdr:sp macro="" textlink="">
      <xdr:nvSpPr>
        <xdr:cNvPr id="462" name="円/楕円 461"/>
        <xdr:cNvSpPr/>
      </xdr:nvSpPr>
      <xdr:spPr>
        <a:xfrm>
          <a:off x="14351000" y="39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100195</xdr:rowOff>
    </xdr:from>
    <xdr:ext cx="762000" cy="259045"/>
    <xdr:sp macro="" textlink="">
      <xdr:nvSpPr>
        <xdr:cNvPr id="463" name="テキスト ボックス 462"/>
        <xdr:cNvSpPr txBox="1"/>
      </xdr:nvSpPr>
      <xdr:spPr>
        <a:xfrm>
          <a:off x="14020800" y="404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161137</xdr:rowOff>
    </xdr:from>
    <xdr:to>
      <xdr:col>19</xdr:col>
      <xdr:colOff>533400</xdr:colOff>
      <xdr:row>23</xdr:row>
      <xdr:rowOff>91287</xdr:rowOff>
    </xdr:to>
    <xdr:sp macro="" textlink="">
      <xdr:nvSpPr>
        <xdr:cNvPr id="464" name="円/楕円 463"/>
        <xdr:cNvSpPr/>
      </xdr:nvSpPr>
      <xdr:spPr>
        <a:xfrm>
          <a:off x="13462000" y="39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76064</xdr:rowOff>
    </xdr:from>
    <xdr:ext cx="762000" cy="259045"/>
    <xdr:sp macro="" textlink="">
      <xdr:nvSpPr>
        <xdr:cNvPr id="465" name="テキスト ボックス 464"/>
        <xdr:cNvSpPr txBox="1"/>
      </xdr:nvSpPr>
      <xdr:spPr>
        <a:xfrm>
          <a:off x="13131800" y="401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福井県若狭町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15,718
15,640
178.49
11,374,478
10,949,207
410,280
6,328,916
12,382,069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140.4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類似団体と比較すると、人件費に係る経常収支比率は平均に近いものとなっている。要因としてはごみ処理業務や消防組合等で行っていることがあげられる。</a:t>
          </a:r>
        </a:p>
        <a:p>
          <a:r>
            <a:rPr kumimoji="1" lang="ja-JP" altLang="en-US" sz="1300">
              <a:latin typeface="ＭＳ Ｐゴシック"/>
            </a:rPr>
            <a:t>　今後とも人件費の抑制を図るため、業務の委託や公共施設の指定管理の導入、施設の統廃合の検討や、計画的な職員採用による人員削減を図ることにより人件費の抑制に努める。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157480</xdr:rowOff>
    </xdr:to>
    <xdr:cxnSp macro="">
      <xdr:nvCxnSpPr>
        <xdr:cNvPr id="66" name="直線コネクタ 65"/>
        <xdr:cNvCxnSpPr/>
      </xdr:nvCxnSpPr>
      <xdr:spPr>
        <a:xfrm flipV="1">
          <a:off x="3987800" y="62001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39370</xdr:rowOff>
    </xdr:to>
    <xdr:cxnSp macro="">
      <xdr:nvCxnSpPr>
        <xdr:cNvPr id="69" name="直線コネクタ 68"/>
        <xdr:cNvCxnSpPr/>
      </xdr:nvCxnSpPr>
      <xdr:spPr>
        <a:xfrm flipV="1">
          <a:off x="3098800" y="632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39370</xdr:rowOff>
    </xdr:to>
    <xdr:cxnSp macro="">
      <xdr:nvCxnSpPr>
        <xdr:cNvPr id="72" name="直線コネクタ 71"/>
        <xdr:cNvCxnSpPr/>
      </xdr:nvCxnSpPr>
      <xdr:spPr>
        <a:xfrm>
          <a:off x="2209800" y="633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85090</xdr:rowOff>
    </xdr:to>
    <xdr:cxnSp macro="">
      <xdr:nvCxnSpPr>
        <xdr:cNvPr id="75" name="直線コネクタ 74"/>
        <xdr:cNvCxnSpPr/>
      </xdr:nvCxnSpPr>
      <xdr:spPr>
        <a:xfrm flipV="1">
          <a:off x="1320800" y="633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85" name="円/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120667</xdr:rowOff>
    </xdr:from>
    <xdr:ext cx="762000" cy="259045"/>
    <xdr:sp macro="" textlink="">
      <xdr:nvSpPr>
        <xdr:cNvPr id="86" name="人件費該当値テキスト"/>
        <xdr:cNvSpPr txBox="1"/>
      </xdr:nvSpPr>
      <xdr:spPr>
        <a:xfrm>
          <a:off x="49149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7" name="円/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9" name="円/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1" name="円/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合併後の住民サービスの低下を招かないよう庁舎の分庁方式の採用や出先機関の維持等があるものの、事務事業の見直しにより経費の削減を行ってきており、類似団体と比較して下回っている。</a:t>
          </a:r>
        </a:p>
        <a:p>
          <a:r>
            <a:rPr kumimoji="1" lang="ja-JP" altLang="en-US" sz="1300">
              <a:latin typeface="ＭＳ Ｐゴシック"/>
            </a:rPr>
            <a:t>　今後とも経常的な経費の削減に努め、抑制を図っていく。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76200</xdr:rowOff>
    </xdr:from>
    <xdr:to>
      <xdr:col>24</xdr:col>
      <xdr:colOff>31750</xdr:colOff>
      <xdr:row>15</xdr:row>
      <xdr:rowOff>6350</xdr:rowOff>
    </xdr:to>
    <xdr:cxnSp macro="">
      <xdr:nvCxnSpPr>
        <xdr:cNvPr id="127" name="直線コネクタ 126"/>
        <xdr:cNvCxnSpPr/>
      </xdr:nvCxnSpPr>
      <xdr:spPr>
        <a:xfrm flipV="1">
          <a:off x="15671800" y="2476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76200</xdr:rowOff>
    </xdr:from>
    <xdr:to>
      <xdr:col>22</xdr:col>
      <xdr:colOff>565150</xdr:colOff>
      <xdr:row>15</xdr:row>
      <xdr:rowOff>6350</xdr:rowOff>
    </xdr:to>
    <xdr:cxnSp macro="">
      <xdr:nvCxnSpPr>
        <xdr:cNvPr id="130" name="直線コネクタ 129"/>
        <xdr:cNvCxnSpPr/>
      </xdr:nvCxnSpPr>
      <xdr:spPr>
        <a:xfrm>
          <a:off x="14782800" y="2476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25400</xdr:rowOff>
    </xdr:from>
    <xdr:to>
      <xdr:col>22</xdr:col>
      <xdr:colOff>615950</xdr:colOff>
      <xdr:row>16</xdr:row>
      <xdr:rowOff>127000</xdr:rowOff>
    </xdr:to>
    <xdr:sp macro="" textlink="">
      <xdr:nvSpPr>
        <xdr:cNvPr id="131" name="フローチャート : 判断 130"/>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111777</xdr:rowOff>
    </xdr:from>
    <xdr:ext cx="736600" cy="259045"/>
    <xdr:sp macro="" textlink="">
      <xdr:nvSpPr>
        <xdr:cNvPr id="132" name="テキスト ボックス 131"/>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0</xdr:rowOff>
    </xdr:from>
    <xdr:to>
      <xdr:col>21</xdr:col>
      <xdr:colOff>361950</xdr:colOff>
      <xdr:row>14</xdr:row>
      <xdr:rowOff>76200</xdr:rowOff>
    </xdr:to>
    <xdr:cxnSp macro="">
      <xdr:nvCxnSpPr>
        <xdr:cNvPr id="133" name="直線コネクタ 132"/>
        <xdr:cNvCxnSpPr/>
      </xdr:nvCxnSpPr>
      <xdr:spPr>
        <a:xfrm>
          <a:off x="13893800" y="2400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120650</xdr:rowOff>
    </xdr:from>
    <xdr:to>
      <xdr:col>21</xdr:col>
      <xdr:colOff>412750</xdr:colOff>
      <xdr:row>16</xdr:row>
      <xdr:rowOff>50800</xdr:rowOff>
    </xdr:to>
    <xdr:sp macro="" textlink="">
      <xdr:nvSpPr>
        <xdr:cNvPr id="134" name="フローチャート : 判断 133"/>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35577</xdr:rowOff>
    </xdr:from>
    <xdr:ext cx="762000" cy="259045"/>
    <xdr:sp macro="" textlink="">
      <xdr:nvSpPr>
        <xdr:cNvPr id="135" name="テキスト ボックス 134"/>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0</xdr:rowOff>
    </xdr:from>
    <xdr:to>
      <xdr:col>20</xdr:col>
      <xdr:colOff>158750</xdr:colOff>
      <xdr:row>14</xdr:row>
      <xdr:rowOff>25400</xdr:rowOff>
    </xdr:to>
    <xdr:cxnSp macro="">
      <xdr:nvCxnSpPr>
        <xdr:cNvPr id="136" name="直線コネクタ 135"/>
        <xdr:cNvCxnSpPr/>
      </xdr:nvCxnSpPr>
      <xdr:spPr>
        <a:xfrm flipV="1">
          <a:off x="13004800" y="2400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44450</xdr:rowOff>
    </xdr:from>
    <xdr:to>
      <xdr:col>20</xdr:col>
      <xdr:colOff>209550</xdr:colOff>
      <xdr:row>15</xdr:row>
      <xdr:rowOff>146050</xdr:rowOff>
    </xdr:to>
    <xdr:sp macro="" textlink="">
      <xdr:nvSpPr>
        <xdr:cNvPr id="137" name="フローチャート : 判断 136"/>
        <xdr:cNvSpPr/>
      </xdr:nvSpPr>
      <xdr:spPr>
        <a:xfrm>
          <a:off x="13843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38" name="テキスト ボックス 137"/>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40" name="テキスト ボックス 139"/>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25400</xdr:rowOff>
    </xdr:from>
    <xdr:to>
      <xdr:col>24</xdr:col>
      <xdr:colOff>82550</xdr:colOff>
      <xdr:row>14</xdr:row>
      <xdr:rowOff>127000</xdr:rowOff>
    </xdr:to>
    <xdr:sp macro="" textlink="">
      <xdr:nvSpPr>
        <xdr:cNvPr id="146" name="円/楕円 145"/>
        <xdr:cNvSpPr/>
      </xdr:nvSpPr>
      <xdr:spPr>
        <a:xfrm>
          <a:off x="164592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41927</xdr:rowOff>
    </xdr:from>
    <xdr:ext cx="762000" cy="259045"/>
    <xdr:sp macro="" textlink="">
      <xdr:nvSpPr>
        <xdr:cNvPr id="147" name="物件費該当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127000</xdr:rowOff>
    </xdr:from>
    <xdr:to>
      <xdr:col>22</xdr:col>
      <xdr:colOff>615950</xdr:colOff>
      <xdr:row>15</xdr:row>
      <xdr:rowOff>57150</xdr:rowOff>
    </xdr:to>
    <xdr:sp macro="" textlink="">
      <xdr:nvSpPr>
        <xdr:cNvPr id="148" name="円/楕円 147"/>
        <xdr:cNvSpPr/>
      </xdr:nvSpPr>
      <xdr:spPr>
        <a:xfrm>
          <a:off x="15621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67327</xdr:rowOff>
    </xdr:from>
    <xdr:ext cx="736600" cy="259045"/>
    <xdr:sp macro="" textlink="">
      <xdr:nvSpPr>
        <xdr:cNvPr id="149" name="テキスト ボックス 148"/>
        <xdr:cNvSpPr txBox="1"/>
      </xdr:nvSpPr>
      <xdr:spPr>
        <a:xfrm>
          <a:off x="15290800" y="229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25400</xdr:rowOff>
    </xdr:from>
    <xdr:to>
      <xdr:col>21</xdr:col>
      <xdr:colOff>412750</xdr:colOff>
      <xdr:row>14</xdr:row>
      <xdr:rowOff>127000</xdr:rowOff>
    </xdr:to>
    <xdr:sp macro="" textlink="">
      <xdr:nvSpPr>
        <xdr:cNvPr id="150" name="円/楕円 149"/>
        <xdr:cNvSpPr/>
      </xdr:nvSpPr>
      <xdr:spPr>
        <a:xfrm>
          <a:off x="14732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137177</xdr:rowOff>
    </xdr:from>
    <xdr:ext cx="762000" cy="259045"/>
    <xdr:sp macro="" textlink="">
      <xdr:nvSpPr>
        <xdr:cNvPr id="151" name="テキスト ボックス 150"/>
        <xdr:cNvSpPr txBox="1"/>
      </xdr:nvSpPr>
      <xdr:spPr>
        <a:xfrm>
          <a:off x="14401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120650</xdr:rowOff>
    </xdr:from>
    <xdr:to>
      <xdr:col>20</xdr:col>
      <xdr:colOff>209550</xdr:colOff>
      <xdr:row>14</xdr:row>
      <xdr:rowOff>50800</xdr:rowOff>
    </xdr:to>
    <xdr:sp macro="" textlink="">
      <xdr:nvSpPr>
        <xdr:cNvPr id="152" name="円/楕円 151"/>
        <xdr:cNvSpPr/>
      </xdr:nvSpPr>
      <xdr:spPr>
        <a:xfrm>
          <a:off x="13843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60977</xdr:rowOff>
    </xdr:from>
    <xdr:ext cx="762000" cy="259045"/>
    <xdr:sp macro="" textlink="">
      <xdr:nvSpPr>
        <xdr:cNvPr id="153" name="テキスト ボックス 152"/>
        <xdr:cNvSpPr txBox="1"/>
      </xdr:nvSpPr>
      <xdr:spPr>
        <a:xfrm>
          <a:off x="13512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146050</xdr:rowOff>
    </xdr:from>
    <xdr:to>
      <xdr:col>19</xdr:col>
      <xdr:colOff>6350</xdr:colOff>
      <xdr:row>14</xdr:row>
      <xdr:rowOff>76200</xdr:rowOff>
    </xdr:to>
    <xdr:sp macro="" textlink="">
      <xdr:nvSpPr>
        <xdr:cNvPr id="154" name="円/楕円 153"/>
        <xdr:cNvSpPr/>
      </xdr:nvSpPr>
      <xdr:spPr>
        <a:xfrm>
          <a:off x="12954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86377</xdr:rowOff>
    </xdr:from>
    <xdr:ext cx="762000" cy="259045"/>
    <xdr:sp macro="" textlink="">
      <xdr:nvSpPr>
        <xdr:cNvPr id="155" name="テキスト ボックス 154"/>
        <xdr:cNvSpPr txBox="1"/>
      </xdr:nvSpPr>
      <xdr:spPr>
        <a:xfrm>
          <a:off x="12623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類似団体と比較すると、扶助費に係る経常収支比率は低くなっているが、今後は上昇していく見込みとなっている。</a:t>
          </a:r>
        </a:p>
        <a:p>
          <a:r>
            <a:rPr kumimoji="1" lang="ja-JP" altLang="en-US" sz="1300">
              <a:latin typeface="ＭＳ Ｐゴシック"/>
            </a:rPr>
            <a:t>　児童手当の支給対象者の減等により、扶助費全体としての経費は下がっている。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55</xdr:row>
      <xdr:rowOff>37193</xdr:rowOff>
    </xdr:to>
    <xdr:cxnSp macro="">
      <xdr:nvCxnSpPr>
        <xdr:cNvPr id="190" name="直線コネクタ 189"/>
        <xdr:cNvCxnSpPr/>
      </xdr:nvCxnSpPr>
      <xdr:spPr>
        <a:xfrm flipV="1">
          <a:off x="3987800" y="93363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89099</xdr:rowOff>
    </xdr:from>
    <xdr:ext cx="762000" cy="259045"/>
    <xdr:sp macro="" textlink="">
      <xdr:nvSpPr>
        <xdr:cNvPr id="191"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37193</xdr:rowOff>
    </xdr:to>
    <xdr:cxnSp macro="">
      <xdr:nvCxnSpPr>
        <xdr:cNvPr id="193" name="直線コネクタ 192"/>
        <xdr:cNvCxnSpPr/>
      </xdr:nvCxnSpPr>
      <xdr:spPr>
        <a:xfrm>
          <a:off x="3098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4535</xdr:rowOff>
    </xdr:to>
    <xdr:cxnSp macro="">
      <xdr:nvCxnSpPr>
        <xdr:cNvPr id="196" name="直線コネクタ 195"/>
        <xdr:cNvCxnSpPr/>
      </xdr:nvCxnSpPr>
      <xdr:spPr>
        <a:xfrm>
          <a:off x="2209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159657</xdr:rowOff>
    </xdr:to>
    <xdr:cxnSp macro="">
      <xdr:nvCxnSpPr>
        <xdr:cNvPr id="199" name="直線コネクタ 198"/>
        <xdr:cNvCxnSpPr/>
      </xdr:nvCxnSpPr>
      <xdr:spPr>
        <a:xfrm>
          <a:off x="1320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9" name="円/楕円 208"/>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107242</xdr:rowOff>
    </xdr:from>
    <xdr:ext cx="762000" cy="259045"/>
    <xdr:sp macro="" textlink="">
      <xdr:nvSpPr>
        <xdr:cNvPr id="210" name="扶助費該当値テキスト"/>
        <xdr:cNvSpPr txBox="1"/>
      </xdr:nvSpPr>
      <xdr:spPr>
        <a:xfrm>
          <a:off x="4914900" y="919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11" name="円/楕円 210"/>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12" name="テキスト ボックス 21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3" name="円/楕円 212"/>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4" name="テキスト ボックス 21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7" name="円/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その他の経費は、国民健康保険や後期高齢者医療、介護保険、簡易水道や下水道関係の各特別会計への繰出金が主なものである。</a:t>
          </a:r>
        </a:p>
        <a:p>
          <a:r>
            <a:rPr kumimoji="1" lang="ja-JP" altLang="en-US" sz="1300">
              <a:latin typeface="ＭＳ Ｐゴシック"/>
            </a:rPr>
            <a:t>　後期高齢者医療や介護保険は自然増に伴い年々増加傾向にあるが、簡易水道や下水道関係の特別会計については、使用料の見直し検討を進めるとともに、維持管理に係る経費削減の徹底に努め、独立採算制の原則に立って各会計の運営を行うことにより、繰出金の抑制を図っ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26307</xdr:rowOff>
    </xdr:from>
    <xdr:to>
      <xdr:col>24</xdr:col>
      <xdr:colOff>31750</xdr:colOff>
      <xdr:row>53</xdr:row>
      <xdr:rowOff>69850</xdr:rowOff>
    </xdr:to>
    <xdr:cxnSp macro="">
      <xdr:nvCxnSpPr>
        <xdr:cNvPr id="253" name="直線コネクタ 252"/>
        <xdr:cNvCxnSpPr/>
      </xdr:nvCxnSpPr>
      <xdr:spPr>
        <a:xfrm>
          <a:off x="15671800" y="9113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121557</xdr:rowOff>
    </xdr:from>
    <xdr:to>
      <xdr:col>22</xdr:col>
      <xdr:colOff>565150</xdr:colOff>
      <xdr:row>53</xdr:row>
      <xdr:rowOff>26307</xdr:rowOff>
    </xdr:to>
    <xdr:cxnSp macro="">
      <xdr:nvCxnSpPr>
        <xdr:cNvPr id="256" name="直線コネクタ 255"/>
        <xdr:cNvCxnSpPr/>
      </xdr:nvCxnSpPr>
      <xdr:spPr>
        <a:xfrm>
          <a:off x="14782800" y="9036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166007</xdr:rowOff>
    </xdr:from>
    <xdr:to>
      <xdr:col>22</xdr:col>
      <xdr:colOff>615950</xdr:colOff>
      <xdr:row>56</xdr:row>
      <xdr:rowOff>96157</xdr:rowOff>
    </xdr:to>
    <xdr:sp macro="" textlink="">
      <xdr:nvSpPr>
        <xdr:cNvPr id="257" name="フローチャート : 判断 256"/>
        <xdr:cNvSpPr/>
      </xdr:nvSpPr>
      <xdr:spPr>
        <a:xfrm>
          <a:off x="15621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80934</xdr:rowOff>
    </xdr:from>
    <xdr:ext cx="736600" cy="259045"/>
    <xdr:sp macro="" textlink="">
      <xdr:nvSpPr>
        <xdr:cNvPr id="258" name="テキスト ボックス 257"/>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121557</xdr:rowOff>
    </xdr:from>
    <xdr:to>
      <xdr:col>21</xdr:col>
      <xdr:colOff>361950</xdr:colOff>
      <xdr:row>52</xdr:row>
      <xdr:rowOff>154215</xdr:rowOff>
    </xdr:to>
    <xdr:cxnSp macro="">
      <xdr:nvCxnSpPr>
        <xdr:cNvPr id="259" name="直線コネクタ 258"/>
        <xdr:cNvCxnSpPr/>
      </xdr:nvCxnSpPr>
      <xdr:spPr>
        <a:xfrm flipV="1">
          <a:off x="13893800" y="9036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111578</xdr:rowOff>
    </xdr:from>
    <xdr:to>
      <xdr:col>21</xdr:col>
      <xdr:colOff>412750</xdr:colOff>
      <xdr:row>56</xdr:row>
      <xdr:rowOff>41728</xdr:rowOff>
    </xdr:to>
    <xdr:sp macro="" textlink="">
      <xdr:nvSpPr>
        <xdr:cNvPr id="260" name="フローチャート : 判断 259"/>
        <xdr:cNvSpPr/>
      </xdr:nvSpPr>
      <xdr:spPr>
        <a:xfrm>
          <a:off x="14732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26505</xdr:rowOff>
    </xdr:from>
    <xdr:ext cx="762000" cy="259045"/>
    <xdr:sp macro="" textlink="">
      <xdr:nvSpPr>
        <xdr:cNvPr id="261" name="テキスト ボックス 260"/>
        <xdr:cNvSpPr txBox="1"/>
      </xdr:nvSpPr>
      <xdr:spPr>
        <a:xfrm>
          <a:off x="14401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154215</xdr:rowOff>
    </xdr:from>
    <xdr:to>
      <xdr:col>20</xdr:col>
      <xdr:colOff>158750</xdr:colOff>
      <xdr:row>52</xdr:row>
      <xdr:rowOff>165100</xdr:rowOff>
    </xdr:to>
    <xdr:cxnSp macro="">
      <xdr:nvCxnSpPr>
        <xdr:cNvPr id="262" name="直線コネクタ 261"/>
        <xdr:cNvCxnSpPr/>
      </xdr:nvCxnSpPr>
      <xdr:spPr>
        <a:xfrm flipV="1">
          <a:off x="13004800" y="9069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フローチャート :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19050</xdr:rowOff>
    </xdr:from>
    <xdr:to>
      <xdr:col>24</xdr:col>
      <xdr:colOff>82550</xdr:colOff>
      <xdr:row>53</xdr:row>
      <xdr:rowOff>120650</xdr:rowOff>
    </xdr:to>
    <xdr:sp macro="" textlink="">
      <xdr:nvSpPr>
        <xdr:cNvPr id="272" name="円/楕円 271"/>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35577</xdr:rowOff>
    </xdr:from>
    <xdr:ext cx="762000" cy="259045"/>
    <xdr:sp macro="" textlink="">
      <xdr:nvSpPr>
        <xdr:cNvPr id="273" name="その他該当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146957</xdr:rowOff>
    </xdr:from>
    <xdr:to>
      <xdr:col>22</xdr:col>
      <xdr:colOff>615950</xdr:colOff>
      <xdr:row>53</xdr:row>
      <xdr:rowOff>77107</xdr:rowOff>
    </xdr:to>
    <xdr:sp macro="" textlink="">
      <xdr:nvSpPr>
        <xdr:cNvPr id="274" name="円/楕円 273"/>
        <xdr:cNvSpPr/>
      </xdr:nvSpPr>
      <xdr:spPr>
        <a:xfrm>
          <a:off x="15621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87284</xdr:rowOff>
    </xdr:from>
    <xdr:ext cx="736600" cy="259045"/>
    <xdr:sp macro="" textlink="">
      <xdr:nvSpPr>
        <xdr:cNvPr id="275" name="テキスト ボックス 274"/>
        <xdr:cNvSpPr txBox="1"/>
      </xdr:nvSpPr>
      <xdr:spPr>
        <a:xfrm>
          <a:off x="15290800" y="883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70757</xdr:rowOff>
    </xdr:from>
    <xdr:to>
      <xdr:col>21</xdr:col>
      <xdr:colOff>412750</xdr:colOff>
      <xdr:row>53</xdr:row>
      <xdr:rowOff>907</xdr:rowOff>
    </xdr:to>
    <xdr:sp macro="" textlink="">
      <xdr:nvSpPr>
        <xdr:cNvPr id="276" name="円/楕円 275"/>
        <xdr:cNvSpPr/>
      </xdr:nvSpPr>
      <xdr:spPr>
        <a:xfrm>
          <a:off x="14732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11084</xdr:rowOff>
    </xdr:from>
    <xdr:ext cx="762000" cy="259045"/>
    <xdr:sp macro="" textlink="">
      <xdr:nvSpPr>
        <xdr:cNvPr id="277" name="テキスト ボックス 276"/>
        <xdr:cNvSpPr txBox="1"/>
      </xdr:nvSpPr>
      <xdr:spPr>
        <a:xfrm>
          <a:off x="14401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103415</xdr:rowOff>
    </xdr:from>
    <xdr:to>
      <xdr:col>20</xdr:col>
      <xdr:colOff>209550</xdr:colOff>
      <xdr:row>53</xdr:row>
      <xdr:rowOff>33565</xdr:rowOff>
    </xdr:to>
    <xdr:sp macro="" textlink="">
      <xdr:nvSpPr>
        <xdr:cNvPr id="278" name="円/楕円 277"/>
        <xdr:cNvSpPr/>
      </xdr:nvSpPr>
      <xdr:spPr>
        <a:xfrm>
          <a:off x="13843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43742</xdr:rowOff>
    </xdr:from>
    <xdr:ext cx="762000" cy="259045"/>
    <xdr:sp macro="" textlink="">
      <xdr:nvSpPr>
        <xdr:cNvPr id="279" name="テキスト ボックス 278"/>
        <xdr:cNvSpPr txBox="1"/>
      </xdr:nvSpPr>
      <xdr:spPr>
        <a:xfrm>
          <a:off x="13512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114300</xdr:rowOff>
    </xdr:from>
    <xdr:to>
      <xdr:col>19</xdr:col>
      <xdr:colOff>6350</xdr:colOff>
      <xdr:row>53</xdr:row>
      <xdr:rowOff>44450</xdr:rowOff>
    </xdr:to>
    <xdr:sp macro="" textlink="">
      <xdr:nvSpPr>
        <xdr:cNvPr id="280" name="円/楕円 279"/>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54627</xdr:rowOff>
    </xdr:from>
    <xdr:ext cx="762000" cy="259045"/>
    <xdr:sp macro="" textlink="">
      <xdr:nvSpPr>
        <xdr:cNvPr id="281" name="テキスト ボックス 280"/>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年々一部事務組合等への負担金が上昇傾向にあり、類似団体と比較しても大きく上回っている。</a:t>
          </a:r>
          <a:endParaRPr kumimoji="1" lang="en-US" altLang="ja-JP" sz="1300">
            <a:latin typeface="ＭＳ Ｐゴシック"/>
          </a:endParaRPr>
        </a:p>
        <a:p>
          <a:r>
            <a:rPr kumimoji="1" lang="ja-JP" altLang="en-US" sz="1300">
              <a:latin typeface="ＭＳ Ｐゴシック"/>
            </a:rPr>
            <a:t>　合併以降各種補助の見直しを行ってきているが、今後は補助金等全体について目的や効果を検証し、目的が達成できた補助金等は廃止や縮減を行うなどにより抑制に努める。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163576</xdr:rowOff>
    </xdr:from>
    <xdr:to>
      <xdr:col>24</xdr:col>
      <xdr:colOff>31750</xdr:colOff>
      <xdr:row>39</xdr:row>
      <xdr:rowOff>10414</xdr:rowOff>
    </xdr:to>
    <xdr:cxnSp macro="">
      <xdr:nvCxnSpPr>
        <xdr:cNvPr id="311" name="直線コネクタ 310"/>
        <xdr:cNvCxnSpPr/>
      </xdr:nvCxnSpPr>
      <xdr:spPr>
        <a:xfrm flipV="1">
          <a:off x="15671800" y="66786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1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149860</xdr:rowOff>
    </xdr:from>
    <xdr:to>
      <xdr:col>22</xdr:col>
      <xdr:colOff>565150</xdr:colOff>
      <xdr:row>39</xdr:row>
      <xdr:rowOff>10414</xdr:rowOff>
    </xdr:to>
    <xdr:cxnSp macro="">
      <xdr:nvCxnSpPr>
        <xdr:cNvPr id="314" name="直線コネクタ 313"/>
        <xdr:cNvCxnSpPr/>
      </xdr:nvCxnSpPr>
      <xdr:spPr>
        <a:xfrm>
          <a:off x="14782800" y="66649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5" name="フローチャート : 判断 31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6" name="テキスト ボックス 31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149860</xdr:rowOff>
    </xdr:from>
    <xdr:to>
      <xdr:col>21</xdr:col>
      <xdr:colOff>361950</xdr:colOff>
      <xdr:row>39</xdr:row>
      <xdr:rowOff>5842</xdr:rowOff>
    </xdr:to>
    <xdr:cxnSp macro="">
      <xdr:nvCxnSpPr>
        <xdr:cNvPr id="317" name="直線コネクタ 316"/>
        <xdr:cNvCxnSpPr/>
      </xdr:nvCxnSpPr>
      <xdr:spPr>
        <a:xfrm flipV="1">
          <a:off x="13893800" y="66649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8" name="フローチャート :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39</xdr:row>
      <xdr:rowOff>5842</xdr:rowOff>
    </xdr:to>
    <xdr:cxnSp macro="">
      <xdr:nvCxnSpPr>
        <xdr:cNvPr id="320" name="直線コネクタ 319"/>
        <xdr:cNvCxnSpPr/>
      </xdr:nvCxnSpPr>
      <xdr:spPr>
        <a:xfrm>
          <a:off x="13004800" y="66192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21" name="フローチャート : 判断 320"/>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2" name="テキスト ボックス 321"/>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3" name="フローチャート :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112776</xdr:rowOff>
    </xdr:from>
    <xdr:to>
      <xdr:col>24</xdr:col>
      <xdr:colOff>82550</xdr:colOff>
      <xdr:row>39</xdr:row>
      <xdr:rowOff>42926</xdr:rowOff>
    </xdr:to>
    <xdr:sp macro="" textlink="">
      <xdr:nvSpPr>
        <xdr:cNvPr id="330" name="円/楕円 329"/>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84853</xdr:rowOff>
    </xdr:from>
    <xdr:ext cx="762000" cy="259045"/>
    <xdr:sp macro="" textlink="">
      <xdr:nvSpPr>
        <xdr:cNvPr id="331" name="補助費等該当値テキスト"/>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131064</xdr:rowOff>
    </xdr:from>
    <xdr:to>
      <xdr:col>22</xdr:col>
      <xdr:colOff>615950</xdr:colOff>
      <xdr:row>39</xdr:row>
      <xdr:rowOff>61214</xdr:rowOff>
    </xdr:to>
    <xdr:sp macro="" textlink="">
      <xdr:nvSpPr>
        <xdr:cNvPr id="332" name="円/楕円 331"/>
        <xdr:cNvSpPr/>
      </xdr:nvSpPr>
      <xdr:spPr>
        <a:xfrm>
          <a:off x="15621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45991</xdr:rowOff>
    </xdr:from>
    <xdr:ext cx="736600" cy="259045"/>
    <xdr:sp macro="" textlink="">
      <xdr:nvSpPr>
        <xdr:cNvPr id="333" name="テキスト ボックス 332"/>
        <xdr:cNvSpPr txBox="1"/>
      </xdr:nvSpPr>
      <xdr:spPr>
        <a:xfrm>
          <a:off x="15290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99060</xdr:rowOff>
    </xdr:from>
    <xdr:to>
      <xdr:col>21</xdr:col>
      <xdr:colOff>412750</xdr:colOff>
      <xdr:row>39</xdr:row>
      <xdr:rowOff>29210</xdr:rowOff>
    </xdr:to>
    <xdr:sp macro="" textlink="">
      <xdr:nvSpPr>
        <xdr:cNvPr id="334" name="円/楕円 333"/>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13987</xdr:rowOff>
    </xdr:from>
    <xdr:ext cx="762000" cy="259045"/>
    <xdr:sp macro="" textlink="">
      <xdr:nvSpPr>
        <xdr:cNvPr id="335" name="テキスト ボックス 334"/>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126492</xdr:rowOff>
    </xdr:from>
    <xdr:to>
      <xdr:col>20</xdr:col>
      <xdr:colOff>209550</xdr:colOff>
      <xdr:row>39</xdr:row>
      <xdr:rowOff>56642</xdr:rowOff>
    </xdr:to>
    <xdr:sp macro="" textlink="">
      <xdr:nvSpPr>
        <xdr:cNvPr id="336" name="円/楕円 335"/>
        <xdr:cNvSpPr/>
      </xdr:nvSpPr>
      <xdr:spPr>
        <a:xfrm>
          <a:off x="13843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41419</xdr:rowOff>
    </xdr:from>
    <xdr:ext cx="762000" cy="259045"/>
    <xdr:sp macro="" textlink="">
      <xdr:nvSpPr>
        <xdr:cNvPr id="337" name="テキスト ボックス 336"/>
        <xdr:cNvSpPr txBox="1"/>
      </xdr:nvSpPr>
      <xdr:spPr>
        <a:xfrm>
          <a:off x="13512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53340</xdr:rowOff>
    </xdr:from>
    <xdr:to>
      <xdr:col>19</xdr:col>
      <xdr:colOff>6350</xdr:colOff>
      <xdr:row>38</xdr:row>
      <xdr:rowOff>154940</xdr:rowOff>
    </xdr:to>
    <xdr:sp macro="" textlink="">
      <xdr:nvSpPr>
        <xdr:cNvPr id="338" name="円/楕円 337"/>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139717</xdr:rowOff>
    </xdr:from>
    <xdr:ext cx="762000" cy="259045"/>
    <xdr:sp macro="" textlink="">
      <xdr:nvSpPr>
        <xdr:cNvPr id="339" name="テキスト ボックス 338"/>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公債費に係る経常収支比率は、平成</a:t>
          </a:r>
          <a:r>
            <a:rPr kumimoji="1" lang="en-US" altLang="ja-JP" sz="1300">
              <a:latin typeface="ＭＳ Ｐゴシック"/>
            </a:rPr>
            <a:t>20</a:t>
          </a:r>
          <a:r>
            <a:rPr kumimoji="1" lang="ja-JP" altLang="en-US" sz="1300">
              <a:latin typeface="ＭＳ Ｐゴシック"/>
            </a:rPr>
            <a:t>年度以降類似団体を上回っている。合併以降の大規模事業の推進による地方債償還が本格的に始まってきたことが要因であり、平成</a:t>
          </a:r>
          <a:r>
            <a:rPr kumimoji="1" lang="en-US" altLang="ja-JP" sz="1300">
              <a:latin typeface="ＭＳ Ｐゴシック"/>
            </a:rPr>
            <a:t>27</a:t>
          </a:r>
          <a:r>
            <a:rPr kumimoji="1" lang="ja-JP" altLang="en-US" sz="1300">
              <a:latin typeface="ＭＳ Ｐゴシック"/>
            </a:rPr>
            <a:t>年度はピークを迎えた。</a:t>
          </a:r>
          <a:endParaRPr kumimoji="1" lang="en-US" altLang="ja-JP" sz="1300">
            <a:latin typeface="ＭＳ Ｐゴシック"/>
          </a:endParaRPr>
        </a:p>
        <a:p>
          <a:r>
            <a:rPr kumimoji="1" lang="ja-JP" altLang="en-US" sz="1300">
              <a:latin typeface="ＭＳ Ｐゴシック"/>
            </a:rPr>
            <a:t>　今後はゆるやかに下降していく見込みであるが、計画的な建設事業の実施と地方債の抑制により、公債費に係る経常収支比率の抑制に努める。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129721</xdr:rowOff>
    </xdr:from>
    <xdr:to>
      <xdr:col>7</xdr:col>
      <xdr:colOff>15875</xdr:colOff>
      <xdr:row>80</xdr:row>
      <xdr:rowOff>45357</xdr:rowOff>
    </xdr:to>
    <xdr:cxnSp macro="">
      <xdr:nvCxnSpPr>
        <xdr:cNvPr id="374" name="直線コネクタ 373"/>
        <xdr:cNvCxnSpPr/>
      </xdr:nvCxnSpPr>
      <xdr:spPr>
        <a:xfrm flipV="1">
          <a:off x="3987800" y="136742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76399</xdr:rowOff>
    </xdr:from>
    <xdr:ext cx="762000" cy="259045"/>
    <xdr:sp macro="" textlink="">
      <xdr:nvSpPr>
        <xdr:cNvPr id="375" name="公債費平均値テキスト"/>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162379</xdr:rowOff>
    </xdr:from>
    <xdr:to>
      <xdr:col>5</xdr:col>
      <xdr:colOff>549275</xdr:colOff>
      <xdr:row>80</xdr:row>
      <xdr:rowOff>45357</xdr:rowOff>
    </xdr:to>
    <xdr:cxnSp macro="">
      <xdr:nvCxnSpPr>
        <xdr:cNvPr id="377" name="直線コネクタ 376"/>
        <xdr:cNvCxnSpPr/>
      </xdr:nvCxnSpPr>
      <xdr:spPr>
        <a:xfrm>
          <a:off x="3098800" y="13706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106136</xdr:rowOff>
    </xdr:from>
    <xdr:to>
      <xdr:col>5</xdr:col>
      <xdr:colOff>600075</xdr:colOff>
      <xdr:row>78</xdr:row>
      <xdr:rowOff>36286</xdr:rowOff>
    </xdr:to>
    <xdr:sp macro="" textlink="">
      <xdr:nvSpPr>
        <xdr:cNvPr id="378" name="フローチャート : 判断 377"/>
        <xdr:cNvSpPr/>
      </xdr:nvSpPr>
      <xdr:spPr>
        <a:xfrm>
          <a:off x="39370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46463</xdr:rowOff>
    </xdr:from>
    <xdr:ext cx="736600" cy="259045"/>
    <xdr:sp macro="" textlink="">
      <xdr:nvSpPr>
        <xdr:cNvPr id="379" name="テキスト ボックス 378"/>
        <xdr:cNvSpPr txBox="1"/>
      </xdr:nvSpPr>
      <xdr:spPr>
        <a:xfrm>
          <a:off x="3606800" y="1307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162379</xdr:rowOff>
    </xdr:from>
    <xdr:to>
      <xdr:col>4</xdr:col>
      <xdr:colOff>346075</xdr:colOff>
      <xdr:row>80</xdr:row>
      <xdr:rowOff>12700</xdr:rowOff>
    </xdr:to>
    <xdr:cxnSp macro="">
      <xdr:nvCxnSpPr>
        <xdr:cNvPr id="380" name="直線コネクタ 379"/>
        <xdr:cNvCxnSpPr/>
      </xdr:nvCxnSpPr>
      <xdr:spPr>
        <a:xfrm flipV="1">
          <a:off x="2209800" y="13706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138793</xdr:rowOff>
    </xdr:from>
    <xdr:to>
      <xdr:col>4</xdr:col>
      <xdr:colOff>396875</xdr:colOff>
      <xdr:row>78</xdr:row>
      <xdr:rowOff>68943</xdr:rowOff>
    </xdr:to>
    <xdr:sp macro="" textlink="">
      <xdr:nvSpPr>
        <xdr:cNvPr id="381" name="フローチャート : 判断 380"/>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79120</xdr:rowOff>
    </xdr:from>
    <xdr:ext cx="762000" cy="259045"/>
    <xdr:sp macro="" textlink="">
      <xdr:nvSpPr>
        <xdr:cNvPr id="382" name="テキスト ボックス 381"/>
        <xdr:cNvSpPr txBox="1"/>
      </xdr:nvSpPr>
      <xdr:spPr>
        <a:xfrm>
          <a:off x="2717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80</xdr:row>
      <xdr:rowOff>45357</xdr:rowOff>
    </xdr:to>
    <xdr:cxnSp macro="">
      <xdr:nvCxnSpPr>
        <xdr:cNvPr id="383" name="直線コネクタ 382"/>
        <xdr:cNvCxnSpPr/>
      </xdr:nvCxnSpPr>
      <xdr:spPr>
        <a:xfrm flipV="1">
          <a:off x="1320800" y="1372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4" name="フローチャート : 判断 383"/>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5" name="テキスト ボックス 384"/>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6" name="フローチャート : 判断 385"/>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111777</xdr:rowOff>
    </xdr:from>
    <xdr:ext cx="762000" cy="259045"/>
    <xdr:sp macro="" textlink="">
      <xdr:nvSpPr>
        <xdr:cNvPr id="387" name="テキスト ボックス 386"/>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78921</xdr:rowOff>
    </xdr:from>
    <xdr:to>
      <xdr:col>7</xdr:col>
      <xdr:colOff>66675</xdr:colOff>
      <xdr:row>80</xdr:row>
      <xdr:rowOff>9071</xdr:rowOff>
    </xdr:to>
    <xdr:sp macro="" textlink="">
      <xdr:nvSpPr>
        <xdr:cNvPr id="393" name="円/楕円 392"/>
        <xdr:cNvSpPr/>
      </xdr:nvSpPr>
      <xdr:spPr>
        <a:xfrm>
          <a:off x="47752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50998</xdr:rowOff>
    </xdr:from>
    <xdr:ext cx="762000" cy="259045"/>
    <xdr:sp macro="" textlink="">
      <xdr:nvSpPr>
        <xdr:cNvPr id="394" name="公債費該当値テキスト"/>
        <xdr:cNvSpPr txBox="1"/>
      </xdr:nvSpPr>
      <xdr:spPr>
        <a:xfrm>
          <a:off x="4914900" y="1359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166007</xdr:rowOff>
    </xdr:from>
    <xdr:to>
      <xdr:col>5</xdr:col>
      <xdr:colOff>600075</xdr:colOff>
      <xdr:row>80</xdr:row>
      <xdr:rowOff>96157</xdr:rowOff>
    </xdr:to>
    <xdr:sp macro="" textlink="">
      <xdr:nvSpPr>
        <xdr:cNvPr id="395" name="円/楕円 394"/>
        <xdr:cNvSpPr/>
      </xdr:nvSpPr>
      <xdr:spPr>
        <a:xfrm>
          <a:off x="3937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80934</xdr:rowOff>
    </xdr:from>
    <xdr:ext cx="736600" cy="259045"/>
    <xdr:sp macro="" textlink="">
      <xdr:nvSpPr>
        <xdr:cNvPr id="396" name="テキスト ボックス 395"/>
        <xdr:cNvSpPr txBox="1"/>
      </xdr:nvSpPr>
      <xdr:spPr>
        <a:xfrm>
          <a:off x="3606800" y="137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111579</xdr:rowOff>
    </xdr:from>
    <xdr:to>
      <xdr:col>4</xdr:col>
      <xdr:colOff>396875</xdr:colOff>
      <xdr:row>80</xdr:row>
      <xdr:rowOff>41729</xdr:rowOff>
    </xdr:to>
    <xdr:sp macro="" textlink="">
      <xdr:nvSpPr>
        <xdr:cNvPr id="397" name="円/楕円 396"/>
        <xdr:cNvSpPr/>
      </xdr:nvSpPr>
      <xdr:spPr>
        <a:xfrm>
          <a:off x="3048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26506</xdr:rowOff>
    </xdr:from>
    <xdr:ext cx="762000" cy="259045"/>
    <xdr:sp macro="" textlink="">
      <xdr:nvSpPr>
        <xdr:cNvPr id="398" name="テキスト ボックス 397"/>
        <xdr:cNvSpPr txBox="1"/>
      </xdr:nvSpPr>
      <xdr:spPr>
        <a:xfrm>
          <a:off x="2717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99" name="円/楕円 398"/>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400" name="テキスト ボックス 399"/>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166007</xdr:rowOff>
    </xdr:from>
    <xdr:to>
      <xdr:col>1</xdr:col>
      <xdr:colOff>676275</xdr:colOff>
      <xdr:row>80</xdr:row>
      <xdr:rowOff>96157</xdr:rowOff>
    </xdr:to>
    <xdr:sp macro="" textlink="">
      <xdr:nvSpPr>
        <xdr:cNvPr id="401" name="円/楕円 400"/>
        <xdr:cNvSpPr/>
      </xdr:nvSpPr>
      <xdr:spPr>
        <a:xfrm>
          <a:off x="1270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80934</xdr:rowOff>
    </xdr:from>
    <xdr:ext cx="762000" cy="259045"/>
    <xdr:sp macro="" textlink="">
      <xdr:nvSpPr>
        <xdr:cNvPr id="402" name="テキスト ボックス 401"/>
        <xdr:cNvSpPr txBox="1"/>
      </xdr:nvSpPr>
      <xdr:spPr>
        <a:xfrm>
          <a:off x="939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公債費以外の経費で、経常収支比率全体に占める割合は、平成</a:t>
          </a:r>
          <a:r>
            <a:rPr kumimoji="1" lang="en-US" altLang="ja-JP" sz="1300">
              <a:latin typeface="ＭＳ Ｐゴシック"/>
            </a:rPr>
            <a:t>19</a:t>
          </a:r>
          <a:r>
            <a:rPr kumimoji="1" lang="ja-JP" altLang="en-US" sz="1300">
              <a:latin typeface="ＭＳ Ｐゴシック"/>
            </a:rPr>
            <a:t>年度以降同水準で推移してきている。</a:t>
          </a:r>
        </a:p>
        <a:p>
          <a:r>
            <a:rPr kumimoji="1" lang="ja-JP" altLang="en-US" sz="1300">
              <a:latin typeface="ＭＳ Ｐゴシック"/>
            </a:rPr>
            <a:t>　今後は、町税を中心とした歳入減に伴う歳出抑制への取り組みと、社会保障関係経費の自然増への対応を念頭に、適切な定員管理や事務事業の見直しによる歳出削減により、経費の削減に努めていく。</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168911</xdr:rowOff>
    </xdr:from>
    <xdr:to>
      <xdr:col>24</xdr:col>
      <xdr:colOff>31750</xdr:colOff>
      <xdr:row>77</xdr:row>
      <xdr:rowOff>123189</xdr:rowOff>
    </xdr:to>
    <xdr:cxnSp macro="">
      <xdr:nvCxnSpPr>
        <xdr:cNvPr id="435" name="直線コネクタ 434"/>
        <xdr:cNvCxnSpPr/>
      </xdr:nvCxnSpPr>
      <xdr:spPr>
        <a:xfrm flipV="1">
          <a:off x="15671800" y="13199111"/>
          <a:ext cx="8382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36"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58420</xdr:rowOff>
    </xdr:from>
    <xdr:to>
      <xdr:col>22</xdr:col>
      <xdr:colOff>565150</xdr:colOff>
      <xdr:row>77</xdr:row>
      <xdr:rowOff>123189</xdr:rowOff>
    </xdr:to>
    <xdr:cxnSp macro="">
      <xdr:nvCxnSpPr>
        <xdr:cNvPr id="438" name="直線コネクタ 437"/>
        <xdr:cNvCxnSpPr/>
      </xdr:nvCxnSpPr>
      <xdr:spPr>
        <a:xfrm>
          <a:off x="14782800" y="132600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9" name="フローチャート : 判断 438"/>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40" name="テキスト ボックス 439"/>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43180</xdr:rowOff>
    </xdr:from>
    <xdr:to>
      <xdr:col>21</xdr:col>
      <xdr:colOff>361950</xdr:colOff>
      <xdr:row>77</xdr:row>
      <xdr:rowOff>58420</xdr:rowOff>
    </xdr:to>
    <xdr:cxnSp macro="">
      <xdr:nvCxnSpPr>
        <xdr:cNvPr id="441" name="直線コネクタ 440"/>
        <xdr:cNvCxnSpPr/>
      </xdr:nvCxnSpPr>
      <xdr:spPr>
        <a:xfrm>
          <a:off x="13893800" y="13244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42" name="フローチャート : 判断 441"/>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43" name="テキスト ボックス 442"/>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24130</xdr:rowOff>
    </xdr:from>
    <xdr:to>
      <xdr:col>20</xdr:col>
      <xdr:colOff>158750</xdr:colOff>
      <xdr:row>77</xdr:row>
      <xdr:rowOff>43180</xdr:rowOff>
    </xdr:to>
    <xdr:cxnSp macro="">
      <xdr:nvCxnSpPr>
        <xdr:cNvPr id="444" name="直線コネクタ 443"/>
        <xdr:cNvCxnSpPr/>
      </xdr:nvCxnSpPr>
      <xdr:spPr>
        <a:xfrm>
          <a:off x="13004800" y="13225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5" name="フローチャート : 判断 444"/>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6" name="テキスト ボックス 445"/>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7" name="フローチャート : 判断 446"/>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48" name="テキスト ボックス 447"/>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118111</xdr:rowOff>
    </xdr:from>
    <xdr:to>
      <xdr:col>24</xdr:col>
      <xdr:colOff>82550</xdr:colOff>
      <xdr:row>77</xdr:row>
      <xdr:rowOff>48261</xdr:rowOff>
    </xdr:to>
    <xdr:sp macro="" textlink="">
      <xdr:nvSpPr>
        <xdr:cNvPr id="454" name="円/楕円 453"/>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134638</xdr:rowOff>
    </xdr:from>
    <xdr:ext cx="762000" cy="259045"/>
    <xdr:sp macro="" textlink="">
      <xdr:nvSpPr>
        <xdr:cNvPr id="455" name="公債費以外該当値テキスト"/>
        <xdr:cNvSpPr txBox="1"/>
      </xdr:nvSpPr>
      <xdr:spPr>
        <a:xfrm>
          <a:off x="165989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72389</xdr:rowOff>
    </xdr:from>
    <xdr:to>
      <xdr:col>22</xdr:col>
      <xdr:colOff>615950</xdr:colOff>
      <xdr:row>78</xdr:row>
      <xdr:rowOff>2539</xdr:rowOff>
    </xdr:to>
    <xdr:sp macro="" textlink="">
      <xdr:nvSpPr>
        <xdr:cNvPr id="456" name="円/楕円 455"/>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12716</xdr:rowOff>
    </xdr:from>
    <xdr:ext cx="736600" cy="259045"/>
    <xdr:sp macro="" textlink="">
      <xdr:nvSpPr>
        <xdr:cNvPr id="457" name="テキスト ボックス 456"/>
        <xdr:cNvSpPr txBox="1"/>
      </xdr:nvSpPr>
      <xdr:spPr>
        <a:xfrm>
          <a:off x="15290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xdr:rowOff>
    </xdr:from>
    <xdr:to>
      <xdr:col>21</xdr:col>
      <xdr:colOff>412750</xdr:colOff>
      <xdr:row>77</xdr:row>
      <xdr:rowOff>109220</xdr:rowOff>
    </xdr:to>
    <xdr:sp macro="" textlink="">
      <xdr:nvSpPr>
        <xdr:cNvPr id="458" name="円/楕円 457"/>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59" name="テキスト ボックス 458"/>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163830</xdr:rowOff>
    </xdr:from>
    <xdr:to>
      <xdr:col>20</xdr:col>
      <xdr:colOff>209550</xdr:colOff>
      <xdr:row>77</xdr:row>
      <xdr:rowOff>93980</xdr:rowOff>
    </xdr:to>
    <xdr:sp macro="" textlink="">
      <xdr:nvSpPr>
        <xdr:cNvPr id="460" name="円/楕円 459"/>
        <xdr:cNvSpPr/>
      </xdr:nvSpPr>
      <xdr:spPr>
        <a:xfrm>
          <a:off x="13843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61" name="テキスト ボックス 460"/>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62" name="円/楕円 461"/>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63" name="テキスト ボックス 462"/>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福井県若狭町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80932</xdr:rowOff>
    </xdr:from>
    <xdr:to>
      <xdr:col>4</xdr:col>
      <xdr:colOff>1117600</xdr:colOff>
      <xdr:row>13</xdr:row>
      <xdr:rowOff>112381</xdr:rowOff>
    </xdr:to>
    <xdr:cxnSp macro="">
      <xdr:nvCxnSpPr>
        <xdr:cNvPr id="52" name="直線コネクタ 51"/>
        <xdr:cNvCxnSpPr/>
      </xdr:nvCxnSpPr>
      <xdr:spPr bwMode="auto">
        <a:xfrm flipV="1">
          <a:off x="5003800" y="2357407"/>
          <a:ext cx="6477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164155</xdr:rowOff>
    </xdr:from>
    <xdr:ext cx="762000" cy="259045"/>
    <xdr:sp macro="" textlink="">
      <xdr:nvSpPr>
        <xdr:cNvPr id="53" name="人口1人当たり決算額の推移平均値テキスト130"/>
        <xdr:cNvSpPr txBox="1"/>
      </xdr:nvSpPr>
      <xdr:spPr>
        <a:xfrm>
          <a:off x="5740400" y="2954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112381</xdr:rowOff>
    </xdr:from>
    <xdr:to>
      <xdr:col>4</xdr:col>
      <xdr:colOff>469900</xdr:colOff>
      <xdr:row>13</xdr:row>
      <xdr:rowOff>149201</xdr:rowOff>
    </xdr:to>
    <xdr:cxnSp macro="">
      <xdr:nvCxnSpPr>
        <xdr:cNvPr id="55" name="直線コネクタ 54"/>
        <xdr:cNvCxnSpPr/>
      </xdr:nvCxnSpPr>
      <xdr:spPr bwMode="auto">
        <a:xfrm flipV="1">
          <a:off x="4305300" y="2388856"/>
          <a:ext cx="698500" cy="3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19161</xdr:rowOff>
    </xdr:from>
    <xdr:to>
      <xdr:col>3</xdr:col>
      <xdr:colOff>904875</xdr:colOff>
      <xdr:row>13</xdr:row>
      <xdr:rowOff>149201</xdr:rowOff>
    </xdr:to>
    <xdr:cxnSp macro="">
      <xdr:nvCxnSpPr>
        <xdr:cNvPr id="58" name="直線コネクタ 57"/>
        <xdr:cNvCxnSpPr/>
      </xdr:nvCxnSpPr>
      <xdr:spPr bwMode="auto">
        <a:xfrm>
          <a:off x="3606800" y="2295636"/>
          <a:ext cx="698500" cy="130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19161</xdr:rowOff>
    </xdr:from>
    <xdr:to>
      <xdr:col>3</xdr:col>
      <xdr:colOff>206375</xdr:colOff>
      <xdr:row>13</xdr:row>
      <xdr:rowOff>23929</xdr:rowOff>
    </xdr:to>
    <xdr:cxnSp macro="">
      <xdr:nvCxnSpPr>
        <xdr:cNvPr id="61" name="直線コネクタ 60"/>
        <xdr:cNvCxnSpPr/>
      </xdr:nvCxnSpPr>
      <xdr:spPr bwMode="auto">
        <a:xfrm flipV="1">
          <a:off x="2908300" y="2295636"/>
          <a:ext cx="698500" cy="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30132</xdr:rowOff>
    </xdr:from>
    <xdr:to>
      <xdr:col>5</xdr:col>
      <xdr:colOff>34925</xdr:colOff>
      <xdr:row>13</xdr:row>
      <xdr:rowOff>131732</xdr:rowOff>
    </xdr:to>
    <xdr:sp macro="" textlink="">
      <xdr:nvSpPr>
        <xdr:cNvPr id="71" name="円/楕円 70"/>
        <xdr:cNvSpPr/>
      </xdr:nvSpPr>
      <xdr:spPr bwMode="auto">
        <a:xfrm>
          <a:off x="5600700" y="2306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46659</xdr:rowOff>
    </xdr:from>
    <xdr:ext cx="762000" cy="259045"/>
    <xdr:sp macro="" textlink="">
      <xdr:nvSpPr>
        <xdr:cNvPr id="72" name="人口1人当たり決算額の推移該当値テキスト130"/>
        <xdr:cNvSpPr txBox="1"/>
      </xdr:nvSpPr>
      <xdr:spPr>
        <a:xfrm>
          <a:off x="5740400" y="215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136,738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61581</xdr:rowOff>
    </xdr:from>
    <xdr:to>
      <xdr:col>4</xdr:col>
      <xdr:colOff>520700</xdr:colOff>
      <xdr:row>13</xdr:row>
      <xdr:rowOff>163181</xdr:rowOff>
    </xdr:to>
    <xdr:sp macro="" textlink="">
      <xdr:nvSpPr>
        <xdr:cNvPr id="73" name="円/楕円 72"/>
        <xdr:cNvSpPr/>
      </xdr:nvSpPr>
      <xdr:spPr bwMode="auto">
        <a:xfrm>
          <a:off x="4953000" y="2338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1908</xdr:rowOff>
    </xdr:from>
    <xdr:ext cx="736600" cy="259045"/>
    <xdr:sp macro="" textlink="">
      <xdr:nvSpPr>
        <xdr:cNvPr id="74" name="テキスト ボックス 73"/>
        <xdr:cNvSpPr txBox="1"/>
      </xdr:nvSpPr>
      <xdr:spPr>
        <a:xfrm>
          <a:off x="4622800" y="210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134,812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98401</xdr:rowOff>
    </xdr:from>
    <xdr:to>
      <xdr:col>3</xdr:col>
      <xdr:colOff>955675</xdr:colOff>
      <xdr:row>14</xdr:row>
      <xdr:rowOff>28551</xdr:rowOff>
    </xdr:to>
    <xdr:sp macro="" textlink="">
      <xdr:nvSpPr>
        <xdr:cNvPr id="75" name="円/楕円 74"/>
        <xdr:cNvSpPr/>
      </xdr:nvSpPr>
      <xdr:spPr bwMode="auto">
        <a:xfrm>
          <a:off x="4254500" y="237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38728</xdr:rowOff>
    </xdr:from>
    <xdr:ext cx="762000" cy="259045"/>
    <xdr:sp macro="" textlink="">
      <xdr:nvSpPr>
        <xdr:cNvPr id="76" name="テキスト ボックス 75"/>
        <xdr:cNvSpPr txBox="1"/>
      </xdr:nvSpPr>
      <xdr:spPr>
        <a:xfrm>
          <a:off x="3924300" y="214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132,557</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139811</xdr:rowOff>
    </xdr:from>
    <xdr:to>
      <xdr:col>3</xdr:col>
      <xdr:colOff>257175</xdr:colOff>
      <xdr:row>13</xdr:row>
      <xdr:rowOff>69961</xdr:rowOff>
    </xdr:to>
    <xdr:sp macro="" textlink="">
      <xdr:nvSpPr>
        <xdr:cNvPr id="77" name="円/楕円 76"/>
        <xdr:cNvSpPr/>
      </xdr:nvSpPr>
      <xdr:spPr bwMode="auto">
        <a:xfrm>
          <a:off x="3556000" y="2244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80138</xdr:rowOff>
    </xdr:from>
    <xdr:ext cx="762000" cy="259045"/>
    <xdr:sp macro="" textlink="">
      <xdr:nvSpPr>
        <xdr:cNvPr id="78" name="テキスト ボックス 77"/>
        <xdr:cNvSpPr txBox="1"/>
      </xdr:nvSpPr>
      <xdr:spPr>
        <a:xfrm>
          <a:off x="3225800" y="201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140,521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144579</xdr:rowOff>
    </xdr:from>
    <xdr:to>
      <xdr:col>2</xdr:col>
      <xdr:colOff>692150</xdr:colOff>
      <xdr:row>13</xdr:row>
      <xdr:rowOff>74729</xdr:rowOff>
    </xdr:to>
    <xdr:sp macro="" textlink="">
      <xdr:nvSpPr>
        <xdr:cNvPr id="79" name="円/楕円 78"/>
        <xdr:cNvSpPr/>
      </xdr:nvSpPr>
      <xdr:spPr bwMode="auto">
        <a:xfrm>
          <a:off x="2857500" y="2249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84906</xdr:rowOff>
    </xdr:from>
    <xdr:ext cx="762000" cy="259045"/>
    <xdr:sp macro="" textlink="">
      <xdr:nvSpPr>
        <xdr:cNvPr id="80" name="テキスト ボックス 79"/>
        <xdr:cNvSpPr txBox="1"/>
      </xdr:nvSpPr>
      <xdr:spPr>
        <a:xfrm>
          <a:off x="2527300" y="20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93921</xdr:rowOff>
    </xdr:from>
    <xdr:to>
      <xdr:col>4</xdr:col>
      <xdr:colOff>1117600</xdr:colOff>
      <xdr:row>38</xdr:row>
      <xdr:rowOff>1498</xdr:rowOff>
    </xdr:to>
    <xdr:cxnSp macro="">
      <xdr:nvCxnSpPr>
        <xdr:cNvPr id="107" name="直線コネクタ 106"/>
        <xdr:cNvCxnSpPr/>
      </xdr:nvCxnSpPr>
      <xdr:spPr bwMode="auto">
        <a:xfrm flipV="1">
          <a:off x="5651500" y="6361371"/>
          <a:ext cx="0" cy="1107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316475</xdr:rowOff>
    </xdr:from>
    <xdr:ext cx="762000" cy="259045"/>
    <xdr:sp macro="" textlink="">
      <xdr:nvSpPr>
        <xdr:cNvPr id="108" name="人口1人当たり決算額の推移最小値テキスト445"/>
        <xdr:cNvSpPr txBox="1"/>
      </xdr:nvSpPr>
      <xdr:spPr>
        <a:xfrm>
          <a:off x="5740400" y="74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1498</xdr:rowOff>
    </xdr:from>
    <xdr:to>
      <xdr:col>5</xdr:col>
      <xdr:colOff>73025</xdr:colOff>
      <xdr:row>38</xdr:row>
      <xdr:rowOff>1498</xdr:rowOff>
    </xdr:to>
    <xdr:cxnSp macro="">
      <xdr:nvCxnSpPr>
        <xdr:cNvPr id="109" name="直線コネクタ 108"/>
        <xdr:cNvCxnSpPr/>
      </xdr:nvCxnSpPr>
      <xdr:spPr bwMode="auto">
        <a:xfrm>
          <a:off x="5562600" y="7469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180298</xdr:rowOff>
    </xdr:from>
    <xdr:ext cx="762000" cy="259045"/>
    <xdr:sp macro="" textlink="">
      <xdr:nvSpPr>
        <xdr:cNvPr id="110" name="人口1人当たり決算額の推移最大値テキスト445"/>
        <xdr:cNvSpPr txBox="1"/>
      </xdr:nvSpPr>
      <xdr:spPr>
        <a:xfrm>
          <a:off x="5740400" y="610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34</xdr:row>
      <xdr:rowOff>93921</xdr:rowOff>
    </xdr:from>
    <xdr:to>
      <xdr:col>5</xdr:col>
      <xdr:colOff>73025</xdr:colOff>
      <xdr:row>34</xdr:row>
      <xdr:rowOff>93921</xdr:rowOff>
    </xdr:to>
    <xdr:cxnSp macro="">
      <xdr:nvCxnSpPr>
        <xdr:cNvPr id="111" name="直線コネクタ 110"/>
        <xdr:cNvCxnSpPr/>
      </xdr:nvCxnSpPr>
      <xdr:spPr bwMode="auto">
        <a:xfrm>
          <a:off x="5562600" y="63613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93921</xdr:rowOff>
    </xdr:from>
    <xdr:to>
      <xdr:col>4</xdr:col>
      <xdr:colOff>1117600</xdr:colOff>
      <xdr:row>34</xdr:row>
      <xdr:rowOff>170183</xdr:rowOff>
    </xdr:to>
    <xdr:cxnSp macro="">
      <xdr:nvCxnSpPr>
        <xdr:cNvPr id="112" name="直線コネクタ 111"/>
        <xdr:cNvCxnSpPr/>
      </xdr:nvCxnSpPr>
      <xdr:spPr bwMode="auto">
        <a:xfrm flipV="1">
          <a:off x="5003800" y="6361371"/>
          <a:ext cx="647700" cy="76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325431</xdr:rowOff>
    </xdr:from>
    <xdr:ext cx="762000" cy="259045"/>
    <xdr:sp macro="" textlink="">
      <xdr:nvSpPr>
        <xdr:cNvPr id="113" name="人口1人当たり決算額の推移平均値テキスト445"/>
        <xdr:cNvSpPr txBox="1"/>
      </xdr:nvSpPr>
      <xdr:spPr>
        <a:xfrm>
          <a:off x="5740400" y="6935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10454</xdr:rowOff>
    </xdr:from>
    <xdr:to>
      <xdr:col>5</xdr:col>
      <xdr:colOff>34925</xdr:colOff>
      <xdr:row>36</xdr:row>
      <xdr:rowOff>112054</xdr:rowOff>
    </xdr:to>
    <xdr:sp macro="" textlink="">
      <xdr:nvSpPr>
        <xdr:cNvPr id="114" name="フローチャート : 判断 113"/>
        <xdr:cNvSpPr/>
      </xdr:nvSpPr>
      <xdr:spPr bwMode="auto">
        <a:xfrm>
          <a:off x="56007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170183</xdr:rowOff>
    </xdr:from>
    <xdr:to>
      <xdr:col>4</xdr:col>
      <xdr:colOff>469900</xdr:colOff>
      <xdr:row>34</xdr:row>
      <xdr:rowOff>178275</xdr:rowOff>
    </xdr:to>
    <xdr:cxnSp macro="">
      <xdr:nvCxnSpPr>
        <xdr:cNvPr id="115" name="直線コネクタ 114"/>
        <xdr:cNvCxnSpPr/>
      </xdr:nvCxnSpPr>
      <xdr:spPr bwMode="auto">
        <a:xfrm flipV="1">
          <a:off x="4305300" y="6437633"/>
          <a:ext cx="698500" cy="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7" name="テキスト ボックス 116"/>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107478</xdr:rowOff>
    </xdr:from>
    <xdr:to>
      <xdr:col>3</xdr:col>
      <xdr:colOff>904875</xdr:colOff>
      <xdr:row>34</xdr:row>
      <xdr:rowOff>178275</xdr:rowOff>
    </xdr:to>
    <xdr:cxnSp macro="">
      <xdr:nvCxnSpPr>
        <xdr:cNvPr id="118" name="直線コネクタ 117"/>
        <xdr:cNvCxnSpPr/>
      </xdr:nvCxnSpPr>
      <xdr:spPr bwMode="auto">
        <a:xfrm>
          <a:off x="3606800" y="6374928"/>
          <a:ext cx="698500" cy="70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325592</xdr:rowOff>
    </xdr:from>
    <xdr:ext cx="762000" cy="259045"/>
    <xdr:sp macro="" textlink="">
      <xdr:nvSpPr>
        <xdr:cNvPr id="120" name="テキスト ボックス 119"/>
        <xdr:cNvSpPr txBox="1"/>
      </xdr:nvSpPr>
      <xdr:spPr>
        <a:xfrm>
          <a:off x="3924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47699</xdr:rowOff>
    </xdr:from>
    <xdr:to>
      <xdr:col>3</xdr:col>
      <xdr:colOff>206375</xdr:colOff>
      <xdr:row>34</xdr:row>
      <xdr:rowOff>107478</xdr:rowOff>
    </xdr:to>
    <xdr:cxnSp macro="">
      <xdr:nvCxnSpPr>
        <xdr:cNvPr id="121" name="直線コネクタ 120"/>
        <xdr:cNvCxnSpPr/>
      </xdr:nvCxnSpPr>
      <xdr:spPr bwMode="auto">
        <a:xfrm>
          <a:off x="2908300" y="6315149"/>
          <a:ext cx="698500" cy="59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3" name="テキスト ボックス 122"/>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5" name="テキスト ボックス 124"/>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43121</xdr:rowOff>
    </xdr:from>
    <xdr:to>
      <xdr:col>5</xdr:col>
      <xdr:colOff>34925</xdr:colOff>
      <xdr:row>34</xdr:row>
      <xdr:rowOff>144721</xdr:rowOff>
    </xdr:to>
    <xdr:sp macro="" textlink="">
      <xdr:nvSpPr>
        <xdr:cNvPr id="131" name="円/楕円 130"/>
        <xdr:cNvSpPr/>
      </xdr:nvSpPr>
      <xdr:spPr bwMode="auto">
        <a:xfrm>
          <a:off x="5600700" y="6310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332698</xdr:rowOff>
    </xdr:from>
    <xdr:ext cx="762000" cy="259045"/>
    <xdr:sp macro="" textlink="">
      <xdr:nvSpPr>
        <xdr:cNvPr id="132" name="人口1人当たり決算額の推移該当値テキスト445"/>
        <xdr:cNvSpPr txBox="1"/>
      </xdr:nvSpPr>
      <xdr:spPr>
        <a:xfrm>
          <a:off x="5740400" y="625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48,947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119383</xdr:rowOff>
    </xdr:from>
    <xdr:to>
      <xdr:col>4</xdr:col>
      <xdr:colOff>520700</xdr:colOff>
      <xdr:row>34</xdr:row>
      <xdr:rowOff>220983</xdr:rowOff>
    </xdr:to>
    <xdr:sp macro="" textlink="">
      <xdr:nvSpPr>
        <xdr:cNvPr id="133" name="円/楕円 132"/>
        <xdr:cNvSpPr/>
      </xdr:nvSpPr>
      <xdr:spPr bwMode="auto">
        <a:xfrm>
          <a:off x="4953000" y="6386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231160</xdr:rowOff>
    </xdr:from>
    <xdr:ext cx="736600" cy="259045"/>
    <xdr:sp macro="" textlink="">
      <xdr:nvSpPr>
        <xdr:cNvPr id="134" name="テキスト ボックス 133"/>
        <xdr:cNvSpPr txBox="1"/>
      </xdr:nvSpPr>
      <xdr:spPr>
        <a:xfrm>
          <a:off x="4622800" y="6155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45,611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127475</xdr:rowOff>
    </xdr:from>
    <xdr:to>
      <xdr:col>3</xdr:col>
      <xdr:colOff>955675</xdr:colOff>
      <xdr:row>34</xdr:row>
      <xdr:rowOff>229075</xdr:rowOff>
    </xdr:to>
    <xdr:sp macro="" textlink="">
      <xdr:nvSpPr>
        <xdr:cNvPr id="135" name="円/楕円 134"/>
        <xdr:cNvSpPr/>
      </xdr:nvSpPr>
      <xdr:spPr bwMode="auto">
        <a:xfrm>
          <a:off x="4254500" y="639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239252</xdr:rowOff>
    </xdr:from>
    <xdr:ext cx="762000" cy="259045"/>
    <xdr:sp macro="" textlink="">
      <xdr:nvSpPr>
        <xdr:cNvPr id="136" name="テキスト ボックス 135"/>
        <xdr:cNvSpPr txBox="1"/>
      </xdr:nvSpPr>
      <xdr:spPr>
        <a:xfrm>
          <a:off x="3924300" y="61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45,257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56678</xdr:rowOff>
    </xdr:from>
    <xdr:to>
      <xdr:col>3</xdr:col>
      <xdr:colOff>257175</xdr:colOff>
      <xdr:row>34</xdr:row>
      <xdr:rowOff>158278</xdr:rowOff>
    </xdr:to>
    <xdr:sp macro="" textlink="">
      <xdr:nvSpPr>
        <xdr:cNvPr id="137" name="円/楕円 136"/>
        <xdr:cNvSpPr/>
      </xdr:nvSpPr>
      <xdr:spPr bwMode="auto">
        <a:xfrm>
          <a:off x="3556000" y="6324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168455</xdr:rowOff>
    </xdr:from>
    <xdr:ext cx="762000" cy="259045"/>
    <xdr:sp macro="" textlink="">
      <xdr:nvSpPr>
        <xdr:cNvPr id="138" name="テキスト ボックス 137"/>
        <xdr:cNvSpPr txBox="1"/>
      </xdr:nvSpPr>
      <xdr:spPr>
        <a:xfrm>
          <a:off x="3225800" y="609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48,354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339799</xdr:rowOff>
    </xdr:from>
    <xdr:to>
      <xdr:col>2</xdr:col>
      <xdr:colOff>692150</xdr:colOff>
      <xdr:row>34</xdr:row>
      <xdr:rowOff>98499</xdr:rowOff>
    </xdr:to>
    <xdr:sp macro="" textlink="">
      <xdr:nvSpPr>
        <xdr:cNvPr id="139" name="円/楕円 138"/>
        <xdr:cNvSpPr/>
      </xdr:nvSpPr>
      <xdr:spPr bwMode="auto">
        <a:xfrm>
          <a:off x="2857500" y="6264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108676</xdr:rowOff>
    </xdr:from>
    <xdr:ext cx="762000" cy="259045"/>
    <xdr:sp macro="" textlink="">
      <xdr:nvSpPr>
        <xdr:cNvPr id="140" name="テキスト ボックス 139"/>
        <xdr:cNvSpPr txBox="1"/>
      </xdr:nvSpPr>
      <xdr:spPr>
        <a:xfrm>
          <a:off x="2527300" y="6033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福井県若狭町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15,718
15,640
178.49
11,374,478
10,949,207
410,280
6,328,916
12,382,069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103657</xdr:rowOff>
    </xdr:from>
    <xdr:to>
      <xdr:col>6</xdr:col>
      <xdr:colOff>511175</xdr:colOff>
      <xdr:row>32</xdr:row>
      <xdr:rowOff>23838</xdr:rowOff>
    </xdr:to>
    <xdr:cxnSp macro="">
      <xdr:nvCxnSpPr>
        <xdr:cNvPr id="61" name="直線コネクタ 60"/>
        <xdr:cNvCxnSpPr/>
      </xdr:nvCxnSpPr>
      <xdr:spPr>
        <a:xfrm>
          <a:off x="3797300" y="5418607"/>
          <a:ext cx="838200" cy="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119581</xdr:rowOff>
    </xdr:from>
    <xdr:ext cx="534377" cy="259045"/>
    <xdr:sp macro="" textlink="">
      <xdr:nvSpPr>
        <xdr:cNvPr id="62" name="人件費平均値テキスト"/>
        <xdr:cNvSpPr txBox="1"/>
      </xdr:nvSpPr>
      <xdr:spPr>
        <a:xfrm>
          <a:off x="4686300" y="5948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103657</xdr:rowOff>
    </xdr:from>
    <xdr:to>
      <xdr:col>5</xdr:col>
      <xdr:colOff>358775</xdr:colOff>
      <xdr:row>31</xdr:row>
      <xdr:rowOff>125260</xdr:rowOff>
    </xdr:to>
    <xdr:cxnSp macro="">
      <xdr:nvCxnSpPr>
        <xdr:cNvPr id="64" name="直線コネクタ 63"/>
        <xdr:cNvCxnSpPr/>
      </xdr:nvCxnSpPr>
      <xdr:spPr>
        <a:xfrm flipV="1">
          <a:off x="2908300" y="5418607"/>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130829</xdr:rowOff>
    </xdr:from>
    <xdr:to>
      <xdr:col>5</xdr:col>
      <xdr:colOff>409575</xdr:colOff>
      <xdr:row>35</xdr:row>
      <xdr:rowOff>60979</xdr:rowOff>
    </xdr:to>
    <xdr:sp macro="" textlink="">
      <xdr:nvSpPr>
        <xdr:cNvPr id="65" name="フローチャート : 判断 64"/>
        <xdr:cNvSpPr/>
      </xdr:nvSpPr>
      <xdr:spPr>
        <a:xfrm>
          <a:off x="3746500" y="59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52106</xdr:rowOff>
    </xdr:from>
    <xdr:ext cx="534377" cy="259045"/>
    <xdr:sp macro="" textlink="">
      <xdr:nvSpPr>
        <xdr:cNvPr id="66" name="テキスト ボックス 65"/>
        <xdr:cNvSpPr txBox="1"/>
      </xdr:nvSpPr>
      <xdr:spPr>
        <a:xfrm>
          <a:off x="3530111" y="605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125260</xdr:rowOff>
    </xdr:from>
    <xdr:to>
      <xdr:col>4</xdr:col>
      <xdr:colOff>155575</xdr:colOff>
      <xdr:row>31</xdr:row>
      <xdr:rowOff>155226</xdr:rowOff>
    </xdr:to>
    <xdr:cxnSp macro="">
      <xdr:nvCxnSpPr>
        <xdr:cNvPr id="67" name="直線コネクタ 66"/>
        <xdr:cNvCxnSpPr/>
      </xdr:nvCxnSpPr>
      <xdr:spPr>
        <a:xfrm flipV="1">
          <a:off x="2019300" y="5440210"/>
          <a:ext cx="889000" cy="2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146374</xdr:rowOff>
    </xdr:from>
    <xdr:to>
      <xdr:col>4</xdr:col>
      <xdr:colOff>206375</xdr:colOff>
      <xdr:row>35</xdr:row>
      <xdr:rowOff>76524</xdr:rowOff>
    </xdr:to>
    <xdr:sp macro="" textlink="">
      <xdr:nvSpPr>
        <xdr:cNvPr id="68" name="フローチャート : 判断 67"/>
        <xdr:cNvSpPr/>
      </xdr:nvSpPr>
      <xdr:spPr>
        <a:xfrm>
          <a:off x="2857500" y="59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67651</xdr:rowOff>
    </xdr:from>
    <xdr:ext cx="534377" cy="259045"/>
    <xdr:sp macro="" textlink="">
      <xdr:nvSpPr>
        <xdr:cNvPr id="69" name="テキスト ボックス 68"/>
        <xdr:cNvSpPr txBox="1"/>
      </xdr:nvSpPr>
      <xdr:spPr>
        <a:xfrm>
          <a:off x="2641111" y="60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70758</xdr:rowOff>
    </xdr:from>
    <xdr:to>
      <xdr:col>2</xdr:col>
      <xdr:colOff>638175</xdr:colOff>
      <xdr:row>31</xdr:row>
      <xdr:rowOff>155226</xdr:rowOff>
    </xdr:to>
    <xdr:cxnSp macro="">
      <xdr:nvCxnSpPr>
        <xdr:cNvPr id="70" name="直線コネクタ 69"/>
        <xdr:cNvCxnSpPr/>
      </xdr:nvCxnSpPr>
      <xdr:spPr>
        <a:xfrm>
          <a:off x="1130300" y="5385708"/>
          <a:ext cx="889000" cy="8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107283</xdr:rowOff>
    </xdr:from>
    <xdr:to>
      <xdr:col>3</xdr:col>
      <xdr:colOff>3175</xdr:colOff>
      <xdr:row>35</xdr:row>
      <xdr:rowOff>37433</xdr:rowOff>
    </xdr:to>
    <xdr:sp macro="" textlink="">
      <xdr:nvSpPr>
        <xdr:cNvPr id="71" name="フローチャート : 判断 70"/>
        <xdr:cNvSpPr/>
      </xdr:nvSpPr>
      <xdr:spPr>
        <a:xfrm>
          <a:off x="1968500" y="593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28560</xdr:rowOff>
    </xdr:from>
    <xdr:ext cx="534377" cy="259045"/>
    <xdr:sp macro="" textlink="">
      <xdr:nvSpPr>
        <xdr:cNvPr id="72" name="テキスト ボックス 71"/>
        <xdr:cNvSpPr txBox="1"/>
      </xdr:nvSpPr>
      <xdr:spPr>
        <a:xfrm>
          <a:off x="1752111" y="60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64135</xdr:rowOff>
    </xdr:from>
    <xdr:to>
      <xdr:col>1</xdr:col>
      <xdr:colOff>485775</xdr:colOff>
      <xdr:row>34</xdr:row>
      <xdr:rowOff>165735</xdr:rowOff>
    </xdr:to>
    <xdr:sp macro="" textlink="">
      <xdr:nvSpPr>
        <xdr:cNvPr id="73" name="フローチャート : 判断 72"/>
        <xdr:cNvSpPr/>
      </xdr:nvSpPr>
      <xdr:spPr>
        <a:xfrm>
          <a:off x="1079500" y="589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156862</xdr:rowOff>
    </xdr:from>
    <xdr:ext cx="534377" cy="259045"/>
    <xdr:sp macro="" textlink="">
      <xdr:nvSpPr>
        <xdr:cNvPr id="74" name="テキスト ボックス 73"/>
        <xdr:cNvSpPr txBox="1"/>
      </xdr:nvSpPr>
      <xdr:spPr>
        <a:xfrm>
          <a:off x="863111" y="598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144488</xdr:rowOff>
    </xdr:from>
    <xdr:to>
      <xdr:col>6</xdr:col>
      <xdr:colOff>561975</xdr:colOff>
      <xdr:row>32</xdr:row>
      <xdr:rowOff>74638</xdr:rowOff>
    </xdr:to>
    <xdr:sp macro="" textlink="">
      <xdr:nvSpPr>
        <xdr:cNvPr id="80" name="円/楕円 79"/>
        <xdr:cNvSpPr/>
      </xdr:nvSpPr>
      <xdr:spPr>
        <a:xfrm>
          <a:off x="4584700" y="545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167365</xdr:rowOff>
    </xdr:from>
    <xdr:ext cx="599010" cy="259045"/>
    <xdr:sp macro="" textlink="">
      <xdr:nvSpPr>
        <xdr:cNvPr id="81" name="人件費該当値テキスト"/>
        <xdr:cNvSpPr txBox="1"/>
      </xdr:nvSpPr>
      <xdr:spPr>
        <a:xfrm>
          <a:off x="4686300" y="531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104,082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52857</xdr:rowOff>
    </xdr:from>
    <xdr:to>
      <xdr:col>5</xdr:col>
      <xdr:colOff>409575</xdr:colOff>
      <xdr:row>31</xdr:row>
      <xdr:rowOff>154457</xdr:rowOff>
    </xdr:to>
    <xdr:sp macro="" textlink="">
      <xdr:nvSpPr>
        <xdr:cNvPr id="82" name="円/楕円 81"/>
        <xdr:cNvSpPr/>
      </xdr:nvSpPr>
      <xdr:spPr>
        <a:xfrm>
          <a:off x="3746500" y="536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170984</xdr:rowOff>
    </xdr:from>
    <xdr:ext cx="599010" cy="259045"/>
    <xdr:sp macro="" textlink="">
      <xdr:nvSpPr>
        <xdr:cNvPr id="83" name="テキスト ボックス 82"/>
        <xdr:cNvSpPr txBox="1"/>
      </xdr:nvSpPr>
      <xdr:spPr>
        <a:xfrm>
          <a:off x="3497794" y="514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108,892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74460</xdr:rowOff>
    </xdr:from>
    <xdr:to>
      <xdr:col>4</xdr:col>
      <xdr:colOff>206375</xdr:colOff>
      <xdr:row>32</xdr:row>
      <xdr:rowOff>4610</xdr:rowOff>
    </xdr:to>
    <xdr:sp macro="" textlink="">
      <xdr:nvSpPr>
        <xdr:cNvPr id="84" name="円/楕円 83"/>
        <xdr:cNvSpPr/>
      </xdr:nvSpPr>
      <xdr:spPr>
        <a:xfrm>
          <a:off x="2857500" y="538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21137</xdr:rowOff>
    </xdr:from>
    <xdr:ext cx="599010" cy="259045"/>
    <xdr:sp macro="" textlink="">
      <xdr:nvSpPr>
        <xdr:cNvPr id="85" name="テキスト ボックス 84"/>
        <xdr:cNvSpPr txBox="1"/>
      </xdr:nvSpPr>
      <xdr:spPr>
        <a:xfrm>
          <a:off x="2608794" y="516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107,758</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104426</xdr:rowOff>
    </xdr:from>
    <xdr:to>
      <xdr:col>3</xdr:col>
      <xdr:colOff>3175</xdr:colOff>
      <xdr:row>32</xdr:row>
      <xdr:rowOff>34576</xdr:rowOff>
    </xdr:to>
    <xdr:sp macro="" textlink="">
      <xdr:nvSpPr>
        <xdr:cNvPr id="86" name="円/楕円 85"/>
        <xdr:cNvSpPr/>
      </xdr:nvSpPr>
      <xdr:spPr>
        <a:xfrm>
          <a:off x="1968500" y="54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51103</xdr:rowOff>
    </xdr:from>
    <xdr:ext cx="599010" cy="259045"/>
    <xdr:sp macro="" textlink="">
      <xdr:nvSpPr>
        <xdr:cNvPr id="87" name="テキスト ボックス 86"/>
        <xdr:cNvSpPr txBox="1"/>
      </xdr:nvSpPr>
      <xdr:spPr>
        <a:xfrm>
          <a:off x="1719794" y="519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106,185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19958</xdr:rowOff>
    </xdr:from>
    <xdr:to>
      <xdr:col>1</xdr:col>
      <xdr:colOff>485775</xdr:colOff>
      <xdr:row>31</xdr:row>
      <xdr:rowOff>121558</xdr:rowOff>
    </xdr:to>
    <xdr:sp macro="" textlink="">
      <xdr:nvSpPr>
        <xdr:cNvPr id="88" name="円/楕円 87"/>
        <xdr:cNvSpPr/>
      </xdr:nvSpPr>
      <xdr:spPr>
        <a:xfrm>
          <a:off x="1079500" y="533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138085</xdr:rowOff>
    </xdr:from>
    <xdr:ext cx="599010" cy="259045"/>
    <xdr:sp macro="" textlink="">
      <xdr:nvSpPr>
        <xdr:cNvPr id="89" name="テキスト ボックス 88"/>
        <xdr:cNvSpPr txBox="1"/>
      </xdr:nvSpPr>
      <xdr:spPr>
        <a:xfrm>
          <a:off x="830794" y="511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74137</xdr:rowOff>
    </xdr:from>
    <xdr:to>
      <xdr:col>6</xdr:col>
      <xdr:colOff>511175</xdr:colOff>
      <xdr:row>56</xdr:row>
      <xdr:rowOff>75125</xdr:rowOff>
    </xdr:to>
    <xdr:cxnSp macro="">
      <xdr:nvCxnSpPr>
        <xdr:cNvPr id="116" name="直線コネクタ 115"/>
        <xdr:cNvCxnSpPr/>
      </xdr:nvCxnSpPr>
      <xdr:spPr>
        <a:xfrm flipV="1">
          <a:off x="3797300" y="9675337"/>
          <a:ext cx="8382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65951</xdr:rowOff>
    </xdr:from>
    <xdr:ext cx="534377" cy="259045"/>
    <xdr:sp macro="" textlink="">
      <xdr:nvSpPr>
        <xdr:cNvPr id="117" name="物件費平均値テキスト"/>
        <xdr:cNvSpPr txBox="1"/>
      </xdr:nvSpPr>
      <xdr:spPr>
        <a:xfrm>
          <a:off x="4686300" y="9667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75125</xdr:rowOff>
    </xdr:from>
    <xdr:to>
      <xdr:col>5</xdr:col>
      <xdr:colOff>358775</xdr:colOff>
      <xdr:row>56</xdr:row>
      <xdr:rowOff>93422</xdr:rowOff>
    </xdr:to>
    <xdr:cxnSp macro="">
      <xdr:nvCxnSpPr>
        <xdr:cNvPr id="119" name="直線コネクタ 118"/>
        <xdr:cNvCxnSpPr/>
      </xdr:nvCxnSpPr>
      <xdr:spPr>
        <a:xfrm flipV="1">
          <a:off x="2908300" y="9676325"/>
          <a:ext cx="889000" cy="1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108592</xdr:rowOff>
    </xdr:from>
    <xdr:to>
      <xdr:col>5</xdr:col>
      <xdr:colOff>409575</xdr:colOff>
      <xdr:row>57</xdr:row>
      <xdr:rowOff>38742</xdr:rowOff>
    </xdr:to>
    <xdr:sp macro="" textlink="">
      <xdr:nvSpPr>
        <xdr:cNvPr id="120" name="フローチャート : 判断 119"/>
        <xdr:cNvSpPr/>
      </xdr:nvSpPr>
      <xdr:spPr>
        <a:xfrm>
          <a:off x="3746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29869</xdr:rowOff>
    </xdr:from>
    <xdr:ext cx="534377" cy="259045"/>
    <xdr:sp macro="" textlink="">
      <xdr:nvSpPr>
        <xdr:cNvPr id="121" name="テキスト ボックス 120"/>
        <xdr:cNvSpPr txBox="1"/>
      </xdr:nvSpPr>
      <xdr:spPr>
        <a:xfrm>
          <a:off x="3530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86912</xdr:rowOff>
    </xdr:from>
    <xdr:to>
      <xdr:col>4</xdr:col>
      <xdr:colOff>155575</xdr:colOff>
      <xdr:row>56</xdr:row>
      <xdr:rowOff>93422</xdr:rowOff>
    </xdr:to>
    <xdr:cxnSp macro="">
      <xdr:nvCxnSpPr>
        <xdr:cNvPr id="122" name="直線コネクタ 121"/>
        <xdr:cNvCxnSpPr/>
      </xdr:nvCxnSpPr>
      <xdr:spPr>
        <a:xfrm>
          <a:off x="2019300" y="9688112"/>
          <a:ext cx="8890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146489</xdr:rowOff>
    </xdr:from>
    <xdr:to>
      <xdr:col>4</xdr:col>
      <xdr:colOff>206375</xdr:colOff>
      <xdr:row>57</xdr:row>
      <xdr:rowOff>76639</xdr:rowOff>
    </xdr:to>
    <xdr:sp macro="" textlink="">
      <xdr:nvSpPr>
        <xdr:cNvPr id="123" name="フローチャート : 判断 122"/>
        <xdr:cNvSpPr/>
      </xdr:nvSpPr>
      <xdr:spPr>
        <a:xfrm>
          <a:off x="2857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67766</xdr:rowOff>
    </xdr:from>
    <xdr:ext cx="534377" cy="259045"/>
    <xdr:sp macro="" textlink="">
      <xdr:nvSpPr>
        <xdr:cNvPr id="124" name="テキスト ボックス 123"/>
        <xdr:cNvSpPr txBox="1"/>
      </xdr:nvSpPr>
      <xdr:spPr>
        <a:xfrm>
          <a:off x="2641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85828</xdr:rowOff>
    </xdr:from>
    <xdr:to>
      <xdr:col>2</xdr:col>
      <xdr:colOff>638175</xdr:colOff>
      <xdr:row>56</xdr:row>
      <xdr:rowOff>86912</xdr:rowOff>
    </xdr:to>
    <xdr:cxnSp macro="">
      <xdr:nvCxnSpPr>
        <xdr:cNvPr id="125" name="直線コネクタ 124"/>
        <xdr:cNvCxnSpPr/>
      </xdr:nvCxnSpPr>
      <xdr:spPr>
        <a:xfrm>
          <a:off x="1130300" y="9687028"/>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142081</xdr:rowOff>
    </xdr:from>
    <xdr:to>
      <xdr:col>3</xdr:col>
      <xdr:colOff>3175</xdr:colOff>
      <xdr:row>57</xdr:row>
      <xdr:rowOff>72231</xdr:rowOff>
    </xdr:to>
    <xdr:sp macro="" textlink="">
      <xdr:nvSpPr>
        <xdr:cNvPr id="126" name="フローチャート : 判断 125"/>
        <xdr:cNvSpPr/>
      </xdr:nvSpPr>
      <xdr:spPr>
        <a:xfrm>
          <a:off x="1968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63358</xdr:rowOff>
    </xdr:from>
    <xdr:ext cx="534377" cy="259045"/>
    <xdr:sp macro="" textlink="">
      <xdr:nvSpPr>
        <xdr:cNvPr id="127" name="テキスト ボックス 126"/>
        <xdr:cNvSpPr txBox="1"/>
      </xdr:nvSpPr>
      <xdr:spPr>
        <a:xfrm>
          <a:off x="1752111" y="98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115290</xdr:rowOff>
    </xdr:from>
    <xdr:to>
      <xdr:col>1</xdr:col>
      <xdr:colOff>485775</xdr:colOff>
      <xdr:row>57</xdr:row>
      <xdr:rowOff>45440</xdr:rowOff>
    </xdr:to>
    <xdr:sp macro="" textlink="">
      <xdr:nvSpPr>
        <xdr:cNvPr id="128" name="フローチャート : 判断 127"/>
        <xdr:cNvSpPr/>
      </xdr:nvSpPr>
      <xdr:spPr>
        <a:xfrm>
          <a:off x="1079500" y="97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36567</xdr:rowOff>
    </xdr:from>
    <xdr:ext cx="534377" cy="259045"/>
    <xdr:sp macro="" textlink="">
      <xdr:nvSpPr>
        <xdr:cNvPr id="129" name="テキスト ボックス 128"/>
        <xdr:cNvSpPr txBox="1"/>
      </xdr:nvSpPr>
      <xdr:spPr>
        <a:xfrm>
          <a:off x="863111" y="98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23337</xdr:rowOff>
    </xdr:from>
    <xdr:to>
      <xdr:col>6</xdr:col>
      <xdr:colOff>561975</xdr:colOff>
      <xdr:row>56</xdr:row>
      <xdr:rowOff>124937</xdr:rowOff>
    </xdr:to>
    <xdr:sp macro="" textlink="">
      <xdr:nvSpPr>
        <xdr:cNvPr id="135" name="円/楕円 134"/>
        <xdr:cNvSpPr/>
      </xdr:nvSpPr>
      <xdr:spPr>
        <a:xfrm>
          <a:off x="4584700" y="96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46214</xdr:rowOff>
    </xdr:from>
    <xdr:ext cx="534377" cy="259045"/>
    <xdr:sp macro="" textlink="">
      <xdr:nvSpPr>
        <xdr:cNvPr id="136" name="物件費該当値テキスト"/>
        <xdr:cNvSpPr txBox="1"/>
      </xdr:nvSpPr>
      <xdr:spPr>
        <a:xfrm>
          <a:off x="4686300" y="947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89,340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24325</xdr:rowOff>
    </xdr:from>
    <xdr:to>
      <xdr:col>5</xdr:col>
      <xdr:colOff>409575</xdr:colOff>
      <xdr:row>56</xdr:row>
      <xdr:rowOff>125925</xdr:rowOff>
    </xdr:to>
    <xdr:sp macro="" textlink="">
      <xdr:nvSpPr>
        <xdr:cNvPr id="137" name="円/楕円 136"/>
        <xdr:cNvSpPr/>
      </xdr:nvSpPr>
      <xdr:spPr>
        <a:xfrm>
          <a:off x="3746500" y="962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142452</xdr:rowOff>
    </xdr:from>
    <xdr:ext cx="534377" cy="259045"/>
    <xdr:sp macro="" textlink="">
      <xdr:nvSpPr>
        <xdr:cNvPr id="138" name="テキスト ボックス 137"/>
        <xdr:cNvSpPr txBox="1"/>
      </xdr:nvSpPr>
      <xdr:spPr>
        <a:xfrm>
          <a:off x="3530111" y="94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89,124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42622</xdr:rowOff>
    </xdr:from>
    <xdr:to>
      <xdr:col>4</xdr:col>
      <xdr:colOff>206375</xdr:colOff>
      <xdr:row>56</xdr:row>
      <xdr:rowOff>144222</xdr:rowOff>
    </xdr:to>
    <xdr:sp macro="" textlink="">
      <xdr:nvSpPr>
        <xdr:cNvPr id="139" name="円/楕円 138"/>
        <xdr:cNvSpPr/>
      </xdr:nvSpPr>
      <xdr:spPr>
        <a:xfrm>
          <a:off x="2857500" y="964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160749</xdr:rowOff>
    </xdr:from>
    <xdr:ext cx="534377" cy="259045"/>
    <xdr:sp macro="" textlink="">
      <xdr:nvSpPr>
        <xdr:cNvPr id="140" name="テキスト ボックス 139"/>
        <xdr:cNvSpPr txBox="1"/>
      </xdr:nvSpPr>
      <xdr:spPr>
        <a:xfrm>
          <a:off x="2641111" y="941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85,122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36112</xdr:rowOff>
    </xdr:from>
    <xdr:to>
      <xdr:col>3</xdr:col>
      <xdr:colOff>3175</xdr:colOff>
      <xdr:row>56</xdr:row>
      <xdr:rowOff>137712</xdr:rowOff>
    </xdr:to>
    <xdr:sp macro="" textlink="">
      <xdr:nvSpPr>
        <xdr:cNvPr id="141" name="円/楕円 140"/>
        <xdr:cNvSpPr/>
      </xdr:nvSpPr>
      <xdr:spPr>
        <a:xfrm>
          <a:off x="1968500" y="96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154239</xdr:rowOff>
    </xdr:from>
    <xdr:ext cx="534377" cy="259045"/>
    <xdr:sp macro="" textlink="">
      <xdr:nvSpPr>
        <xdr:cNvPr id="142" name="テキスト ボックス 141"/>
        <xdr:cNvSpPr txBox="1"/>
      </xdr:nvSpPr>
      <xdr:spPr>
        <a:xfrm>
          <a:off x="1752111" y="941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86,546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35028</xdr:rowOff>
    </xdr:from>
    <xdr:to>
      <xdr:col>1</xdr:col>
      <xdr:colOff>485775</xdr:colOff>
      <xdr:row>56</xdr:row>
      <xdr:rowOff>136628</xdr:rowOff>
    </xdr:to>
    <xdr:sp macro="" textlink="">
      <xdr:nvSpPr>
        <xdr:cNvPr id="143" name="円/楕円 142"/>
        <xdr:cNvSpPr/>
      </xdr:nvSpPr>
      <xdr:spPr>
        <a:xfrm>
          <a:off x="1079500" y="96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153155</xdr:rowOff>
    </xdr:from>
    <xdr:ext cx="534377" cy="259045"/>
    <xdr:sp macro="" textlink="">
      <xdr:nvSpPr>
        <xdr:cNvPr id="144" name="テキスト ボックス 143"/>
        <xdr:cNvSpPr txBox="1"/>
      </xdr:nvSpPr>
      <xdr:spPr>
        <a:xfrm>
          <a:off x="863111" y="941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148112</xdr:rowOff>
    </xdr:from>
    <xdr:to>
      <xdr:col>6</xdr:col>
      <xdr:colOff>511175</xdr:colOff>
      <xdr:row>77</xdr:row>
      <xdr:rowOff>105181</xdr:rowOff>
    </xdr:to>
    <xdr:cxnSp macro="">
      <xdr:nvCxnSpPr>
        <xdr:cNvPr id="171" name="直線コネクタ 170"/>
        <xdr:cNvCxnSpPr/>
      </xdr:nvCxnSpPr>
      <xdr:spPr>
        <a:xfrm flipV="1">
          <a:off x="3797300" y="13178312"/>
          <a:ext cx="838200" cy="12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26133</xdr:rowOff>
    </xdr:from>
    <xdr:ext cx="469744" cy="259045"/>
    <xdr:sp macro="" textlink="">
      <xdr:nvSpPr>
        <xdr:cNvPr id="172" name="維持補修費平均値テキスト"/>
        <xdr:cNvSpPr txBox="1"/>
      </xdr:nvSpPr>
      <xdr:spPr>
        <a:xfrm>
          <a:off x="4686300" y="1322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105181</xdr:rowOff>
    </xdr:from>
    <xdr:to>
      <xdr:col>5</xdr:col>
      <xdr:colOff>358775</xdr:colOff>
      <xdr:row>78</xdr:row>
      <xdr:rowOff>1809</xdr:rowOff>
    </xdr:to>
    <xdr:cxnSp macro="">
      <xdr:nvCxnSpPr>
        <xdr:cNvPr id="174" name="直線コネクタ 173"/>
        <xdr:cNvCxnSpPr/>
      </xdr:nvCxnSpPr>
      <xdr:spPr>
        <a:xfrm flipV="1">
          <a:off x="2908300" y="13306831"/>
          <a:ext cx="889000" cy="6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75" name="フローチャート : 判断 174"/>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76" name="テキスト ボックス 175"/>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114965</xdr:rowOff>
    </xdr:from>
    <xdr:to>
      <xdr:col>4</xdr:col>
      <xdr:colOff>155575</xdr:colOff>
      <xdr:row>78</xdr:row>
      <xdr:rowOff>1809</xdr:rowOff>
    </xdr:to>
    <xdr:cxnSp macro="">
      <xdr:nvCxnSpPr>
        <xdr:cNvPr id="177" name="直線コネクタ 176"/>
        <xdr:cNvCxnSpPr/>
      </xdr:nvCxnSpPr>
      <xdr:spPr>
        <a:xfrm>
          <a:off x="2019300" y="13316615"/>
          <a:ext cx="8890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78" name="フローチャート : 判断 177"/>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79" name="テキスト ボックス 178"/>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131882</xdr:rowOff>
    </xdr:from>
    <xdr:to>
      <xdr:col>2</xdr:col>
      <xdr:colOff>638175</xdr:colOff>
      <xdr:row>77</xdr:row>
      <xdr:rowOff>114965</xdr:rowOff>
    </xdr:to>
    <xdr:cxnSp macro="">
      <xdr:nvCxnSpPr>
        <xdr:cNvPr id="180" name="直線コネクタ 179"/>
        <xdr:cNvCxnSpPr/>
      </xdr:nvCxnSpPr>
      <xdr:spPr>
        <a:xfrm>
          <a:off x="1130300" y="13162082"/>
          <a:ext cx="889000" cy="15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1" name="フローチャート : 判断 180"/>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157075</xdr:rowOff>
    </xdr:from>
    <xdr:ext cx="469744" cy="259045"/>
    <xdr:sp macro="" textlink="">
      <xdr:nvSpPr>
        <xdr:cNvPr id="182" name="テキスト ボックス 181"/>
        <xdr:cNvSpPr txBox="1"/>
      </xdr:nvSpPr>
      <xdr:spPr>
        <a:xfrm>
          <a:off x="1784427" y="1335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3" name="フローチャート : 判断 182"/>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158492</xdr:rowOff>
    </xdr:from>
    <xdr:ext cx="469744" cy="259045"/>
    <xdr:sp macro="" textlink="">
      <xdr:nvSpPr>
        <xdr:cNvPr id="184" name="テキスト ボックス 183"/>
        <xdr:cNvSpPr txBox="1"/>
      </xdr:nvSpPr>
      <xdr:spPr>
        <a:xfrm>
          <a:off x="895427" y="133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97312</xdr:rowOff>
    </xdr:from>
    <xdr:to>
      <xdr:col>6</xdr:col>
      <xdr:colOff>561975</xdr:colOff>
      <xdr:row>77</xdr:row>
      <xdr:rowOff>27462</xdr:rowOff>
    </xdr:to>
    <xdr:sp macro="" textlink="">
      <xdr:nvSpPr>
        <xdr:cNvPr id="190" name="円/楕円 189"/>
        <xdr:cNvSpPr/>
      </xdr:nvSpPr>
      <xdr:spPr>
        <a:xfrm>
          <a:off x="4584700" y="131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120189</xdr:rowOff>
    </xdr:from>
    <xdr:ext cx="469744" cy="259045"/>
    <xdr:sp macro="" textlink="">
      <xdr:nvSpPr>
        <xdr:cNvPr id="191" name="維持補修費該当値テキスト"/>
        <xdr:cNvSpPr txBox="1"/>
      </xdr:nvSpPr>
      <xdr:spPr>
        <a:xfrm>
          <a:off x="4686300" y="1297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54381</xdr:rowOff>
    </xdr:from>
    <xdr:to>
      <xdr:col>5</xdr:col>
      <xdr:colOff>409575</xdr:colOff>
      <xdr:row>77</xdr:row>
      <xdr:rowOff>155981</xdr:rowOff>
    </xdr:to>
    <xdr:sp macro="" textlink="">
      <xdr:nvSpPr>
        <xdr:cNvPr id="192" name="円/楕円 191"/>
        <xdr:cNvSpPr/>
      </xdr:nvSpPr>
      <xdr:spPr>
        <a:xfrm>
          <a:off x="3746500" y="132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147108</xdr:rowOff>
    </xdr:from>
    <xdr:ext cx="469744" cy="259045"/>
    <xdr:sp macro="" textlink="">
      <xdr:nvSpPr>
        <xdr:cNvPr id="193" name="テキスト ボックス 192"/>
        <xdr:cNvSpPr txBox="1"/>
      </xdr:nvSpPr>
      <xdr:spPr>
        <a:xfrm>
          <a:off x="3562427" y="1334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122459</xdr:rowOff>
    </xdr:from>
    <xdr:to>
      <xdr:col>4</xdr:col>
      <xdr:colOff>206375</xdr:colOff>
      <xdr:row>78</xdr:row>
      <xdr:rowOff>52609</xdr:rowOff>
    </xdr:to>
    <xdr:sp macro="" textlink="">
      <xdr:nvSpPr>
        <xdr:cNvPr id="194" name="円/楕円 193"/>
        <xdr:cNvSpPr/>
      </xdr:nvSpPr>
      <xdr:spPr>
        <a:xfrm>
          <a:off x="2857500" y="133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43736</xdr:rowOff>
    </xdr:from>
    <xdr:ext cx="469744" cy="259045"/>
    <xdr:sp macro="" textlink="">
      <xdr:nvSpPr>
        <xdr:cNvPr id="195" name="テキスト ボックス 194"/>
        <xdr:cNvSpPr txBox="1"/>
      </xdr:nvSpPr>
      <xdr:spPr>
        <a:xfrm>
          <a:off x="2673427" y="134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64165</xdr:rowOff>
    </xdr:from>
    <xdr:to>
      <xdr:col>3</xdr:col>
      <xdr:colOff>3175</xdr:colOff>
      <xdr:row>77</xdr:row>
      <xdr:rowOff>165765</xdr:rowOff>
    </xdr:to>
    <xdr:sp macro="" textlink="">
      <xdr:nvSpPr>
        <xdr:cNvPr id="196" name="円/楕円 195"/>
        <xdr:cNvSpPr/>
      </xdr:nvSpPr>
      <xdr:spPr>
        <a:xfrm>
          <a:off x="1968500" y="132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10842</xdr:rowOff>
    </xdr:from>
    <xdr:ext cx="469744" cy="259045"/>
    <xdr:sp macro="" textlink="">
      <xdr:nvSpPr>
        <xdr:cNvPr id="197" name="テキスト ボックス 196"/>
        <xdr:cNvSpPr txBox="1"/>
      </xdr:nvSpPr>
      <xdr:spPr>
        <a:xfrm>
          <a:off x="1784427" y="1304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81082</xdr:rowOff>
    </xdr:from>
    <xdr:to>
      <xdr:col>1</xdr:col>
      <xdr:colOff>485775</xdr:colOff>
      <xdr:row>77</xdr:row>
      <xdr:rowOff>11232</xdr:rowOff>
    </xdr:to>
    <xdr:sp macro="" textlink="">
      <xdr:nvSpPr>
        <xdr:cNvPr id="198" name="円/楕円 197"/>
        <xdr:cNvSpPr/>
      </xdr:nvSpPr>
      <xdr:spPr>
        <a:xfrm>
          <a:off x="1079500" y="1311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27759</xdr:rowOff>
    </xdr:from>
    <xdr:ext cx="469744" cy="259045"/>
    <xdr:sp macro="" textlink="">
      <xdr:nvSpPr>
        <xdr:cNvPr id="199" name="テキスト ボックス 198"/>
        <xdr:cNvSpPr txBox="1"/>
      </xdr:nvSpPr>
      <xdr:spPr>
        <a:xfrm>
          <a:off x="895427" y="128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96419</xdr:rowOff>
    </xdr:from>
    <xdr:to>
      <xdr:col>6</xdr:col>
      <xdr:colOff>511175</xdr:colOff>
      <xdr:row>94</xdr:row>
      <xdr:rowOff>122746</xdr:rowOff>
    </xdr:to>
    <xdr:cxnSp macro="">
      <xdr:nvCxnSpPr>
        <xdr:cNvPr id="229" name="直線コネクタ 228"/>
        <xdr:cNvCxnSpPr/>
      </xdr:nvCxnSpPr>
      <xdr:spPr>
        <a:xfrm>
          <a:off x="3797300" y="16212719"/>
          <a:ext cx="8382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140651</xdr:rowOff>
    </xdr:from>
    <xdr:ext cx="534377" cy="259045"/>
    <xdr:sp macro="" textlink="">
      <xdr:nvSpPr>
        <xdr:cNvPr id="230" name="扶助費平均値テキスト"/>
        <xdr:cNvSpPr txBox="1"/>
      </xdr:nvSpPr>
      <xdr:spPr>
        <a:xfrm>
          <a:off x="4686300" y="1625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96419</xdr:rowOff>
    </xdr:from>
    <xdr:to>
      <xdr:col>5</xdr:col>
      <xdr:colOff>358775</xdr:colOff>
      <xdr:row>95</xdr:row>
      <xdr:rowOff>16942</xdr:rowOff>
    </xdr:to>
    <xdr:cxnSp macro="">
      <xdr:nvCxnSpPr>
        <xdr:cNvPr id="232" name="直線コネクタ 231"/>
        <xdr:cNvCxnSpPr/>
      </xdr:nvCxnSpPr>
      <xdr:spPr>
        <a:xfrm flipV="1">
          <a:off x="2908300" y="16212719"/>
          <a:ext cx="889000" cy="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3" name="フローチャート : 判断 232"/>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4" name="テキスト ボックス 233"/>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1302</xdr:rowOff>
    </xdr:from>
    <xdr:to>
      <xdr:col>4</xdr:col>
      <xdr:colOff>155575</xdr:colOff>
      <xdr:row>95</xdr:row>
      <xdr:rowOff>16942</xdr:rowOff>
    </xdr:to>
    <xdr:cxnSp macro="">
      <xdr:nvCxnSpPr>
        <xdr:cNvPr id="235" name="直線コネクタ 234"/>
        <xdr:cNvCxnSpPr/>
      </xdr:nvCxnSpPr>
      <xdr:spPr>
        <a:xfrm>
          <a:off x="2019300" y="16289052"/>
          <a:ext cx="8890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36" name="フローチャート : 判断 235"/>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37" name="テキスト ボックス 236"/>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1302</xdr:rowOff>
    </xdr:from>
    <xdr:to>
      <xdr:col>2</xdr:col>
      <xdr:colOff>638175</xdr:colOff>
      <xdr:row>95</xdr:row>
      <xdr:rowOff>30811</xdr:rowOff>
    </xdr:to>
    <xdr:cxnSp macro="">
      <xdr:nvCxnSpPr>
        <xdr:cNvPr id="238" name="直線コネクタ 237"/>
        <xdr:cNvCxnSpPr/>
      </xdr:nvCxnSpPr>
      <xdr:spPr>
        <a:xfrm flipV="1">
          <a:off x="1130300" y="16289052"/>
          <a:ext cx="889000" cy="2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39" name="フローチャート : 判断 238"/>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90473</xdr:rowOff>
    </xdr:from>
    <xdr:ext cx="534377" cy="259045"/>
    <xdr:sp macro="" textlink="">
      <xdr:nvSpPr>
        <xdr:cNvPr id="240" name="テキスト ボックス 239"/>
        <xdr:cNvSpPr txBox="1"/>
      </xdr:nvSpPr>
      <xdr:spPr>
        <a:xfrm>
          <a:off x="1752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1" name="フローチャート : 判断 240"/>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89634</xdr:rowOff>
    </xdr:from>
    <xdr:ext cx="534377" cy="259045"/>
    <xdr:sp macro="" textlink="">
      <xdr:nvSpPr>
        <xdr:cNvPr id="242" name="テキスト ボックス 241"/>
        <xdr:cNvSpPr txBox="1"/>
      </xdr:nvSpPr>
      <xdr:spPr>
        <a:xfrm>
          <a:off x="863111" y="163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71946</xdr:rowOff>
    </xdr:from>
    <xdr:to>
      <xdr:col>6</xdr:col>
      <xdr:colOff>561975</xdr:colOff>
      <xdr:row>95</xdr:row>
      <xdr:rowOff>2096</xdr:rowOff>
    </xdr:to>
    <xdr:sp macro="" textlink="">
      <xdr:nvSpPr>
        <xdr:cNvPr id="248" name="円/楕円 247"/>
        <xdr:cNvSpPr/>
      </xdr:nvSpPr>
      <xdr:spPr>
        <a:xfrm>
          <a:off x="4584700" y="161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94823</xdr:rowOff>
    </xdr:from>
    <xdr:ext cx="534377" cy="259045"/>
    <xdr:sp macro="" textlink="">
      <xdr:nvSpPr>
        <xdr:cNvPr id="249" name="扶助費該当値テキスト"/>
        <xdr:cNvSpPr txBox="1"/>
      </xdr:nvSpPr>
      <xdr:spPr>
        <a:xfrm>
          <a:off x="4686300" y="1603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60,890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45619</xdr:rowOff>
    </xdr:from>
    <xdr:to>
      <xdr:col>5</xdr:col>
      <xdr:colOff>409575</xdr:colOff>
      <xdr:row>94</xdr:row>
      <xdr:rowOff>147219</xdr:rowOff>
    </xdr:to>
    <xdr:sp macro="" textlink="">
      <xdr:nvSpPr>
        <xdr:cNvPr id="250" name="円/楕円 249"/>
        <xdr:cNvSpPr/>
      </xdr:nvSpPr>
      <xdr:spPr>
        <a:xfrm>
          <a:off x="3746500" y="1616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163746</xdr:rowOff>
    </xdr:from>
    <xdr:ext cx="534377" cy="259045"/>
    <xdr:sp macro="" textlink="">
      <xdr:nvSpPr>
        <xdr:cNvPr id="251" name="テキスト ボックス 250"/>
        <xdr:cNvSpPr txBox="1"/>
      </xdr:nvSpPr>
      <xdr:spPr>
        <a:xfrm>
          <a:off x="3530111" y="1593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137592</xdr:rowOff>
    </xdr:from>
    <xdr:to>
      <xdr:col>4</xdr:col>
      <xdr:colOff>206375</xdr:colOff>
      <xdr:row>95</xdr:row>
      <xdr:rowOff>67742</xdr:rowOff>
    </xdr:to>
    <xdr:sp macro="" textlink="">
      <xdr:nvSpPr>
        <xdr:cNvPr id="252" name="円/楕円 251"/>
        <xdr:cNvSpPr/>
      </xdr:nvSpPr>
      <xdr:spPr>
        <a:xfrm>
          <a:off x="2857500" y="162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84269</xdr:rowOff>
    </xdr:from>
    <xdr:ext cx="534377" cy="259045"/>
    <xdr:sp macro="" textlink="">
      <xdr:nvSpPr>
        <xdr:cNvPr id="253" name="テキスト ボックス 252"/>
        <xdr:cNvSpPr txBox="1"/>
      </xdr:nvSpPr>
      <xdr:spPr>
        <a:xfrm>
          <a:off x="2641111" y="1602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121952</xdr:rowOff>
    </xdr:from>
    <xdr:to>
      <xdr:col>3</xdr:col>
      <xdr:colOff>3175</xdr:colOff>
      <xdr:row>95</xdr:row>
      <xdr:rowOff>52102</xdr:rowOff>
    </xdr:to>
    <xdr:sp macro="" textlink="">
      <xdr:nvSpPr>
        <xdr:cNvPr id="254" name="円/楕円 253"/>
        <xdr:cNvSpPr/>
      </xdr:nvSpPr>
      <xdr:spPr>
        <a:xfrm>
          <a:off x="1968500" y="162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68629</xdr:rowOff>
    </xdr:from>
    <xdr:ext cx="534377" cy="259045"/>
    <xdr:sp macro="" textlink="">
      <xdr:nvSpPr>
        <xdr:cNvPr id="255" name="テキスト ボックス 254"/>
        <xdr:cNvSpPr txBox="1"/>
      </xdr:nvSpPr>
      <xdr:spPr>
        <a:xfrm>
          <a:off x="1752111" y="1601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151461</xdr:rowOff>
    </xdr:from>
    <xdr:to>
      <xdr:col>1</xdr:col>
      <xdr:colOff>485775</xdr:colOff>
      <xdr:row>95</xdr:row>
      <xdr:rowOff>81611</xdr:rowOff>
    </xdr:to>
    <xdr:sp macro="" textlink="">
      <xdr:nvSpPr>
        <xdr:cNvPr id="256" name="円/楕円 255"/>
        <xdr:cNvSpPr/>
      </xdr:nvSpPr>
      <xdr:spPr>
        <a:xfrm>
          <a:off x="1079500" y="162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98138</xdr:rowOff>
    </xdr:from>
    <xdr:ext cx="534377" cy="259045"/>
    <xdr:sp macro="" textlink="">
      <xdr:nvSpPr>
        <xdr:cNvPr id="257" name="テキスト ボックス 256"/>
        <xdr:cNvSpPr txBox="1"/>
      </xdr:nvSpPr>
      <xdr:spPr>
        <a:xfrm>
          <a:off x="863111" y="1604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138720</xdr:rowOff>
    </xdr:from>
    <xdr:to>
      <xdr:col>15</xdr:col>
      <xdr:colOff>180975</xdr:colOff>
      <xdr:row>33</xdr:row>
      <xdr:rowOff>140952</xdr:rowOff>
    </xdr:to>
    <xdr:cxnSp macro="">
      <xdr:nvCxnSpPr>
        <xdr:cNvPr id="289" name="直線コネクタ 288"/>
        <xdr:cNvCxnSpPr/>
      </xdr:nvCxnSpPr>
      <xdr:spPr>
        <a:xfrm flipV="1">
          <a:off x="9639300" y="5625120"/>
          <a:ext cx="838200" cy="17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79443</xdr:rowOff>
    </xdr:from>
    <xdr:ext cx="534377" cy="259045"/>
    <xdr:sp macro="" textlink="">
      <xdr:nvSpPr>
        <xdr:cNvPr id="290" name="補助費等平均値テキスト"/>
        <xdr:cNvSpPr txBox="1"/>
      </xdr:nvSpPr>
      <xdr:spPr>
        <a:xfrm>
          <a:off x="10528300" y="625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67571</xdr:rowOff>
    </xdr:from>
    <xdr:to>
      <xdr:col>14</xdr:col>
      <xdr:colOff>28575</xdr:colOff>
      <xdr:row>33</xdr:row>
      <xdr:rowOff>140952</xdr:rowOff>
    </xdr:to>
    <xdr:cxnSp macro="">
      <xdr:nvCxnSpPr>
        <xdr:cNvPr id="292" name="直線コネクタ 291"/>
        <xdr:cNvCxnSpPr/>
      </xdr:nvCxnSpPr>
      <xdr:spPr>
        <a:xfrm>
          <a:off x="8750300" y="5725421"/>
          <a:ext cx="889000" cy="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293" name="フローチャート : 判断 292"/>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152486</xdr:rowOff>
    </xdr:from>
    <xdr:ext cx="534377" cy="259045"/>
    <xdr:sp macro="" textlink="">
      <xdr:nvSpPr>
        <xdr:cNvPr id="294" name="テキスト ボックス 293"/>
        <xdr:cNvSpPr txBox="1"/>
      </xdr:nvSpPr>
      <xdr:spPr>
        <a:xfrm>
          <a:off x="9372111" y="64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67571</xdr:rowOff>
    </xdr:from>
    <xdr:to>
      <xdr:col>12</xdr:col>
      <xdr:colOff>511175</xdr:colOff>
      <xdr:row>34</xdr:row>
      <xdr:rowOff>7319</xdr:rowOff>
    </xdr:to>
    <xdr:cxnSp macro="">
      <xdr:nvCxnSpPr>
        <xdr:cNvPr id="295" name="直線コネクタ 294"/>
        <xdr:cNvCxnSpPr/>
      </xdr:nvCxnSpPr>
      <xdr:spPr>
        <a:xfrm flipV="1">
          <a:off x="7861300" y="5725421"/>
          <a:ext cx="889000" cy="1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296" name="フローチャート : 判断 295"/>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157755</xdr:rowOff>
    </xdr:from>
    <xdr:ext cx="534377" cy="259045"/>
    <xdr:sp macro="" textlink="">
      <xdr:nvSpPr>
        <xdr:cNvPr id="297" name="テキスト ボックス 296"/>
        <xdr:cNvSpPr txBox="1"/>
      </xdr:nvSpPr>
      <xdr:spPr>
        <a:xfrm>
          <a:off x="8483111" y="6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7319</xdr:rowOff>
    </xdr:from>
    <xdr:to>
      <xdr:col>11</xdr:col>
      <xdr:colOff>307975</xdr:colOff>
      <xdr:row>34</xdr:row>
      <xdr:rowOff>80623</xdr:rowOff>
    </xdr:to>
    <xdr:cxnSp macro="">
      <xdr:nvCxnSpPr>
        <xdr:cNvPr id="298" name="直線コネクタ 297"/>
        <xdr:cNvCxnSpPr/>
      </xdr:nvCxnSpPr>
      <xdr:spPr>
        <a:xfrm flipV="1">
          <a:off x="6972300" y="5836619"/>
          <a:ext cx="8890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299" name="フローチャート : 判断 298"/>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31883</xdr:rowOff>
    </xdr:from>
    <xdr:ext cx="534377" cy="259045"/>
    <xdr:sp macro="" textlink="">
      <xdr:nvSpPr>
        <xdr:cNvPr id="300" name="テキスト ボックス 299"/>
        <xdr:cNvSpPr txBox="1"/>
      </xdr:nvSpPr>
      <xdr:spPr>
        <a:xfrm>
          <a:off x="7594111" y="63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1" name="フローチャート : 判断 300"/>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152933</xdr:rowOff>
    </xdr:from>
    <xdr:ext cx="534377" cy="259045"/>
    <xdr:sp macro="" textlink="">
      <xdr:nvSpPr>
        <xdr:cNvPr id="302" name="テキスト ボックス 301"/>
        <xdr:cNvSpPr txBox="1"/>
      </xdr:nvSpPr>
      <xdr:spPr>
        <a:xfrm>
          <a:off x="6705111" y="64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87920</xdr:rowOff>
    </xdr:from>
    <xdr:to>
      <xdr:col>15</xdr:col>
      <xdr:colOff>231775</xdr:colOff>
      <xdr:row>33</xdr:row>
      <xdr:rowOff>18070</xdr:rowOff>
    </xdr:to>
    <xdr:sp macro="" textlink="">
      <xdr:nvSpPr>
        <xdr:cNvPr id="308" name="円/楕円 307"/>
        <xdr:cNvSpPr/>
      </xdr:nvSpPr>
      <xdr:spPr>
        <a:xfrm>
          <a:off x="10426700" y="55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110797</xdr:rowOff>
    </xdr:from>
    <xdr:ext cx="599010" cy="259045"/>
    <xdr:sp macro="" textlink="">
      <xdr:nvSpPr>
        <xdr:cNvPr id="309" name="補助費等該当値テキスト"/>
        <xdr:cNvSpPr txBox="1"/>
      </xdr:nvSpPr>
      <xdr:spPr>
        <a:xfrm>
          <a:off x="10528300" y="542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136,590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90152</xdr:rowOff>
    </xdr:from>
    <xdr:to>
      <xdr:col>14</xdr:col>
      <xdr:colOff>79375</xdr:colOff>
      <xdr:row>34</xdr:row>
      <xdr:rowOff>20302</xdr:rowOff>
    </xdr:to>
    <xdr:sp macro="" textlink="">
      <xdr:nvSpPr>
        <xdr:cNvPr id="310" name="円/楕円 309"/>
        <xdr:cNvSpPr/>
      </xdr:nvSpPr>
      <xdr:spPr>
        <a:xfrm>
          <a:off x="9588500" y="5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36829</xdr:rowOff>
    </xdr:from>
    <xdr:ext cx="599010" cy="259045"/>
    <xdr:sp macro="" textlink="">
      <xdr:nvSpPr>
        <xdr:cNvPr id="311" name="テキスト ボックス 310"/>
        <xdr:cNvSpPr txBox="1"/>
      </xdr:nvSpPr>
      <xdr:spPr>
        <a:xfrm>
          <a:off x="9339794" y="552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120,635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16771</xdr:rowOff>
    </xdr:from>
    <xdr:to>
      <xdr:col>12</xdr:col>
      <xdr:colOff>561975</xdr:colOff>
      <xdr:row>33</xdr:row>
      <xdr:rowOff>118371</xdr:rowOff>
    </xdr:to>
    <xdr:sp macro="" textlink="">
      <xdr:nvSpPr>
        <xdr:cNvPr id="312" name="円/楕円 311"/>
        <xdr:cNvSpPr/>
      </xdr:nvSpPr>
      <xdr:spPr>
        <a:xfrm>
          <a:off x="8699500" y="567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134898</xdr:rowOff>
    </xdr:from>
    <xdr:ext cx="599010" cy="259045"/>
    <xdr:sp macro="" textlink="">
      <xdr:nvSpPr>
        <xdr:cNvPr id="313" name="テキスト ボックス 312"/>
        <xdr:cNvSpPr txBox="1"/>
      </xdr:nvSpPr>
      <xdr:spPr>
        <a:xfrm>
          <a:off x="8450794" y="544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127,376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127969</xdr:rowOff>
    </xdr:from>
    <xdr:to>
      <xdr:col>11</xdr:col>
      <xdr:colOff>358775</xdr:colOff>
      <xdr:row>34</xdr:row>
      <xdr:rowOff>58119</xdr:rowOff>
    </xdr:to>
    <xdr:sp macro="" textlink="">
      <xdr:nvSpPr>
        <xdr:cNvPr id="314" name="円/楕円 313"/>
        <xdr:cNvSpPr/>
      </xdr:nvSpPr>
      <xdr:spPr>
        <a:xfrm>
          <a:off x="7810500" y="57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74646</xdr:rowOff>
    </xdr:from>
    <xdr:ext cx="599010" cy="259045"/>
    <xdr:sp macro="" textlink="">
      <xdr:nvSpPr>
        <xdr:cNvPr id="315" name="テキスト ボックス 314"/>
        <xdr:cNvSpPr txBox="1"/>
      </xdr:nvSpPr>
      <xdr:spPr>
        <a:xfrm>
          <a:off x="7561794" y="556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117,161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29823</xdr:rowOff>
    </xdr:from>
    <xdr:to>
      <xdr:col>10</xdr:col>
      <xdr:colOff>155575</xdr:colOff>
      <xdr:row>34</xdr:row>
      <xdr:rowOff>131423</xdr:rowOff>
    </xdr:to>
    <xdr:sp macro="" textlink="">
      <xdr:nvSpPr>
        <xdr:cNvPr id="316" name="円/楕円 315"/>
        <xdr:cNvSpPr/>
      </xdr:nvSpPr>
      <xdr:spPr>
        <a:xfrm>
          <a:off x="6921500" y="585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147950</xdr:rowOff>
    </xdr:from>
    <xdr:ext cx="599010" cy="259045"/>
    <xdr:sp macro="" textlink="">
      <xdr:nvSpPr>
        <xdr:cNvPr id="317" name="テキスト ボックス 316"/>
        <xdr:cNvSpPr txBox="1"/>
      </xdr:nvSpPr>
      <xdr:spPr>
        <a:xfrm>
          <a:off x="6672794" y="563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85,413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6076</xdr:rowOff>
    </xdr:from>
    <xdr:to>
      <xdr:col>15</xdr:col>
      <xdr:colOff>180975</xdr:colOff>
      <xdr:row>59</xdr:row>
      <xdr:rowOff>11909</xdr:rowOff>
    </xdr:to>
    <xdr:cxnSp macro="">
      <xdr:nvCxnSpPr>
        <xdr:cNvPr id="348" name="直線コネクタ 347"/>
        <xdr:cNvCxnSpPr/>
      </xdr:nvCxnSpPr>
      <xdr:spPr>
        <a:xfrm>
          <a:off x="9639300" y="10121626"/>
          <a:ext cx="838200" cy="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113507</xdr:rowOff>
    </xdr:from>
    <xdr:ext cx="534377" cy="259045"/>
    <xdr:sp macro="" textlink="">
      <xdr:nvSpPr>
        <xdr:cNvPr id="349" name="普通建設事業費平均値テキスト"/>
        <xdr:cNvSpPr txBox="1"/>
      </xdr:nvSpPr>
      <xdr:spPr>
        <a:xfrm>
          <a:off x="10528300" y="1005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109407</xdr:rowOff>
    </xdr:from>
    <xdr:to>
      <xdr:col>14</xdr:col>
      <xdr:colOff>28575</xdr:colOff>
      <xdr:row>59</xdr:row>
      <xdr:rowOff>6076</xdr:rowOff>
    </xdr:to>
    <xdr:cxnSp macro="">
      <xdr:nvCxnSpPr>
        <xdr:cNvPr id="351" name="直線コネクタ 350"/>
        <xdr:cNvCxnSpPr/>
      </xdr:nvCxnSpPr>
      <xdr:spPr>
        <a:xfrm>
          <a:off x="8750300" y="10053507"/>
          <a:ext cx="889000" cy="6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126777</xdr:rowOff>
    </xdr:from>
    <xdr:to>
      <xdr:col>14</xdr:col>
      <xdr:colOff>79375</xdr:colOff>
      <xdr:row>59</xdr:row>
      <xdr:rowOff>56927</xdr:rowOff>
    </xdr:to>
    <xdr:sp macro="" textlink="">
      <xdr:nvSpPr>
        <xdr:cNvPr id="352" name="フローチャート : 判断 351"/>
        <xdr:cNvSpPr/>
      </xdr:nvSpPr>
      <xdr:spPr>
        <a:xfrm>
          <a:off x="9588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48054</xdr:rowOff>
    </xdr:from>
    <xdr:ext cx="534377" cy="259045"/>
    <xdr:sp macro="" textlink="">
      <xdr:nvSpPr>
        <xdr:cNvPr id="353" name="テキスト ボックス 352"/>
        <xdr:cNvSpPr txBox="1"/>
      </xdr:nvSpPr>
      <xdr:spPr>
        <a:xfrm>
          <a:off x="9372111" y="101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109407</xdr:rowOff>
    </xdr:from>
    <xdr:to>
      <xdr:col>12</xdr:col>
      <xdr:colOff>511175</xdr:colOff>
      <xdr:row>58</xdr:row>
      <xdr:rowOff>153912</xdr:rowOff>
    </xdr:to>
    <xdr:cxnSp macro="">
      <xdr:nvCxnSpPr>
        <xdr:cNvPr id="354" name="直線コネクタ 353"/>
        <xdr:cNvCxnSpPr/>
      </xdr:nvCxnSpPr>
      <xdr:spPr>
        <a:xfrm flipV="1">
          <a:off x="7861300" y="10053507"/>
          <a:ext cx="889000" cy="4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138491</xdr:rowOff>
    </xdr:from>
    <xdr:to>
      <xdr:col>12</xdr:col>
      <xdr:colOff>561975</xdr:colOff>
      <xdr:row>59</xdr:row>
      <xdr:rowOff>68641</xdr:rowOff>
    </xdr:to>
    <xdr:sp macro="" textlink="">
      <xdr:nvSpPr>
        <xdr:cNvPr id="355" name="フローチャート : 判断 354"/>
        <xdr:cNvSpPr/>
      </xdr:nvSpPr>
      <xdr:spPr>
        <a:xfrm>
          <a:off x="8699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59768</xdr:rowOff>
    </xdr:from>
    <xdr:ext cx="534377" cy="259045"/>
    <xdr:sp macro="" textlink="">
      <xdr:nvSpPr>
        <xdr:cNvPr id="356" name="テキスト ボックス 355"/>
        <xdr:cNvSpPr txBox="1"/>
      </xdr:nvSpPr>
      <xdr:spPr>
        <a:xfrm>
          <a:off x="8483111" y="101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153912</xdr:rowOff>
    </xdr:from>
    <xdr:to>
      <xdr:col>11</xdr:col>
      <xdr:colOff>307975</xdr:colOff>
      <xdr:row>58</xdr:row>
      <xdr:rowOff>154682</xdr:rowOff>
    </xdr:to>
    <xdr:cxnSp macro="">
      <xdr:nvCxnSpPr>
        <xdr:cNvPr id="357" name="直線コネクタ 356"/>
        <xdr:cNvCxnSpPr/>
      </xdr:nvCxnSpPr>
      <xdr:spPr>
        <a:xfrm flipV="1">
          <a:off x="6972300" y="10098012"/>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143540</xdr:rowOff>
    </xdr:from>
    <xdr:to>
      <xdr:col>11</xdr:col>
      <xdr:colOff>358775</xdr:colOff>
      <xdr:row>59</xdr:row>
      <xdr:rowOff>73690</xdr:rowOff>
    </xdr:to>
    <xdr:sp macro="" textlink="">
      <xdr:nvSpPr>
        <xdr:cNvPr id="358" name="フローチャート : 判断 357"/>
        <xdr:cNvSpPr/>
      </xdr:nvSpPr>
      <xdr:spPr>
        <a:xfrm>
          <a:off x="7810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64817</xdr:rowOff>
    </xdr:from>
    <xdr:ext cx="534377" cy="259045"/>
    <xdr:sp macro="" textlink="">
      <xdr:nvSpPr>
        <xdr:cNvPr id="359" name="テキスト ボックス 358"/>
        <xdr:cNvSpPr txBox="1"/>
      </xdr:nvSpPr>
      <xdr:spPr>
        <a:xfrm>
          <a:off x="7594111" y="101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152519</xdr:rowOff>
    </xdr:from>
    <xdr:to>
      <xdr:col>10</xdr:col>
      <xdr:colOff>155575</xdr:colOff>
      <xdr:row>59</xdr:row>
      <xdr:rowOff>82669</xdr:rowOff>
    </xdr:to>
    <xdr:sp macro="" textlink="">
      <xdr:nvSpPr>
        <xdr:cNvPr id="360" name="フローチャート : 判断 359"/>
        <xdr:cNvSpPr/>
      </xdr:nvSpPr>
      <xdr:spPr>
        <a:xfrm>
          <a:off x="6921500" y="1009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73796</xdr:rowOff>
    </xdr:from>
    <xdr:ext cx="534377" cy="259045"/>
    <xdr:sp macro="" textlink="">
      <xdr:nvSpPr>
        <xdr:cNvPr id="361" name="テキスト ボックス 360"/>
        <xdr:cNvSpPr txBox="1"/>
      </xdr:nvSpPr>
      <xdr:spPr>
        <a:xfrm>
          <a:off x="6705111" y="1018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132559</xdr:rowOff>
    </xdr:from>
    <xdr:to>
      <xdr:col>15</xdr:col>
      <xdr:colOff>231775</xdr:colOff>
      <xdr:row>59</xdr:row>
      <xdr:rowOff>62709</xdr:rowOff>
    </xdr:to>
    <xdr:sp macro="" textlink="">
      <xdr:nvSpPr>
        <xdr:cNvPr id="367" name="円/楕円 366"/>
        <xdr:cNvSpPr/>
      </xdr:nvSpPr>
      <xdr:spPr>
        <a:xfrm>
          <a:off x="10426700" y="1007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91936</xdr:rowOff>
    </xdr:from>
    <xdr:ext cx="534377" cy="259045"/>
    <xdr:sp macro="" textlink="">
      <xdr:nvSpPr>
        <xdr:cNvPr id="368" name="普通建設事業費該当値テキスト"/>
        <xdr:cNvSpPr txBox="1"/>
      </xdr:nvSpPr>
      <xdr:spPr>
        <a:xfrm>
          <a:off x="10528300" y="98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79,893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126726</xdr:rowOff>
    </xdr:from>
    <xdr:to>
      <xdr:col>14</xdr:col>
      <xdr:colOff>79375</xdr:colOff>
      <xdr:row>59</xdr:row>
      <xdr:rowOff>56876</xdr:rowOff>
    </xdr:to>
    <xdr:sp macro="" textlink="">
      <xdr:nvSpPr>
        <xdr:cNvPr id="369" name="円/楕円 368"/>
        <xdr:cNvSpPr/>
      </xdr:nvSpPr>
      <xdr:spPr>
        <a:xfrm>
          <a:off x="9588500" y="1007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73403</xdr:rowOff>
    </xdr:from>
    <xdr:ext cx="534377" cy="259045"/>
    <xdr:sp macro="" textlink="">
      <xdr:nvSpPr>
        <xdr:cNvPr id="370" name="テキスト ボックス 369"/>
        <xdr:cNvSpPr txBox="1"/>
      </xdr:nvSpPr>
      <xdr:spPr>
        <a:xfrm>
          <a:off x="9372111" y="984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85,252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58607</xdr:rowOff>
    </xdr:from>
    <xdr:to>
      <xdr:col>12</xdr:col>
      <xdr:colOff>561975</xdr:colOff>
      <xdr:row>58</xdr:row>
      <xdr:rowOff>160207</xdr:rowOff>
    </xdr:to>
    <xdr:sp macro="" textlink="">
      <xdr:nvSpPr>
        <xdr:cNvPr id="371" name="円/楕円 370"/>
        <xdr:cNvSpPr/>
      </xdr:nvSpPr>
      <xdr:spPr>
        <a:xfrm>
          <a:off x="8699500" y="100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5284</xdr:rowOff>
    </xdr:from>
    <xdr:ext cx="599010" cy="259045"/>
    <xdr:sp macro="" textlink="">
      <xdr:nvSpPr>
        <xdr:cNvPr id="372" name="テキスト ボックス 371"/>
        <xdr:cNvSpPr txBox="1"/>
      </xdr:nvSpPr>
      <xdr:spPr>
        <a:xfrm>
          <a:off x="8450794" y="977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103112</xdr:rowOff>
    </xdr:from>
    <xdr:to>
      <xdr:col>11</xdr:col>
      <xdr:colOff>358775</xdr:colOff>
      <xdr:row>59</xdr:row>
      <xdr:rowOff>33262</xdr:rowOff>
    </xdr:to>
    <xdr:sp macro="" textlink="">
      <xdr:nvSpPr>
        <xdr:cNvPr id="373" name="円/楕円 372"/>
        <xdr:cNvSpPr/>
      </xdr:nvSpPr>
      <xdr:spPr>
        <a:xfrm>
          <a:off x="7810500" y="1004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49789</xdr:rowOff>
    </xdr:from>
    <xdr:ext cx="599010" cy="259045"/>
    <xdr:sp macro="" textlink="">
      <xdr:nvSpPr>
        <xdr:cNvPr id="374" name="テキスト ボックス 373"/>
        <xdr:cNvSpPr txBox="1"/>
      </xdr:nvSpPr>
      <xdr:spPr>
        <a:xfrm>
          <a:off x="7561794" y="982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103882</xdr:rowOff>
    </xdr:from>
    <xdr:to>
      <xdr:col>10</xdr:col>
      <xdr:colOff>155575</xdr:colOff>
      <xdr:row>59</xdr:row>
      <xdr:rowOff>34032</xdr:rowOff>
    </xdr:to>
    <xdr:sp macro="" textlink="">
      <xdr:nvSpPr>
        <xdr:cNvPr id="375" name="円/楕円 374"/>
        <xdr:cNvSpPr/>
      </xdr:nvSpPr>
      <xdr:spPr>
        <a:xfrm>
          <a:off x="6921500" y="1004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50559</xdr:rowOff>
    </xdr:from>
    <xdr:ext cx="599010" cy="259045"/>
    <xdr:sp macro="" textlink="">
      <xdr:nvSpPr>
        <xdr:cNvPr id="376" name="テキスト ボックス 375"/>
        <xdr:cNvSpPr txBox="1"/>
      </xdr:nvSpPr>
      <xdr:spPr>
        <a:xfrm>
          <a:off x="6672794" y="982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156003</xdr:rowOff>
    </xdr:from>
    <xdr:to>
      <xdr:col>15</xdr:col>
      <xdr:colOff>180975</xdr:colOff>
      <xdr:row>79</xdr:row>
      <xdr:rowOff>471</xdr:rowOff>
    </xdr:to>
    <xdr:cxnSp macro="">
      <xdr:nvCxnSpPr>
        <xdr:cNvPr id="405" name="直線コネクタ 404"/>
        <xdr:cNvCxnSpPr/>
      </xdr:nvCxnSpPr>
      <xdr:spPr>
        <a:xfrm>
          <a:off x="9639300" y="13529103"/>
          <a:ext cx="838200" cy="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137726</xdr:rowOff>
    </xdr:from>
    <xdr:ext cx="534377" cy="259045"/>
    <xdr:sp macro="" textlink="">
      <xdr:nvSpPr>
        <xdr:cNvPr id="406" name="普通建設事業費 （ うち新規整備　）平均値テキスト"/>
        <xdr:cNvSpPr txBox="1"/>
      </xdr:nvSpPr>
      <xdr:spPr>
        <a:xfrm>
          <a:off x="10528300" y="13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113801</xdr:rowOff>
    </xdr:from>
    <xdr:to>
      <xdr:col>14</xdr:col>
      <xdr:colOff>79375</xdr:colOff>
      <xdr:row>79</xdr:row>
      <xdr:rowOff>43951</xdr:rowOff>
    </xdr:to>
    <xdr:sp macro="" textlink="">
      <xdr:nvSpPr>
        <xdr:cNvPr id="408" name="フローチャート : 判断 407"/>
        <xdr:cNvSpPr/>
      </xdr:nvSpPr>
      <xdr:spPr>
        <a:xfrm>
          <a:off x="9588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35078</xdr:rowOff>
    </xdr:from>
    <xdr:ext cx="534377" cy="259045"/>
    <xdr:sp macro="" textlink="">
      <xdr:nvSpPr>
        <xdr:cNvPr id="409" name="テキスト ボックス 408"/>
        <xdr:cNvSpPr txBox="1"/>
      </xdr:nvSpPr>
      <xdr:spPr>
        <a:xfrm>
          <a:off x="9372111" y="135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121121</xdr:rowOff>
    </xdr:from>
    <xdr:to>
      <xdr:col>15</xdr:col>
      <xdr:colOff>231775</xdr:colOff>
      <xdr:row>79</xdr:row>
      <xdr:rowOff>51271</xdr:rowOff>
    </xdr:to>
    <xdr:sp macro="" textlink="">
      <xdr:nvSpPr>
        <xdr:cNvPr id="415" name="円/楕円 414"/>
        <xdr:cNvSpPr/>
      </xdr:nvSpPr>
      <xdr:spPr>
        <a:xfrm>
          <a:off x="10426700" y="134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93275</xdr:rowOff>
    </xdr:from>
    <xdr:ext cx="534377" cy="259045"/>
    <xdr:sp macro="" textlink="">
      <xdr:nvSpPr>
        <xdr:cNvPr id="416" name="普通建設事業費 （ うち新規整備　）該当値テキスト"/>
        <xdr:cNvSpPr txBox="1"/>
      </xdr:nvSpPr>
      <xdr:spPr>
        <a:xfrm>
          <a:off x="10528300" y="134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105203</xdr:rowOff>
    </xdr:from>
    <xdr:to>
      <xdr:col>14</xdr:col>
      <xdr:colOff>79375</xdr:colOff>
      <xdr:row>79</xdr:row>
      <xdr:rowOff>35353</xdr:rowOff>
    </xdr:to>
    <xdr:sp macro="" textlink="">
      <xdr:nvSpPr>
        <xdr:cNvPr id="417" name="円/楕円 416"/>
        <xdr:cNvSpPr/>
      </xdr:nvSpPr>
      <xdr:spPr>
        <a:xfrm>
          <a:off x="9588500" y="134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51880</xdr:rowOff>
    </xdr:from>
    <xdr:ext cx="534377" cy="259045"/>
    <xdr:sp macro="" textlink="">
      <xdr:nvSpPr>
        <xdr:cNvPr id="418" name="テキスト ボックス 417"/>
        <xdr:cNvSpPr txBox="1"/>
      </xdr:nvSpPr>
      <xdr:spPr>
        <a:xfrm>
          <a:off x="9372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166960</xdr:rowOff>
    </xdr:from>
    <xdr:to>
      <xdr:col>15</xdr:col>
      <xdr:colOff>180975</xdr:colOff>
      <xdr:row>97</xdr:row>
      <xdr:rowOff>30429</xdr:rowOff>
    </xdr:to>
    <xdr:cxnSp macro="">
      <xdr:nvCxnSpPr>
        <xdr:cNvPr id="447" name="直線コネクタ 446"/>
        <xdr:cNvCxnSpPr/>
      </xdr:nvCxnSpPr>
      <xdr:spPr>
        <a:xfrm flipV="1">
          <a:off x="9639300" y="16626160"/>
          <a:ext cx="8382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163022</xdr:rowOff>
    </xdr:from>
    <xdr:ext cx="534377" cy="259045"/>
    <xdr:sp macro="" textlink="">
      <xdr:nvSpPr>
        <xdr:cNvPr id="448" name="普通建設事業費 （ うち更新整備　）平均値テキスト"/>
        <xdr:cNvSpPr txBox="1"/>
      </xdr:nvSpPr>
      <xdr:spPr>
        <a:xfrm>
          <a:off x="10528300" y="16279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76327</xdr:rowOff>
    </xdr:from>
    <xdr:to>
      <xdr:col>14</xdr:col>
      <xdr:colOff>79375</xdr:colOff>
      <xdr:row>96</xdr:row>
      <xdr:rowOff>6477</xdr:rowOff>
    </xdr:to>
    <xdr:sp macro="" textlink="">
      <xdr:nvSpPr>
        <xdr:cNvPr id="450" name="フローチャート : 判断 449"/>
        <xdr:cNvSpPr/>
      </xdr:nvSpPr>
      <xdr:spPr>
        <a:xfrm>
          <a:off x="9588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23004</xdr:rowOff>
    </xdr:from>
    <xdr:ext cx="534377" cy="259045"/>
    <xdr:sp macro="" textlink="">
      <xdr:nvSpPr>
        <xdr:cNvPr id="451" name="テキスト ボックス 450"/>
        <xdr:cNvSpPr txBox="1"/>
      </xdr:nvSpPr>
      <xdr:spPr>
        <a:xfrm>
          <a:off x="9372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116160</xdr:rowOff>
    </xdr:from>
    <xdr:to>
      <xdr:col>15</xdr:col>
      <xdr:colOff>231775</xdr:colOff>
      <xdr:row>97</xdr:row>
      <xdr:rowOff>46310</xdr:rowOff>
    </xdr:to>
    <xdr:sp macro="" textlink="">
      <xdr:nvSpPr>
        <xdr:cNvPr id="457" name="円/楕円 456"/>
        <xdr:cNvSpPr/>
      </xdr:nvSpPr>
      <xdr:spPr>
        <a:xfrm>
          <a:off x="10426700" y="165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94587</xdr:rowOff>
    </xdr:from>
    <xdr:ext cx="534377" cy="259045"/>
    <xdr:sp macro="" textlink="">
      <xdr:nvSpPr>
        <xdr:cNvPr id="458" name="普通建設事業費 （ うち更新整備　）該当値テキスト"/>
        <xdr:cNvSpPr txBox="1"/>
      </xdr:nvSpPr>
      <xdr:spPr>
        <a:xfrm>
          <a:off x="10528300" y="1655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20,569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151079</xdr:rowOff>
    </xdr:from>
    <xdr:to>
      <xdr:col>14</xdr:col>
      <xdr:colOff>79375</xdr:colOff>
      <xdr:row>97</xdr:row>
      <xdr:rowOff>81229</xdr:rowOff>
    </xdr:to>
    <xdr:sp macro="" textlink="">
      <xdr:nvSpPr>
        <xdr:cNvPr id="459" name="円/楕円 458"/>
        <xdr:cNvSpPr/>
      </xdr:nvSpPr>
      <xdr:spPr>
        <a:xfrm>
          <a:off x="9588500" y="166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72356</xdr:rowOff>
    </xdr:from>
    <xdr:ext cx="534377" cy="259045"/>
    <xdr:sp macro="" textlink="">
      <xdr:nvSpPr>
        <xdr:cNvPr id="460" name="テキスト ボックス 459"/>
        <xdr:cNvSpPr txBox="1"/>
      </xdr:nvSpPr>
      <xdr:spPr>
        <a:xfrm>
          <a:off x="9372111" y="1670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64348</xdr:rowOff>
    </xdr:from>
    <xdr:to>
      <xdr:col>23</xdr:col>
      <xdr:colOff>517525</xdr:colOff>
      <xdr:row>38</xdr:row>
      <xdr:rowOff>5792</xdr:rowOff>
    </xdr:to>
    <xdr:cxnSp macro="">
      <xdr:nvCxnSpPr>
        <xdr:cNvPr id="485" name="直線コネクタ 484"/>
        <xdr:cNvCxnSpPr/>
      </xdr:nvCxnSpPr>
      <xdr:spPr>
        <a:xfrm>
          <a:off x="15481300" y="6407998"/>
          <a:ext cx="838200" cy="1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106035</xdr:rowOff>
    </xdr:from>
    <xdr:ext cx="469744" cy="259045"/>
    <xdr:sp macro="" textlink="">
      <xdr:nvSpPr>
        <xdr:cNvPr id="486" name="災害復旧事業費平均値テキスト"/>
        <xdr:cNvSpPr txBox="1"/>
      </xdr:nvSpPr>
      <xdr:spPr>
        <a:xfrm>
          <a:off x="16370300" y="6449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60278</xdr:rowOff>
    </xdr:from>
    <xdr:to>
      <xdr:col>22</xdr:col>
      <xdr:colOff>365125</xdr:colOff>
      <xdr:row>37</xdr:row>
      <xdr:rowOff>64348</xdr:rowOff>
    </xdr:to>
    <xdr:cxnSp macro="">
      <xdr:nvCxnSpPr>
        <xdr:cNvPr id="488" name="直線コネクタ 487"/>
        <xdr:cNvCxnSpPr/>
      </xdr:nvCxnSpPr>
      <xdr:spPr>
        <a:xfrm>
          <a:off x="14592300" y="6403928"/>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125876</xdr:rowOff>
    </xdr:from>
    <xdr:to>
      <xdr:col>22</xdr:col>
      <xdr:colOff>415925</xdr:colOff>
      <xdr:row>38</xdr:row>
      <xdr:rowOff>56026</xdr:rowOff>
    </xdr:to>
    <xdr:sp macro="" textlink="">
      <xdr:nvSpPr>
        <xdr:cNvPr id="489" name="フローチャート : 判断 488"/>
        <xdr:cNvSpPr/>
      </xdr:nvSpPr>
      <xdr:spPr>
        <a:xfrm>
          <a:off x="15430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47153</xdr:rowOff>
    </xdr:from>
    <xdr:ext cx="469744" cy="259045"/>
    <xdr:sp macro="" textlink="">
      <xdr:nvSpPr>
        <xdr:cNvPr id="490" name="テキスト ボックス 489"/>
        <xdr:cNvSpPr txBox="1"/>
      </xdr:nvSpPr>
      <xdr:spPr>
        <a:xfrm>
          <a:off x="15246427" y="65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60278</xdr:rowOff>
    </xdr:from>
    <xdr:to>
      <xdr:col>21</xdr:col>
      <xdr:colOff>161925</xdr:colOff>
      <xdr:row>38</xdr:row>
      <xdr:rowOff>15599</xdr:rowOff>
    </xdr:to>
    <xdr:cxnSp macro="">
      <xdr:nvCxnSpPr>
        <xdr:cNvPr id="491" name="直線コネクタ 490"/>
        <xdr:cNvCxnSpPr/>
      </xdr:nvCxnSpPr>
      <xdr:spPr>
        <a:xfrm flipV="1">
          <a:off x="13703300" y="6403928"/>
          <a:ext cx="889000" cy="1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126945</xdr:rowOff>
    </xdr:from>
    <xdr:to>
      <xdr:col>21</xdr:col>
      <xdr:colOff>212725</xdr:colOff>
      <xdr:row>38</xdr:row>
      <xdr:rowOff>57094</xdr:rowOff>
    </xdr:to>
    <xdr:sp macro="" textlink="">
      <xdr:nvSpPr>
        <xdr:cNvPr id="492" name="フローチャート : 判断 491"/>
        <xdr:cNvSpPr/>
      </xdr:nvSpPr>
      <xdr:spPr>
        <a:xfrm>
          <a:off x="14541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48222</xdr:rowOff>
    </xdr:from>
    <xdr:ext cx="469744" cy="259045"/>
    <xdr:sp macro="" textlink="">
      <xdr:nvSpPr>
        <xdr:cNvPr id="493" name="テキスト ボックス 492"/>
        <xdr:cNvSpPr txBox="1"/>
      </xdr:nvSpPr>
      <xdr:spPr>
        <a:xfrm>
          <a:off x="14357427" y="656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15599</xdr:rowOff>
    </xdr:from>
    <xdr:to>
      <xdr:col>19</xdr:col>
      <xdr:colOff>644525</xdr:colOff>
      <xdr:row>38</xdr:row>
      <xdr:rowOff>16536</xdr:rowOff>
    </xdr:to>
    <xdr:cxnSp macro="">
      <xdr:nvCxnSpPr>
        <xdr:cNvPr id="494" name="直線コネクタ 493"/>
        <xdr:cNvCxnSpPr/>
      </xdr:nvCxnSpPr>
      <xdr:spPr>
        <a:xfrm flipV="1">
          <a:off x="12814300" y="6530699"/>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59245</xdr:rowOff>
    </xdr:from>
    <xdr:to>
      <xdr:col>20</xdr:col>
      <xdr:colOff>9525</xdr:colOff>
      <xdr:row>37</xdr:row>
      <xdr:rowOff>160844</xdr:rowOff>
    </xdr:to>
    <xdr:sp macro="" textlink="">
      <xdr:nvSpPr>
        <xdr:cNvPr id="495" name="フローチャート : 判断 494"/>
        <xdr:cNvSpPr/>
      </xdr:nvSpPr>
      <xdr:spPr>
        <a:xfrm>
          <a:off x="13652500" y="64028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5922</xdr:rowOff>
    </xdr:from>
    <xdr:ext cx="534377" cy="259045"/>
    <xdr:sp macro="" textlink="">
      <xdr:nvSpPr>
        <xdr:cNvPr id="496" name="テキスト ボックス 495"/>
        <xdr:cNvSpPr txBox="1"/>
      </xdr:nvSpPr>
      <xdr:spPr>
        <a:xfrm>
          <a:off x="13436111" y="617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108057</xdr:rowOff>
    </xdr:from>
    <xdr:to>
      <xdr:col>18</xdr:col>
      <xdr:colOff>492125</xdr:colOff>
      <xdr:row>38</xdr:row>
      <xdr:rowOff>38207</xdr:rowOff>
    </xdr:to>
    <xdr:sp macro="" textlink="">
      <xdr:nvSpPr>
        <xdr:cNvPr id="497" name="フローチャート : 判断 496"/>
        <xdr:cNvSpPr/>
      </xdr:nvSpPr>
      <xdr:spPr>
        <a:xfrm>
          <a:off x="12763500" y="645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54734</xdr:rowOff>
    </xdr:from>
    <xdr:ext cx="469744" cy="259045"/>
    <xdr:sp macro="" textlink="">
      <xdr:nvSpPr>
        <xdr:cNvPr id="498" name="テキスト ボックス 497"/>
        <xdr:cNvSpPr txBox="1"/>
      </xdr:nvSpPr>
      <xdr:spPr>
        <a:xfrm>
          <a:off x="12579427" y="622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126442</xdr:rowOff>
    </xdr:from>
    <xdr:to>
      <xdr:col>23</xdr:col>
      <xdr:colOff>568325</xdr:colOff>
      <xdr:row>38</xdr:row>
      <xdr:rowOff>56592</xdr:rowOff>
    </xdr:to>
    <xdr:sp macro="" textlink="">
      <xdr:nvSpPr>
        <xdr:cNvPr id="504" name="円/楕円 503"/>
        <xdr:cNvSpPr/>
      </xdr:nvSpPr>
      <xdr:spPr>
        <a:xfrm>
          <a:off x="16268700" y="64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85819</xdr:rowOff>
    </xdr:from>
    <xdr:ext cx="469744" cy="259045"/>
    <xdr:sp macro="" textlink="">
      <xdr:nvSpPr>
        <xdr:cNvPr id="505" name="災害復旧事業費該当値テキスト"/>
        <xdr:cNvSpPr txBox="1"/>
      </xdr:nvSpPr>
      <xdr:spPr>
        <a:xfrm>
          <a:off x="16370300" y="625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13548</xdr:rowOff>
    </xdr:from>
    <xdr:to>
      <xdr:col>22</xdr:col>
      <xdr:colOff>415925</xdr:colOff>
      <xdr:row>37</xdr:row>
      <xdr:rowOff>115148</xdr:rowOff>
    </xdr:to>
    <xdr:sp macro="" textlink="">
      <xdr:nvSpPr>
        <xdr:cNvPr id="506" name="円/楕円 505"/>
        <xdr:cNvSpPr/>
      </xdr:nvSpPr>
      <xdr:spPr>
        <a:xfrm>
          <a:off x="15430500" y="635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131675</xdr:rowOff>
    </xdr:from>
    <xdr:ext cx="534377" cy="259045"/>
    <xdr:sp macro="" textlink="">
      <xdr:nvSpPr>
        <xdr:cNvPr id="507" name="テキスト ボックス 506"/>
        <xdr:cNvSpPr txBox="1"/>
      </xdr:nvSpPr>
      <xdr:spPr>
        <a:xfrm>
          <a:off x="15214111" y="613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9478</xdr:rowOff>
    </xdr:from>
    <xdr:to>
      <xdr:col>21</xdr:col>
      <xdr:colOff>212725</xdr:colOff>
      <xdr:row>37</xdr:row>
      <xdr:rowOff>111078</xdr:rowOff>
    </xdr:to>
    <xdr:sp macro="" textlink="">
      <xdr:nvSpPr>
        <xdr:cNvPr id="508" name="円/楕円 507"/>
        <xdr:cNvSpPr/>
      </xdr:nvSpPr>
      <xdr:spPr>
        <a:xfrm>
          <a:off x="14541500" y="63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127605</xdr:rowOff>
    </xdr:from>
    <xdr:ext cx="534377" cy="259045"/>
    <xdr:sp macro="" textlink="">
      <xdr:nvSpPr>
        <xdr:cNvPr id="509" name="テキスト ボックス 508"/>
        <xdr:cNvSpPr txBox="1"/>
      </xdr:nvSpPr>
      <xdr:spPr>
        <a:xfrm>
          <a:off x="14325111" y="61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136249</xdr:rowOff>
    </xdr:from>
    <xdr:to>
      <xdr:col>20</xdr:col>
      <xdr:colOff>9525</xdr:colOff>
      <xdr:row>38</xdr:row>
      <xdr:rowOff>66399</xdr:rowOff>
    </xdr:to>
    <xdr:sp macro="" textlink="">
      <xdr:nvSpPr>
        <xdr:cNvPr id="510" name="円/楕円 509"/>
        <xdr:cNvSpPr/>
      </xdr:nvSpPr>
      <xdr:spPr>
        <a:xfrm>
          <a:off x="13652500" y="647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57526</xdr:rowOff>
    </xdr:from>
    <xdr:ext cx="469744" cy="259045"/>
    <xdr:sp macro="" textlink="">
      <xdr:nvSpPr>
        <xdr:cNvPr id="511" name="テキスト ボックス 510"/>
        <xdr:cNvSpPr txBox="1"/>
      </xdr:nvSpPr>
      <xdr:spPr>
        <a:xfrm>
          <a:off x="13468427" y="657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137186</xdr:rowOff>
    </xdr:from>
    <xdr:to>
      <xdr:col>18</xdr:col>
      <xdr:colOff>492125</xdr:colOff>
      <xdr:row>38</xdr:row>
      <xdr:rowOff>67336</xdr:rowOff>
    </xdr:to>
    <xdr:sp macro="" textlink="">
      <xdr:nvSpPr>
        <xdr:cNvPr id="512" name="円/楕円 511"/>
        <xdr:cNvSpPr/>
      </xdr:nvSpPr>
      <xdr:spPr>
        <a:xfrm>
          <a:off x="12763500" y="64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58463</xdr:rowOff>
    </xdr:from>
    <xdr:ext cx="469744" cy="259045"/>
    <xdr:sp macro="" textlink="">
      <xdr:nvSpPr>
        <xdr:cNvPr id="513" name="テキスト ボックス 512"/>
        <xdr:cNvSpPr txBox="1"/>
      </xdr:nvSpPr>
      <xdr:spPr>
        <a:xfrm>
          <a:off x="12579427" y="657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4" name="直線コネクタ 52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5" name="テキスト ボックス 52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6" name="直線コネクタ 52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27" name="テキスト ボックス 52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0" name="直線コネクタ 52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1" name="テキスト ボックス 530"/>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2" name="直線コネクタ 53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3" name="テキスト ボックス 532"/>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5" name="テキスト ボックス 53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7" name="直線コネクタ 536"/>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8"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9" name="直線コネクタ 53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0"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1" name="直線コネクタ 54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2" name="直線コネクタ 541"/>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3"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4" name="フローチャート : 判断 54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5" name="直線コネクタ 544"/>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6" name="フローチャート : 判断 545"/>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47" name="テキスト ボックス 546"/>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8" name="直線コネクタ 547"/>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49" name="フローチャート : 判断 548"/>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0" name="テキスト ボックス 549"/>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1" name="直線コネクタ 550"/>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2" name="フローチャート : 判断 551"/>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3" name="テキスト ボックス 552"/>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4" name="フローチャート : 判断 553"/>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55" name="テキスト ボックス 554"/>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1" name="円/楕円 56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2"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3" name="円/楕円 56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4" name="テキスト ボックス 56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5" name="円/楕円 56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6" name="テキスト ボックス 565"/>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7" name="円/楕円 56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8" name="テキスト ボックス 567"/>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9" name="円/楕円 56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0" name="テキスト ボックス 569"/>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2" name="テキスト ボックス 58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0" name="テキスト ボックス 58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96" name="直線コネクタ 595"/>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97"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8" name="直線コネクタ 597"/>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9"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600" name="直線コネクタ 599"/>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151848</xdr:rowOff>
    </xdr:from>
    <xdr:to>
      <xdr:col>23</xdr:col>
      <xdr:colOff>517525</xdr:colOff>
      <xdr:row>74</xdr:row>
      <xdr:rowOff>13589</xdr:rowOff>
    </xdr:to>
    <xdr:cxnSp macro="">
      <xdr:nvCxnSpPr>
        <xdr:cNvPr id="601" name="直線コネクタ 600"/>
        <xdr:cNvCxnSpPr/>
      </xdr:nvCxnSpPr>
      <xdr:spPr>
        <a:xfrm flipV="1">
          <a:off x="15481300" y="12667698"/>
          <a:ext cx="838200" cy="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150396</xdr:rowOff>
    </xdr:from>
    <xdr:ext cx="534377" cy="259045"/>
    <xdr:sp macro="" textlink="">
      <xdr:nvSpPr>
        <xdr:cNvPr id="602" name="公債費平均値テキスト"/>
        <xdr:cNvSpPr txBox="1"/>
      </xdr:nvSpPr>
      <xdr:spPr>
        <a:xfrm>
          <a:off x="16370300" y="1300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603" name="フローチャート : 判断 602"/>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13589</xdr:rowOff>
    </xdr:from>
    <xdr:to>
      <xdr:col>22</xdr:col>
      <xdr:colOff>365125</xdr:colOff>
      <xdr:row>74</xdr:row>
      <xdr:rowOff>20306</xdr:rowOff>
    </xdr:to>
    <xdr:cxnSp macro="">
      <xdr:nvCxnSpPr>
        <xdr:cNvPr id="604" name="直線コネクタ 603"/>
        <xdr:cNvCxnSpPr/>
      </xdr:nvCxnSpPr>
      <xdr:spPr>
        <a:xfrm flipV="1">
          <a:off x="14592300" y="12700889"/>
          <a:ext cx="889000" cy="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138800</xdr:rowOff>
    </xdr:from>
    <xdr:to>
      <xdr:col>22</xdr:col>
      <xdr:colOff>415925</xdr:colOff>
      <xdr:row>76</xdr:row>
      <xdr:rowOff>68951</xdr:rowOff>
    </xdr:to>
    <xdr:sp macro="" textlink="">
      <xdr:nvSpPr>
        <xdr:cNvPr id="605" name="フローチャート : 判断 604"/>
        <xdr:cNvSpPr/>
      </xdr:nvSpPr>
      <xdr:spPr>
        <a:xfrm>
          <a:off x="15430500" y="129975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60078</xdr:rowOff>
    </xdr:from>
    <xdr:ext cx="534377" cy="259045"/>
    <xdr:sp macro="" textlink="">
      <xdr:nvSpPr>
        <xdr:cNvPr id="606" name="テキスト ボックス 605"/>
        <xdr:cNvSpPr txBox="1"/>
      </xdr:nvSpPr>
      <xdr:spPr>
        <a:xfrm>
          <a:off x="15214111" y="130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17051</xdr:rowOff>
    </xdr:from>
    <xdr:to>
      <xdr:col>21</xdr:col>
      <xdr:colOff>161925</xdr:colOff>
      <xdr:row>74</xdr:row>
      <xdr:rowOff>20306</xdr:rowOff>
    </xdr:to>
    <xdr:cxnSp macro="">
      <xdr:nvCxnSpPr>
        <xdr:cNvPr id="607" name="直線コネクタ 606"/>
        <xdr:cNvCxnSpPr/>
      </xdr:nvCxnSpPr>
      <xdr:spPr>
        <a:xfrm>
          <a:off x="13703300" y="12704351"/>
          <a:ext cx="8890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114296</xdr:rowOff>
    </xdr:from>
    <xdr:to>
      <xdr:col>21</xdr:col>
      <xdr:colOff>212725</xdr:colOff>
      <xdr:row>76</xdr:row>
      <xdr:rowOff>44447</xdr:rowOff>
    </xdr:to>
    <xdr:sp macro="" textlink="">
      <xdr:nvSpPr>
        <xdr:cNvPr id="608" name="フローチャート : 判断 607"/>
        <xdr:cNvSpPr/>
      </xdr:nvSpPr>
      <xdr:spPr>
        <a:xfrm>
          <a:off x="14541500" y="129730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35574</xdr:rowOff>
    </xdr:from>
    <xdr:ext cx="534377" cy="259045"/>
    <xdr:sp macro="" textlink="">
      <xdr:nvSpPr>
        <xdr:cNvPr id="609" name="テキスト ボックス 608"/>
        <xdr:cNvSpPr txBox="1"/>
      </xdr:nvSpPr>
      <xdr:spPr>
        <a:xfrm>
          <a:off x="14325111" y="130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17051</xdr:rowOff>
    </xdr:from>
    <xdr:to>
      <xdr:col>19</xdr:col>
      <xdr:colOff>644525</xdr:colOff>
      <xdr:row>74</xdr:row>
      <xdr:rowOff>30004</xdr:rowOff>
    </xdr:to>
    <xdr:cxnSp macro="">
      <xdr:nvCxnSpPr>
        <xdr:cNvPr id="610" name="直線コネクタ 609"/>
        <xdr:cNvCxnSpPr/>
      </xdr:nvCxnSpPr>
      <xdr:spPr>
        <a:xfrm flipV="1">
          <a:off x="12814300" y="12704351"/>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116931</xdr:rowOff>
    </xdr:from>
    <xdr:to>
      <xdr:col>20</xdr:col>
      <xdr:colOff>9525</xdr:colOff>
      <xdr:row>76</xdr:row>
      <xdr:rowOff>47081</xdr:rowOff>
    </xdr:to>
    <xdr:sp macro="" textlink="">
      <xdr:nvSpPr>
        <xdr:cNvPr id="611" name="フローチャート : 判断 610"/>
        <xdr:cNvSpPr/>
      </xdr:nvSpPr>
      <xdr:spPr>
        <a:xfrm>
          <a:off x="13652500" y="129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38208</xdr:rowOff>
    </xdr:from>
    <xdr:ext cx="534377" cy="259045"/>
    <xdr:sp macro="" textlink="">
      <xdr:nvSpPr>
        <xdr:cNvPr id="612" name="テキスト ボックス 611"/>
        <xdr:cNvSpPr txBox="1"/>
      </xdr:nvSpPr>
      <xdr:spPr>
        <a:xfrm>
          <a:off x="13436111" y="130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96618</xdr:rowOff>
    </xdr:from>
    <xdr:to>
      <xdr:col>18</xdr:col>
      <xdr:colOff>492125</xdr:colOff>
      <xdr:row>76</xdr:row>
      <xdr:rowOff>26767</xdr:rowOff>
    </xdr:to>
    <xdr:sp macro="" textlink="">
      <xdr:nvSpPr>
        <xdr:cNvPr id="613" name="フローチャート : 判断 612"/>
        <xdr:cNvSpPr/>
      </xdr:nvSpPr>
      <xdr:spPr>
        <a:xfrm>
          <a:off x="12763500" y="129553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17894</xdr:rowOff>
    </xdr:from>
    <xdr:ext cx="534377" cy="259045"/>
    <xdr:sp macro="" textlink="">
      <xdr:nvSpPr>
        <xdr:cNvPr id="614" name="テキスト ボックス 613"/>
        <xdr:cNvSpPr txBox="1"/>
      </xdr:nvSpPr>
      <xdr:spPr>
        <a:xfrm>
          <a:off x="12547111" y="1304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101048</xdr:rowOff>
    </xdr:from>
    <xdr:to>
      <xdr:col>23</xdr:col>
      <xdr:colOff>568325</xdr:colOff>
      <xdr:row>74</xdr:row>
      <xdr:rowOff>31198</xdr:rowOff>
    </xdr:to>
    <xdr:sp macro="" textlink="">
      <xdr:nvSpPr>
        <xdr:cNvPr id="620" name="円/楕円 619"/>
        <xdr:cNvSpPr/>
      </xdr:nvSpPr>
      <xdr:spPr>
        <a:xfrm>
          <a:off x="16268700" y="1261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123925</xdr:rowOff>
    </xdr:from>
    <xdr:ext cx="534377" cy="259045"/>
    <xdr:sp macro="" textlink="">
      <xdr:nvSpPr>
        <xdr:cNvPr id="621" name="公債費該当値テキスト"/>
        <xdr:cNvSpPr txBox="1"/>
      </xdr:nvSpPr>
      <xdr:spPr>
        <a:xfrm>
          <a:off x="16370300" y="1246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89,634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134239</xdr:rowOff>
    </xdr:from>
    <xdr:to>
      <xdr:col>22</xdr:col>
      <xdr:colOff>415925</xdr:colOff>
      <xdr:row>74</xdr:row>
      <xdr:rowOff>64389</xdr:rowOff>
    </xdr:to>
    <xdr:sp macro="" textlink="">
      <xdr:nvSpPr>
        <xdr:cNvPr id="622" name="円/楕円 621"/>
        <xdr:cNvSpPr/>
      </xdr:nvSpPr>
      <xdr:spPr>
        <a:xfrm>
          <a:off x="15430500" y="126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80916</xdr:rowOff>
    </xdr:from>
    <xdr:ext cx="534377" cy="259045"/>
    <xdr:sp macro="" textlink="">
      <xdr:nvSpPr>
        <xdr:cNvPr id="623" name="テキスト ボックス 622"/>
        <xdr:cNvSpPr txBox="1"/>
      </xdr:nvSpPr>
      <xdr:spPr>
        <a:xfrm>
          <a:off x="15214111" y="1242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140956</xdr:rowOff>
    </xdr:from>
    <xdr:to>
      <xdr:col>21</xdr:col>
      <xdr:colOff>212725</xdr:colOff>
      <xdr:row>74</xdr:row>
      <xdr:rowOff>71106</xdr:rowOff>
    </xdr:to>
    <xdr:sp macro="" textlink="">
      <xdr:nvSpPr>
        <xdr:cNvPr id="624" name="円/楕円 623"/>
        <xdr:cNvSpPr/>
      </xdr:nvSpPr>
      <xdr:spPr>
        <a:xfrm>
          <a:off x="14541500" y="126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87633</xdr:rowOff>
    </xdr:from>
    <xdr:ext cx="534377" cy="259045"/>
    <xdr:sp macro="" textlink="">
      <xdr:nvSpPr>
        <xdr:cNvPr id="625" name="テキスト ボックス 624"/>
        <xdr:cNvSpPr txBox="1"/>
      </xdr:nvSpPr>
      <xdr:spPr>
        <a:xfrm>
          <a:off x="14325111" y="124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85,968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137701</xdr:rowOff>
    </xdr:from>
    <xdr:to>
      <xdr:col>20</xdr:col>
      <xdr:colOff>9525</xdr:colOff>
      <xdr:row>74</xdr:row>
      <xdr:rowOff>67851</xdr:rowOff>
    </xdr:to>
    <xdr:sp macro="" textlink="">
      <xdr:nvSpPr>
        <xdr:cNvPr id="626" name="円/楕円 625"/>
        <xdr:cNvSpPr/>
      </xdr:nvSpPr>
      <xdr:spPr>
        <a:xfrm>
          <a:off x="13652500" y="1265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84378</xdr:rowOff>
    </xdr:from>
    <xdr:ext cx="534377" cy="259045"/>
    <xdr:sp macro="" textlink="">
      <xdr:nvSpPr>
        <xdr:cNvPr id="627" name="テキスト ボックス 626"/>
        <xdr:cNvSpPr txBox="1"/>
      </xdr:nvSpPr>
      <xdr:spPr>
        <a:xfrm>
          <a:off x="13436111" y="1242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86,267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150654</xdr:rowOff>
    </xdr:from>
    <xdr:to>
      <xdr:col>18</xdr:col>
      <xdr:colOff>492125</xdr:colOff>
      <xdr:row>74</xdr:row>
      <xdr:rowOff>80804</xdr:rowOff>
    </xdr:to>
    <xdr:sp macro="" textlink="">
      <xdr:nvSpPr>
        <xdr:cNvPr id="628" name="円/楕円 627"/>
        <xdr:cNvSpPr/>
      </xdr:nvSpPr>
      <xdr:spPr>
        <a:xfrm>
          <a:off x="12763500" y="126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97331</xdr:rowOff>
    </xdr:from>
    <xdr:ext cx="534377" cy="259045"/>
    <xdr:sp macro="" textlink="">
      <xdr:nvSpPr>
        <xdr:cNvPr id="629" name="テキスト ボックス 628"/>
        <xdr:cNvSpPr txBox="1"/>
      </xdr:nvSpPr>
      <xdr:spPr>
        <a:xfrm>
          <a:off x="12547111" y="1244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0" name="直線コネクタ 63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1" name="テキスト ボックス 64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2" name="直線コネクタ 64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3" name="テキスト ボックス 64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4" name="直線コネクタ 64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5" name="テキスト ボックス 64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6" name="直線コネクタ 64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7" name="テキスト ボックス 64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8" name="直線コネクタ 64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9" name="テキスト ボックス 64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0" name="直線コネクタ 64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1" name="テキスト ボックス 650"/>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3" name="テキスト ボックス 65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55" name="直線コネクタ 654"/>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56"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57" name="直線コネクタ 656"/>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8"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9" name="直線コネクタ 658"/>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42960</xdr:rowOff>
    </xdr:from>
    <xdr:to>
      <xdr:col>23</xdr:col>
      <xdr:colOff>517525</xdr:colOff>
      <xdr:row>99</xdr:row>
      <xdr:rowOff>62596</xdr:rowOff>
    </xdr:to>
    <xdr:cxnSp macro="">
      <xdr:nvCxnSpPr>
        <xdr:cNvPr id="660" name="直線コネクタ 659"/>
        <xdr:cNvCxnSpPr/>
      </xdr:nvCxnSpPr>
      <xdr:spPr>
        <a:xfrm flipV="1">
          <a:off x="15481300" y="17016510"/>
          <a:ext cx="8382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164895</xdr:rowOff>
    </xdr:from>
    <xdr:ext cx="534377" cy="259045"/>
    <xdr:sp macro="" textlink="">
      <xdr:nvSpPr>
        <xdr:cNvPr id="661" name="積立金平均値テキスト"/>
        <xdr:cNvSpPr txBox="1"/>
      </xdr:nvSpPr>
      <xdr:spPr>
        <a:xfrm>
          <a:off x="16370300" y="16966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62" name="フローチャート : 判断 661"/>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15270</xdr:rowOff>
    </xdr:from>
    <xdr:to>
      <xdr:col>22</xdr:col>
      <xdr:colOff>365125</xdr:colOff>
      <xdr:row>99</xdr:row>
      <xdr:rowOff>62596</xdr:rowOff>
    </xdr:to>
    <xdr:cxnSp macro="">
      <xdr:nvCxnSpPr>
        <xdr:cNvPr id="663" name="直線コネクタ 662"/>
        <xdr:cNvCxnSpPr/>
      </xdr:nvCxnSpPr>
      <xdr:spPr>
        <a:xfrm>
          <a:off x="14592300" y="16988820"/>
          <a:ext cx="889000" cy="4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12481</xdr:rowOff>
    </xdr:from>
    <xdr:to>
      <xdr:col>22</xdr:col>
      <xdr:colOff>415925</xdr:colOff>
      <xdr:row>99</xdr:row>
      <xdr:rowOff>114081</xdr:rowOff>
    </xdr:to>
    <xdr:sp macro="" textlink="">
      <xdr:nvSpPr>
        <xdr:cNvPr id="664" name="フローチャート : 判断 663"/>
        <xdr:cNvSpPr/>
      </xdr:nvSpPr>
      <xdr:spPr>
        <a:xfrm>
          <a:off x="15430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105208</xdr:rowOff>
    </xdr:from>
    <xdr:ext cx="534377" cy="259045"/>
    <xdr:sp macro="" textlink="">
      <xdr:nvSpPr>
        <xdr:cNvPr id="665" name="テキスト ボックス 664"/>
        <xdr:cNvSpPr txBox="1"/>
      </xdr:nvSpPr>
      <xdr:spPr>
        <a:xfrm>
          <a:off x="15214111" y="170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15270</xdr:rowOff>
    </xdr:from>
    <xdr:to>
      <xdr:col>21</xdr:col>
      <xdr:colOff>161925</xdr:colOff>
      <xdr:row>99</xdr:row>
      <xdr:rowOff>68704</xdr:rowOff>
    </xdr:to>
    <xdr:cxnSp macro="">
      <xdr:nvCxnSpPr>
        <xdr:cNvPr id="666" name="直線コネクタ 665"/>
        <xdr:cNvCxnSpPr/>
      </xdr:nvCxnSpPr>
      <xdr:spPr>
        <a:xfrm flipV="1">
          <a:off x="13703300" y="16988820"/>
          <a:ext cx="889000" cy="5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13925</xdr:rowOff>
    </xdr:from>
    <xdr:to>
      <xdr:col>21</xdr:col>
      <xdr:colOff>212725</xdr:colOff>
      <xdr:row>99</xdr:row>
      <xdr:rowOff>115525</xdr:rowOff>
    </xdr:to>
    <xdr:sp macro="" textlink="">
      <xdr:nvSpPr>
        <xdr:cNvPr id="667" name="フローチャート : 判断 666"/>
        <xdr:cNvSpPr/>
      </xdr:nvSpPr>
      <xdr:spPr>
        <a:xfrm>
          <a:off x="14541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106652</xdr:rowOff>
    </xdr:from>
    <xdr:ext cx="534377" cy="259045"/>
    <xdr:sp macro="" textlink="">
      <xdr:nvSpPr>
        <xdr:cNvPr id="668" name="テキスト ボックス 667"/>
        <xdr:cNvSpPr txBox="1"/>
      </xdr:nvSpPr>
      <xdr:spPr>
        <a:xfrm>
          <a:off x="14325111" y="170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58950</xdr:rowOff>
    </xdr:from>
    <xdr:to>
      <xdr:col>19</xdr:col>
      <xdr:colOff>644525</xdr:colOff>
      <xdr:row>99</xdr:row>
      <xdr:rowOff>68704</xdr:rowOff>
    </xdr:to>
    <xdr:cxnSp macro="">
      <xdr:nvCxnSpPr>
        <xdr:cNvPr id="669" name="直線コネクタ 668"/>
        <xdr:cNvCxnSpPr/>
      </xdr:nvCxnSpPr>
      <xdr:spPr>
        <a:xfrm>
          <a:off x="12814300" y="17032500"/>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53015</xdr:rowOff>
    </xdr:from>
    <xdr:to>
      <xdr:col>20</xdr:col>
      <xdr:colOff>9525</xdr:colOff>
      <xdr:row>98</xdr:row>
      <xdr:rowOff>154615</xdr:rowOff>
    </xdr:to>
    <xdr:sp macro="" textlink="">
      <xdr:nvSpPr>
        <xdr:cNvPr id="670" name="フローチャート : 判断 669"/>
        <xdr:cNvSpPr/>
      </xdr:nvSpPr>
      <xdr:spPr>
        <a:xfrm>
          <a:off x="13652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171142</xdr:rowOff>
    </xdr:from>
    <xdr:ext cx="599010" cy="259045"/>
    <xdr:sp macro="" textlink="">
      <xdr:nvSpPr>
        <xdr:cNvPr id="671" name="テキスト ボックス 670"/>
        <xdr:cNvSpPr txBox="1"/>
      </xdr:nvSpPr>
      <xdr:spPr>
        <a:xfrm>
          <a:off x="13403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168232</xdr:rowOff>
    </xdr:from>
    <xdr:to>
      <xdr:col>18</xdr:col>
      <xdr:colOff>492125</xdr:colOff>
      <xdr:row>99</xdr:row>
      <xdr:rowOff>98382</xdr:rowOff>
    </xdr:to>
    <xdr:sp macro="" textlink="">
      <xdr:nvSpPr>
        <xdr:cNvPr id="672" name="フローチャート : 判断 671"/>
        <xdr:cNvSpPr/>
      </xdr:nvSpPr>
      <xdr:spPr>
        <a:xfrm>
          <a:off x="12763500" y="169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114909</xdr:rowOff>
    </xdr:from>
    <xdr:ext cx="534377" cy="259045"/>
    <xdr:sp macro="" textlink="">
      <xdr:nvSpPr>
        <xdr:cNvPr id="673" name="テキスト ボックス 672"/>
        <xdr:cNvSpPr txBox="1"/>
      </xdr:nvSpPr>
      <xdr:spPr>
        <a:xfrm>
          <a:off x="12547111" y="167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163610</xdr:rowOff>
    </xdr:from>
    <xdr:to>
      <xdr:col>23</xdr:col>
      <xdr:colOff>568325</xdr:colOff>
      <xdr:row>99</xdr:row>
      <xdr:rowOff>93760</xdr:rowOff>
    </xdr:to>
    <xdr:sp macro="" textlink="">
      <xdr:nvSpPr>
        <xdr:cNvPr id="679" name="円/楕円 678"/>
        <xdr:cNvSpPr/>
      </xdr:nvSpPr>
      <xdr:spPr>
        <a:xfrm>
          <a:off x="16268700" y="169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122987</xdr:rowOff>
    </xdr:from>
    <xdr:ext cx="534377" cy="259045"/>
    <xdr:sp macro="" textlink="">
      <xdr:nvSpPr>
        <xdr:cNvPr id="680" name="積立金該当値テキスト"/>
        <xdr:cNvSpPr txBox="1"/>
      </xdr:nvSpPr>
      <xdr:spPr>
        <a:xfrm>
          <a:off x="16370300" y="1675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34,246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11796</xdr:rowOff>
    </xdr:from>
    <xdr:to>
      <xdr:col>22</xdr:col>
      <xdr:colOff>415925</xdr:colOff>
      <xdr:row>99</xdr:row>
      <xdr:rowOff>113396</xdr:rowOff>
    </xdr:to>
    <xdr:sp macro="" textlink="">
      <xdr:nvSpPr>
        <xdr:cNvPr id="681" name="円/楕円 680"/>
        <xdr:cNvSpPr/>
      </xdr:nvSpPr>
      <xdr:spPr>
        <a:xfrm>
          <a:off x="15430500" y="169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129923</xdr:rowOff>
    </xdr:from>
    <xdr:ext cx="534377" cy="259045"/>
    <xdr:sp macro="" textlink="">
      <xdr:nvSpPr>
        <xdr:cNvPr id="682" name="テキスト ボックス 681"/>
        <xdr:cNvSpPr txBox="1"/>
      </xdr:nvSpPr>
      <xdr:spPr>
        <a:xfrm>
          <a:off x="15214111" y="1676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135920</xdr:rowOff>
    </xdr:from>
    <xdr:to>
      <xdr:col>21</xdr:col>
      <xdr:colOff>212725</xdr:colOff>
      <xdr:row>99</xdr:row>
      <xdr:rowOff>66070</xdr:rowOff>
    </xdr:to>
    <xdr:sp macro="" textlink="">
      <xdr:nvSpPr>
        <xdr:cNvPr id="683" name="円/楕円 682"/>
        <xdr:cNvSpPr/>
      </xdr:nvSpPr>
      <xdr:spPr>
        <a:xfrm>
          <a:off x="14541500" y="169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82597</xdr:rowOff>
    </xdr:from>
    <xdr:ext cx="534377" cy="259045"/>
    <xdr:sp macro="" textlink="">
      <xdr:nvSpPr>
        <xdr:cNvPr id="684" name="テキスト ボックス 683"/>
        <xdr:cNvSpPr txBox="1"/>
      </xdr:nvSpPr>
      <xdr:spPr>
        <a:xfrm>
          <a:off x="14325111" y="1671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51,204</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17904</xdr:rowOff>
    </xdr:from>
    <xdr:to>
      <xdr:col>20</xdr:col>
      <xdr:colOff>9525</xdr:colOff>
      <xdr:row>99</xdr:row>
      <xdr:rowOff>119504</xdr:rowOff>
    </xdr:to>
    <xdr:sp macro="" textlink="">
      <xdr:nvSpPr>
        <xdr:cNvPr id="685" name="円/楕円 684"/>
        <xdr:cNvSpPr/>
      </xdr:nvSpPr>
      <xdr:spPr>
        <a:xfrm>
          <a:off x="13652500" y="169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110631</xdr:rowOff>
    </xdr:from>
    <xdr:ext cx="534377" cy="259045"/>
    <xdr:sp macro="" textlink="">
      <xdr:nvSpPr>
        <xdr:cNvPr id="686" name="テキスト ボックス 685"/>
        <xdr:cNvSpPr txBox="1"/>
      </xdr:nvSpPr>
      <xdr:spPr>
        <a:xfrm>
          <a:off x="13436111" y="1708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18,479</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8150</xdr:rowOff>
    </xdr:from>
    <xdr:to>
      <xdr:col>18</xdr:col>
      <xdr:colOff>492125</xdr:colOff>
      <xdr:row>99</xdr:row>
      <xdr:rowOff>109750</xdr:rowOff>
    </xdr:to>
    <xdr:sp macro="" textlink="">
      <xdr:nvSpPr>
        <xdr:cNvPr id="687" name="円/楕円 686"/>
        <xdr:cNvSpPr/>
      </xdr:nvSpPr>
      <xdr:spPr>
        <a:xfrm>
          <a:off x="12763500" y="16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100877</xdr:rowOff>
    </xdr:from>
    <xdr:ext cx="534377" cy="259045"/>
    <xdr:sp macro="" textlink="">
      <xdr:nvSpPr>
        <xdr:cNvPr id="688" name="テキスト ボックス 687"/>
        <xdr:cNvSpPr txBox="1"/>
      </xdr:nvSpPr>
      <xdr:spPr>
        <a:xfrm>
          <a:off x="12547111" y="1707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10" name="直線コネクタ 709"/>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13"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14" name="直線コネクタ 713"/>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96038</xdr:rowOff>
    </xdr:from>
    <xdr:to>
      <xdr:col>32</xdr:col>
      <xdr:colOff>187325</xdr:colOff>
      <xdr:row>38</xdr:row>
      <xdr:rowOff>112268</xdr:rowOff>
    </xdr:to>
    <xdr:cxnSp macro="">
      <xdr:nvCxnSpPr>
        <xdr:cNvPr id="715" name="直線コネクタ 714"/>
        <xdr:cNvCxnSpPr/>
      </xdr:nvCxnSpPr>
      <xdr:spPr>
        <a:xfrm flipV="1">
          <a:off x="21323300" y="6611138"/>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16"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17" name="フローチャート : 判断 716"/>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112268</xdr:rowOff>
    </xdr:from>
    <xdr:to>
      <xdr:col>31</xdr:col>
      <xdr:colOff>34925</xdr:colOff>
      <xdr:row>38</xdr:row>
      <xdr:rowOff>119538</xdr:rowOff>
    </xdr:to>
    <xdr:cxnSp macro="">
      <xdr:nvCxnSpPr>
        <xdr:cNvPr id="718" name="直線コネクタ 717"/>
        <xdr:cNvCxnSpPr/>
      </xdr:nvCxnSpPr>
      <xdr:spPr>
        <a:xfrm flipV="1">
          <a:off x="20434300" y="6627368"/>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43272</xdr:rowOff>
    </xdr:from>
    <xdr:to>
      <xdr:col>31</xdr:col>
      <xdr:colOff>85725</xdr:colOff>
      <xdr:row>38</xdr:row>
      <xdr:rowOff>144872</xdr:rowOff>
    </xdr:to>
    <xdr:sp macro="" textlink="">
      <xdr:nvSpPr>
        <xdr:cNvPr id="719" name="フローチャート : 判断 718"/>
        <xdr:cNvSpPr/>
      </xdr:nvSpPr>
      <xdr:spPr>
        <a:xfrm>
          <a:off x="212725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161398</xdr:rowOff>
    </xdr:from>
    <xdr:ext cx="378565" cy="259045"/>
    <xdr:sp macro="" textlink="">
      <xdr:nvSpPr>
        <xdr:cNvPr id="720" name="テキスト ボックス 719"/>
        <xdr:cNvSpPr txBox="1"/>
      </xdr:nvSpPr>
      <xdr:spPr>
        <a:xfrm>
          <a:off x="21134017" y="633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119538</xdr:rowOff>
    </xdr:from>
    <xdr:to>
      <xdr:col>29</xdr:col>
      <xdr:colOff>517525</xdr:colOff>
      <xdr:row>38</xdr:row>
      <xdr:rowOff>125801</xdr:rowOff>
    </xdr:to>
    <xdr:cxnSp macro="">
      <xdr:nvCxnSpPr>
        <xdr:cNvPr id="721" name="直線コネクタ 720"/>
        <xdr:cNvCxnSpPr/>
      </xdr:nvCxnSpPr>
      <xdr:spPr>
        <a:xfrm flipV="1">
          <a:off x="19545300" y="6634638"/>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45329</xdr:rowOff>
    </xdr:from>
    <xdr:to>
      <xdr:col>29</xdr:col>
      <xdr:colOff>568325</xdr:colOff>
      <xdr:row>38</xdr:row>
      <xdr:rowOff>146929</xdr:rowOff>
    </xdr:to>
    <xdr:sp macro="" textlink="">
      <xdr:nvSpPr>
        <xdr:cNvPr id="722" name="フローチャート : 判断 721"/>
        <xdr:cNvSpPr/>
      </xdr:nvSpPr>
      <xdr:spPr>
        <a:xfrm>
          <a:off x="2038350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163456</xdr:rowOff>
    </xdr:from>
    <xdr:ext cx="378565" cy="259045"/>
    <xdr:sp macro="" textlink="">
      <xdr:nvSpPr>
        <xdr:cNvPr id="723" name="テキスト ボックス 722"/>
        <xdr:cNvSpPr txBox="1"/>
      </xdr:nvSpPr>
      <xdr:spPr>
        <a:xfrm>
          <a:off x="20245017" y="633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125801</xdr:rowOff>
    </xdr:from>
    <xdr:to>
      <xdr:col>28</xdr:col>
      <xdr:colOff>314325</xdr:colOff>
      <xdr:row>38</xdr:row>
      <xdr:rowOff>132888</xdr:rowOff>
    </xdr:to>
    <xdr:cxnSp macro="">
      <xdr:nvCxnSpPr>
        <xdr:cNvPr id="724" name="直線コネクタ 723"/>
        <xdr:cNvCxnSpPr/>
      </xdr:nvCxnSpPr>
      <xdr:spPr>
        <a:xfrm flipV="1">
          <a:off x="18656300" y="664090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28458</xdr:rowOff>
    </xdr:from>
    <xdr:to>
      <xdr:col>28</xdr:col>
      <xdr:colOff>365125</xdr:colOff>
      <xdr:row>38</xdr:row>
      <xdr:rowOff>130058</xdr:rowOff>
    </xdr:to>
    <xdr:sp macro="" textlink="">
      <xdr:nvSpPr>
        <xdr:cNvPr id="725" name="フローチャート : 判断 724"/>
        <xdr:cNvSpPr/>
      </xdr:nvSpPr>
      <xdr:spPr>
        <a:xfrm>
          <a:off x="19494500" y="65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146585</xdr:rowOff>
    </xdr:from>
    <xdr:ext cx="469744" cy="259045"/>
    <xdr:sp macro="" textlink="">
      <xdr:nvSpPr>
        <xdr:cNvPr id="726" name="テキスト ボックス 725"/>
        <xdr:cNvSpPr txBox="1"/>
      </xdr:nvSpPr>
      <xdr:spPr>
        <a:xfrm>
          <a:off x="19310427" y="63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27" name="フローチャート : 判断 726"/>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146905</xdr:rowOff>
    </xdr:from>
    <xdr:ext cx="469744" cy="259045"/>
    <xdr:sp macro="" textlink="">
      <xdr:nvSpPr>
        <xdr:cNvPr id="728" name="テキスト ボックス 727"/>
        <xdr:cNvSpPr txBox="1"/>
      </xdr:nvSpPr>
      <xdr:spPr>
        <a:xfrm>
          <a:off x="18421427" y="631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45238</xdr:rowOff>
    </xdr:from>
    <xdr:to>
      <xdr:col>32</xdr:col>
      <xdr:colOff>238125</xdr:colOff>
      <xdr:row>38</xdr:row>
      <xdr:rowOff>146838</xdr:rowOff>
    </xdr:to>
    <xdr:sp macro="" textlink="">
      <xdr:nvSpPr>
        <xdr:cNvPr id="734" name="円/楕円 733"/>
        <xdr:cNvSpPr/>
      </xdr:nvSpPr>
      <xdr:spPr>
        <a:xfrm>
          <a:off x="22110700" y="65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144046</xdr:rowOff>
    </xdr:from>
    <xdr:ext cx="378565" cy="259045"/>
    <xdr:sp macro="" textlink="">
      <xdr:nvSpPr>
        <xdr:cNvPr id="735" name="投資及び出資金該当値テキスト"/>
        <xdr:cNvSpPr txBox="1"/>
      </xdr:nvSpPr>
      <xdr:spPr>
        <a:xfrm>
          <a:off x="22212300" y="6487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61468</xdr:rowOff>
    </xdr:from>
    <xdr:to>
      <xdr:col>31</xdr:col>
      <xdr:colOff>85725</xdr:colOff>
      <xdr:row>38</xdr:row>
      <xdr:rowOff>163068</xdr:rowOff>
    </xdr:to>
    <xdr:sp macro="" textlink="">
      <xdr:nvSpPr>
        <xdr:cNvPr id="736" name="円/楕円 735"/>
        <xdr:cNvSpPr/>
      </xdr:nvSpPr>
      <xdr:spPr>
        <a:xfrm>
          <a:off x="21272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154195</xdr:rowOff>
    </xdr:from>
    <xdr:ext cx="378565" cy="259045"/>
    <xdr:sp macro="" textlink="">
      <xdr:nvSpPr>
        <xdr:cNvPr id="737" name="テキスト ボックス 736"/>
        <xdr:cNvSpPr txBox="1"/>
      </xdr:nvSpPr>
      <xdr:spPr>
        <a:xfrm>
          <a:off x="21134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68738</xdr:rowOff>
    </xdr:from>
    <xdr:to>
      <xdr:col>29</xdr:col>
      <xdr:colOff>568325</xdr:colOff>
      <xdr:row>38</xdr:row>
      <xdr:rowOff>170338</xdr:rowOff>
    </xdr:to>
    <xdr:sp macro="" textlink="">
      <xdr:nvSpPr>
        <xdr:cNvPr id="738" name="円/楕円 737"/>
        <xdr:cNvSpPr/>
      </xdr:nvSpPr>
      <xdr:spPr>
        <a:xfrm>
          <a:off x="20383500" y="65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161465</xdr:rowOff>
    </xdr:from>
    <xdr:ext cx="378565" cy="259045"/>
    <xdr:sp macro="" textlink="">
      <xdr:nvSpPr>
        <xdr:cNvPr id="739" name="テキスト ボックス 738"/>
        <xdr:cNvSpPr txBox="1"/>
      </xdr:nvSpPr>
      <xdr:spPr>
        <a:xfrm>
          <a:off x="20245017" y="667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75001</xdr:rowOff>
    </xdr:from>
    <xdr:to>
      <xdr:col>28</xdr:col>
      <xdr:colOff>365125</xdr:colOff>
      <xdr:row>39</xdr:row>
      <xdr:rowOff>5151</xdr:rowOff>
    </xdr:to>
    <xdr:sp macro="" textlink="">
      <xdr:nvSpPr>
        <xdr:cNvPr id="740" name="円/楕円 739"/>
        <xdr:cNvSpPr/>
      </xdr:nvSpPr>
      <xdr:spPr>
        <a:xfrm>
          <a:off x="19494500" y="659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167728</xdr:rowOff>
    </xdr:from>
    <xdr:ext cx="378565" cy="259045"/>
    <xdr:sp macro="" textlink="">
      <xdr:nvSpPr>
        <xdr:cNvPr id="741" name="テキスト ボックス 740"/>
        <xdr:cNvSpPr txBox="1"/>
      </xdr:nvSpPr>
      <xdr:spPr>
        <a:xfrm>
          <a:off x="19356017" y="668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82088</xdr:rowOff>
    </xdr:from>
    <xdr:to>
      <xdr:col>27</xdr:col>
      <xdr:colOff>161925</xdr:colOff>
      <xdr:row>39</xdr:row>
      <xdr:rowOff>12238</xdr:rowOff>
    </xdr:to>
    <xdr:sp macro="" textlink="">
      <xdr:nvSpPr>
        <xdr:cNvPr id="742" name="円/楕円 741"/>
        <xdr:cNvSpPr/>
      </xdr:nvSpPr>
      <xdr:spPr>
        <a:xfrm>
          <a:off x="18605500" y="65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3365</xdr:rowOff>
    </xdr:from>
    <xdr:ext cx="378565" cy="259045"/>
    <xdr:sp macro="" textlink="">
      <xdr:nvSpPr>
        <xdr:cNvPr id="743" name="テキスト ボックス 742"/>
        <xdr:cNvSpPr txBox="1"/>
      </xdr:nvSpPr>
      <xdr:spPr>
        <a:xfrm>
          <a:off x="18467017" y="6689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4" name="直線コネクタ 75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5" name="テキスト ボックス 75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8" name="直線コネクタ 75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9" name="テキスト ボックス 75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63" name="直線コネクタ 762"/>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5" name="直線コネクタ 76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66"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67" name="直線コネクタ 766"/>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63176</xdr:rowOff>
    </xdr:from>
    <xdr:to>
      <xdr:col>32</xdr:col>
      <xdr:colOff>187325</xdr:colOff>
      <xdr:row>57</xdr:row>
      <xdr:rowOff>64719</xdr:rowOff>
    </xdr:to>
    <xdr:cxnSp macro="">
      <xdr:nvCxnSpPr>
        <xdr:cNvPr id="768" name="直線コネクタ 767"/>
        <xdr:cNvCxnSpPr/>
      </xdr:nvCxnSpPr>
      <xdr:spPr>
        <a:xfrm>
          <a:off x="21323300" y="9835826"/>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133322</xdr:rowOff>
    </xdr:from>
    <xdr:ext cx="469744" cy="259045"/>
    <xdr:sp macro="" textlink="">
      <xdr:nvSpPr>
        <xdr:cNvPr id="769" name="貸付金平均値テキスト"/>
        <xdr:cNvSpPr txBox="1"/>
      </xdr:nvSpPr>
      <xdr:spPr>
        <a:xfrm>
          <a:off x="22212300" y="956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70" name="フローチャート : 判断 769"/>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63176</xdr:rowOff>
    </xdr:from>
    <xdr:to>
      <xdr:col>31</xdr:col>
      <xdr:colOff>34925</xdr:colOff>
      <xdr:row>57</xdr:row>
      <xdr:rowOff>64205</xdr:rowOff>
    </xdr:to>
    <xdr:cxnSp macro="">
      <xdr:nvCxnSpPr>
        <xdr:cNvPr id="771" name="直線コネクタ 770"/>
        <xdr:cNvCxnSpPr/>
      </xdr:nvCxnSpPr>
      <xdr:spPr>
        <a:xfrm flipV="1">
          <a:off x="20434300" y="9835826"/>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45180</xdr:rowOff>
    </xdr:from>
    <xdr:to>
      <xdr:col>31</xdr:col>
      <xdr:colOff>85725</xdr:colOff>
      <xdr:row>57</xdr:row>
      <xdr:rowOff>146780</xdr:rowOff>
    </xdr:to>
    <xdr:sp macro="" textlink="">
      <xdr:nvSpPr>
        <xdr:cNvPr id="772" name="フローチャート : 判断 771"/>
        <xdr:cNvSpPr/>
      </xdr:nvSpPr>
      <xdr:spPr>
        <a:xfrm>
          <a:off x="21272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137907</xdr:rowOff>
    </xdr:from>
    <xdr:ext cx="469744" cy="259045"/>
    <xdr:sp macro="" textlink="">
      <xdr:nvSpPr>
        <xdr:cNvPr id="773" name="テキスト ボックス 772"/>
        <xdr:cNvSpPr txBox="1"/>
      </xdr:nvSpPr>
      <xdr:spPr>
        <a:xfrm>
          <a:off x="21088427" y="99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154101</xdr:rowOff>
    </xdr:from>
    <xdr:to>
      <xdr:col>29</xdr:col>
      <xdr:colOff>517525</xdr:colOff>
      <xdr:row>57</xdr:row>
      <xdr:rowOff>64205</xdr:rowOff>
    </xdr:to>
    <xdr:cxnSp macro="">
      <xdr:nvCxnSpPr>
        <xdr:cNvPr id="774" name="直線コネクタ 773"/>
        <xdr:cNvCxnSpPr/>
      </xdr:nvCxnSpPr>
      <xdr:spPr>
        <a:xfrm>
          <a:off x="19545300" y="9412401"/>
          <a:ext cx="889000" cy="42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96615</xdr:rowOff>
    </xdr:from>
    <xdr:to>
      <xdr:col>29</xdr:col>
      <xdr:colOff>568325</xdr:colOff>
      <xdr:row>57</xdr:row>
      <xdr:rowOff>26765</xdr:rowOff>
    </xdr:to>
    <xdr:sp macro="" textlink="">
      <xdr:nvSpPr>
        <xdr:cNvPr id="775" name="フローチャート : 判断 774"/>
        <xdr:cNvSpPr/>
      </xdr:nvSpPr>
      <xdr:spPr>
        <a:xfrm>
          <a:off x="20383500" y="96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43292</xdr:rowOff>
    </xdr:from>
    <xdr:ext cx="469744" cy="259045"/>
    <xdr:sp macro="" textlink="">
      <xdr:nvSpPr>
        <xdr:cNvPr id="776" name="テキスト ボックス 775"/>
        <xdr:cNvSpPr txBox="1"/>
      </xdr:nvSpPr>
      <xdr:spPr>
        <a:xfrm>
          <a:off x="20199427" y="947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154101</xdr:rowOff>
    </xdr:from>
    <xdr:to>
      <xdr:col>28</xdr:col>
      <xdr:colOff>314325</xdr:colOff>
      <xdr:row>57</xdr:row>
      <xdr:rowOff>32830</xdr:rowOff>
    </xdr:to>
    <xdr:cxnSp macro="">
      <xdr:nvCxnSpPr>
        <xdr:cNvPr id="777" name="直線コネクタ 776"/>
        <xdr:cNvCxnSpPr/>
      </xdr:nvCxnSpPr>
      <xdr:spPr>
        <a:xfrm flipV="1">
          <a:off x="18656300" y="9412401"/>
          <a:ext cx="889000" cy="39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165195</xdr:rowOff>
    </xdr:from>
    <xdr:to>
      <xdr:col>28</xdr:col>
      <xdr:colOff>365125</xdr:colOff>
      <xdr:row>57</xdr:row>
      <xdr:rowOff>95345</xdr:rowOff>
    </xdr:to>
    <xdr:sp macro="" textlink="">
      <xdr:nvSpPr>
        <xdr:cNvPr id="778" name="フローチャート : 判断 777"/>
        <xdr:cNvSpPr/>
      </xdr:nvSpPr>
      <xdr:spPr>
        <a:xfrm>
          <a:off x="19494500" y="97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86472</xdr:rowOff>
    </xdr:from>
    <xdr:ext cx="469744" cy="259045"/>
    <xdr:sp macro="" textlink="">
      <xdr:nvSpPr>
        <xdr:cNvPr id="779" name="テキスト ボックス 778"/>
        <xdr:cNvSpPr txBox="1"/>
      </xdr:nvSpPr>
      <xdr:spPr>
        <a:xfrm>
          <a:off x="19310427" y="98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162452</xdr:rowOff>
    </xdr:from>
    <xdr:to>
      <xdr:col>27</xdr:col>
      <xdr:colOff>161925</xdr:colOff>
      <xdr:row>57</xdr:row>
      <xdr:rowOff>92602</xdr:rowOff>
    </xdr:to>
    <xdr:sp macro="" textlink="">
      <xdr:nvSpPr>
        <xdr:cNvPr id="780" name="フローチャート : 判断 779"/>
        <xdr:cNvSpPr/>
      </xdr:nvSpPr>
      <xdr:spPr>
        <a:xfrm>
          <a:off x="18605500" y="97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83729</xdr:rowOff>
    </xdr:from>
    <xdr:ext cx="469744" cy="259045"/>
    <xdr:sp macro="" textlink="">
      <xdr:nvSpPr>
        <xdr:cNvPr id="781" name="テキスト ボックス 780"/>
        <xdr:cNvSpPr txBox="1"/>
      </xdr:nvSpPr>
      <xdr:spPr>
        <a:xfrm>
          <a:off x="18421427" y="985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13919</xdr:rowOff>
    </xdr:from>
    <xdr:to>
      <xdr:col>32</xdr:col>
      <xdr:colOff>238125</xdr:colOff>
      <xdr:row>57</xdr:row>
      <xdr:rowOff>115519</xdr:rowOff>
    </xdr:to>
    <xdr:sp macro="" textlink="">
      <xdr:nvSpPr>
        <xdr:cNvPr id="787" name="円/楕円 786"/>
        <xdr:cNvSpPr/>
      </xdr:nvSpPr>
      <xdr:spPr>
        <a:xfrm>
          <a:off x="22110700" y="97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163796</xdr:rowOff>
    </xdr:from>
    <xdr:ext cx="469744" cy="259045"/>
    <xdr:sp macro="" textlink="">
      <xdr:nvSpPr>
        <xdr:cNvPr id="788" name="貸付金該当値テキスト"/>
        <xdr:cNvSpPr txBox="1"/>
      </xdr:nvSpPr>
      <xdr:spPr>
        <a:xfrm>
          <a:off x="22212300" y="976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12376</xdr:rowOff>
    </xdr:from>
    <xdr:to>
      <xdr:col>31</xdr:col>
      <xdr:colOff>85725</xdr:colOff>
      <xdr:row>57</xdr:row>
      <xdr:rowOff>113976</xdr:rowOff>
    </xdr:to>
    <xdr:sp macro="" textlink="">
      <xdr:nvSpPr>
        <xdr:cNvPr id="789" name="円/楕円 788"/>
        <xdr:cNvSpPr/>
      </xdr:nvSpPr>
      <xdr:spPr>
        <a:xfrm>
          <a:off x="21272500" y="97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130503</xdr:rowOff>
    </xdr:from>
    <xdr:ext cx="469744" cy="259045"/>
    <xdr:sp macro="" textlink="">
      <xdr:nvSpPr>
        <xdr:cNvPr id="790" name="テキスト ボックス 789"/>
        <xdr:cNvSpPr txBox="1"/>
      </xdr:nvSpPr>
      <xdr:spPr>
        <a:xfrm>
          <a:off x="21088427" y="956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13405</xdr:rowOff>
    </xdr:from>
    <xdr:to>
      <xdr:col>29</xdr:col>
      <xdr:colOff>568325</xdr:colOff>
      <xdr:row>57</xdr:row>
      <xdr:rowOff>115005</xdr:rowOff>
    </xdr:to>
    <xdr:sp macro="" textlink="">
      <xdr:nvSpPr>
        <xdr:cNvPr id="791" name="円/楕円 790"/>
        <xdr:cNvSpPr/>
      </xdr:nvSpPr>
      <xdr:spPr>
        <a:xfrm>
          <a:off x="20383500" y="97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106132</xdr:rowOff>
    </xdr:from>
    <xdr:ext cx="469744" cy="259045"/>
    <xdr:sp macro="" textlink="">
      <xdr:nvSpPr>
        <xdr:cNvPr id="792" name="テキスト ボックス 791"/>
        <xdr:cNvSpPr txBox="1"/>
      </xdr:nvSpPr>
      <xdr:spPr>
        <a:xfrm>
          <a:off x="20199427" y="987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103301</xdr:rowOff>
    </xdr:from>
    <xdr:to>
      <xdr:col>28</xdr:col>
      <xdr:colOff>365125</xdr:colOff>
      <xdr:row>55</xdr:row>
      <xdr:rowOff>33451</xdr:rowOff>
    </xdr:to>
    <xdr:sp macro="" textlink="">
      <xdr:nvSpPr>
        <xdr:cNvPr id="793" name="円/楕円 792"/>
        <xdr:cNvSpPr/>
      </xdr:nvSpPr>
      <xdr:spPr>
        <a:xfrm>
          <a:off x="19494500" y="93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49978</xdr:rowOff>
    </xdr:from>
    <xdr:ext cx="469744" cy="259045"/>
    <xdr:sp macro="" textlink="">
      <xdr:nvSpPr>
        <xdr:cNvPr id="794" name="テキスト ボックス 793"/>
        <xdr:cNvSpPr txBox="1"/>
      </xdr:nvSpPr>
      <xdr:spPr>
        <a:xfrm>
          <a:off x="19310427" y="913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153480</xdr:rowOff>
    </xdr:from>
    <xdr:to>
      <xdr:col>27</xdr:col>
      <xdr:colOff>161925</xdr:colOff>
      <xdr:row>57</xdr:row>
      <xdr:rowOff>83630</xdr:rowOff>
    </xdr:to>
    <xdr:sp macro="" textlink="">
      <xdr:nvSpPr>
        <xdr:cNvPr id="795" name="円/楕円 794"/>
        <xdr:cNvSpPr/>
      </xdr:nvSpPr>
      <xdr:spPr>
        <a:xfrm>
          <a:off x="18605500" y="97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100157</xdr:rowOff>
    </xdr:from>
    <xdr:ext cx="469744" cy="259045"/>
    <xdr:sp macro="" textlink="">
      <xdr:nvSpPr>
        <xdr:cNvPr id="796" name="テキスト ボックス 795"/>
        <xdr:cNvSpPr txBox="1"/>
      </xdr:nvSpPr>
      <xdr:spPr>
        <a:xfrm>
          <a:off x="18421427" y="952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21" name="直線コネクタ 820"/>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22"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23" name="直線コネクタ 822"/>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24"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25" name="直線コネクタ 824"/>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166180</xdr:rowOff>
    </xdr:from>
    <xdr:to>
      <xdr:col>32</xdr:col>
      <xdr:colOff>187325</xdr:colOff>
      <xdr:row>75</xdr:row>
      <xdr:rowOff>62294</xdr:rowOff>
    </xdr:to>
    <xdr:cxnSp macro="">
      <xdr:nvCxnSpPr>
        <xdr:cNvPr id="826" name="直線コネクタ 825"/>
        <xdr:cNvCxnSpPr/>
      </xdr:nvCxnSpPr>
      <xdr:spPr>
        <a:xfrm flipV="1">
          <a:off x="21323300" y="1285348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125074</xdr:rowOff>
    </xdr:from>
    <xdr:ext cx="534377" cy="259045"/>
    <xdr:sp macro="" textlink="">
      <xdr:nvSpPr>
        <xdr:cNvPr id="827" name="繰出金平均値テキスト"/>
        <xdr:cNvSpPr txBox="1"/>
      </xdr:nvSpPr>
      <xdr:spPr>
        <a:xfrm>
          <a:off x="22212300" y="131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8" name="フローチャート : 判断 827"/>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62294</xdr:rowOff>
    </xdr:from>
    <xdr:to>
      <xdr:col>31</xdr:col>
      <xdr:colOff>34925</xdr:colOff>
      <xdr:row>75</xdr:row>
      <xdr:rowOff>77635</xdr:rowOff>
    </xdr:to>
    <xdr:cxnSp macro="">
      <xdr:nvCxnSpPr>
        <xdr:cNvPr id="829" name="直線コネクタ 828"/>
        <xdr:cNvCxnSpPr/>
      </xdr:nvCxnSpPr>
      <xdr:spPr>
        <a:xfrm flipV="1">
          <a:off x="20434300" y="12921044"/>
          <a:ext cx="889000" cy="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164960</xdr:rowOff>
    </xdr:from>
    <xdr:to>
      <xdr:col>31</xdr:col>
      <xdr:colOff>85725</xdr:colOff>
      <xdr:row>77</xdr:row>
      <xdr:rowOff>95110</xdr:rowOff>
    </xdr:to>
    <xdr:sp macro="" textlink="">
      <xdr:nvSpPr>
        <xdr:cNvPr id="830" name="フローチャート : 判断 829"/>
        <xdr:cNvSpPr/>
      </xdr:nvSpPr>
      <xdr:spPr>
        <a:xfrm>
          <a:off x="21272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86237</xdr:rowOff>
    </xdr:from>
    <xdr:ext cx="534377" cy="259045"/>
    <xdr:sp macro="" textlink="">
      <xdr:nvSpPr>
        <xdr:cNvPr id="831" name="テキスト ボックス 830"/>
        <xdr:cNvSpPr txBox="1"/>
      </xdr:nvSpPr>
      <xdr:spPr>
        <a:xfrm>
          <a:off x="21056111" y="132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77635</xdr:rowOff>
    </xdr:from>
    <xdr:to>
      <xdr:col>29</xdr:col>
      <xdr:colOff>517525</xdr:colOff>
      <xdr:row>76</xdr:row>
      <xdr:rowOff>7365</xdr:rowOff>
    </xdr:to>
    <xdr:cxnSp macro="">
      <xdr:nvCxnSpPr>
        <xdr:cNvPr id="832" name="直線コネクタ 831"/>
        <xdr:cNvCxnSpPr/>
      </xdr:nvCxnSpPr>
      <xdr:spPr>
        <a:xfrm flipV="1">
          <a:off x="19545300" y="12936385"/>
          <a:ext cx="889000" cy="10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28563</xdr:rowOff>
    </xdr:from>
    <xdr:to>
      <xdr:col>29</xdr:col>
      <xdr:colOff>568325</xdr:colOff>
      <xdr:row>77</xdr:row>
      <xdr:rowOff>130163</xdr:rowOff>
    </xdr:to>
    <xdr:sp macro="" textlink="">
      <xdr:nvSpPr>
        <xdr:cNvPr id="833" name="フローチャート : 判断 832"/>
        <xdr:cNvSpPr/>
      </xdr:nvSpPr>
      <xdr:spPr>
        <a:xfrm>
          <a:off x="20383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121290</xdr:rowOff>
    </xdr:from>
    <xdr:ext cx="534377" cy="259045"/>
    <xdr:sp macro="" textlink="">
      <xdr:nvSpPr>
        <xdr:cNvPr id="834" name="テキスト ボックス 833"/>
        <xdr:cNvSpPr txBox="1"/>
      </xdr:nvSpPr>
      <xdr:spPr>
        <a:xfrm>
          <a:off x="20167111" y="133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77736</xdr:rowOff>
    </xdr:from>
    <xdr:to>
      <xdr:col>28</xdr:col>
      <xdr:colOff>314325</xdr:colOff>
      <xdr:row>76</xdr:row>
      <xdr:rowOff>7365</xdr:rowOff>
    </xdr:to>
    <xdr:cxnSp macro="">
      <xdr:nvCxnSpPr>
        <xdr:cNvPr id="835" name="直線コネクタ 834"/>
        <xdr:cNvCxnSpPr/>
      </xdr:nvCxnSpPr>
      <xdr:spPr>
        <a:xfrm>
          <a:off x="18656300" y="12936486"/>
          <a:ext cx="8890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23394</xdr:rowOff>
    </xdr:from>
    <xdr:to>
      <xdr:col>28</xdr:col>
      <xdr:colOff>365125</xdr:colOff>
      <xdr:row>77</xdr:row>
      <xdr:rowOff>124994</xdr:rowOff>
    </xdr:to>
    <xdr:sp macro="" textlink="">
      <xdr:nvSpPr>
        <xdr:cNvPr id="836" name="フローチャート : 判断 835"/>
        <xdr:cNvSpPr/>
      </xdr:nvSpPr>
      <xdr:spPr>
        <a:xfrm>
          <a:off x="19494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116121</xdr:rowOff>
    </xdr:from>
    <xdr:ext cx="534377" cy="259045"/>
    <xdr:sp macro="" textlink="">
      <xdr:nvSpPr>
        <xdr:cNvPr id="837" name="テキスト ボックス 836"/>
        <xdr:cNvSpPr txBox="1"/>
      </xdr:nvSpPr>
      <xdr:spPr>
        <a:xfrm>
          <a:off x="19278111" y="133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31865</xdr:rowOff>
    </xdr:from>
    <xdr:to>
      <xdr:col>27</xdr:col>
      <xdr:colOff>161925</xdr:colOff>
      <xdr:row>77</xdr:row>
      <xdr:rowOff>133465</xdr:rowOff>
    </xdr:to>
    <xdr:sp macro="" textlink="">
      <xdr:nvSpPr>
        <xdr:cNvPr id="838" name="フローチャート : 判断 837"/>
        <xdr:cNvSpPr/>
      </xdr:nvSpPr>
      <xdr:spPr>
        <a:xfrm>
          <a:off x="18605500" y="132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124592</xdr:rowOff>
    </xdr:from>
    <xdr:ext cx="534377" cy="259045"/>
    <xdr:sp macro="" textlink="">
      <xdr:nvSpPr>
        <xdr:cNvPr id="839" name="テキスト ボックス 838"/>
        <xdr:cNvSpPr txBox="1"/>
      </xdr:nvSpPr>
      <xdr:spPr>
        <a:xfrm>
          <a:off x="18389111" y="133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115380</xdr:rowOff>
    </xdr:from>
    <xdr:to>
      <xdr:col>32</xdr:col>
      <xdr:colOff>238125</xdr:colOff>
      <xdr:row>75</xdr:row>
      <xdr:rowOff>45530</xdr:rowOff>
    </xdr:to>
    <xdr:sp macro="" textlink="">
      <xdr:nvSpPr>
        <xdr:cNvPr id="845" name="円/楕円 844"/>
        <xdr:cNvSpPr/>
      </xdr:nvSpPr>
      <xdr:spPr>
        <a:xfrm>
          <a:off x="22110700" y="128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138257</xdr:rowOff>
    </xdr:from>
    <xdr:ext cx="534377" cy="259045"/>
    <xdr:sp macro="" textlink="">
      <xdr:nvSpPr>
        <xdr:cNvPr id="846" name="繰出金該当値テキスト"/>
        <xdr:cNvSpPr txBox="1"/>
      </xdr:nvSpPr>
      <xdr:spPr>
        <a:xfrm>
          <a:off x="22212300" y="126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87,915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11494</xdr:rowOff>
    </xdr:from>
    <xdr:to>
      <xdr:col>31</xdr:col>
      <xdr:colOff>85725</xdr:colOff>
      <xdr:row>75</xdr:row>
      <xdr:rowOff>113094</xdr:rowOff>
    </xdr:to>
    <xdr:sp macro="" textlink="">
      <xdr:nvSpPr>
        <xdr:cNvPr id="847" name="円/楕円 846"/>
        <xdr:cNvSpPr/>
      </xdr:nvSpPr>
      <xdr:spPr>
        <a:xfrm>
          <a:off x="21272500" y="128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129621</xdr:rowOff>
    </xdr:from>
    <xdr:ext cx="534377" cy="259045"/>
    <xdr:sp macro="" textlink="">
      <xdr:nvSpPr>
        <xdr:cNvPr id="848" name="テキスト ボックス 847"/>
        <xdr:cNvSpPr txBox="1"/>
      </xdr:nvSpPr>
      <xdr:spPr>
        <a:xfrm>
          <a:off x="21056111" y="126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82,595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26835</xdr:rowOff>
    </xdr:from>
    <xdr:to>
      <xdr:col>29</xdr:col>
      <xdr:colOff>568325</xdr:colOff>
      <xdr:row>75</xdr:row>
      <xdr:rowOff>128435</xdr:rowOff>
    </xdr:to>
    <xdr:sp macro="" textlink="">
      <xdr:nvSpPr>
        <xdr:cNvPr id="849" name="円/楕円 848"/>
        <xdr:cNvSpPr/>
      </xdr:nvSpPr>
      <xdr:spPr>
        <a:xfrm>
          <a:off x="20383500" y="128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144962</xdr:rowOff>
    </xdr:from>
    <xdr:ext cx="534377" cy="259045"/>
    <xdr:sp macro="" textlink="">
      <xdr:nvSpPr>
        <xdr:cNvPr id="850" name="テキスト ボックス 849"/>
        <xdr:cNvSpPr txBox="1"/>
      </xdr:nvSpPr>
      <xdr:spPr>
        <a:xfrm>
          <a:off x="20167111" y="1266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128016</xdr:rowOff>
    </xdr:from>
    <xdr:to>
      <xdr:col>28</xdr:col>
      <xdr:colOff>365125</xdr:colOff>
      <xdr:row>76</xdr:row>
      <xdr:rowOff>58167</xdr:rowOff>
    </xdr:to>
    <xdr:sp macro="" textlink="">
      <xdr:nvSpPr>
        <xdr:cNvPr id="851" name="円/楕円 850"/>
        <xdr:cNvSpPr/>
      </xdr:nvSpPr>
      <xdr:spPr>
        <a:xfrm>
          <a:off x="19494500" y="129867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74693</xdr:rowOff>
    </xdr:from>
    <xdr:ext cx="534377" cy="259045"/>
    <xdr:sp macro="" textlink="">
      <xdr:nvSpPr>
        <xdr:cNvPr id="852" name="テキスト ボックス 851"/>
        <xdr:cNvSpPr txBox="1"/>
      </xdr:nvSpPr>
      <xdr:spPr>
        <a:xfrm>
          <a:off x="19278111" y="127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73,420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26936</xdr:rowOff>
    </xdr:from>
    <xdr:to>
      <xdr:col>27</xdr:col>
      <xdr:colOff>161925</xdr:colOff>
      <xdr:row>75</xdr:row>
      <xdr:rowOff>128536</xdr:rowOff>
    </xdr:to>
    <xdr:sp macro="" textlink="">
      <xdr:nvSpPr>
        <xdr:cNvPr id="853" name="円/楕円 852"/>
        <xdr:cNvSpPr/>
      </xdr:nvSpPr>
      <xdr:spPr>
        <a:xfrm>
          <a:off x="18605500" y="12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145063</xdr:rowOff>
    </xdr:from>
    <xdr:ext cx="534377" cy="259045"/>
    <xdr:sp macro="" textlink="">
      <xdr:nvSpPr>
        <xdr:cNvPr id="854" name="テキスト ボックス 853"/>
        <xdr:cNvSpPr txBox="1"/>
      </xdr:nvSpPr>
      <xdr:spPr>
        <a:xfrm>
          <a:off x="18389111" y="1266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総額は、住民一人当たり６９６，６０３円となっている。主な構成項目である人件費は、住民一人当たり１０４，０８２円となっており、平成１７年度の合併以降、下がってきているものの、平成２７年度現在においても類似団体と比較して高い水準にある。社会教育施設や、学校保育所施設が多く、抜本的な職員削減が行えていない状況であり、施設の統廃合を合わせた人件費の削減の検討を行っていく。</a:t>
          </a:r>
          <a:endParaRPr kumimoji="1" lang="en-US" altLang="ja-JP" sz="1300" baseline="0">
            <a:latin typeface="ＭＳ Ｐゴシック"/>
          </a:endParaRPr>
        </a:p>
        <a:p>
          <a:r>
            <a:rPr kumimoji="1" lang="ja-JP" altLang="en-US" sz="1300" baseline="0">
              <a:latin typeface="ＭＳ Ｐゴシック"/>
            </a:rPr>
            <a:t>　また、補助費についても住民一人当たり１３６，５９０円となっており、類似団体と比べて高い水準となっている。主な要因については関係する一部事務組合が多いためであり、この負担金を低減していくことが当町にとっての大きなポイントとなっている。</a:t>
          </a:r>
          <a:endParaRPr kumimoji="1" lang="en-US" altLang="ja-JP" sz="1300" baseline="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福井県若狭町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15,718
15,640
178.49
11,374,478
10,949,207
410,280
6,328,916
12,382,069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140.4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62302</xdr:rowOff>
    </xdr:from>
    <xdr:to>
      <xdr:col>6</xdr:col>
      <xdr:colOff>511175</xdr:colOff>
      <xdr:row>34</xdr:row>
      <xdr:rowOff>158641</xdr:rowOff>
    </xdr:to>
    <xdr:cxnSp macro="">
      <xdr:nvCxnSpPr>
        <xdr:cNvPr id="63" name="直線コネクタ 62"/>
        <xdr:cNvCxnSpPr/>
      </xdr:nvCxnSpPr>
      <xdr:spPr>
        <a:xfrm>
          <a:off x="3797300" y="5891602"/>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52958</xdr:rowOff>
    </xdr:from>
    <xdr:ext cx="469744" cy="259045"/>
    <xdr:sp macro="" textlink="">
      <xdr:nvSpPr>
        <xdr:cNvPr id="64" name="議会費平均値テキスト"/>
        <xdr:cNvSpPr txBox="1"/>
      </xdr:nvSpPr>
      <xdr:spPr>
        <a:xfrm>
          <a:off x="4686300" y="605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167132</xdr:rowOff>
    </xdr:from>
    <xdr:to>
      <xdr:col>5</xdr:col>
      <xdr:colOff>358775</xdr:colOff>
      <xdr:row>34</xdr:row>
      <xdr:rowOff>62302</xdr:rowOff>
    </xdr:to>
    <xdr:cxnSp macro="">
      <xdr:nvCxnSpPr>
        <xdr:cNvPr id="66" name="直線コネクタ 65"/>
        <xdr:cNvCxnSpPr/>
      </xdr:nvCxnSpPr>
      <xdr:spPr>
        <a:xfrm>
          <a:off x="2908300" y="5824982"/>
          <a:ext cx="8890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72426</xdr:rowOff>
    </xdr:from>
    <xdr:to>
      <xdr:col>4</xdr:col>
      <xdr:colOff>155575</xdr:colOff>
      <xdr:row>33</xdr:row>
      <xdr:rowOff>167132</xdr:rowOff>
    </xdr:to>
    <xdr:cxnSp macro="">
      <xdr:nvCxnSpPr>
        <xdr:cNvPr id="69" name="直線コネクタ 68"/>
        <xdr:cNvCxnSpPr/>
      </xdr:nvCxnSpPr>
      <xdr:spPr>
        <a:xfrm>
          <a:off x="2019300" y="573027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110308</xdr:rowOff>
    </xdr:from>
    <xdr:to>
      <xdr:col>2</xdr:col>
      <xdr:colOff>638175</xdr:colOff>
      <xdr:row>33</xdr:row>
      <xdr:rowOff>72426</xdr:rowOff>
    </xdr:to>
    <xdr:cxnSp macro="">
      <xdr:nvCxnSpPr>
        <xdr:cNvPr id="72" name="直線コネクタ 71"/>
        <xdr:cNvCxnSpPr/>
      </xdr:nvCxnSpPr>
      <xdr:spPr>
        <a:xfrm>
          <a:off x="1130300" y="5425258"/>
          <a:ext cx="889000" cy="30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107841</xdr:rowOff>
    </xdr:from>
    <xdr:to>
      <xdr:col>6</xdr:col>
      <xdr:colOff>561975</xdr:colOff>
      <xdr:row>35</xdr:row>
      <xdr:rowOff>37991</xdr:rowOff>
    </xdr:to>
    <xdr:sp macro="" textlink="">
      <xdr:nvSpPr>
        <xdr:cNvPr id="82" name="円/楕円 81"/>
        <xdr:cNvSpPr/>
      </xdr:nvSpPr>
      <xdr:spPr>
        <a:xfrm>
          <a:off x="4584700" y="59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130718</xdr:rowOff>
    </xdr:from>
    <xdr:ext cx="469744" cy="259045"/>
    <xdr:sp macro="" textlink="">
      <xdr:nvSpPr>
        <xdr:cNvPr id="83" name="議会費該当値テキスト"/>
        <xdr:cNvSpPr txBox="1"/>
      </xdr:nvSpPr>
      <xdr:spPr>
        <a:xfrm>
          <a:off x="4686300" y="578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11502</xdr:rowOff>
    </xdr:from>
    <xdr:to>
      <xdr:col>5</xdr:col>
      <xdr:colOff>409575</xdr:colOff>
      <xdr:row>34</xdr:row>
      <xdr:rowOff>113102</xdr:rowOff>
    </xdr:to>
    <xdr:sp macro="" textlink="">
      <xdr:nvSpPr>
        <xdr:cNvPr id="84" name="円/楕円 83"/>
        <xdr:cNvSpPr/>
      </xdr:nvSpPr>
      <xdr:spPr>
        <a:xfrm>
          <a:off x="3746500" y="58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129629</xdr:rowOff>
    </xdr:from>
    <xdr:ext cx="469744" cy="259045"/>
    <xdr:sp macro="" textlink="">
      <xdr:nvSpPr>
        <xdr:cNvPr id="85" name="テキスト ボックス 84"/>
        <xdr:cNvSpPr txBox="1"/>
      </xdr:nvSpPr>
      <xdr:spPr>
        <a:xfrm>
          <a:off x="3562427" y="56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116332</xdr:rowOff>
    </xdr:from>
    <xdr:to>
      <xdr:col>4</xdr:col>
      <xdr:colOff>206375</xdr:colOff>
      <xdr:row>34</xdr:row>
      <xdr:rowOff>46482</xdr:rowOff>
    </xdr:to>
    <xdr:sp macro="" textlink="">
      <xdr:nvSpPr>
        <xdr:cNvPr id="86" name="円/楕円 85"/>
        <xdr:cNvSpPr/>
      </xdr:nvSpPr>
      <xdr:spPr>
        <a:xfrm>
          <a:off x="2857500" y="57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63009</xdr:rowOff>
    </xdr:from>
    <xdr:ext cx="469744" cy="259045"/>
    <xdr:sp macro="" textlink="">
      <xdr:nvSpPr>
        <xdr:cNvPr id="87" name="テキスト ボックス 86"/>
        <xdr:cNvSpPr txBox="1"/>
      </xdr:nvSpPr>
      <xdr:spPr>
        <a:xfrm>
          <a:off x="2673427"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21626</xdr:rowOff>
    </xdr:from>
    <xdr:to>
      <xdr:col>3</xdr:col>
      <xdr:colOff>3175</xdr:colOff>
      <xdr:row>33</xdr:row>
      <xdr:rowOff>123226</xdr:rowOff>
    </xdr:to>
    <xdr:sp macro="" textlink="">
      <xdr:nvSpPr>
        <xdr:cNvPr id="88" name="円/楕円 87"/>
        <xdr:cNvSpPr/>
      </xdr:nvSpPr>
      <xdr:spPr>
        <a:xfrm>
          <a:off x="1968500" y="5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139753</xdr:rowOff>
    </xdr:from>
    <xdr:ext cx="469744" cy="259045"/>
    <xdr:sp macro="" textlink="">
      <xdr:nvSpPr>
        <xdr:cNvPr id="89" name="テキスト ボックス 88"/>
        <xdr:cNvSpPr txBox="1"/>
      </xdr:nvSpPr>
      <xdr:spPr>
        <a:xfrm>
          <a:off x="1784427" y="545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59508</xdr:rowOff>
    </xdr:from>
    <xdr:to>
      <xdr:col>1</xdr:col>
      <xdr:colOff>485775</xdr:colOff>
      <xdr:row>31</xdr:row>
      <xdr:rowOff>161108</xdr:rowOff>
    </xdr:to>
    <xdr:sp macro="" textlink="">
      <xdr:nvSpPr>
        <xdr:cNvPr id="90" name="円/楕円 89"/>
        <xdr:cNvSpPr/>
      </xdr:nvSpPr>
      <xdr:spPr>
        <a:xfrm>
          <a:off x="1079500" y="53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6185</xdr:rowOff>
    </xdr:from>
    <xdr:ext cx="469744" cy="259045"/>
    <xdr:sp macro="" textlink="">
      <xdr:nvSpPr>
        <xdr:cNvPr id="91" name="テキスト ボックス 90"/>
        <xdr:cNvSpPr txBox="1"/>
      </xdr:nvSpPr>
      <xdr:spPr>
        <a:xfrm>
          <a:off x="895427" y="514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61,891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48440</xdr:rowOff>
    </xdr:from>
    <xdr:to>
      <xdr:col>6</xdr:col>
      <xdr:colOff>511175</xdr:colOff>
      <xdr:row>58</xdr:row>
      <xdr:rowOff>111392</xdr:rowOff>
    </xdr:to>
    <xdr:cxnSp macro="">
      <xdr:nvCxnSpPr>
        <xdr:cNvPr id="122" name="直線コネクタ 121"/>
        <xdr:cNvCxnSpPr/>
      </xdr:nvCxnSpPr>
      <xdr:spPr>
        <a:xfrm flipV="1">
          <a:off x="3797300" y="9992540"/>
          <a:ext cx="838200" cy="6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69570</xdr:rowOff>
    </xdr:from>
    <xdr:ext cx="534377" cy="259045"/>
    <xdr:sp macro="" textlink="">
      <xdr:nvSpPr>
        <xdr:cNvPr id="123" name="総務費平均値テキスト"/>
        <xdr:cNvSpPr txBox="1"/>
      </xdr:nvSpPr>
      <xdr:spPr>
        <a:xfrm>
          <a:off x="4686300" y="10013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71089</xdr:rowOff>
    </xdr:from>
    <xdr:to>
      <xdr:col>5</xdr:col>
      <xdr:colOff>358775</xdr:colOff>
      <xdr:row>58</xdr:row>
      <xdr:rowOff>111392</xdr:rowOff>
    </xdr:to>
    <xdr:cxnSp macro="">
      <xdr:nvCxnSpPr>
        <xdr:cNvPr id="125" name="直線コネクタ 124"/>
        <xdr:cNvCxnSpPr/>
      </xdr:nvCxnSpPr>
      <xdr:spPr>
        <a:xfrm>
          <a:off x="2908300" y="10015189"/>
          <a:ext cx="889000" cy="4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90419</xdr:rowOff>
    </xdr:from>
    <xdr:to>
      <xdr:col>5</xdr:col>
      <xdr:colOff>409575</xdr:colOff>
      <xdr:row>59</xdr:row>
      <xdr:rowOff>20569</xdr:rowOff>
    </xdr:to>
    <xdr:sp macro="" textlink="">
      <xdr:nvSpPr>
        <xdr:cNvPr id="126" name="フローチャート : 判断 125"/>
        <xdr:cNvSpPr/>
      </xdr:nvSpPr>
      <xdr:spPr>
        <a:xfrm>
          <a:off x="3746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11696</xdr:rowOff>
    </xdr:from>
    <xdr:ext cx="534377" cy="259045"/>
    <xdr:sp macro="" textlink="">
      <xdr:nvSpPr>
        <xdr:cNvPr id="127" name="テキスト ボックス 126"/>
        <xdr:cNvSpPr txBox="1"/>
      </xdr:nvSpPr>
      <xdr:spPr>
        <a:xfrm>
          <a:off x="3530111" y="101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71089</xdr:rowOff>
    </xdr:from>
    <xdr:to>
      <xdr:col>4</xdr:col>
      <xdr:colOff>155575</xdr:colOff>
      <xdr:row>58</xdr:row>
      <xdr:rowOff>113567</xdr:rowOff>
    </xdr:to>
    <xdr:cxnSp macro="">
      <xdr:nvCxnSpPr>
        <xdr:cNvPr id="128" name="直線コネクタ 127"/>
        <xdr:cNvCxnSpPr/>
      </xdr:nvCxnSpPr>
      <xdr:spPr>
        <a:xfrm flipV="1">
          <a:off x="2019300" y="10015189"/>
          <a:ext cx="889000" cy="4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92783</xdr:rowOff>
    </xdr:from>
    <xdr:to>
      <xdr:col>4</xdr:col>
      <xdr:colOff>206375</xdr:colOff>
      <xdr:row>59</xdr:row>
      <xdr:rowOff>22933</xdr:rowOff>
    </xdr:to>
    <xdr:sp macro="" textlink="">
      <xdr:nvSpPr>
        <xdr:cNvPr id="129" name="フローチャート : 判断 128"/>
        <xdr:cNvSpPr/>
      </xdr:nvSpPr>
      <xdr:spPr>
        <a:xfrm>
          <a:off x="2857500" y="1003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14060</xdr:rowOff>
    </xdr:from>
    <xdr:ext cx="534377" cy="259045"/>
    <xdr:sp macro="" textlink="">
      <xdr:nvSpPr>
        <xdr:cNvPr id="130" name="テキスト ボックス 129"/>
        <xdr:cNvSpPr txBox="1"/>
      </xdr:nvSpPr>
      <xdr:spPr>
        <a:xfrm>
          <a:off x="2641111" y="101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49651</xdr:rowOff>
    </xdr:from>
    <xdr:to>
      <xdr:col>2</xdr:col>
      <xdr:colOff>638175</xdr:colOff>
      <xdr:row>58</xdr:row>
      <xdr:rowOff>113567</xdr:rowOff>
    </xdr:to>
    <xdr:cxnSp macro="">
      <xdr:nvCxnSpPr>
        <xdr:cNvPr id="131" name="直線コネクタ 130"/>
        <xdr:cNvCxnSpPr/>
      </xdr:nvCxnSpPr>
      <xdr:spPr>
        <a:xfrm>
          <a:off x="1130300" y="9993751"/>
          <a:ext cx="889000" cy="6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133650</xdr:rowOff>
    </xdr:from>
    <xdr:to>
      <xdr:col>3</xdr:col>
      <xdr:colOff>3175</xdr:colOff>
      <xdr:row>58</xdr:row>
      <xdr:rowOff>63800</xdr:rowOff>
    </xdr:to>
    <xdr:sp macro="" textlink="">
      <xdr:nvSpPr>
        <xdr:cNvPr id="132" name="フローチャート : 判断 131"/>
        <xdr:cNvSpPr/>
      </xdr:nvSpPr>
      <xdr:spPr>
        <a:xfrm>
          <a:off x="1968500" y="99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80327</xdr:rowOff>
    </xdr:from>
    <xdr:ext cx="599010" cy="259045"/>
    <xdr:sp macro="" textlink="">
      <xdr:nvSpPr>
        <xdr:cNvPr id="133" name="テキスト ボックス 132"/>
        <xdr:cNvSpPr txBox="1"/>
      </xdr:nvSpPr>
      <xdr:spPr>
        <a:xfrm>
          <a:off x="1719794" y="96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82581</xdr:rowOff>
    </xdr:from>
    <xdr:to>
      <xdr:col>1</xdr:col>
      <xdr:colOff>485775</xdr:colOff>
      <xdr:row>59</xdr:row>
      <xdr:rowOff>12731</xdr:rowOff>
    </xdr:to>
    <xdr:sp macro="" textlink="">
      <xdr:nvSpPr>
        <xdr:cNvPr id="134" name="フローチャート : 判断 133"/>
        <xdr:cNvSpPr/>
      </xdr:nvSpPr>
      <xdr:spPr>
        <a:xfrm>
          <a:off x="1079500" y="1002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3858</xdr:rowOff>
    </xdr:from>
    <xdr:ext cx="534377" cy="259045"/>
    <xdr:sp macro="" textlink="">
      <xdr:nvSpPr>
        <xdr:cNvPr id="135" name="テキスト ボックス 134"/>
        <xdr:cNvSpPr txBox="1"/>
      </xdr:nvSpPr>
      <xdr:spPr>
        <a:xfrm>
          <a:off x="863111" y="101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169090</xdr:rowOff>
    </xdr:from>
    <xdr:to>
      <xdr:col>6</xdr:col>
      <xdr:colOff>561975</xdr:colOff>
      <xdr:row>58</xdr:row>
      <xdr:rowOff>99240</xdr:rowOff>
    </xdr:to>
    <xdr:sp macro="" textlink="">
      <xdr:nvSpPr>
        <xdr:cNvPr id="141" name="円/楕円 140"/>
        <xdr:cNvSpPr/>
      </xdr:nvSpPr>
      <xdr:spPr>
        <a:xfrm>
          <a:off x="4584700" y="994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20517</xdr:rowOff>
    </xdr:from>
    <xdr:ext cx="599010" cy="259045"/>
    <xdr:sp macro="" textlink="">
      <xdr:nvSpPr>
        <xdr:cNvPr id="142" name="総務費該当値テキスト"/>
        <xdr:cNvSpPr txBox="1"/>
      </xdr:nvSpPr>
      <xdr:spPr>
        <a:xfrm>
          <a:off x="4686300" y="979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135,890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60592</xdr:rowOff>
    </xdr:from>
    <xdr:to>
      <xdr:col>5</xdr:col>
      <xdr:colOff>409575</xdr:colOff>
      <xdr:row>58</xdr:row>
      <xdr:rowOff>162192</xdr:rowOff>
    </xdr:to>
    <xdr:sp macro="" textlink="">
      <xdr:nvSpPr>
        <xdr:cNvPr id="143" name="円/楕円 142"/>
        <xdr:cNvSpPr/>
      </xdr:nvSpPr>
      <xdr:spPr>
        <a:xfrm>
          <a:off x="3746500" y="100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7269</xdr:rowOff>
    </xdr:from>
    <xdr:ext cx="534377" cy="259045"/>
    <xdr:sp macro="" textlink="">
      <xdr:nvSpPr>
        <xdr:cNvPr id="144" name="テキスト ボックス 143"/>
        <xdr:cNvSpPr txBox="1"/>
      </xdr:nvSpPr>
      <xdr:spPr>
        <a:xfrm>
          <a:off x="3530111" y="977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97,336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20289</xdr:rowOff>
    </xdr:from>
    <xdr:to>
      <xdr:col>4</xdr:col>
      <xdr:colOff>206375</xdr:colOff>
      <xdr:row>58</xdr:row>
      <xdr:rowOff>121889</xdr:rowOff>
    </xdr:to>
    <xdr:sp macro="" textlink="">
      <xdr:nvSpPr>
        <xdr:cNvPr id="145" name="円/楕円 144"/>
        <xdr:cNvSpPr/>
      </xdr:nvSpPr>
      <xdr:spPr>
        <a:xfrm>
          <a:off x="2857500" y="99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138416</xdr:rowOff>
    </xdr:from>
    <xdr:ext cx="599010" cy="259045"/>
    <xdr:sp macro="" textlink="">
      <xdr:nvSpPr>
        <xdr:cNvPr id="146" name="テキスト ボックス 145"/>
        <xdr:cNvSpPr txBox="1"/>
      </xdr:nvSpPr>
      <xdr:spPr>
        <a:xfrm>
          <a:off x="2608794" y="973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122,019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62767</xdr:rowOff>
    </xdr:from>
    <xdr:to>
      <xdr:col>3</xdr:col>
      <xdr:colOff>3175</xdr:colOff>
      <xdr:row>58</xdr:row>
      <xdr:rowOff>164367</xdr:rowOff>
    </xdr:to>
    <xdr:sp macro="" textlink="">
      <xdr:nvSpPr>
        <xdr:cNvPr id="147" name="円/楕円 146"/>
        <xdr:cNvSpPr/>
      </xdr:nvSpPr>
      <xdr:spPr>
        <a:xfrm>
          <a:off x="1968500" y="1000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155494</xdr:rowOff>
    </xdr:from>
    <xdr:ext cx="534377" cy="259045"/>
    <xdr:sp macro="" textlink="">
      <xdr:nvSpPr>
        <xdr:cNvPr id="148" name="テキスト ボックス 147"/>
        <xdr:cNvSpPr txBox="1"/>
      </xdr:nvSpPr>
      <xdr:spPr>
        <a:xfrm>
          <a:off x="1752111" y="1009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170301</xdr:rowOff>
    </xdr:from>
    <xdr:to>
      <xdr:col>1</xdr:col>
      <xdr:colOff>485775</xdr:colOff>
      <xdr:row>58</xdr:row>
      <xdr:rowOff>100451</xdr:rowOff>
    </xdr:to>
    <xdr:sp macro="" textlink="">
      <xdr:nvSpPr>
        <xdr:cNvPr id="149" name="円/楕円 148"/>
        <xdr:cNvSpPr/>
      </xdr:nvSpPr>
      <xdr:spPr>
        <a:xfrm>
          <a:off x="1079500" y="99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116978</xdr:rowOff>
    </xdr:from>
    <xdr:ext cx="599010" cy="259045"/>
    <xdr:sp macro="" textlink="">
      <xdr:nvSpPr>
        <xdr:cNvPr id="150" name="テキスト ボックス 149"/>
        <xdr:cNvSpPr txBox="1"/>
      </xdr:nvSpPr>
      <xdr:spPr>
        <a:xfrm>
          <a:off x="830794" y="971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86911</xdr:rowOff>
    </xdr:from>
    <xdr:to>
      <xdr:col>6</xdr:col>
      <xdr:colOff>511175</xdr:colOff>
      <xdr:row>76</xdr:row>
      <xdr:rowOff>93804</xdr:rowOff>
    </xdr:to>
    <xdr:cxnSp macro="">
      <xdr:nvCxnSpPr>
        <xdr:cNvPr id="176" name="直線コネクタ 175"/>
        <xdr:cNvCxnSpPr/>
      </xdr:nvCxnSpPr>
      <xdr:spPr>
        <a:xfrm>
          <a:off x="3797300" y="13117111"/>
          <a:ext cx="838200" cy="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102697</xdr:rowOff>
    </xdr:from>
    <xdr:ext cx="599010" cy="259045"/>
    <xdr:sp macro="" textlink="">
      <xdr:nvSpPr>
        <xdr:cNvPr id="177" name="民生費平均値テキスト"/>
        <xdr:cNvSpPr txBox="1"/>
      </xdr:nvSpPr>
      <xdr:spPr>
        <a:xfrm>
          <a:off x="4686300" y="13132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86911</xdr:rowOff>
    </xdr:from>
    <xdr:to>
      <xdr:col>5</xdr:col>
      <xdr:colOff>358775</xdr:colOff>
      <xdr:row>76</xdr:row>
      <xdr:rowOff>157404</xdr:rowOff>
    </xdr:to>
    <xdr:cxnSp macro="">
      <xdr:nvCxnSpPr>
        <xdr:cNvPr id="179" name="直線コネクタ 178"/>
        <xdr:cNvCxnSpPr/>
      </xdr:nvCxnSpPr>
      <xdr:spPr>
        <a:xfrm flipV="1">
          <a:off x="2908300" y="13117111"/>
          <a:ext cx="889000" cy="7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112635</xdr:rowOff>
    </xdr:from>
    <xdr:to>
      <xdr:col>5</xdr:col>
      <xdr:colOff>409575</xdr:colOff>
      <xdr:row>77</xdr:row>
      <xdr:rowOff>42785</xdr:rowOff>
    </xdr:to>
    <xdr:sp macro="" textlink="">
      <xdr:nvSpPr>
        <xdr:cNvPr id="180" name="フローチャート : 判断 179"/>
        <xdr:cNvSpPr/>
      </xdr:nvSpPr>
      <xdr:spPr>
        <a:xfrm>
          <a:off x="3746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33912</xdr:rowOff>
    </xdr:from>
    <xdr:ext cx="599010" cy="259045"/>
    <xdr:sp macro="" textlink="">
      <xdr:nvSpPr>
        <xdr:cNvPr id="181" name="テキスト ボックス 180"/>
        <xdr:cNvSpPr txBox="1"/>
      </xdr:nvSpPr>
      <xdr:spPr>
        <a:xfrm>
          <a:off x="3497794" y="1323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122761</xdr:rowOff>
    </xdr:from>
    <xdr:to>
      <xdr:col>4</xdr:col>
      <xdr:colOff>155575</xdr:colOff>
      <xdr:row>76</xdr:row>
      <xdr:rowOff>157404</xdr:rowOff>
    </xdr:to>
    <xdr:cxnSp macro="">
      <xdr:nvCxnSpPr>
        <xdr:cNvPr id="182" name="直線コネクタ 181"/>
        <xdr:cNvCxnSpPr/>
      </xdr:nvCxnSpPr>
      <xdr:spPr>
        <a:xfrm>
          <a:off x="2019300" y="13152961"/>
          <a:ext cx="889000" cy="3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21217</xdr:rowOff>
    </xdr:from>
    <xdr:to>
      <xdr:col>4</xdr:col>
      <xdr:colOff>206375</xdr:colOff>
      <xdr:row>77</xdr:row>
      <xdr:rowOff>122817</xdr:rowOff>
    </xdr:to>
    <xdr:sp macro="" textlink="">
      <xdr:nvSpPr>
        <xdr:cNvPr id="183" name="フローチャート : 判断 182"/>
        <xdr:cNvSpPr/>
      </xdr:nvSpPr>
      <xdr:spPr>
        <a:xfrm>
          <a:off x="2857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113944</xdr:rowOff>
    </xdr:from>
    <xdr:ext cx="599010" cy="259045"/>
    <xdr:sp macro="" textlink="">
      <xdr:nvSpPr>
        <xdr:cNvPr id="184" name="テキスト ボックス 183"/>
        <xdr:cNvSpPr txBox="1"/>
      </xdr:nvSpPr>
      <xdr:spPr>
        <a:xfrm>
          <a:off x="2608794" y="1331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122761</xdr:rowOff>
    </xdr:from>
    <xdr:to>
      <xdr:col>2</xdr:col>
      <xdr:colOff>638175</xdr:colOff>
      <xdr:row>77</xdr:row>
      <xdr:rowOff>26857</xdr:rowOff>
    </xdr:to>
    <xdr:cxnSp macro="">
      <xdr:nvCxnSpPr>
        <xdr:cNvPr id="185" name="直線コネクタ 184"/>
        <xdr:cNvCxnSpPr/>
      </xdr:nvCxnSpPr>
      <xdr:spPr>
        <a:xfrm flipV="1">
          <a:off x="1130300" y="13152961"/>
          <a:ext cx="889000" cy="7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120710</xdr:rowOff>
    </xdr:from>
    <xdr:to>
      <xdr:col>3</xdr:col>
      <xdr:colOff>3175</xdr:colOff>
      <xdr:row>77</xdr:row>
      <xdr:rowOff>50860</xdr:rowOff>
    </xdr:to>
    <xdr:sp macro="" textlink="">
      <xdr:nvSpPr>
        <xdr:cNvPr id="186" name="フローチャート : 判断 185"/>
        <xdr:cNvSpPr/>
      </xdr:nvSpPr>
      <xdr:spPr>
        <a:xfrm>
          <a:off x="1968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41987</xdr:rowOff>
    </xdr:from>
    <xdr:ext cx="599010" cy="259045"/>
    <xdr:sp macro="" textlink="">
      <xdr:nvSpPr>
        <xdr:cNvPr id="187" name="テキスト ボックス 186"/>
        <xdr:cNvSpPr txBox="1"/>
      </xdr:nvSpPr>
      <xdr:spPr>
        <a:xfrm>
          <a:off x="1719794" y="1324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133854</xdr:rowOff>
    </xdr:from>
    <xdr:to>
      <xdr:col>1</xdr:col>
      <xdr:colOff>485775</xdr:colOff>
      <xdr:row>77</xdr:row>
      <xdr:rowOff>64004</xdr:rowOff>
    </xdr:to>
    <xdr:sp macro="" textlink="">
      <xdr:nvSpPr>
        <xdr:cNvPr id="188" name="フローチャート : 判断 187"/>
        <xdr:cNvSpPr/>
      </xdr:nvSpPr>
      <xdr:spPr>
        <a:xfrm>
          <a:off x="1079500" y="1316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80531</xdr:rowOff>
    </xdr:from>
    <xdr:ext cx="599010" cy="259045"/>
    <xdr:sp macro="" textlink="">
      <xdr:nvSpPr>
        <xdr:cNvPr id="189" name="テキスト ボックス 188"/>
        <xdr:cNvSpPr txBox="1"/>
      </xdr:nvSpPr>
      <xdr:spPr>
        <a:xfrm>
          <a:off x="830794" y="129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43004</xdr:rowOff>
    </xdr:from>
    <xdr:to>
      <xdr:col>6</xdr:col>
      <xdr:colOff>561975</xdr:colOff>
      <xdr:row>76</xdr:row>
      <xdr:rowOff>144604</xdr:rowOff>
    </xdr:to>
    <xdr:sp macro="" textlink="">
      <xdr:nvSpPr>
        <xdr:cNvPr id="195" name="円/楕円 194"/>
        <xdr:cNvSpPr/>
      </xdr:nvSpPr>
      <xdr:spPr>
        <a:xfrm>
          <a:off x="4584700" y="130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65880</xdr:rowOff>
    </xdr:from>
    <xdr:ext cx="599010" cy="259045"/>
    <xdr:sp macro="" textlink="">
      <xdr:nvSpPr>
        <xdr:cNvPr id="196" name="民生費該当値テキスト"/>
        <xdr:cNvSpPr txBox="1"/>
      </xdr:nvSpPr>
      <xdr:spPr>
        <a:xfrm>
          <a:off x="4686300" y="1292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148,031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36111</xdr:rowOff>
    </xdr:from>
    <xdr:to>
      <xdr:col>5</xdr:col>
      <xdr:colOff>409575</xdr:colOff>
      <xdr:row>76</xdr:row>
      <xdr:rowOff>137711</xdr:rowOff>
    </xdr:to>
    <xdr:sp macro="" textlink="">
      <xdr:nvSpPr>
        <xdr:cNvPr id="197" name="円/楕円 196"/>
        <xdr:cNvSpPr/>
      </xdr:nvSpPr>
      <xdr:spPr>
        <a:xfrm>
          <a:off x="3746500" y="130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154237</xdr:rowOff>
    </xdr:from>
    <xdr:ext cx="599010" cy="259045"/>
    <xdr:sp macro="" textlink="">
      <xdr:nvSpPr>
        <xdr:cNvPr id="198" name="テキスト ボックス 197"/>
        <xdr:cNvSpPr txBox="1"/>
      </xdr:nvSpPr>
      <xdr:spPr>
        <a:xfrm>
          <a:off x="3497794" y="1284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149,237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106604</xdr:rowOff>
    </xdr:from>
    <xdr:to>
      <xdr:col>4</xdr:col>
      <xdr:colOff>206375</xdr:colOff>
      <xdr:row>77</xdr:row>
      <xdr:rowOff>36754</xdr:rowOff>
    </xdr:to>
    <xdr:sp macro="" textlink="">
      <xdr:nvSpPr>
        <xdr:cNvPr id="199" name="円/楕円 198"/>
        <xdr:cNvSpPr/>
      </xdr:nvSpPr>
      <xdr:spPr>
        <a:xfrm>
          <a:off x="2857500" y="131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53282</xdr:rowOff>
    </xdr:from>
    <xdr:ext cx="599010" cy="259045"/>
    <xdr:sp macro="" textlink="">
      <xdr:nvSpPr>
        <xdr:cNvPr id="200" name="テキスト ボックス 199"/>
        <xdr:cNvSpPr txBox="1"/>
      </xdr:nvSpPr>
      <xdr:spPr>
        <a:xfrm>
          <a:off x="2608794" y="1291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136,902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71961</xdr:rowOff>
    </xdr:from>
    <xdr:to>
      <xdr:col>3</xdr:col>
      <xdr:colOff>3175</xdr:colOff>
      <xdr:row>77</xdr:row>
      <xdr:rowOff>2111</xdr:rowOff>
    </xdr:to>
    <xdr:sp macro="" textlink="">
      <xdr:nvSpPr>
        <xdr:cNvPr id="201" name="円/楕円 200"/>
        <xdr:cNvSpPr/>
      </xdr:nvSpPr>
      <xdr:spPr>
        <a:xfrm>
          <a:off x="1968500" y="1310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18638</xdr:rowOff>
    </xdr:from>
    <xdr:ext cx="599010" cy="259045"/>
    <xdr:sp macro="" textlink="">
      <xdr:nvSpPr>
        <xdr:cNvPr id="202" name="テキスト ボックス 201"/>
        <xdr:cNvSpPr txBox="1"/>
      </xdr:nvSpPr>
      <xdr:spPr>
        <a:xfrm>
          <a:off x="1719794" y="1287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142,964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147507</xdr:rowOff>
    </xdr:from>
    <xdr:to>
      <xdr:col>1</xdr:col>
      <xdr:colOff>485775</xdr:colOff>
      <xdr:row>77</xdr:row>
      <xdr:rowOff>77657</xdr:rowOff>
    </xdr:to>
    <xdr:sp macro="" textlink="">
      <xdr:nvSpPr>
        <xdr:cNvPr id="203" name="円/楕円 202"/>
        <xdr:cNvSpPr/>
      </xdr:nvSpPr>
      <xdr:spPr>
        <a:xfrm>
          <a:off x="1079500" y="1317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68784</xdr:rowOff>
    </xdr:from>
    <xdr:ext cx="599010" cy="259045"/>
    <xdr:sp macro="" textlink="">
      <xdr:nvSpPr>
        <xdr:cNvPr id="204" name="テキスト ボックス 203"/>
        <xdr:cNvSpPr txBox="1"/>
      </xdr:nvSpPr>
      <xdr:spPr>
        <a:xfrm>
          <a:off x="830794" y="1327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34496</xdr:rowOff>
    </xdr:from>
    <xdr:to>
      <xdr:col>6</xdr:col>
      <xdr:colOff>511175</xdr:colOff>
      <xdr:row>95</xdr:row>
      <xdr:rowOff>2719</xdr:rowOff>
    </xdr:to>
    <xdr:cxnSp macro="">
      <xdr:nvCxnSpPr>
        <xdr:cNvPr id="236" name="直線コネクタ 235"/>
        <xdr:cNvCxnSpPr/>
      </xdr:nvCxnSpPr>
      <xdr:spPr>
        <a:xfrm flipV="1">
          <a:off x="3797300" y="16150796"/>
          <a:ext cx="838200" cy="13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109732</xdr:rowOff>
    </xdr:from>
    <xdr:ext cx="534377" cy="259045"/>
    <xdr:sp macro="" textlink="">
      <xdr:nvSpPr>
        <xdr:cNvPr id="237" name="衛生費平均値テキスト"/>
        <xdr:cNvSpPr txBox="1"/>
      </xdr:nvSpPr>
      <xdr:spPr>
        <a:xfrm>
          <a:off x="4686300" y="1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149726</xdr:rowOff>
    </xdr:from>
    <xdr:to>
      <xdr:col>5</xdr:col>
      <xdr:colOff>358775</xdr:colOff>
      <xdr:row>95</xdr:row>
      <xdr:rowOff>2719</xdr:rowOff>
    </xdr:to>
    <xdr:cxnSp macro="">
      <xdr:nvCxnSpPr>
        <xdr:cNvPr id="239" name="直線コネクタ 238"/>
        <xdr:cNvCxnSpPr/>
      </xdr:nvCxnSpPr>
      <xdr:spPr>
        <a:xfrm>
          <a:off x="2908300" y="16266026"/>
          <a:ext cx="889000" cy="2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0" name="フローチャート : 判断 239"/>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1" name="テキスト ボックス 240"/>
        <xdr:cNvSpPr txBox="1"/>
      </xdr:nvSpPr>
      <xdr:spPr>
        <a:xfrm>
          <a:off x="3530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149726</xdr:rowOff>
    </xdr:from>
    <xdr:to>
      <xdr:col>4</xdr:col>
      <xdr:colOff>155575</xdr:colOff>
      <xdr:row>95</xdr:row>
      <xdr:rowOff>16714</xdr:rowOff>
    </xdr:to>
    <xdr:cxnSp macro="">
      <xdr:nvCxnSpPr>
        <xdr:cNvPr id="242" name="直線コネクタ 241"/>
        <xdr:cNvCxnSpPr/>
      </xdr:nvCxnSpPr>
      <xdr:spPr>
        <a:xfrm flipV="1">
          <a:off x="2019300" y="16266026"/>
          <a:ext cx="8890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43" name="フローチャート : 判断 242"/>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44" name="テキスト ボックス 243"/>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16714</xdr:rowOff>
    </xdr:from>
    <xdr:to>
      <xdr:col>2</xdr:col>
      <xdr:colOff>638175</xdr:colOff>
      <xdr:row>95</xdr:row>
      <xdr:rowOff>45614</xdr:rowOff>
    </xdr:to>
    <xdr:cxnSp macro="">
      <xdr:nvCxnSpPr>
        <xdr:cNvPr id="245" name="直線コネクタ 244"/>
        <xdr:cNvCxnSpPr/>
      </xdr:nvCxnSpPr>
      <xdr:spPr>
        <a:xfrm flipV="1">
          <a:off x="1130300" y="16304464"/>
          <a:ext cx="8890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46" name="フローチャート : 判断 245"/>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47" name="テキスト ボックス 246"/>
        <xdr:cNvSpPr txBox="1"/>
      </xdr:nvSpPr>
      <xdr:spPr>
        <a:xfrm>
          <a:off x="1752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48" name="フローチャート : 判断 247"/>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112427</xdr:rowOff>
    </xdr:from>
    <xdr:ext cx="534377" cy="259045"/>
    <xdr:sp macro="" textlink="">
      <xdr:nvSpPr>
        <xdr:cNvPr id="249" name="テキスト ボックス 248"/>
        <xdr:cNvSpPr txBox="1"/>
      </xdr:nvSpPr>
      <xdr:spPr>
        <a:xfrm>
          <a:off x="863111"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155146</xdr:rowOff>
    </xdr:from>
    <xdr:to>
      <xdr:col>6</xdr:col>
      <xdr:colOff>561975</xdr:colOff>
      <xdr:row>94</xdr:row>
      <xdr:rowOff>85296</xdr:rowOff>
    </xdr:to>
    <xdr:sp macro="" textlink="">
      <xdr:nvSpPr>
        <xdr:cNvPr id="255" name="円/楕円 254"/>
        <xdr:cNvSpPr/>
      </xdr:nvSpPr>
      <xdr:spPr>
        <a:xfrm>
          <a:off x="4584700" y="160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6573</xdr:rowOff>
    </xdr:from>
    <xdr:ext cx="534377" cy="259045"/>
    <xdr:sp macro="" textlink="">
      <xdr:nvSpPr>
        <xdr:cNvPr id="256" name="衛生費該当値テキスト"/>
        <xdr:cNvSpPr txBox="1"/>
      </xdr:nvSpPr>
      <xdr:spPr>
        <a:xfrm>
          <a:off x="4686300" y="1595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76,443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123369</xdr:rowOff>
    </xdr:from>
    <xdr:to>
      <xdr:col>5</xdr:col>
      <xdr:colOff>409575</xdr:colOff>
      <xdr:row>95</xdr:row>
      <xdr:rowOff>53519</xdr:rowOff>
    </xdr:to>
    <xdr:sp macro="" textlink="">
      <xdr:nvSpPr>
        <xdr:cNvPr id="257" name="円/楕円 256"/>
        <xdr:cNvSpPr/>
      </xdr:nvSpPr>
      <xdr:spPr>
        <a:xfrm>
          <a:off x="3746500" y="162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70046</xdr:rowOff>
    </xdr:from>
    <xdr:ext cx="534377" cy="259045"/>
    <xdr:sp macro="" textlink="">
      <xdr:nvSpPr>
        <xdr:cNvPr id="258" name="テキスト ボックス 257"/>
        <xdr:cNvSpPr txBox="1"/>
      </xdr:nvSpPr>
      <xdr:spPr>
        <a:xfrm>
          <a:off x="3530111" y="160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67,889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98926</xdr:rowOff>
    </xdr:from>
    <xdr:to>
      <xdr:col>4</xdr:col>
      <xdr:colOff>206375</xdr:colOff>
      <xdr:row>95</xdr:row>
      <xdr:rowOff>29076</xdr:rowOff>
    </xdr:to>
    <xdr:sp macro="" textlink="">
      <xdr:nvSpPr>
        <xdr:cNvPr id="259" name="円/楕円 258"/>
        <xdr:cNvSpPr/>
      </xdr:nvSpPr>
      <xdr:spPr>
        <a:xfrm>
          <a:off x="2857500" y="162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45603</xdr:rowOff>
    </xdr:from>
    <xdr:ext cx="534377" cy="259045"/>
    <xdr:sp macro="" textlink="">
      <xdr:nvSpPr>
        <xdr:cNvPr id="260" name="テキスト ボックス 259"/>
        <xdr:cNvSpPr txBox="1"/>
      </xdr:nvSpPr>
      <xdr:spPr>
        <a:xfrm>
          <a:off x="2641111" y="1599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137364</xdr:rowOff>
    </xdr:from>
    <xdr:to>
      <xdr:col>3</xdr:col>
      <xdr:colOff>3175</xdr:colOff>
      <xdr:row>95</xdr:row>
      <xdr:rowOff>67514</xdr:rowOff>
    </xdr:to>
    <xdr:sp macro="" textlink="">
      <xdr:nvSpPr>
        <xdr:cNvPr id="261" name="円/楕円 260"/>
        <xdr:cNvSpPr/>
      </xdr:nvSpPr>
      <xdr:spPr>
        <a:xfrm>
          <a:off x="1968500" y="162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84041</xdr:rowOff>
    </xdr:from>
    <xdr:ext cx="534377" cy="259045"/>
    <xdr:sp macro="" textlink="">
      <xdr:nvSpPr>
        <xdr:cNvPr id="262" name="テキスト ボックス 261"/>
        <xdr:cNvSpPr txBox="1"/>
      </xdr:nvSpPr>
      <xdr:spPr>
        <a:xfrm>
          <a:off x="1752111" y="160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166264</xdr:rowOff>
    </xdr:from>
    <xdr:to>
      <xdr:col>1</xdr:col>
      <xdr:colOff>485775</xdr:colOff>
      <xdr:row>95</xdr:row>
      <xdr:rowOff>96414</xdr:rowOff>
    </xdr:to>
    <xdr:sp macro="" textlink="">
      <xdr:nvSpPr>
        <xdr:cNvPr id="263" name="円/楕円 262"/>
        <xdr:cNvSpPr/>
      </xdr:nvSpPr>
      <xdr:spPr>
        <a:xfrm>
          <a:off x="1079500" y="1628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112941</xdr:rowOff>
    </xdr:from>
    <xdr:ext cx="534377" cy="259045"/>
    <xdr:sp macro="" textlink="">
      <xdr:nvSpPr>
        <xdr:cNvPr id="264" name="テキスト ボックス 263"/>
        <xdr:cNvSpPr txBox="1"/>
      </xdr:nvSpPr>
      <xdr:spPr>
        <a:xfrm>
          <a:off x="863111" y="1605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162234</xdr:rowOff>
    </xdr:from>
    <xdr:to>
      <xdr:col>15</xdr:col>
      <xdr:colOff>180975</xdr:colOff>
      <xdr:row>38</xdr:row>
      <xdr:rowOff>907</xdr:rowOff>
    </xdr:to>
    <xdr:cxnSp macro="">
      <xdr:nvCxnSpPr>
        <xdr:cNvPr id="295" name="直線コネクタ 294"/>
        <xdr:cNvCxnSpPr/>
      </xdr:nvCxnSpPr>
      <xdr:spPr>
        <a:xfrm flipV="1">
          <a:off x="9639300" y="6505884"/>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55570</xdr:rowOff>
    </xdr:from>
    <xdr:ext cx="378565" cy="259045"/>
    <xdr:sp macro="" textlink="">
      <xdr:nvSpPr>
        <xdr:cNvPr id="296" name="労働費平均値テキスト"/>
        <xdr:cNvSpPr txBox="1"/>
      </xdr:nvSpPr>
      <xdr:spPr>
        <a:xfrm>
          <a:off x="10528300" y="6570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50219</xdr:rowOff>
    </xdr:from>
    <xdr:to>
      <xdr:col>14</xdr:col>
      <xdr:colOff>28575</xdr:colOff>
      <xdr:row>38</xdr:row>
      <xdr:rowOff>907</xdr:rowOff>
    </xdr:to>
    <xdr:cxnSp macro="">
      <xdr:nvCxnSpPr>
        <xdr:cNvPr id="298" name="直線コネクタ 297"/>
        <xdr:cNvCxnSpPr/>
      </xdr:nvCxnSpPr>
      <xdr:spPr>
        <a:xfrm>
          <a:off x="8750300" y="6393869"/>
          <a:ext cx="889000" cy="1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164012</xdr:rowOff>
    </xdr:from>
    <xdr:to>
      <xdr:col>14</xdr:col>
      <xdr:colOff>79375</xdr:colOff>
      <xdr:row>38</xdr:row>
      <xdr:rowOff>94162</xdr:rowOff>
    </xdr:to>
    <xdr:sp macro="" textlink="">
      <xdr:nvSpPr>
        <xdr:cNvPr id="299" name="フローチャート : 判断 298"/>
        <xdr:cNvSpPr/>
      </xdr:nvSpPr>
      <xdr:spPr>
        <a:xfrm>
          <a:off x="95885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85289</xdr:rowOff>
    </xdr:from>
    <xdr:ext cx="469744" cy="259045"/>
    <xdr:sp macro="" textlink="">
      <xdr:nvSpPr>
        <xdr:cNvPr id="300" name="テキスト ボックス 299"/>
        <xdr:cNvSpPr txBox="1"/>
      </xdr:nvSpPr>
      <xdr:spPr>
        <a:xfrm>
          <a:off x="9404427" y="66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41239</xdr:rowOff>
    </xdr:from>
    <xdr:to>
      <xdr:col>12</xdr:col>
      <xdr:colOff>511175</xdr:colOff>
      <xdr:row>37</xdr:row>
      <xdr:rowOff>50219</xdr:rowOff>
    </xdr:to>
    <xdr:cxnSp macro="">
      <xdr:nvCxnSpPr>
        <xdr:cNvPr id="301" name="直線コネクタ 300"/>
        <xdr:cNvCxnSpPr/>
      </xdr:nvCxnSpPr>
      <xdr:spPr>
        <a:xfrm>
          <a:off x="7861300" y="6213439"/>
          <a:ext cx="889000" cy="18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96738</xdr:rowOff>
    </xdr:from>
    <xdr:to>
      <xdr:col>12</xdr:col>
      <xdr:colOff>561975</xdr:colOff>
      <xdr:row>38</xdr:row>
      <xdr:rowOff>26888</xdr:rowOff>
    </xdr:to>
    <xdr:sp macro="" textlink="">
      <xdr:nvSpPr>
        <xdr:cNvPr id="302" name="フローチャート : 判断 301"/>
        <xdr:cNvSpPr/>
      </xdr:nvSpPr>
      <xdr:spPr>
        <a:xfrm>
          <a:off x="8699500" y="644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18015</xdr:rowOff>
    </xdr:from>
    <xdr:ext cx="469744" cy="259045"/>
    <xdr:sp macro="" textlink="">
      <xdr:nvSpPr>
        <xdr:cNvPr id="303" name="テキスト ボックス 302"/>
        <xdr:cNvSpPr txBox="1"/>
      </xdr:nvSpPr>
      <xdr:spPr>
        <a:xfrm>
          <a:off x="8515427" y="653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170235</xdr:rowOff>
    </xdr:from>
    <xdr:to>
      <xdr:col>11</xdr:col>
      <xdr:colOff>307975</xdr:colOff>
      <xdr:row>36</xdr:row>
      <xdr:rowOff>41239</xdr:rowOff>
    </xdr:to>
    <xdr:cxnSp macro="">
      <xdr:nvCxnSpPr>
        <xdr:cNvPr id="304" name="直線コネクタ 303"/>
        <xdr:cNvCxnSpPr/>
      </xdr:nvCxnSpPr>
      <xdr:spPr>
        <a:xfrm>
          <a:off x="6972300" y="5828085"/>
          <a:ext cx="889000" cy="3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118618</xdr:rowOff>
    </xdr:from>
    <xdr:to>
      <xdr:col>11</xdr:col>
      <xdr:colOff>358775</xdr:colOff>
      <xdr:row>37</xdr:row>
      <xdr:rowOff>48768</xdr:rowOff>
    </xdr:to>
    <xdr:sp macro="" textlink="">
      <xdr:nvSpPr>
        <xdr:cNvPr id="305" name="フローチャート : 判断 304"/>
        <xdr:cNvSpPr/>
      </xdr:nvSpPr>
      <xdr:spPr>
        <a:xfrm>
          <a:off x="7810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39895</xdr:rowOff>
    </xdr:from>
    <xdr:ext cx="469744" cy="259045"/>
    <xdr:sp macro="" textlink="">
      <xdr:nvSpPr>
        <xdr:cNvPr id="306" name="テキスト ボックス 305"/>
        <xdr:cNvSpPr txBox="1"/>
      </xdr:nvSpPr>
      <xdr:spPr>
        <a:xfrm>
          <a:off x="7626427" y="63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147846</xdr:rowOff>
    </xdr:from>
    <xdr:to>
      <xdr:col>10</xdr:col>
      <xdr:colOff>155575</xdr:colOff>
      <xdr:row>36</xdr:row>
      <xdr:rowOff>77996</xdr:rowOff>
    </xdr:to>
    <xdr:sp macro="" textlink="">
      <xdr:nvSpPr>
        <xdr:cNvPr id="307" name="フローチャート : 判断 306"/>
        <xdr:cNvSpPr/>
      </xdr:nvSpPr>
      <xdr:spPr>
        <a:xfrm>
          <a:off x="6921500" y="614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69123</xdr:rowOff>
    </xdr:from>
    <xdr:ext cx="469744" cy="259045"/>
    <xdr:sp macro="" textlink="">
      <xdr:nvSpPr>
        <xdr:cNvPr id="308" name="テキスト ボックス 307"/>
        <xdr:cNvSpPr txBox="1"/>
      </xdr:nvSpPr>
      <xdr:spPr>
        <a:xfrm>
          <a:off x="6737427" y="624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111434</xdr:rowOff>
    </xdr:from>
    <xdr:to>
      <xdr:col>15</xdr:col>
      <xdr:colOff>231775</xdr:colOff>
      <xdr:row>38</xdr:row>
      <xdr:rowOff>41584</xdr:rowOff>
    </xdr:to>
    <xdr:sp macro="" textlink="">
      <xdr:nvSpPr>
        <xdr:cNvPr id="314" name="円/楕円 313"/>
        <xdr:cNvSpPr/>
      </xdr:nvSpPr>
      <xdr:spPr>
        <a:xfrm>
          <a:off x="10426700" y="64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134311</xdr:rowOff>
    </xdr:from>
    <xdr:ext cx="469744" cy="259045"/>
    <xdr:sp macro="" textlink="">
      <xdr:nvSpPr>
        <xdr:cNvPr id="315" name="労働費該当値テキスト"/>
        <xdr:cNvSpPr txBox="1"/>
      </xdr:nvSpPr>
      <xdr:spPr>
        <a:xfrm>
          <a:off x="10528300" y="630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121557</xdr:rowOff>
    </xdr:from>
    <xdr:to>
      <xdr:col>14</xdr:col>
      <xdr:colOff>79375</xdr:colOff>
      <xdr:row>38</xdr:row>
      <xdr:rowOff>51707</xdr:rowOff>
    </xdr:to>
    <xdr:sp macro="" textlink="">
      <xdr:nvSpPr>
        <xdr:cNvPr id="316" name="円/楕円 315"/>
        <xdr:cNvSpPr/>
      </xdr:nvSpPr>
      <xdr:spPr>
        <a:xfrm>
          <a:off x="9588500" y="64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68234</xdr:rowOff>
    </xdr:from>
    <xdr:ext cx="469744" cy="259045"/>
    <xdr:sp macro="" textlink="">
      <xdr:nvSpPr>
        <xdr:cNvPr id="317" name="テキスト ボックス 316"/>
        <xdr:cNvSpPr txBox="1"/>
      </xdr:nvSpPr>
      <xdr:spPr>
        <a:xfrm>
          <a:off x="9404427" y="62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170869</xdr:rowOff>
    </xdr:from>
    <xdr:to>
      <xdr:col>12</xdr:col>
      <xdr:colOff>561975</xdr:colOff>
      <xdr:row>37</xdr:row>
      <xdr:rowOff>101019</xdr:rowOff>
    </xdr:to>
    <xdr:sp macro="" textlink="">
      <xdr:nvSpPr>
        <xdr:cNvPr id="318" name="円/楕円 317"/>
        <xdr:cNvSpPr/>
      </xdr:nvSpPr>
      <xdr:spPr>
        <a:xfrm>
          <a:off x="8699500" y="63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117546</xdr:rowOff>
    </xdr:from>
    <xdr:ext cx="469744" cy="259045"/>
    <xdr:sp macro="" textlink="">
      <xdr:nvSpPr>
        <xdr:cNvPr id="319" name="テキスト ボックス 318"/>
        <xdr:cNvSpPr txBox="1"/>
      </xdr:nvSpPr>
      <xdr:spPr>
        <a:xfrm>
          <a:off x="8515427"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161889</xdr:rowOff>
    </xdr:from>
    <xdr:to>
      <xdr:col>11</xdr:col>
      <xdr:colOff>358775</xdr:colOff>
      <xdr:row>36</xdr:row>
      <xdr:rowOff>92039</xdr:rowOff>
    </xdr:to>
    <xdr:sp macro="" textlink="">
      <xdr:nvSpPr>
        <xdr:cNvPr id="320" name="円/楕円 319"/>
        <xdr:cNvSpPr/>
      </xdr:nvSpPr>
      <xdr:spPr>
        <a:xfrm>
          <a:off x="7810500" y="61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108566</xdr:rowOff>
    </xdr:from>
    <xdr:ext cx="469744" cy="259045"/>
    <xdr:sp macro="" textlink="">
      <xdr:nvSpPr>
        <xdr:cNvPr id="321" name="テキスト ボックス 320"/>
        <xdr:cNvSpPr txBox="1"/>
      </xdr:nvSpPr>
      <xdr:spPr>
        <a:xfrm>
          <a:off x="7626427" y="593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119435</xdr:rowOff>
    </xdr:from>
    <xdr:to>
      <xdr:col>10</xdr:col>
      <xdr:colOff>155575</xdr:colOff>
      <xdr:row>34</xdr:row>
      <xdr:rowOff>49585</xdr:rowOff>
    </xdr:to>
    <xdr:sp macro="" textlink="">
      <xdr:nvSpPr>
        <xdr:cNvPr id="322" name="円/楕円 321"/>
        <xdr:cNvSpPr/>
      </xdr:nvSpPr>
      <xdr:spPr>
        <a:xfrm>
          <a:off x="6921500" y="57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66112</xdr:rowOff>
    </xdr:from>
    <xdr:ext cx="469744" cy="259045"/>
    <xdr:sp macro="" textlink="">
      <xdr:nvSpPr>
        <xdr:cNvPr id="323" name="テキスト ボックス 322"/>
        <xdr:cNvSpPr txBox="1"/>
      </xdr:nvSpPr>
      <xdr:spPr>
        <a:xfrm>
          <a:off x="6737427" y="555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113534</xdr:rowOff>
    </xdr:from>
    <xdr:to>
      <xdr:col>15</xdr:col>
      <xdr:colOff>180975</xdr:colOff>
      <xdr:row>57</xdr:row>
      <xdr:rowOff>4058</xdr:rowOff>
    </xdr:to>
    <xdr:cxnSp macro="">
      <xdr:nvCxnSpPr>
        <xdr:cNvPr id="350" name="直線コネクタ 349"/>
        <xdr:cNvCxnSpPr/>
      </xdr:nvCxnSpPr>
      <xdr:spPr>
        <a:xfrm flipV="1">
          <a:off x="9639300" y="9714734"/>
          <a:ext cx="838200" cy="6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110834</xdr:rowOff>
    </xdr:from>
    <xdr:ext cx="534377" cy="259045"/>
    <xdr:sp macro="" textlink="">
      <xdr:nvSpPr>
        <xdr:cNvPr id="351" name="農林水産業費平均値テキスト"/>
        <xdr:cNvSpPr txBox="1"/>
      </xdr:nvSpPr>
      <xdr:spPr>
        <a:xfrm>
          <a:off x="10528300" y="988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4058</xdr:rowOff>
    </xdr:from>
    <xdr:to>
      <xdr:col>14</xdr:col>
      <xdr:colOff>28575</xdr:colOff>
      <xdr:row>57</xdr:row>
      <xdr:rowOff>19676</xdr:rowOff>
    </xdr:to>
    <xdr:cxnSp macro="">
      <xdr:nvCxnSpPr>
        <xdr:cNvPr id="353" name="直線コネクタ 352"/>
        <xdr:cNvCxnSpPr/>
      </xdr:nvCxnSpPr>
      <xdr:spPr>
        <a:xfrm flipV="1">
          <a:off x="8750300" y="9776708"/>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54" name="フローチャート : 判断 35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76087</xdr:rowOff>
    </xdr:from>
    <xdr:ext cx="534377" cy="259045"/>
    <xdr:sp macro="" textlink="">
      <xdr:nvSpPr>
        <xdr:cNvPr id="355" name="テキスト ボックス 354"/>
        <xdr:cNvSpPr txBox="1"/>
      </xdr:nvSpPr>
      <xdr:spPr>
        <a:xfrm>
          <a:off x="9372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19676</xdr:rowOff>
    </xdr:from>
    <xdr:to>
      <xdr:col>12</xdr:col>
      <xdr:colOff>511175</xdr:colOff>
      <xdr:row>57</xdr:row>
      <xdr:rowOff>51273</xdr:rowOff>
    </xdr:to>
    <xdr:cxnSp macro="">
      <xdr:nvCxnSpPr>
        <xdr:cNvPr id="356" name="直線コネクタ 355"/>
        <xdr:cNvCxnSpPr/>
      </xdr:nvCxnSpPr>
      <xdr:spPr>
        <a:xfrm flipV="1">
          <a:off x="7861300" y="9792326"/>
          <a:ext cx="889000" cy="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57" name="フローチャート : 判断 35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78043</xdr:rowOff>
    </xdr:from>
    <xdr:ext cx="534377" cy="259045"/>
    <xdr:sp macro="" textlink="">
      <xdr:nvSpPr>
        <xdr:cNvPr id="358" name="テキスト ボックス 357"/>
        <xdr:cNvSpPr txBox="1"/>
      </xdr:nvSpPr>
      <xdr:spPr>
        <a:xfrm>
          <a:off x="8483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2270</xdr:rowOff>
    </xdr:from>
    <xdr:to>
      <xdr:col>11</xdr:col>
      <xdr:colOff>307975</xdr:colOff>
      <xdr:row>57</xdr:row>
      <xdr:rowOff>51273</xdr:rowOff>
    </xdr:to>
    <xdr:cxnSp macro="">
      <xdr:nvCxnSpPr>
        <xdr:cNvPr id="359" name="直線コネクタ 358"/>
        <xdr:cNvCxnSpPr/>
      </xdr:nvCxnSpPr>
      <xdr:spPr>
        <a:xfrm>
          <a:off x="6972300" y="9774920"/>
          <a:ext cx="889000" cy="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60" name="フローチャート : 判断 35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72658</xdr:rowOff>
    </xdr:from>
    <xdr:ext cx="534377" cy="259045"/>
    <xdr:sp macro="" textlink="">
      <xdr:nvSpPr>
        <xdr:cNvPr id="361" name="テキスト ボックス 360"/>
        <xdr:cNvSpPr txBox="1"/>
      </xdr:nvSpPr>
      <xdr:spPr>
        <a:xfrm>
          <a:off x="7594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62" name="フローチャート : 判断 36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87874</xdr:rowOff>
    </xdr:from>
    <xdr:ext cx="534377" cy="259045"/>
    <xdr:sp macro="" textlink="">
      <xdr:nvSpPr>
        <xdr:cNvPr id="363" name="テキスト ボックス 362"/>
        <xdr:cNvSpPr txBox="1"/>
      </xdr:nvSpPr>
      <xdr:spPr>
        <a:xfrm>
          <a:off x="6705111" y="1003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62734</xdr:rowOff>
    </xdr:from>
    <xdr:to>
      <xdr:col>15</xdr:col>
      <xdr:colOff>231775</xdr:colOff>
      <xdr:row>56</xdr:row>
      <xdr:rowOff>164334</xdr:rowOff>
    </xdr:to>
    <xdr:sp macro="" textlink="">
      <xdr:nvSpPr>
        <xdr:cNvPr id="369" name="円/楕円 368"/>
        <xdr:cNvSpPr/>
      </xdr:nvSpPr>
      <xdr:spPr>
        <a:xfrm>
          <a:off x="10426700" y="966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85611</xdr:rowOff>
    </xdr:from>
    <xdr:ext cx="534377" cy="259045"/>
    <xdr:sp macro="" textlink="">
      <xdr:nvSpPr>
        <xdr:cNvPr id="370" name="農林水産業費該当値テキスト"/>
        <xdr:cNvSpPr txBox="1"/>
      </xdr:nvSpPr>
      <xdr:spPr>
        <a:xfrm>
          <a:off x="10528300" y="951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80,723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124708</xdr:rowOff>
    </xdr:from>
    <xdr:to>
      <xdr:col>14</xdr:col>
      <xdr:colOff>79375</xdr:colOff>
      <xdr:row>57</xdr:row>
      <xdr:rowOff>54858</xdr:rowOff>
    </xdr:to>
    <xdr:sp macro="" textlink="">
      <xdr:nvSpPr>
        <xdr:cNvPr id="371" name="円/楕円 370"/>
        <xdr:cNvSpPr/>
      </xdr:nvSpPr>
      <xdr:spPr>
        <a:xfrm>
          <a:off x="9588500" y="97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71385</xdr:rowOff>
    </xdr:from>
    <xdr:ext cx="534377" cy="259045"/>
    <xdr:sp macro="" textlink="">
      <xdr:nvSpPr>
        <xdr:cNvPr id="372" name="テキスト ボックス 371"/>
        <xdr:cNvSpPr txBox="1"/>
      </xdr:nvSpPr>
      <xdr:spPr>
        <a:xfrm>
          <a:off x="9372111" y="950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140326</xdr:rowOff>
    </xdr:from>
    <xdr:to>
      <xdr:col>12</xdr:col>
      <xdr:colOff>561975</xdr:colOff>
      <xdr:row>57</xdr:row>
      <xdr:rowOff>70476</xdr:rowOff>
    </xdr:to>
    <xdr:sp macro="" textlink="">
      <xdr:nvSpPr>
        <xdr:cNvPr id="373" name="円/楕円 372"/>
        <xdr:cNvSpPr/>
      </xdr:nvSpPr>
      <xdr:spPr>
        <a:xfrm>
          <a:off x="8699500" y="974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87003</xdr:rowOff>
    </xdr:from>
    <xdr:ext cx="534377" cy="259045"/>
    <xdr:sp macro="" textlink="">
      <xdr:nvSpPr>
        <xdr:cNvPr id="374" name="テキスト ボックス 373"/>
        <xdr:cNvSpPr txBox="1"/>
      </xdr:nvSpPr>
      <xdr:spPr>
        <a:xfrm>
          <a:off x="8483111" y="9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473</xdr:rowOff>
    </xdr:from>
    <xdr:to>
      <xdr:col>11</xdr:col>
      <xdr:colOff>358775</xdr:colOff>
      <xdr:row>57</xdr:row>
      <xdr:rowOff>102073</xdr:rowOff>
    </xdr:to>
    <xdr:sp macro="" textlink="">
      <xdr:nvSpPr>
        <xdr:cNvPr id="375" name="円/楕円 374"/>
        <xdr:cNvSpPr/>
      </xdr:nvSpPr>
      <xdr:spPr>
        <a:xfrm>
          <a:off x="7810500" y="97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118600</xdr:rowOff>
    </xdr:from>
    <xdr:ext cx="534377" cy="259045"/>
    <xdr:sp macro="" textlink="">
      <xdr:nvSpPr>
        <xdr:cNvPr id="376" name="テキスト ボックス 375"/>
        <xdr:cNvSpPr txBox="1"/>
      </xdr:nvSpPr>
      <xdr:spPr>
        <a:xfrm>
          <a:off x="7594111" y="954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122920</xdr:rowOff>
    </xdr:from>
    <xdr:to>
      <xdr:col>10</xdr:col>
      <xdr:colOff>155575</xdr:colOff>
      <xdr:row>57</xdr:row>
      <xdr:rowOff>53070</xdr:rowOff>
    </xdr:to>
    <xdr:sp macro="" textlink="">
      <xdr:nvSpPr>
        <xdr:cNvPr id="377" name="円/楕円 376"/>
        <xdr:cNvSpPr/>
      </xdr:nvSpPr>
      <xdr:spPr>
        <a:xfrm>
          <a:off x="6921500" y="97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69597</xdr:rowOff>
    </xdr:from>
    <xdr:ext cx="534377" cy="259045"/>
    <xdr:sp macro="" textlink="">
      <xdr:nvSpPr>
        <xdr:cNvPr id="378" name="テキスト ボックス 377"/>
        <xdr:cNvSpPr txBox="1"/>
      </xdr:nvSpPr>
      <xdr:spPr>
        <a:xfrm>
          <a:off x="6705111" y="949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138785</xdr:rowOff>
    </xdr:from>
    <xdr:to>
      <xdr:col>15</xdr:col>
      <xdr:colOff>180975</xdr:colOff>
      <xdr:row>76</xdr:row>
      <xdr:rowOff>6166</xdr:rowOff>
    </xdr:to>
    <xdr:cxnSp macro="">
      <xdr:nvCxnSpPr>
        <xdr:cNvPr id="409" name="直線コネクタ 408"/>
        <xdr:cNvCxnSpPr/>
      </xdr:nvCxnSpPr>
      <xdr:spPr>
        <a:xfrm>
          <a:off x="9639300" y="12826085"/>
          <a:ext cx="838200" cy="21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29641</xdr:rowOff>
    </xdr:from>
    <xdr:ext cx="534377" cy="259045"/>
    <xdr:sp macro="" textlink="">
      <xdr:nvSpPr>
        <xdr:cNvPr id="410" name="商工費平均値テキスト"/>
        <xdr:cNvSpPr txBox="1"/>
      </xdr:nvSpPr>
      <xdr:spPr>
        <a:xfrm>
          <a:off x="10528300" y="130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138100</xdr:rowOff>
    </xdr:from>
    <xdr:to>
      <xdr:col>14</xdr:col>
      <xdr:colOff>28575</xdr:colOff>
      <xdr:row>74</xdr:row>
      <xdr:rowOff>138785</xdr:rowOff>
    </xdr:to>
    <xdr:cxnSp macro="">
      <xdr:nvCxnSpPr>
        <xdr:cNvPr id="412" name="直線コネクタ 411"/>
        <xdr:cNvCxnSpPr/>
      </xdr:nvCxnSpPr>
      <xdr:spPr>
        <a:xfrm>
          <a:off x="8750300" y="12653950"/>
          <a:ext cx="889000" cy="17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88705</xdr:rowOff>
    </xdr:from>
    <xdr:to>
      <xdr:col>14</xdr:col>
      <xdr:colOff>79375</xdr:colOff>
      <xdr:row>78</xdr:row>
      <xdr:rowOff>18855</xdr:rowOff>
    </xdr:to>
    <xdr:sp macro="" textlink="">
      <xdr:nvSpPr>
        <xdr:cNvPr id="413" name="フローチャート : 判断 412"/>
        <xdr:cNvSpPr/>
      </xdr:nvSpPr>
      <xdr:spPr>
        <a:xfrm>
          <a:off x="9588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9982</xdr:rowOff>
    </xdr:from>
    <xdr:ext cx="469744" cy="259045"/>
    <xdr:sp macro="" textlink="">
      <xdr:nvSpPr>
        <xdr:cNvPr id="414" name="テキスト ボックス 413"/>
        <xdr:cNvSpPr txBox="1"/>
      </xdr:nvSpPr>
      <xdr:spPr>
        <a:xfrm>
          <a:off x="9404427" y="133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138100</xdr:rowOff>
    </xdr:from>
    <xdr:to>
      <xdr:col>12</xdr:col>
      <xdr:colOff>511175</xdr:colOff>
      <xdr:row>76</xdr:row>
      <xdr:rowOff>48586</xdr:rowOff>
    </xdr:to>
    <xdr:cxnSp macro="">
      <xdr:nvCxnSpPr>
        <xdr:cNvPr id="415" name="直線コネクタ 414"/>
        <xdr:cNvCxnSpPr/>
      </xdr:nvCxnSpPr>
      <xdr:spPr>
        <a:xfrm flipV="1">
          <a:off x="7861300" y="12653950"/>
          <a:ext cx="889000" cy="4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94419</xdr:rowOff>
    </xdr:from>
    <xdr:to>
      <xdr:col>12</xdr:col>
      <xdr:colOff>561975</xdr:colOff>
      <xdr:row>78</xdr:row>
      <xdr:rowOff>24569</xdr:rowOff>
    </xdr:to>
    <xdr:sp macro="" textlink="">
      <xdr:nvSpPr>
        <xdr:cNvPr id="416" name="フローチャート : 判断 415"/>
        <xdr:cNvSpPr/>
      </xdr:nvSpPr>
      <xdr:spPr>
        <a:xfrm>
          <a:off x="8699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15696</xdr:rowOff>
    </xdr:from>
    <xdr:ext cx="469744" cy="259045"/>
    <xdr:sp macro="" textlink="">
      <xdr:nvSpPr>
        <xdr:cNvPr id="417" name="テキスト ボックス 416"/>
        <xdr:cNvSpPr txBox="1"/>
      </xdr:nvSpPr>
      <xdr:spPr>
        <a:xfrm>
          <a:off x="8515427" y="133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127650</xdr:rowOff>
    </xdr:from>
    <xdr:to>
      <xdr:col>11</xdr:col>
      <xdr:colOff>307975</xdr:colOff>
      <xdr:row>76</xdr:row>
      <xdr:rowOff>48586</xdr:rowOff>
    </xdr:to>
    <xdr:cxnSp macro="">
      <xdr:nvCxnSpPr>
        <xdr:cNvPr id="418" name="直線コネクタ 417"/>
        <xdr:cNvCxnSpPr/>
      </xdr:nvCxnSpPr>
      <xdr:spPr>
        <a:xfrm>
          <a:off x="6972300" y="12986400"/>
          <a:ext cx="889000" cy="9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110911</xdr:rowOff>
    </xdr:from>
    <xdr:to>
      <xdr:col>11</xdr:col>
      <xdr:colOff>358775</xdr:colOff>
      <xdr:row>78</xdr:row>
      <xdr:rowOff>41061</xdr:rowOff>
    </xdr:to>
    <xdr:sp macro="" textlink="">
      <xdr:nvSpPr>
        <xdr:cNvPr id="419" name="フローチャート : 判断 418"/>
        <xdr:cNvSpPr/>
      </xdr:nvSpPr>
      <xdr:spPr>
        <a:xfrm>
          <a:off x="7810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32188</xdr:rowOff>
    </xdr:from>
    <xdr:ext cx="469744" cy="259045"/>
    <xdr:sp macro="" textlink="">
      <xdr:nvSpPr>
        <xdr:cNvPr id="420" name="テキスト ボックス 419"/>
        <xdr:cNvSpPr txBox="1"/>
      </xdr:nvSpPr>
      <xdr:spPr>
        <a:xfrm>
          <a:off x="7626427" y="134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102420</xdr:rowOff>
    </xdr:from>
    <xdr:to>
      <xdr:col>10</xdr:col>
      <xdr:colOff>155575</xdr:colOff>
      <xdr:row>78</xdr:row>
      <xdr:rowOff>32570</xdr:rowOff>
    </xdr:to>
    <xdr:sp macro="" textlink="">
      <xdr:nvSpPr>
        <xdr:cNvPr id="421" name="フローチャート : 判断 420"/>
        <xdr:cNvSpPr/>
      </xdr:nvSpPr>
      <xdr:spPr>
        <a:xfrm>
          <a:off x="6921500" y="133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23697</xdr:rowOff>
    </xdr:from>
    <xdr:ext cx="469744" cy="259045"/>
    <xdr:sp macro="" textlink="">
      <xdr:nvSpPr>
        <xdr:cNvPr id="422" name="テキスト ボックス 421"/>
        <xdr:cNvSpPr txBox="1"/>
      </xdr:nvSpPr>
      <xdr:spPr>
        <a:xfrm>
          <a:off x="6737427" y="133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126815</xdr:rowOff>
    </xdr:from>
    <xdr:to>
      <xdr:col>15</xdr:col>
      <xdr:colOff>231775</xdr:colOff>
      <xdr:row>76</xdr:row>
      <xdr:rowOff>56964</xdr:rowOff>
    </xdr:to>
    <xdr:sp macro="" textlink="">
      <xdr:nvSpPr>
        <xdr:cNvPr id="428" name="円/楕円 427"/>
        <xdr:cNvSpPr/>
      </xdr:nvSpPr>
      <xdr:spPr>
        <a:xfrm>
          <a:off x="10426700" y="129855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149692</xdr:rowOff>
    </xdr:from>
    <xdr:ext cx="534377" cy="259045"/>
    <xdr:sp macro="" textlink="">
      <xdr:nvSpPr>
        <xdr:cNvPr id="429" name="商工費該当値テキスト"/>
        <xdr:cNvSpPr txBox="1"/>
      </xdr:nvSpPr>
      <xdr:spPr>
        <a:xfrm>
          <a:off x="10528300" y="1283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18,589</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87985</xdr:rowOff>
    </xdr:from>
    <xdr:to>
      <xdr:col>14</xdr:col>
      <xdr:colOff>79375</xdr:colOff>
      <xdr:row>75</xdr:row>
      <xdr:rowOff>18135</xdr:rowOff>
    </xdr:to>
    <xdr:sp macro="" textlink="">
      <xdr:nvSpPr>
        <xdr:cNvPr id="430" name="円/楕円 429"/>
        <xdr:cNvSpPr/>
      </xdr:nvSpPr>
      <xdr:spPr>
        <a:xfrm>
          <a:off x="9588500" y="127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34662</xdr:rowOff>
    </xdr:from>
    <xdr:ext cx="534377" cy="259045"/>
    <xdr:sp macro="" textlink="">
      <xdr:nvSpPr>
        <xdr:cNvPr id="431" name="テキスト ボックス 430"/>
        <xdr:cNvSpPr txBox="1"/>
      </xdr:nvSpPr>
      <xdr:spPr>
        <a:xfrm>
          <a:off x="9372111" y="125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25,028</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87300</xdr:rowOff>
    </xdr:from>
    <xdr:to>
      <xdr:col>12</xdr:col>
      <xdr:colOff>561975</xdr:colOff>
      <xdr:row>74</xdr:row>
      <xdr:rowOff>17450</xdr:rowOff>
    </xdr:to>
    <xdr:sp macro="" textlink="">
      <xdr:nvSpPr>
        <xdr:cNvPr id="432" name="円/楕円 431"/>
        <xdr:cNvSpPr/>
      </xdr:nvSpPr>
      <xdr:spPr>
        <a:xfrm>
          <a:off x="8699500" y="126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33977</xdr:rowOff>
    </xdr:from>
    <xdr:ext cx="534377" cy="259045"/>
    <xdr:sp macro="" textlink="">
      <xdr:nvSpPr>
        <xdr:cNvPr id="433" name="テキスト ボックス 432"/>
        <xdr:cNvSpPr txBox="1"/>
      </xdr:nvSpPr>
      <xdr:spPr>
        <a:xfrm>
          <a:off x="8483111" y="123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169236</xdr:rowOff>
    </xdr:from>
    <xdr:to>
      <xdr:col>11</xdr:col>
      <xdr:colOff>358775</xdr:colOff>
      <xdr:row>76</xdr:row>
      <xdr:rowOff>99386</xdr:rowOff>
    </xdr:to>
    <xdr:sp macro="" textlink="">
      <xdr:nvSpPr>
        <xdr:cNvPr id="434" name="円/楕円 433"/>
        <xdr:cNvSpPr/>
      </xdr:nvSpPr>
      <xdr:spPr>
        <a:xfrm>
          <a:off x="7810500" y="1302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115914</xdr:rowOff>
    </xdr:from>
    <xdr:ext cx="534377" cy="259045"/>
    <xdr:sp macro="" textlink="">
      <xdr:nvSpPr>
        <xdr:cNvPr id="435" name="テキスト ボックス 434"/>
        <xdr:cNvSpPr txBox="1"/>
      </xdr:nvSpPr>
      <xdr:spPr>
        <a:xfrm>
          <a:off x="7594111" y="1280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76850</xdr:rowOff>
    </xdr:from>
    <xdr:to>
      <xdr:col>10</xdr:col>
      <xdr:colOff>155575</xdr:colOff>
      <xdr:row>76</xdr:row>
      <xdr:rowOff>7000</xdr:rowOff>
    </xdr:to>
    <xdr:sp macro="" textlink="">
      <xdr:nvSpPr>
        <xdr:cNvPr id="436" name="円/楕円 435"/>
        <xdr:cNvSpPr/>
      </xdr:nvSpPr>
      <xdr:spPr>
        <a:xfrm>
          <a:off x="6921500" y="129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23527</xdr:rowOff>
    </xdr:from>
    <xdr:ext cx="534377" cy="259045"/>
    <xdr:sp macro="" textlink="">
      <xdr:nvSpPr>
        <xdr:cNvPr id="437" name="テキスト ボックス 436"/>
        <xdr:cNvSpPr txBox="1"/>
      </xdr:nvSpPr>
      <xdr:spPr>
        <a:xfrm>
          <a:off x="6705111" y="127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112102</xdr:rowOff>
    </xdr:from>
    <xdr:to>
      <xdr:col>15</xdr:col>
      <xdr:colOff>180975</xdr:colOff>
      <xdr:row>98</xdr:row>
      <xdr:rowOff>135179</xdr:rowOff>
    </xdr:to>
    <xdr:cxnSp macro="">
      <xdr:nvCxnSpPr>
        <xdr:cNvPr id="466" name="直線コネクタ 465"/>
        <xdr:cNvCxnSpPr/>
      </xdr:nvCxnSpPr>
      <xdr:spPr>
        <a:xfrm>
          <a:off x="9639300" y="16914202"/>
          <a:ext cx="838200" cy="2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77830</xdr:rowOff>
    </xdr:from>
    <xdr:ext cx="534377" cy="259045"/>
    <xdr:sp macro="" textlink="">
      <xdr:nvSpPr>
        <xdr:cNvPr id="467" name="土木費平均値テキスト"/>
        <xdr:cNvSpPr txBox="1"/>
      </xdr:nvSpPr>
      <xdr:spPr>
        <a:xfrm>
          <a:off x="10528300" y="1687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58200</xdr:rowOff>
    </xdr:from>
    <xdr:to>
      <xdr:col>14</xdr:col>
      <xdr:colOff>28575</xdr:colOff>
      <xdr:row>98</xdr:row>
      <xdr:rowOff>112102</xdr:rowOff>
    </xdr:to>
    <xdr:cxnSp macro="">
      <xdr:nvCxnSpPr>
        <xdr:cNvPr id="469" name="直線コネクタ 468"/>
        <xdr:cNvCxnSpPr/>
      </xdr:nvCxnSpPr>
      <xdr:spPr>
        <a:xfrm>
          <a:off x="8750300" y="16860300"/>
          <a:ext cx="889000" cy="5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70" name="フローチャート : 判断 469"/>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8803</xdr:rowOff>
    </xdr:from>
    <xdr:ext cx="534377" cy="259045"/>
    <xdr:sp macro="" textlink="">
      <xdr:nvSpPr>
        <xdr:cNvPr id="471" name="テキスト ボックス 470"/>
        <xdr:cNvSpPr txBox="1"/>
      </xdr:nvSpPr>
      <xdr:spPr>
        <a:xfrm>
          <a:off x="9372111" y="169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58200</xdr:rowOff>
    </xdr:from>
    <xdr:to>
      <xdr:col>12</xdr:col>
      <xdr:colOff>511175</xdr:colOff>
      <xdr:row>98</xdr:row>
      <xdr:rowOff>123087</xdr:rowOff>
    </xdr:to>
    <xdr:cxnSp macro="">
      <xdr:nvCxnSpPr>
        <xdr:cNvPr id="472" name="直線コネクタ 471"/>
        <xdr:cNvCxnSpPr/>
      </xdr:nvCxnSpPr>
      <xdr:spPr>
        <a:xfrm flipV="1">
          <a:off x="7861300" y="16860300"/>
          <a:ext cx="889000" cy="6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73" name="フローチャート : 判断 472"/>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18871</xdr:rowOff>
    </xdr:from>
    <xdr:ext cx="534377" cy="259045"/>
    <xdr:sp macro="" textlink="">
      <xdr:nvSpPr>
        <xdr:cNvPr id="474" name="テキスト ボックス 473"/>
        <xdr:cNvSpPr txBox="1"/>
      </xdr:nvSpPr>
      <xdr:spPr>
        <a:xfrm>
          <a:off x="8483111" y="169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123087</xdr:rowOff>
    </xdr:from>
    <xdr:to>
      <xdr:col>11</xdr:col>
      <xdr:colOff>307975</xdr:colOff>
      <xdr:row>98</xdr:row>
      <xdr:rowOff>134210</xdr:rowOff>
    </xdr:to>
    <xdr:cxnSp macro="">
      <xdr:nvCxnSpPr>
        <xdr:cNvPr id="475" name="直線コネクタ 474"/>
        <xdr:cNvCxnSpPr/>
      </xdr:nvCxnSpPr>
      <xdr:spPr>
        <a:xfrm flipV="1">
          <a:off x="6972300" y="16925187"/>
          <a:ext cx="889000" cy="1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76" name="フローチャート : 判断 475"/>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23277</xdr:rowOff>
    </xdr:from>
    <xdr:ext cx="534377" cy="259045"/>
    <xdr:sp macro="" textlink="">
      <xdr:nvSpPr>
        <xdr:cNvPr id="477" name="テキスト ボックス 476"/>
        <xdr:cNvSpPr txBox="1"/>
      </xdr:nvSpPr>
      <xdr:spPr>
        <a:xfrm>
          <a:off x="7594111" y="1699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78" name="フローチャート : 判断 477"/>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24618</xdr:rowOff>
    </xdr:from>
    <xdr:ext cx="534377" cy="259045"/>
    <xdr:sp macro="" textlink="">
      <xdr:nvSpPr>
        <xdr:cNvPr id="479" name="テキスト ボックス 478"/>
        <xdr:cNvSpPr txBox="1"/>
      </xdr:nvSpPr>
      <xdr:spPr>
        <a:xfrm>
          <a:off x="6705111" y="169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84379</xdr:rowOff>
    </xdr:from>
    <xdr:to>
      <xdr:col>15</xdr:col>
      <xdr:colOff>231775</xdr:colOff>
      <xdr:row>99</xdr:row>
      <xdr:rowOff>14529</xdr:rowOff>
    </xdr:to>
    <xdr:sp macro="" textlink="">
      <xdr:nvSpPr>
        <xdr:cNvPr id="485" name="円/楕円 484"/>
        <xdr:cNvSpPr/>
      </xdr:nvSpPr>
      <xdr:spPr>
        <a:xfrm>
          <a:off x="10426700" y="168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43756</xdr:rowOff>
    </xdr:from>
    <xdr:ext cx="534377" cy="259045"/>
    <xdr:sp macro="" textlink="">
      <xdr:nvSpPr>
        <xdr:cNvPr id="486" name="土木費該当値テキスト"/>
        <xdr:cNvSpPr txBox="1"/>
      </xdr:nvSpPr>
      <xdr:spPr>
        <a:xfrm>
          <a:off x="10528300" y="1667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63,560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61302</xdr:rowOff>
    </xdr:from>
    <xdr:to>
      <xdr:col>14</xdr:col>
      <xdr:colOff>79375</xdr:colOff>
      <xdr:row>98</xdr:row>
      <xdr:rowOff>162902</xdr:rowOff>
    </xdr:to>
    <xdr:sp macro="" textlink="">
      <xdr:nvSpPr>
        <xdr:cNvPr id="487" name="円/楕円 486"/>
        <xdr:cNvSpPr/>
      </xdr:nvSpPr>
      <xdr:spPr>
        <a:xfrm>
          <a:off x="9588500" y="1686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7979</xdr:rowOff>
    </xdr:from>
    <xdr:ext cx="534377" cy="259045"/>
    <xdr:sp macro="" textlink="">
      <xdr:nvSpPr>
        <xdr:cNvPr id="488" name="テキスト ボックス 487"/>
        <xdr:cNvSpPr txBox="1"/>
      </xdr:nvSpPr>
      <xdr:spPr>
        <a:xfrm>
          <a:off x="9372111" y="1663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7400</xdr:rowOff>
    </xdr:from>
    <xdr:to>
      <xdr:col>12</xdr:col>
      <xdr:colOff>561975</xdr:colOff>
      <xdr:row>98</xdr:row>
      <xdr:rowOff>109000</xdr:rowOff>
    </xdr:to>
    <xdr:sp macro="" textlink="">
      <xdr:nvSpPr>
        <xdr:cNvPr id="489" name="円/楕円 488"/>
        <xdr:cNvSpPr/>
      </xdr:nvSpPr>
      <xdr:spPr>
        <a:xfrm>
          <a:off x="8699500" y="168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125527</xdr:rowOff>
    </xdr:from>
    <xdr:ext cx="599010" cy="259045"/>
    <xdr:sp macro="" textlink="">
      <xdr:nvSpPr>
        <xdr:cNvPr id="490" name="テキスト ボックス 489"/>
        <xdr:cNvSpPr txBox="1"/>
      </xdr:nvSpPr>
      <xdr:spPr>
        <a:xfrm>
          <a:off x="8450794" y="1658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124,173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72287</xdr:rowOff>
    </xdr:from>
    <xdr:to>
      <xdr:col>11</xdr:col>
      <xdr:colOff>358775</xdr:colOff>
      <xdr:row>99</xdr:row>
      <xdr:rowOff>2437</xdr:rowOff>
    </xdr:to>
    <xdr:sp macro="" textlink="">
      <xdr:nvSpPr>
        <xdr:cNvPr id="491" name="円/楕円 490"/>
        <xdr:cNvSpPr/>
      </xdr:nvSpPr>
      <xdr:spPr>
        <a:xfrm>
          <a:off x="7810500" y="168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18964</xdr:rowOff>
    </xdr:from>
    <xdr:ext cx="534377" cy="259045"/>
    <xdr:sp macro="" textlink="">
      <xdr:nvSpPr>
        <xdr:cNvPr id="492" name="テキスト ボックス 491"/>
        <xdr:cNvSpPr txBox="1"/>
      </xdr:nvSpPr>
      <xdr:spPr>
        <a:xfrm>
          <a:off x="7594111" y="1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73,081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83410</xdr:rowOff>
    </xdr:from>
    <xdr:to>
      <xdr:col>10</xdr:col>
      <xdr:colOff>155575</xdr:colOff>
      <xdr:row>99</xdr:row>
      <xdr:rowOff>13560</xdr:rowOff>
    </xdr:to>
    <xdr:sp macro="" textlink="">
      <xdr:nvSpPr>
        <xdr:cNvPr id="493" name="円/楕円 492"/>
        <xdr:cNvSpPr/>
      </xdr:nvSpPr>
      <xdr:spPr>
        <a:xfrm>
          <a:off x="6921500" y="168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30087</xdr:rowOff>
    </xdr:from>
    <xdr:ext cx="534377" cy="259045"/>
    <xdr:sp macro="" textlink="">
      <xdr:nvSpPr>
        <xdr:cNvPr id="494" name="テキスト ボックス 493"/>
        <xdr:cNvSpPr txBox="1"/>
      </xdr:nvSpPr>
      <xdr:spPr>
        <a:xfrm>
          <a:off x="6705111" y="166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164095</xdr:rowOff>
    </xdr:from>
    <xdr:to>
      <xdr:col>23</xdr:col>
      <xdr:colOff>517525</xdr:colOff>
      <xdr:row>38</xdr:row>
      <xdr:rowOff>8930</xdr:rowOff>
    </xdr:to>
    <xdr:cxnSp macro="">
      <xdr:nvCxnSpPr>
        <xdr:cNvPr id="525" name="直線コネクタ 524"/>
        <xdr:cNvCxnSpPr/>
      </xdr:nvCxnSpPr>
      <xdr:spPr>
        <a:xfrm>
          <a:off x="15481300" y="6507745"/>
          <a:ext cx="8382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122042</xdr:rowOff>
    </xdr:from>
    <xdr:ext cx="534377" cy="259045"/>
    <xdr:sp macro="" textlink="">
      <xdr:nvSpPr>
        <xdr:cNvPr id="526" name="消防費平均値テキスト"/>
        <xdr:cNvSpPr txBox="1"/>
      </xdr:nvSpPr>
      <xdr:spPr>
        <a:xfrm>
          <a:off x="16370300" y="62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161210</xdr:rowOff>
    </xdr:from>
    <xdr:to>
      <xdr:col>22</xdr:col>
      <xdr:colOff>365125</xdr:colOff>
      <xdr:row>37</xdr:row>
      <xdr:rowOff>164095</xdr:rowOff>
    </xdr:to>
    <xdr:cxnSp macro="">
      <xdr:nvCxnSpPr>
        <xdr:cNvPr id="528" name="直線コネクタ 527"/>
        <xdr:cNvCxnSpPr/>
      </xdr:nvCxnSpPr>
      <xdr:spPr>
        <a:xfrm>
          <a:off x="14592300" y="6504860"/>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132040</xdr:rowOff>
    </xdr:from>
    <xdr:to>
      <xdr:col>22</xdr:col>
      <xdr:colOff>415925</xdr:colOff>
      <xdr:row>38</xdr:row>
      <xdr:rowOff>62190</xdr:rowOff>
    </xdr:to>
    <xdr:sp macro="" textlink="">
      <xdr:nvSpPr>
        <xdr:cNvPr id="529" name="フローチャート : 判断 528"/>
        <xdr:cNvSpPr/>
      </xdr:nvSpPr>
      <xdr:spPr>
        <a:xfrm>
          <a:off x="15430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53317</xdr:rowOff>
    </xdr:from>
    <xdr:ext cx="534377" cy="259045"/>
    <xdr:sp macro="" textlink="">
      <xdr:nvSpPr>
        <xdr:cNvPr id="530" name="テキスト ボックス 529"/>
        <xdr:cNvSpPr txBox="1"/>
      </xdr:nvSpPr>
      <xdr:spPr>
        <a:xfrm>
          <a:off x="15214111" y="656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8146</xdr:rowOff>
    </xdr:from>
    <xdr:to>
      <xdr:col>21</xdr:col>
      <xdr:colOff>161925</xdr:colOff>
      <xdr:row>37</xdr:row>
      <xdr:rowOff>161210</xdr:rowOff>
    </xdr:to>
    <xdr:cxnSp macro="">
      <xdr:nvCxnSpPr>
        <xdr:cNvPr id="531" name="直線コネクタ 530"/>
        <xdr:cNvCxnSpPr/>
      </xdr:nvCxnSpPr>
      <xdr:spPr>
        <a:xfrm>
          <a:off x="13703300" y="6351796"/>
          <a:ext cx="889000" cy="15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143122</xdr:rowOff>
    </xdr:from>
    <xdr:to>
      <xdr:col>21</xdr:col>
      <xdr:colOff>212725</xdr:colOff>
      <xdr:row>38</xdr:row>
      <xdr:rowOff>73271</xdr:rowOff>
    </xdr:to>
    <xdr:sp macro="" textlink="">
      <xdr:nvSpPr>
        <xdr:cNvPr id="532" name="フローチャート : 判断 531"/>
        <xdr:cNvSpPr/>
      </xdr:nvSpPr>
      <xdr:spPr>
        <a:xfrm>
          <a:off x="14541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64398</xdr:rowOff>
    </xdr:from>
    <xdr:ext cx="534377" cy="259045"/>
    <xdr:sp macro="" textlink="">
      <xdr:nvSpPr>
        <xdr:cNvPr id="533" name="テキスト ボックス 532"/>
        <xdr:cNvSpPr txBox="1"/>
      </xdr:nvSpPr>
      <xdr:spPr>
        <a:xfrm>
          <a:off x="14325111" y="65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8146</xdr:rowOff>
    </xdr:from>
    <xdr:to>
      <xdr:col>19</xdr:col>
      <xdr:colOff>644525</xdr:colOff>
      <xdr:row>37</xdr:row>
      <xdr:rowOff>53866</xdr:rowOff>
    </xdr:to>
    <xdr:cxnSp macro="">
      <xdr:nvCxnSpPr>
        <xdr:cNvPr id="534" name="直線コネクタ 533"/>
        <xdr:cNvCxnSpPr/>
      </xdr:nvCxnSpPr>
      <xdr:spPr>
        <a:xfrm flipV="1">
          <a:off x="12814300" y="63517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144733</xdr:rowOff>
    </xdr:from>
    <xdr:to>
      <xdr:col>20</xdr:col>
      <xdr:colOff>9525</xdr:colOff>
      <xdr:row>38</xdr:row>
      <xdr:rowOff>74882</xdr:rowOff>
    </xdr:to>
    <xdr:sp macro="" textlink="">
      <xdr:nvSpPr>
        <xdr:cNvPr id="535" name="フローチャート : 判断 534"/>
        <xdr:cNvSpPr/>
      </xdr:nvSpPr>
      <xdr:spPr>
        <a:xfrm>
          <a:off x="13652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66010</xdr:rowOff>
    </xdr:from>
    <xdr:ext cx="534377" cy="259045"/>
    <xdr:sp macro="" textlink="">
      <xdr:nvSpPr>
        <xdr:cNvPr id="536" name="テキスト ボックス 535"/>
        <xdr:cNvSpPr txBox="1"/>
      </xdr:nvSpPr>
      <xdr:spPr>
        <a:xfrm>
          <a:off x="13436111" y="65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163783</xdr:rowOff>
    </xdr:from>
    <xdr:to>
      <xdr:col>18</xdr:col>
      <xdr:colOff>492125</xdr:colOff>
      <xdr:row>38</xdr:row>
      <xdr:rowOff>93933</xdr:rowOff>
    </xdr:to>
    <xdr:sp macro="" textlink="">
      <xdr:nvSpPr>
        <xdr:cNvPr id="537" name="フローチャート : 判断 536"/>
        <xdr:cNvSpPr/>
      </xdr:nvSpPr>
      <xdr:spPr>
        <a:xfrm>
          <a:off x="12763500" y="65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85060</xdr:rowOff>
    </xdr:from>
    <xdr:ext cx="534377" cy="259045"/>
    <xdr:sp macro="" textlink="">
      <xdr:nvSpPr>
        <xdr:cNvPr id="538" name="テキスト ボックス 537"/>
        <xdr:cNvSpPr txBox="1"/>
      </xdr:nvSpPr>
      <xdr:spPr>
        <a:xfrm>
          <a:off x="12547111" y="66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129580</xdr:rowOff>
    </xdr:from>
    <xdr:to>
      <xdr:col>23</xdr:col>
      <xdr:colOff>568325</xdr:colOff>
      <xdr:row>38</xdr:row>
      <xdr:rowOff>59730</xdr:rowOff>
    </xdr:to>
    <xdr:sp macro="" textlink="">
      <xdr:nvSpPr>
        <xdr:cNvPr id="544" name="円/楕円 543"/>
        <xdr:cNvSpPr/>
      </xdr:nvSpPr>
      <xdr:spPr>
        <a:xfrm>
          <a:off x="16268700" y="647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77592</xdr:rowOff>
    </xdr:from>
    <xdr:ext cx="534377" cy="259045"/>
    <xdr:sp macro="" textlink="">
      <xdr:nvSpPr>
        <xdr:cNvPr id="545" name="消防費該当値テキスト"/>
        <xdr:cNvSpPr txBox="1"/>
      </xdr:nvSpPr>
      <xdr:spPr>
        <a:xfrm>
          <a:off x="16370300" y="642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24,013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113295</xdr:rowOff>
    </xdr:from>
    <xdr:to>
      <xdr:col>22</xdr:col>
      <xdr:colOff>415925</xdr:colOff>
      <xdr:row>38</xdr:row>
      <xdr:rowOff>43445</xdr:rowOff>
    </xdr:to>
    <xdr:sp macro="" textlink="">
      <xdr:nvSpPr>
        <xdr:cNvPr id="546" name="円/楕円 545"/>
        <xdr:cNvSpPr/>
      </xdr:nvSpPr>
      <xdr:spPr>
        <a:xfrm>
          <a:off x="15430500" y="645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59972</xdr:rowOff>
    </xdr:from>
    <xdr:ext cx="534377" cy="259045"/>
    <xdr:sp macro="" textlink="">
      <xdr:nvSpPr>
        <xdr:cNvPr id="547" name="テキスト ボックス 546"/>
        <xdr:cNvSpPr txBox="1"/>
      </xdr:nvSpPr>
      <xdr:spPr>
        <a:xfrm>
          <a:off x="15214111" y="623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110410</xdr:rowOff>
    </xdr:from>
    <xdr:to>
      <xdr:col>21</xdr:col>
      <xdr:colOff>212725</xdr:colOff>
      <xdr:row>38</xdr:row>
      <xdr:rowOff>40560</xdr:rowOff>
    </xdr:to>
    <xdr:sp macro="" textlink="">
      <xdr:nvSpPr>
        <xdr:cNvPr id="548" name="円/楕円 547"/>
        <xdr:cNvSpPr/>
      </xdr:nvSpPr>
      <xdr:spPr>
        <a:xfrm>
          <a:off x="14541500" y="645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57087</xdr:rowOff>
    </xdr:from>
    <xdr:ext cx="534377" cy="259045"/>
    <xdr:sp macro="" textlink="">
      <xdr:nvSpPr>
        <xdr:cNvPr id="549" name="テキスト ボックス 548"/>
        <xdr:cNvSpPr txBox="1"/>
      </xdr:nvSpPr>
      <xdr:spPr>
        <a:xfrm>
          <a:off x="14325111" y="622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128796</xdr:rowOff>
    </xdr:from>
    <xdr:to>
      <xdr:col>20</xdr:col>
      <xdr:colOff>9525</xdr:colOff>
      <xdr:row>37</xdr:row>
      <xdr:rowOff>58946</xdr:rowOff>
    </xdr:to>
    <xdr:sp macro="" textlink="">
      <xdr:nvSpPr>
        <xdr:cNvPr id="550" name="円/楕円 549"/>
        <xdr:cNvSpPr/>
      </xdr:nvSpPr>
      <xdr:spPr>
        <a:xfrm>
          <a:off x="13652500" y="63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75473</xdr:rowOff>
    </xdr:from>
    <xdr:ext cx="534377" cy="259045"/>
    <xdr:sp macro="" textlink="">
      <xdr:nvSpPr>
        <xdr:cNvPr id="551" name="テキスト ボックス 550"/>
        <xdr:cNvSpPr txBox="1"/>
      </xdr:nvSpPr>
      <xdr:spPr>
        <a:xfrm>
          <a:off x="13436111" y="60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3066</xdr:rowOff>
    </xdr:from>
    <xdr:to>
      <xdr:col>18</xdr:col>
      <xdr:colOff>492125</xdr:colOff>
      <xdr:row>37</xdr:row>
      <xdr:rowOff>104666</xdr:rowOff>
    </xdr:to>
    <xdr:sp macro="" textlink="">
      <xdr:nvSpPr>
        <xdr:cNvPr id="552" name="円/楕円 551"/>
        <xdr:cNvSpPr/>
      </xdr:nvSpPr>
      <xdr:spPr>
        <a:xfrm>
          <a:off x="12763500" y="63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121193</xdr:rowOff>
    </xdr:from>
    <xdr:ext cx="534377" cy="259045"/>
    <xdr:sp macro="" textlink="">
      <xdr:nvSpPr>
        <xdr:cNvPr id="553" name="テキスト ボックス 552"/>
        <xdr:cNvSpPr txBox="1"/>
      </xdr:nvSpPr>
      <xdr:spPr>
        <a:xfrm>
          <a:off x="12547111" y="61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157128</xdr:rowOff>
    </xdr:from>
    <xdr:to>
      <xdr:col>23</xdr:col>
      <xdr:colOff>517525</xdr:colOff>
      <xdr:row>58</xdr:row>
      <xdr:rowOff>72906</xdr:rowOff>
    </xdr:to>
    <xdr:cxnSp macro="">
      <xdr:nvCxnSpPr>
        <xdr:cNvPr id="585" name="直線コネクタ 584"/>
        <xdr:cNvCxnSpPr/>
      </xdr:nvCxnSpPr>
      <xdr:spPr>
        <a:xfrm>
          <a:off x="15481300" y="9929778"/>
          <a:ext cx="838200" cy="8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92803</xdr:rowOff>
    </xdr:from>
    <xdr:ext cx="534377" cy="259045"/>
    <xdr:sp macro="" textlink="">
      <xdr:nvSpPr>
        <xdr:cNvPr id="586" name="教育費平均値テキスト"/>
        <xdr:cNvSpPr txBox="1"/>
      </xdr:nvSpPr>
      <xdr:spPr>
        <a:xfrm>
          <a:off x="16370300" y="96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44417</xdr:rowOff>
    </xdr:from>
    <xdr:to>
      <xdr:col>22</xdr:col>
      <xdr:colOff>365125</xdr:colOff>
      <xdr:row>57</xdr:row>
      <xdr:rowOff>157128</xdr:rowOff>
    </xdr:to>
    <xdr:cxnSp macro="">
      <xdr:nvCxnSpPr>
        <xdr:cNvPr id="588" name="直線コネクタ 587"/>
        <xdr:cNvCxnSpPr/>
      </xdr:nvCxnSpPr>
      <xdr:spPr>
        <a:xfrm>
          <a:off x="14592300" y="9645617"/>
          <a:ext cx="889000" cy="28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68152</xdr:rowOff>
    </xdr:from>
    <xdr:to>
      <xdr:col>22</xdr:col>
      <xdr:colOff>415925</xdr:colOff>
      <xdr:row>57</xdr:row>
      <xdr:rowOff>169752</xdr:rowOff>
    </xdr:to>
    <xdr:sp macro="" textlink="">
      <xdr:nvSpPr>
        <xdr:cNvPr id="589" name="フローチャート : 判断 588"/>
        <xdr:cNvSpPr/>
      </xdr:nvSpPr>
      <xdr:spPr>
        <a:xfrm>
          <a:off x="15430500" y="98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14829</xdr:rowOff>
    </xdr:from>
    <xdr:ext cx="534377" cy="259045"/>
    <xdr:sp macro="" textlink="">
      <xdr:nvSpPr>
        <xdr:cNvPr id="590" name="テキスト ボックス 589"/>
        <xdr:cNvSpPr txBox="1"/>
      </xdr:nvSpPr>
      <xdr:spPr>
        <a:xfrm>
          <a:off x="15214111" y="961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44417</xdr:rowOff>
    </xdr:from>
    <xdr:to>
      <xdr:col>21</xdr:col>
      <xdr:colOff>161925</xdr:colOff>
      <xdr:row>56</xdr:row>
      <xdr:rowOff>95461</xdr:rowOff>
    </xdr:to>
    <xdr:cxnSp macro="">
      <xdr:nvCxnSpPr>
        <xdr:cNvPr id="591" name="直線コネクタ 590"/>
        <xdr:cNvCxnSpPr/>
      </xdr:nvCxnSpPr>
      <xdr:spPr>
        <a:xfrm flipV="1">
          <a:off x="13703300" y="9645617"/>
          <a:ext cx="889000" cy="5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120338</xdr:rowOff>
    </xdr:from>
    <xdr:to>
      <xdr:col>21</xdr:col>
      <xdr:colOff>212725</xdr:colOff>
      <xdr:row>58</xdr:row>
      <xdr:rowOff>50488</xdr:rowOff>
    </xdr:to>
    <xdr:sp macro="" textlink="">
      <xdr:nvSpPr>
        <xdr:cNvPr id="592" name="フローチャート : 判断 591"/>
        <xdr:cNvSpPr/>
      </xdr:nvSpPr>
      <xdr:spPr>
        <a:xfrm>
          <a:off x="14541500" y="98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41615</xdr:rowOff>
    </xdr:from>
    <xdr:ext cx="534377" cy="259045"/>
    <xdr:sp macro="" textlink="">
      <xdr:nvSpPr>
        <xdr:cNvPr id="593" name="テキスト ボックス 592"/>
        <xdr:cNvSpPr txBox="1"/>
      </xdr:nvSpPr>
      <xdr:spPr>
        <a:xfrm>
          <a:off x="14325111" y="99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95461</xdr:rowOff>
    </xdr:from>
    <xdr:to>
      <xdr:col>19</xdr:col>
      <xdr:colOff>644525</xdr:colOff>
      <xdr:row>57</xdr:row>
      <xdr:rowOff>170593</xdr:rowOff>
    </xdr:to>
    <xdr:cxnSp macro="">
      <xdr:nvCxnSpPr>
        <xdr:cNvPr id="594" name="直線コネクタ 593"/>
        <xdr:cNvCxnSpPr/>
      </xdr:nvCxnSpPr>
      <xdr:spPr>
        <a:xfrm flipV="1">
          <a:off x="12814300" y="9696661"/>
          <a:ext cx="889000" cy="24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94887</xdr:rowOff>
    </xdr:from>
    <xdr:to>
      <xdr:col>20</xdr:col>
      <xdr:colOff>9525</xdr:colOff>
      <xdr:row>58</xdr:row>
      <xdr:rowOff>25037</xdr:rowOff>
    </xdr:to>
    <xdr:sp macro="" textlink="">
      <xdr:nvSpPr>
        <xdr:cNvPr id="595" name="フローチャート : 判断 594"/>
        <xdr:cNvSpPr/>
      </xdr:nvSpPr>
      <xdr:spPr>
        <a:xfrm>
          <a:off x="13652500" y="986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16164</xdr:rowOff>
    </xdr:from>
    <xdr:ext cx="534377" cy="259045"/>
    <xdr:sp macro="" textlink="">
      <xdr:nvSpPr>
        <xdr:cNvPr id="596" name="テキスト ボックス 595"/>
        <xdr:cNvSpPr txBox="1"/>
      </xdr:nvSpPr>
      <xdr:spPr>
        <a:xfrm>
          <a:off x="13436111" y="996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131975</xdr:rowOff>
    </xdr:from>
    <xdr:to>
      <xdr:col>18</xdr:col>
      <xdr:colOff>492125</xdr:colOff>
      <xdr:row>58</xdr:row>
      <xdr:rowOff>62125</xdr:rowOff>
    </xdr:to>
    <xdr:sp macro="" textlink="">
      <xdr:nvSpPr>
        <xdr:cNvPr id="597" name="フローチャート : 判断 596"/>
        <xdr:cNvSpPr/>
      </xdr:nvSpPr>
      <xdr:spPr>
        <a:xfrm>
          <a:off x="12763500" y="99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53252</xdr:rowOff>
    </xdr:from>
    <xdr:ext cx="534377" cy="259045"/>
    <xdr:sp macro="" textlink="">
      <xdr:nvSpPr>
        <xdr:cNvPr id="598" name="テキスト ボックス 597"/>
        <xdr:cNvSpPr txBox="1"/>
      </xdr:nvSpPr>
      <xdr:spPr>
        <a:xfrm>
          <a:off x="12547111" y="9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22106</xdr:rowOff>
    </xdr:from>
    <xdr:to>
      <xdr:col>23</xdr:col>
      <xdr:colOff>568325</xdr:colOff>
      <xdr:row>58</xdr:row>
      <xdr:rowOff>123706</xdr:rowOff>
    </xdr:to>
    <xdr:sp macro="" textlink="">
      <xdr:nvSpPr>
        <xdr:cNvPr id="604" name="円/楕円 603"/>
        <xdr:cNvSpPr/>
      </xdr:nvSpPr>
      <xdr:spPr>
        <a:xfrm>
          <a:off x="16268700" y="9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533</xdr:rowOff>
    </xdr:from>
    <xdr:ext cx="534377" cy="259045"/>
    <xdr:sp macro="" textlink="">
      <xdr:nvSpPr>
        <xdr:cNvPr id="605" name="教育費該当値テキスト"/>
        <xdr:cNvSpPr txBox="1"/>
      </xdr:nvSpPr>
      <xdr:spPr>
        <a:xfrm>
          <a:off x="16370300" y="994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48,136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106328</xdr:rowOff>
    </xdr:from>
    <xdr:to>
      <xdr:col>22</xdr:col>
      <xdr:colOff>415925</xdr:colOff>
      <xdr:row>58</xdr:row>
      <xdr:rowOff>36478</xdr:rowOff>
    </xdr:to>
    <xdr:sp macro="" textlink="">
      <xdr:nvSpPr>
        <xdr:cNvPr id="606" name="円/楕円 605"/>
        <xdr:cNvSpPr/>
      </xdr:nvSpPr>
      <xdr:spPr>
        <a:xfrm>
          <a:off x="15430500" y="987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27605</xdr:rowOff>
    </xdr:from>
    <xdr:ext cx="534377" cy="259045"/>
    <xdr:sp macro="" textlink="">
      <xdr:nvSpPr>
        <xdr:cNvPr id="607" name="テキスト ボックス 606"/>
        <xdr:cNvSpPr txBox="1"/>
      </xdr:nvSpPr>
      <xdr:spPr>
        <a:xfrm>
          <a:off x="15214111" y="997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165067</xdr:rowOff>
    </xdr:from>
    <xdr:to>
      <xdr:col>21</xdr:col>
      <xdr:colOff>212725</xdr:colOff>
      <xdr:row>56</xdr:row>
      <xdr:rowOff>95217</xdr:rowOff>
    </xdr:to>
    <xdr:sp macro="" textlink="">
      <xdr:nvSpPr>
        <xdr:cNvPr id="608" name="円/楕円 607"/>
        <xdr:cNvSpPr/>
      </xdr:nvSpPr>
      <xdr:spPr>
        <a:xfrm>
          <a:off x="14541500" y="95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111744</xdr:rowOff>
    </xdr:from>
    <xdr:ext cx="534377" cy="259045"/>
    <xdr:sp macro="" textlink="">
      <xdr:nvSpPr>
        <xdr:cNvPr id="609" name="テキスト ボックス 608"/>
        <xdr:cNvSpPr txBox="1"/>
      </xdr:nvSpPr>
      <xdr:spPr>
        <a:xfrm>
          <a:off x="14325111" y="93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82,253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44661</xdr:rowOff>
    </xdr:from>
    <xdr:to>
      <xdr:col>20</xdr:col>
      <xdr:colOff>9525</xdr:colOff>
      <xdr:row>56</xdr:row>
      <xdr:rowOff>146261</xdr:rowOff>
    </xdr:to>
    <xdr:sp macro="" textlink="">
      <xdr:nvSpPr>
        <xdr:cNvPr id="610" name="円/楕円 609"/>
        <xdr:cNvSpPr/>
      </xdr:nvSpPr>
      <xdr:spPr>
        <a:xfrm>
          <a:off x="13652500" y="964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162788</xdr:rowOff>
    </xdr:from>
    <xdr:ext cx="534377" cy="259045"/>
    <xdr:sp macro="" textlink="">
      <xdr:nvSpPr>
        <xdr:cNvPr id="611" name="テキスト ボックス 610"/>
        <xdr:cNvSpPr txBox="1"/>
      </xdr:nvSpPr>
      <xdr:spPr>
        <a:xfrm>
          <a:off x="13436111" y="94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119793</xdr:rowOff>
    </xdr:from>
    <xdr:to>
      <xdr:col>18</xdr:col>
      <xdr:colOff>492125</xdr:colOff>
      <xdr:row>58</xdr:row>
      <xdr:rowOff>49943</xdr:rowOff>
    </xdr:to>
    <xdr:sp macro="" textlink="">
      <xdr:nvSpPr>
        <xdr:cNvPr id="612" name="円/楕円 611"/>
        <xdr:cNvSpPr/>
      </xdr:nvSpPr>
      <xdr:spPr>
        <a:xfrm>
          <a:off x="12763500" y="98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66470</xdr:rowOff>
    </xdr:from>
    <xdr:ext cx="534377" cy="259045"/>
    <xdr:sp macro="" textlink="">
      <xdr:nvSpPr>
        <xdr:cNvPr id="613" name="テキスト ボックス 612"/>
        <xdr:cNvSpPr txBox="1"/>
      </xdr:nvSpPr>
      <xdr:spPr>
        <a:xfrm>
          <a:off x="12547111" y="96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64348</xdr:rowOff>
    </xdr:from>
    <xdr:to>
      <xdr:col>23</xdr:col>
      <xdr:colOff>517525</xdr:colOff>
      <xdr:row>78</xdr:row>
      <xdr:rowOff>5792</xdr:rowOff>
    </xdr:to>
    <xdr:cxnSp macro="">
      <xdr:nvCxnSpPr>
        <xdr:cNvPr id="638" name="直線コネクタ 637"/>
        <xdr:cNvCxnSpPr/>
      </xdr:nvCxnSpPr>
      <xdr:spPr>
        <a:xfrm>
          <a:off x="15481300" y="13265998"/>
          <a:ext cx="838200" cy="1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106035</xdr:rowOff>
    </xdr:from>
    <xdr:ext cx="469744" cy="259045"/>
    <xdr:sp macro="" textlink="">
      <xdr:nvSpPr>
        <xdr:cNvPr id="639" name="災害復旧費平均値テキスト"/>
        <xdr:cNvSpPr txBox="1"/>
      </xdr:nvSpPr>
      <xdr:spPr>
        <a:xfrm>
          <a:off x="16370300" y="13307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60278</xdr:rowOff>
    </xdr:from>
    <xdr:to>
      <xdr:col>22</xdr:col>
      <xdr:colOff>365125</xdr:colOff>
      <xdr:row>77</xdr:row>
      <xdr:rowOff>64348</xdr:rowOff>
    </xdr:to>
    <xdr:cxnSp macro="">
      <xdr:nvCxnSpPr>
        <xdr:cNvPr id="641" name="直線コネクタ 640"/>
        <xdr:cNvCxnSpPr/>
      </xdr:nvCxnSpPr>
      <xdr:spPr>
        <a:xfrm>
          <a:off x="14592300" y="13261928"/>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125876</xdr:rowOff>
    </xdr:from>
    <xdr:to>
      <xdr:col>22</xdr:col>
      <xdr:colOff>415925</xdr:colOff>
      <xdr:row>78</xdr:row>
      <xdr:rowOff>56026</xdr:rowOff>
    </xdr:to>
    <xdr:sp macro="" textlink="">
      <xdr:nvSpPr>
        <xdr:cNvPr id="642" name="フローチャート : 判断 641"/>
        <xdr:cNvSpPr/>
      </xdr:nvSpPr>
      <xdr:spPr>
        <a:xfrm>
          <a:off x="15430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47153</xdr:rowOff>
    </xdr:from>
    <xdr:ext cx="469744" cy="259045"/>
    <xdr:sp macro="" textlink="">
      <xdr:nvSpPr>
        <xdr:cNvPr id="643" name="テキスト ボックス 642"/>
        <xdr:cNvSpPr txBox="1"/>
      </xdr:nvSpPr>
      <xdr:spPr>
        <a:xfrm>
          <a:off x="15246427" y="134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60278</xdr:rowOff>
    </xdr:from>
    <xdr:to>
      <xdr:col>21</xdr:col>
      <xdr:colOff>161925</xdr:colOff>
      <xdr:row>78</xdr:row>
      <xdr:rowOff>15599</xdr:rowOff>
    </xdr:to>
    <xdr:cxnSp macro="">
      <xdr:nvCxnSpPr>
        <xdr:cNvPr id="644" name="直線コネクタ 643"/>
        <xdr:cNvCxnSpPr/>
      </xdr:nvCxnSpPr>
      <xdr:spPr>
        <a:xfrm flipV="1">
          <a:off x="13703300" y="13261928"/>
          <a:ext cx="889000" cy="1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126944</xdr:rowOff>
    </xdr:from>
    <xdr:to>
      <xdr:col>21</xdr:col>
      <xdr:colOff>212725</xdr:colOff>
      <xdr:row>78</xdr:row>
      <xdr:rowOff>57094</xdr:rowOff>
    </xdr:to>
    <xdr:sp macro="" textlink="">
      <xdr:nvSpPr>
        <xdr:cNvPr id="645" name="フローチャート : 判断 644"/>
        <xdr:cNvSpPr/>
      </xdr:nvSpPr>
      <xdr:spPr>
        <a:xfrm>
          <a:off x="14541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48221</xdr:rowOff>
    </xdr:from>
    <xdr:ext cx="469744" cy="259045"/>
    <xdr:sp macro="" textlink="">
      <xdr:nvSpPr>
        <xdr:cNvPr id="646" name="テキスト ボックス 645"/>
        <xdr:cNvSpPr txBox="1"/>
      </xdr:nvSpPr>
      <xdr:spPr>
        <a:xfrm>
          <a:off x="14357427" y="1342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15599</xdr:rowOff>
    </xdr:from>
    <xdr:to>
      <xdr:col>19</xdr:col>
      <xdr:colOff>644525</xdr:colOff>
      <xdr:row>78</xdr:row>
      <xdr:rowOff>16535</xdr:rowOff>
    </xdr:to>
    <xdr:cxnSp macro="">
      <xdr:nvCxnSpPr>
        <xdr:cNvPr id="647" name="直線コネクタ 646"/>
        <xdr:cNvCxnSpPr/>
      </xdr:nvCxnSpPr>
      <xdr:spPr>
        <a:xfrm flipV="1">
          <a:off x="12814300" y="13388699"/>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58730</xdr:rowOff>
    </xdr:from>
    <xdr:to>
      <xdr:col>20</xdr:col>
      <xdr:colOff>9525</xdr:colOff>
      <xdr:row>77</xdr:row>
      <xdr:rowOff>160330</xdr:rowOff>
    </xdr:to>
    <xdr:sp macro="" textlink="">
      <xdr:nvSpPr>
        <xdr:cNvPr id="648" name="フローチャート : 判断 647"/>
        <xdr:cNvSpPr/>
      </xdr:nvSpPr>
      <xdr:spPr>
        <a:xfrm>
          <a:off x="13652500" y="132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5407</xdr:rowOff>
    </xdr:from>
    <xdr:ext cx="534377" cy="259045"/>
    <xdr:sp macro="" textlink="">
      <xdr:nvSpPr>
        <xdr:cNvPr id="649" name="テキスト ボックス 648"/>
        <xdr:cNvSpPr txBox="1"/>
      </xdr:nvSpPr>
      <xdr:spPr>
        <a:xfrm>
          <a:off x="13436111" y="130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108057</xdr:rowOff>
    </xdr:from>
    <xdr:to>
      <xdr:col>18</xdr:col>
      <xdr:colOff>492125</xdr:colOff>
      <xdr:row>78</xdr:row>
      <xdr:rowOff>38207</xdr:rowOff>
    </xdr:to>
    <xdr:sp macro="" textlink="">
      <xdr:nvSpPr>
        <xdr:cNvPr id="650" name="フローチャート : 判断 649"/>
        <xdr:cNvSpPr/>
      </xdr:nvSpPr>
      <xdr:spPr>
        <a:xfrm>
          <a:off x="12763500" y="1330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54734</xdr:rowOff>
    </xdr:from>
    <xdr:ext cx="469744" cy="259045"/>
    <xdr:sp macro="" textlink="">
      <xdr:nvSpPr>
        <xdr:cNvPr id="651" name="テキスト ボックス 650"/>
        <xdr:cNvSpPr txBox="1"/>
      </xdr:nvSpPr>
      <xdr:spPr>
        <a:xfrm>
          <a:off x="12579427" y="130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126442</xdr:rowOff>
    </xdr:from>
    <xdr:to>
      <xdr:col>23</xdr:col>
      <xdr:colOff>568325</xdr:colOff>
      <xdr:row>78</xdr:row>
      <xdr:rowOff>56592</xdr:rowOff>
    </xdr:to>
    <xdr:sp macro="" textlink="">
      <xdr:nvSpPr>
        <xdr:cNvPr id="657" name="円/楕円 656"/>
        <xdr:cNvSpPr/>
      </xdr:nvSpPr>
      <xdr:spPr>
        <a:xfrm>
          <a:off x="16268700" y="133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85819</xdr:rowOff>
    </xdr:from>
    <xdr:ext cx="469744" cy="259045"/>
    <xdr:sp macro="" textlink="">
      <xdr:nvSpPr>
        <xdr:cNvPr id="658" name="災害復旧費該当値テキスト"/>
        <xdr:cNvSpPr txBox="1"/>
      </xdr:nvSpPr>
      <xdr:spPr>
        <a:xfrm>
          <a:off x="163703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13548</xdr:rowOff>
    </xdr:from>
    <xdr:to>
      <xdr:col>22</xdr:col>
      <xdr:colOff>415925</xdr:colOff>
      <xdr:row>77</xdr:row>
      <xdr:rowOff>115148</xdr:rowOff>
    </xdr:to>
    <xdr:sp macro="" textlink="">
      <xdr:nvSpPr>
        <xdr:cNvPr id="659" name="円/楕円 658"/>
        <xdr:cNvSpPr/>
      </xdr:nvSpPr>
      <xdr:spPr>
        <a:xfrm>
          <a:off x="15430500" y="132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131675</xdr:rowOff>
    </xdr:from>
    <xdr:ext cx="534377" cy="259045"/>
    <xdr:sp macro="" textlink="">
      <xdr:nvSpPr>
        <xdr:cNvPr id="660" name="テキスト ボックス 659"/>
        <xdr:cNvSpPr txBox="1"/>
      </xdr:nvSpPr>
      <xdr:spPr>
        <a:xfrm>
          <a:off x="15214111" y="1299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9478</xdr:rowOff>
    </xdr:from>
    <xdr:to>
      <xdr:col>21</xdr:col>
      <xdr:colOff>212725</xdr:colOff>
      <xdr:row>77</xdr:row>
      <xdr:rowOff>111078</xdr:rowOff>
    </xdr:to>
    <xdr:sp macro="" textlink="">
      <xdr:nvSpPr>
        <xdr:cNvPr id="661" name="円/楕円 660"/>
        <xdr:cNvSpPr/>
      </xdr:nvSpPr>
      <xdr:spPr>
        <a:xfrm>
          <a:off x="14541500" y="1321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127605</xdr:rowOff>
    </xdr:from>
    <xdr:ext cx="534377" cy="259045"/>
    <xdr:sp macro="" textlink="">
      <xdr:nvSpPr>
        <xdr:cNvPr id="662" name="テキスト ボックス 661"/>
        <xdr:cNvSpPr txBox="1"/>
      </xdr:nvSpPr>
      <xdr:spPr>
        <a:xfrm>
          <a:off x="14325111" y="1298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136249</xdr:rowOff>
    </xdr:from>
    <xdr:to>
      <xdr:col>20</xdr:col>
      <xdr:colOff>9525</xdr:colOff>
      <xdr:row>78</xdr:row>
      <xdr:rowOff>66399</xdr:rowOff>
    </xdr:to>
    <xdr:sp macro="" textlink="">
      <xdr:nvSpPr>
        <xdr:cNvPr id="663" name="円/楕円 662"/>
        <xdr:cNvSpPr/>
      </xdr:nvSpPr>
      <xdr:spPr>
        <a:xfrm>
          <a:off x="13652500" y="1333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57526</xdr:rowOff>
    </xdr:from>
    <xdr:ext cx="469744" cy="259045"/>
    <xdr:sp macro="" textlink="">
      <xdr:nvSpPr>
        <xdr:cNvPr id="664" name="テキスト ボックス 663"/>
        <xdr:cNvSpPr txBox="1"/>
      </xdr:nvSpPr>
      <xdr:spPr>
        <a:xfrm>
          <a:off x="13468427" y="1343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137185</xdr:rowOff>
    </xdr:from>
    <xdr:to>
      <xdr:col>18</xdr:col>
      <xdr:colOff>492125</xdr:colOff>
      <xdr:row>78</xdr:row>
      <xdr:rowOff>67335</xdr:rowOff>
    </xdr:to>
    <xdr:sp macro="" textlink="">
      <xdr:nvSpPr>
        <xdr:cNvPr id="665" name="円/楕円 664"/>
        <xdr:cNvSpPr/>
      </xdr:nvSpPr>
      <xdr:spPr>
        <a:xfrm>
          <a:off x="12763500" y="1333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58462</xdr:rowOff>
    </xdr:from>
    <xdr:ext cx="469744" cy="259045"/>
    <xdr:sp macro="" textlink="">
      <xdr:nvSpPr>
        <xdr:cNvPr id="666" name="テキスト ボックス 665"/>
        <xdr:cNvSpPr txBox="1"/>
      </xdr:nvSpPr>
      <xdr:spPr>
        <a:xfrm>
          <a:off x="12579427" y="1343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151848</xdr:rowOff>
    </xdr:from>
    <xdr:to>
      <xdr:col>23</xdr:col>
      <xdr:colOff>517525</xdr:colOff>
      <xdr:row>94</xdr:row>
      <xdr:rowOff>13588</xdr:rowOff>
    </xdr:to>
    <xdr:cxnSp macro="">
      <xdr:nvCxnSpPr>
        <xdr:cNvPr id="697" name="直線コネクタ 696"/>
        <xdr:cNvCxnSpPr/>
      </xdr:nvCxnSpPr>
      <xdr:spPr>
        <a:xfrm flipV="1">
          <a:off x="15481300" y="16096698"/>
          <a:ext cx="838200" cy="3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150375</xdr:rowOff>
    </xdr:from>
    <xdr:ext cx="534377" cy="259045"/>
    <xdr:sp macro="" textlink="">
      <xdr:nvSpPr>
        <xdr:cNvPr id="698" name="公債費平均値テキスト"/>
        <xdr:cNvSpPr txBox="1"/>
      </xdr:nvSpPr>
      <xdr:spPr>
        <a:xfrm>
          <a:off x="16370300" y="1643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13588</xdr:rowOff>
    </xdr:from>
    <xdr:to>
      <xdr:col>22</xdr:col>
      <xdr:colOff>365125</xdr:colOff>
      <xdr:row>94</xdr:row>
      <xdr:rowOff>20306</xdr:rowOff>
    </xdr:to>
    <xdr:cxnSp macro="">
      <xdr:nvCxnSpPr>
        <xdr:cNvPr id="700" name="直線コネクタ 699"/>
        <xdr:cNvCxnSpPr/>
      </xdr:nvCxnSpPr>
      <xdr:spPr>
        <a:xfrm flipV="1">
          <a:off x="14592300" y="16129888"/>
          <a:ext cx="889000" cy="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138387</xdr:rowOff>
    </xdr:from>
    <xdr:to>
      <xdr:col>22</xdr:col>
      <xdr:colOff>415925</xdr:colOff>
      <xdr:row>96</xdr:row>
      <xdr:rowOff>68537</xdr:rowOff>
    </xdr:to>
    <xdr:sp macro="" textlink="">
      <xdr:nvSpPr>
        <xdr:cNvPr id="701" name="フローチャート : 判断 700"/>
        <xdr:cNvSpPr/>
      </xdr:nvSpPr>
      <xdr:spPr>
        <a:xfrm>
          <a:off x="15430500" y="1642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59664</xdr:rowOff>
    </xdr:from>
    <xdr:ext cx="534377" cy="259045"/>
    <xdr:sp macro="" textlink="">
      <xdr:nvSpPr>
        <xdr:cNvPr id="702" name="テキスト ボックス 701"/>
        <xdr:cNvSpPr txBox="1"/>
      </xdr:nvSpPr>
      <xdr:spPr>
        <a:xfrm>
          <a:off x="15214111" y="165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17050</xdr:rowOff>
    </xdr:from>
    <xdr:to>
      <xdr:col>21</xdr:col>
      <xdr:colOff>161925</xdr:colOff>
      <xdr:row>94</xdr:row>
      <xdr:rowOff>20306</xdr:rowOff>
    </xdr:to>
    <xdr:cxnSp macro="">
      <xdr:nvCxnSpPr>
        <xdr:cNvPr id="703" name="直線コネクタ 702"/>
        <xdr:cNvCxnSpPr/>
      </xdr:nvCxnSpPr>
      <xdr:spPr>
        <a:xfrm>
          <a:off x="13703300" y="16133350"/>
          <a:ext cx="8890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114198</xdr:rowOff>
    </xdr:from>
    <xdr:to>
      <xdr:col>21</xdr:col>
      <xdr:colOff>212725</xdr:colOff>
      <xdr:row>96</xdr:row>
      <xdr:rowOff>44348</xdr:rowOff>
    </xdr:to>
    <xdr:sp macro="" textlink="">
      <xdr:nvSpPr>
        <xdr:cNvPr id="704" name="フローチャート : 判断 703"/>
        <xdr:cNvSpPr/>
      </xdr:nvSpPr>
      <xdr:spPr>
        <a:xfrm>
          <a:off x="14541500" y="164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35475</xdr:rowOff>
    </xdr:from>
    <xdr:ext cx="534377" cy="259045"/>
    <xdr:sp macro="" textlink="">
      <xdr:nvSpPr>
        <xdr:cNvPr id="705" name="テキスト ボックス 704"/>
        <xdr:cNvSpPr txBox="1"/>
      </xdr:nvSpPr>
      <xdr:spPr>
        <a:xfrm>
          <a:off x="14325111" y="164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17050</xdr:rowOff>
    </xdr:from>
    <xdr:to>
      <xdr:col>19</xdr:col>
      <xdr:colOff>644525</xdr:colOff>
      <xdr:row>94</xdr:row>
      <xdr:rowOff>30004</xdr:rowOff>
    </xdr:to>
    <xdr:cxnSp macro="">
      <xdr:nvCxnSpPr>
        <xdr:cNvPr id="706" name="直線コネクタ 705"/>
        <xdr:cNvCxnSpPr/>
      </xdr:nvCxnSpPr>
      <xdr:spPr>
        <a:xfrm flipV="1">
          <a:off x="12814300" y="1613335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116463</xdr:rowOff>
    </xdr:from>
    <xdr:to>
      <xdr:col>20</xdr:col>
      <xdr:colOff>9525</xdr:colOff>
      <xdr:row>96</xdr:row>
      <xdr:rowOff>46613</xdr:rowOff>
    </xdr:to>
    <xdr:sp macro="" textlink="">
      <xdr:nvSpPr>
        <xdr:cNvPr id="707" name="フローチャート : 判断 706"/>
        <xdr:cNvSpPr/>
      </xdr:nvSpPr>
      <xdr:spPr>
        <a:xfrm>
          <a:off x="13652500" y="1640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37740</xdr:rowOff>
    </xdr:from>
    <xdr:ext cx="534377" cy="259045"/>
    <xdr:sp macro="" textlink="">
      <xdr:nvSpPr>
        <xdr:cNvPr id="708" name="テキスト ボックス 707"/>
        <xdr:cNvSpPr txBox="1"/>
      </xdr:nvSpPr>
      <xdr:spPr>
        <a:xfrm>
          <a:off x="13436111" y="1649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96607</xdr:rowOff>
    </xdr:from>
    <xdr:to>
      <xdr:col>18</xdr:col>
      <xdr:colOff>492125</xdr:colOff>
      <xdr:row>96</xdr:row>
      <xdr:rowOff>26757</xdr:rowOff>
    </xdr:to>
    <xdr:sp macro="" textlink="">
      <xdr:nvSpPr>
        <xdr:cNvPr id="709" name="フローチャート : 判断 708"/>
        <xdr:cNvSpPr/>
      </xdr:nvSpPr>
      <xdr:spPr>
        <a:xfrm>
          <a:off x="12763500" y="1638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17884</xdr:rowOff>
    </xdr:from>
    <xdr:ext cx="534377" cy="259045"/>
    <xdr:sp macro="" textlink="">
      <xdr:nvSpPr>
        <xdr:cNvPr id="710" name="テキスト ボックス 709"/>
        <xdr:cNvSpPr txBox="1"/>
      </xdr:nvSpPr>
      <xdr:spPr>
        <a:xfrm>
          <a:off x="12547111" y="1647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101048</xdr:rowOff>
    </xdr:from>
    <xdr:to>
      <xdr:col>23</xdr:col>
      <xdr:colOff>568325</xdr:colOff>
      <xdr:row>94</xdr:row>
      <xdr:rowOff>31198</xdr:rowOff>
    </xdr:to>
    <xdr:sp macro="" textlink="">
      <xdr:nvSpPr>
        <xdr:cNvPr id="716" name="円/楕円 715"/>
        <xdr:cNvSpPr/>
      </xdr:nvSpPr>
      <xdr:spPr>
        <a:xfrm>
          <a:off x="16268700" y="160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123925</xdr:rowOff>
    </xdr:from>
    <xdr:ext cx="534377" cy="259045"/>
    <xdr:sp macro="" textlink="">
      <xdr:nvSpPr>
        <xdr:cNvPr id="717" name="公債費該当値テキスト"/>
        <xdr:cNvSpPr txBox="1"/>
      </xdr:nvSpPr>
      <xdr:spPr>
        <a:xfrm>
          <a:off x="16370300" y="1589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89,634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134238</xdr:rowOff>
    </xdr:from>
    <xdr:to>
      <xdr:col>22</xdr:col>
      <xdr:colOff>415925</xdr:colOff>
      <xdr:row>94</xdr:row>
      <xdr:rowOff>64388</xdr:rowOff>
    </xdr:to>
    <xdr:sp macro="" textlink="">
      <xdr:nvSpPr>
        <xdr:cNvPr id="718" name="円/楕円 717"/>
        <xdr:cNvSpPr/>
      </xdr:nvSpPr>
      <xdr:spPr>
        <a:xfrm>
          <a:off x="15430500" y="160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80915</xdr:rowOff>
    </xdr:from>
    <xdr:ext cx="534377" cy="259045"/>
    <xdr:sp macro="" textlink="">
      <xdr:nvSpPr>
        <xdr:cNvPr id="719" name="テキスト ボックス 718"/>
        <xdr:cNvSpPr txBox="1"/>
      </xdr:nvSpPr>
      <xdr:spPr>
        <a:xfrm>
          <a:off x="15214111" y="158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140956</xdr:rowOff>
    </xdr:from>
    <xdr:to>
      <xdr:col>21</xdr:col>
      <xdr:colOff>212725</xdr:colOff>
      <xdr:row>94</xdr:row>
      <xdr:rowOff>71106</xdr:rowOff>
    </xdr:to>
    <xdr:sp macro="" textlink="">
      <xdr:nvSpPr>
        <xdr:cNvPr id="720" name="円/楕円 719"/>
        <xdr:cNvSpPr/>
      </xdr:nvSpPr>
      <xdr:spPr>
        <a:xfrm>
          <a:off x="14541500" y="160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87633</xdr:rowOff>
    </xdr:from>
    <xdr:ext cx="534377" cy="259045"/>
    <xdr:sp macro="" textlink="">
      <xdr:nvSpPr>
        <xdr:cNvPr id="721" name="テキスト ボックス 720"/>
        <xdr:cNvSpPr txBox="1"/>
      </xdr:nvSpPr>
      <xdr:spPr>
        <a:xfrm>
          <a:off x="14325111" y="158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85,968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137700</xdr:rowOff>
    </xdr:from>
    <xdr:to>
      <xdr:col>20</xdr:col>
      <xdr:colOff>9525</xdr:colOff>
      <xdr:row>94</xdr:row>
      <xdr:rowOff>67850</xdr:rowOff>
    </xdr:to>
    <xdr:sp macro="" textlink="">
      <xdr:nvSpPr>
        <xdr:cNvPr id="722" name="円/楕円 721"/>
        <xdr:cNvSpPr/>
      </xdr:nvSpPr>
      <xdr:spPr>
        <a:xfrm>
          <a:off x="13652500" y="160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84377</xdr:rowOff>
    </xdr:from>
    <xdr:ext cx="534377" cy="259045"/>
    <xdr:sp macro="" textlink="">
      <xdr:nvSpPr>
        <xdr:cNvPr id="723" name="テキスト ボックス 722"/>
        <xdr:cNvSpPr txBox="1"/>
      </xdr:nvSpPr>
      <xdr:spPr>
        <a:xfrm>
          <a:off x="13436111" y="1585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86,267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150654</xdr:rowOff>
    </xdr:from>
    <xdr:to>
      <xdr:col>18</xdr:col>
      <xdr:colOff>492125</xdr:colOff>
      <xdr:row>94</xdr:row>
      <xdr:rowOff>80804</xdr:rowOff>
    </xdr:to>
    <xdr:sp macro="" textlink="">
      <xdr:nvSpPr>
        <xdr:cNvPr id="724" name="円/楕円 723"/>
        <xdr:cNvSpPr/>
      </xdr:nvSpPr>
      <xdr:spPr>
        <a:xfrm>
          <a:off x="12763500" y="160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97331</xdr:rowOff>
    </xdr:from>
    <xdr:ext cx="534377" cy="259045"/>
    <xdr:sp macro="" textlink="">
      <xdr:nvSpPr>
        <xdr:cNvPr id="725" name="テキスト ボックス 724"/>
        <xdr:cNvSpPr txBox="1"/>
      </xdr:nvSpPr>
      <xdr:spPr>
        <a:xfrm>
          <a:off x="12547111" y="1587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137414</xdr:rowOff>
    </xdr:from>
    <xdr:to>
      <xdr:col>31</xdr:col>
      <xdr:colOff>85725</xdr:colOff>
      <xdr:row>39</xdr:row>
      <xdr:rowOff>67564</xdr:rowOff>
    </xdr:to>
    <xdr:sp macro="" textlink="">
      <xdr:nvSpPr>
        <xdr:cNvPr id="758" name="フローチャート : 判断 757"/>
        <xdr:cNvSpPr/>
      </xdr:nvSpPr>
      <xdr:spPr>
        <a:xfrm>
          <a:off x="21272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84091</xdr:rowOff>
    </xdr:from>
    <xdr:ext cx="378565" cy="259045"/>
    <xdr:sp macro="" textlink="">
      <xdr:nvSpPr>
        <xdr:cNvPr id="759" name="テキスト ボックス 758"/>
        <xdr:cNvSpPr txBox="1"/>
      </xdr:nvSpPr>
      <xdr:spPr>
        <a:xfrm>
          <a:off x="21134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154686</xdr:rowOff>
    </xdr:from>
    <xdr:to>
      <xdr:col>29</xdr:col>
      <xdr:colOff>568325</xdr:colOff>
      <xdr:row>39</xdr:row>
      <xdr:rowOff>84836</xdr:rowOff>
    </xdr:to>
    <xdr:sp macro="" textlink="">
      <xdr:nvSpPr>
        <xdr:cNvPr id="761" name="フローチャート : 判断 760"/>
        <xdr:cNvSpPr/>
      </xdr:nvSpPr>
      <xdr:spPr>
        <a:xfrm>
          <a:off x="20383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101363</xdr:rowOff>
    </xdr:from>
    <xdr:ext cx="313932" cy="259045"/>
    <xdr:sp macro="" textlink="">
      <xdr:nvSpPr>
        <xdr:cNvPr id="762" name="テキスト ボックス 761"/>
        <xdr:cNvSpPr txBox="1"/>
      </xdr:nvSpPr>
      <xdr:spPr>
        <a:xfrm>
          <a:off x="20277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143383</xdr:rowOff>
    </xdr:from>
    <xdr:to>
      <xdr:col>28</xdr:col>
      <xdr:colOff>314325</xdr:colOff>
      <xdr:row>39</xdr:row>
      <xdr:rowOff>44450</xdr:rowOff>
    </xdr:to>
    <xdr:cxnSp macro="">
      <xdr:nvCxnSpPr>
        <xdr:cNvPr id="763" name="直線コネクタ 762"/>
        <xdr:cNvCxnSpPr/>
      </xdr:nvCxnSpPr>
      <xdr:spPr>
        <a:xfrm>
          <a:off x="18656300" y="6658483"/>
          <a:ext cx="889000" cy="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159512</xdr:rowOff>
    </xdr:from>
    <xdr:to>
      <xdr:col>28</xdr:col>
      <xdr:colOff>365125</xdr:colOff>
      <xdr:row>39</xdr:row>
      <xdr:rowOff>89662</xdr:rowOff>
    </xdr:to>
    <xdr:sp macro="" textlink="">
      <xdr:nvSpPr>
        <xdr:cNvPr id="764" name="フローチャート : 判断 763"/>
        <xdr:cNvSpPr/>
      </xdr:nvSpPr>
      <xdr:spPr>
        <a:xfrm>
          <a:off x="19494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106189</xdr:rowOff>
    </xdr:from>
    <xdr:ext cx="313932" cy="259045"/>
    <xdr:sp macro="" textlink="">
      <xdr:nvSpPr>
        <xdr:cNvPr id="765" name="テキスト ボックス 764"/>
        <xdr:cNvSpPr txBox="1"/>
      </xdr:nvSpPr>
      <xdr:spPr>
        <a:xfrm>
          <a:off x="19388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153543</xdr:rowOff>
    </xdr:from>
    <xdr:to>
      <xdr:col>27</xdr:col>
      <xdr:colOff>161925</xdr:colOff>
      <xdr:row>39</xdr:row>
      <xdr:rowOff>83693</xdr:rowOff>
    </xdr:to>
    <xdr:sp macro="" textlink="">
      <xdr:nvSpPr>
        <xdr:cNvPr id="766" name="フローチャート : 判断 765"/>
        <xdr:cNvSpPr/>
      </xdr:nvSpPr>
      <xdr:spPr>
        <a:xfrm>
          <a:off x="18605500" y="66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74820</xdr:rowOff>
    </xdr:from>
    <xdr:ext cx="313932" cy="259045"/>
    <xdr:sp macro="" textlink="">
      <xdr:nvSpPr>
        <xdr:cNvPr id="767" name="テキスト ボックス 766"/>
        <xdr:cNvSpPr txBox="1"/>
      </xdr:nvSpPr>
      <xdr:spPr>
        <a:xfrm>
          <a:off x="18499333" y="6761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92583</xdr:rowOff>
    </xdr:from>
    <xdr:to>
      <xdr:col>27</xdr:col>
      <xdr:colOff>161925</xdr:colOff>
      <xdr:row>39</xdr:row>
      <xdr:rowOff>22733</xdr:rowOff>
    </xdr:to>
    <xdr:sp macro="" textlink="">
      <xdr:nvSpPr>
        <xdr:cNvPr id="781" name="円/楕円 780"/>
        <xdr:cNvSpPr/>
      </xdr:nvSpPr>
      <xdr:spPr>
        <a:xfrm>
          <a:off x="18605500" y="66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39260</xdr:rowOff>
    </xdr:from>
    <xdr:ext cx="378565" cy="259045"/>
    <xdr:sp macro="" textlink="">
      <xdr:nvSpPr>
        <xdr:cNvPr id="782" name="テキスト ボックス 781"/>
        <xdr:cNvSpPr txBox="1"/>
      </xdr:nvSpPr>
      <xdr:spPr>
        <a:xfrm>
          <a:off x="18467017" y="6382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は、住民一人当たり７６，４４３円となっており、類似団体と比較して高い水準にある。合併以前の旧町の処理体制、一部事務組合が存続しているため、以前から高い水準となっている。また、施設改修に係る経費も平成２７年度から加わっているため、平成２８年度決算においても増加する見込みであり、抜本的なごみ処理体制の見直しが必要であり、近隣市町を含めた広域処理の検討を始めている。</a:t>
          </a:r>
        </a:p>
        <a:p>
          <a:r>
            <a:rPr kumimoji="1" lang="ja-JP" altLang="en-US" sz="1300">
              <a:latin typeface="ＭＳ Ｐゴシック"/>
            </a:rPr>
            <a:t>　農林水産業費についても住民一人当たり８０，７２３円となっており、以前から類似団体と比べて高い水準となっているが、平成２７年度は施設整備補助や農地集積事業などが単年的に実施されたことが主な要因である。今後は計画的に事業の取捨選択を徹底し、効果的な施策を展開していく。</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年度末には残高が合併時</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まで回復したが、税収の伸び悩み等による歳入の確保が難しい中、取り崩しを実施したことなどにより残高は減少していたが、特別土地保有税など町税収入の増加などにより、積み立てを行い、残高が増加した。</a:t>
          </a:r>
        </a:p>
        <a:p>
          <a:r>
            <a:rPr kumimoji="1" lang="ja-JP" altLang="en-US" sz="1400">
              <a:latin typeface="ＭＳ ゴシック" pitchFamily="49" charset="-128"/>
              <a:ea typeface="ＭＳ ゴシック" pitchFamily="49" charset="-128"/>
            </a:rPr>
            <a:t>　今後も歳出削減に努め、中長期的に財政調整基金、減債基金の積み立てを行っていくよう取り組んでいく必要がある。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全ての会計において赤字は無く、健全な財政運営を行っているが、標準財政規模に対する比率が減少傾向にあり、余剰金が減ってきている会計もある。</a:t>
          </a:r>
        </a:p>
        <a:p>
          <a:r>
            <a:rPr kumimoji="1" lang="ja-JP" altLang="en-US" sz="1400">
              <a:latin typeface="ＭＳ ゴシック" pitchFamily="49" charset="-128"/>
              <a:ea typeface="ＭＳ ゴシック" pitchFamily="49" charset="-128"/>
            </a:rPr>
            <a:t>　国民健康保険上中病院事業会計については、医業収入の減から純損益がマイナスとなっており、今後の経営を考え、平成２８年度より事業縮小のため診療所化を行う。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他の会計についても、使用料や保険料等、それぞれの収益について料金改定や保険料改定の見直しなどを考慮しながら、経営の改善に努めるとともに、独立採算制に立った会計の運営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11374478</v>
      </c>
      <c r="BO4" s="409"/>
      <c r="BP4" s="409"/>
      <c r="BQ4" s="409"/>
      <c r="BR4" s="409"/>
      <c r="BS4" s="409"/>
      <c r="BT4" s="409"/>
      <c r="BU4" s="410"/>
      <c r="BV4" s="408">
        <v>11301116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6.5</v>
      </c>
      <c r="CU4" s="586"/>
      <c r="CV4" s="586"/>
      <c r="CW4" s="586"/>
      <c r="CX4" s="586"/>
      <c r="CY4" s="586"/>
      <c r="CZ4" s="586"/>
      <c r="DA4" s="587"/>
      <c r="DB4" s="585">
        <v>5.3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10949207</v>
      </c>
      <c r="BO5" s="414"/>
      <c r="BP5" s="414"/>
      <c r="BQ5" s="414"/>
      <c r="BR5" s="414"/>
      <c r="BS5" s="414"/>
      <c r="BT5" s="414"/>
      <c r="BU5" s="415"/>
      <c r="BV5" s="413">
        <v>10954860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88.3</v>
      </c>
      <c r="CU5" s="384"/>
      <c r="CV5" s="384"/>
      <c r="CW5" s="384"/>
      <c r="CX5" s="384"/>
      <c r="CY5" s="384"/>
      <c r="CZ5" s="384"/>
      <c r="DA5" s="385"/>
      <c r="DB5" s="383">
        <v>92.4</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425271</v>
      </c>
      <c r="BO6" s="414"/>
      <c r="BP6" s="414"/>
      <c r="BQ6" s="414"/>
      <c r="BR6" s="414"/>
      <c r="BS6" s="414"/>
      <c r="BT6" s="414"/>
      <c r="BU6" s="415"/>
      <c r="BV6" s="413">
        <v>346256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93.3</v>
      </c>
      <c r="CU6" s="560"/>
      <c r="CV6" s="560"/>
      <c r="CW6" s="560"/>
      <c r="CX6" s="560"/>
      <c r="CY6" s="560"/>
      <c r="CZ6" s="560"/>
      <c r="DA6" s="561"/>
      <c r="DB6" s="559">
        <v>98.3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14991</v>
      </c>
      <c r="BO7" s="414"/>
      <c r="BP7" s="414"/>
      <c r="BQ7" s="414"/>
      <c r="BR7" s="414"/>
      <c r="BS7" s="414"/>
      <c r="BT7" s="414"/>
      <c r="BU7" s="415"/>
      <c r="BV7" s="413">
        <v>13258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6328916</v>
      </c>
      <c r="CU7" s="414"/>
      <c r="CV7" s="414"/>
      <c r="CW7" s="414"/>
      <c r="CX7" s="414"/>
      <c r="CY7" s="414"/>
      <c r="CZ7" s="414"/>
      <c r="DA7" s="415"/>
      <c r="DB7" s="413">
        <v>6282268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410280</v>
      </c>
      <c r="BO8" s="414"/>
      <c r="BP8" s="414"/>
      <c r="BQ8" s="414"/>
      <c r="BR8" s="414"/>
      <c r="BS8" s="414"/>
      <c r="BT8" s="414"/>
      <c r="BU8" s="415"/>
      <c r="BV8" s="413">
        <v>332998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0.35</v>
      </c>
      <c r="CU8" s="523"/>
      <c r="CV8" s="523"/>
      <c r="CW8" s="523"/>
      <c r="CX8" s="523"/>
      <c r="CY8" s="523"/>
      <c r="CZ8" s="523"/>
      <c r="DA8" s="524"/>
      <c r="DB8" s="522">
        <v>0.35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15257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77282</v>
      </c>
      <c r="BO9" s="414"/>
      <c r="BP9" s="414"/>
      <c r="BQ9" s="414"/>
      <c r="BR9" s="414"/>
      <c r="BS9" s="414"/>
      <c r="BT9" s="414"/>
      <c r="BU9" s="415"/>
      <c r="BV9" s="413">
        <v>-221434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16.2</v>
      </c>
      <c r="CU9" s="384"/>
      <c r="CV9" s="384"/>
      <c r="CW9" s="384"/>
      <c r="CX9" s="384"/>
      <c r="CY9" s="384"/>
      <c r="CZ9" s="384"/>
      <c r="DA9" s="385"/>
      <c r="DB9" s="383">
        <v>16.100000000000001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16099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432673</v>
      </c>
      <c r="BO10" s="414"/>
      <c r="BP10" s="414"/>
      <c r="BQ10" s="414"/>
      <c r="BR10" s="414"/>
      <c r="BS10" s="414"/>
      <c r="BT10" s="414"/>
      <c r="BU10" s="415"/>
      <c r="BV10" s="413">
        <v>300726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15718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250000</v>
      </c>
      <c r="BO12" s="414"/>
      <c r="BP12" s="414"/>
      <c r="BQ12" s="414"/>
      <c r="BR12" s="414"/>
      <c r="BS12" s="414"/>
      <c r="BT12" s="414"/>
      <c r="BU12" s="415"/>
      <c r="BV12" s="413">
        <v>356000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15640</v>
      </c>
      <c r="S13" s="515"/>
      <c r="T13" s="515"/>
      <c r="U13" s="515"/>
      <c r="V13" s="516"/>
      <c r="W13" s="502" t="s">
        <v>120</v>
      </c>
      <c r="X13" s="426"/>
      <c r="Y13" s="426"/>
      <c r="Z13" s="426"/>
      <c r="AA13" s="426"/>
      <c r="AB13" s="427"/>
      <c r="AC13" s="389">
        <v>899</v>
      </c>
      <c r="AD13" s="390"/>
      <c r="AE13" s="390"/>
      <c r="AF13" s="390"/>
      <c r="AG13" s="391"/>
      <c r="AH13" s="389">
        <v>995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259955</v>
      </c>
      <c r="BO13" s="414"/>
      <c r="BP13" s="414"/>
      <c r="BQ13" s="414"/>
      <c r="BR13" s="414"/>
      <c r="BS13" s="414"/>
      <c r="BT13" s="414"/>
      <c r="BU13" s="415"/>
      <c r="BV13" s="413">
        <v>-276708</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14.9</v>
      </c>
      <c r="CU13" s="384"/>
      <c r="CV13" s="384"/>
      <c r="CW13" s="384"/>
      <c r="CX13" s="384"/>
      <c r="CY13" s="384"/>
      <c r="CZ13" s="384"/>
      <c r="DA13" s="385"/>
      <c r="DB13" s="383">
        <v>14.9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15918</v>
      </c>
      <c r="S14" s="515"/>
      <c r="T14" s="515"/>
      <c r="U14" s="515"/>
      <c r="V14" s="516"/>
      <c r="W14" s="517"/>
      <c r="X14" s="429"/>
      <c r="Y14" s="429"/>
      <c r="Z14" s="429"/>
      <c r="AA14" s="429"/>
      <c r="AB14" s="430"/>
      <c r="AC14" s="507">
        <v>11</v>
      </c>
      <c r="AD14" s="508"/>
      <c r="AE14" s="508"/>
      <c r="AF14" s="508"/>
      <c r="AG14" s="509"/>
      <c r="AH14" s="507">
        <v>11.7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140.4</v>
      </c>
      <c r="CU14" s="486"/>
      <c r="CV14" s="486"/>
      <c r="CW14" s="486"/>
      <c r="CX14" s="486"/>
      <c r="CY14" s="486"/>
      <c r="CZ14" s="486"/>
      <c r="DA14" s="487"/>
      <c r="DB14" s="518">
        <v>138.4</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15842</v>
      </c>
      <c r="S15" s="515"/>
      <c r="T15" s="515"/>
      <c r="U15" s="515"/>
      <c r="V15" s="516"/>
      <c r="W15" s="502" t="s">
        <v>127</v>
      </c>
      <c r="X15" s="426"/>
      <c r="Y15" s="426"/>
      <c r="Z15" s="426"/>
      <c r="AA15" s="426"/>
      <c r="AB15" s="427"/>
      <c r="AC15" s="389">
        <v>2341</v>
      </c>
      <c r="AD15" s="390"/>
      <c r="AE15" s="390"/>
      <c r="AF15" s="390"/>
      <c r="AG15" s="391"/>
      <c r="AH15" s="389">
        <v>2281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1755797</v>
      </c>
      <c r="BO15" s="409"/>
      <c r="BP15" s="409"/>
      <c r="BQ15" s="409"/>
      <c r="BR15" s="409"/>
      <c r="BS15" s="409"/>
      <c r="BT15" s="409"/>
      <c r="BU15" s="410"/>
      <c r="BV15" s="408">
        <v>1731097</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28.6</v>
      </c>
      <c r="AD16" s="508"/>
      <c r="AE16" s="508"/>
      <c r="AF16" s="508"/>
      <c r="AG16" s="509"/>
      <c r="AH16" s="507">
        <v>26.9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5157081</v>
      </c>
      <c r="BO16" s="414"/>
      <c r="BP16" s="414"/>
      <c r="BQ16" s="414"/>
      <c r="BR16" s="414"/>
      <c r="BS16" s="414"/>
      <c r="BT16" s="414"/>
      <c r="BU16" s="415"/>
      <c r="BV16" s="413">
        <v>4921417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4958</v>
      </c>
      <c r="AD17" s="390"/>
      <c r="AE17" s="390"/>
      <c r="AF17" s="390"/>
      <c r="AG17" s="391"/>
      <c r="AH17" s="389">
        <v>5180</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2199732</v>
      </c>
      <c r="BO17" s="414"/>
      <c r="BP17" s="414"/>
      <c r="BQ17" s="414"/>
      <c r="BR17" s="414"/>
      <c r="BS17" s="414"/>
      <c r="BT17" s="414"/>
      <c r="BU17" s="415"/>
      <c r="BV17" s="413">
        <v>2197971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178.49</v>
      </c>
      <c r="M18" s="478"/>
      <c r="N18" s="478"/>
      <c r="O18" s="478"/>
      <c r="P18" s="478"/>
      <c r="Q18" s="478"/>
      <c r="R18" s="479"/>
      <c r="S18" s="479"/>
      <c r="T18" s="479"/>
      <c r="U18" s="479"/>
      <c r="V18" s="480"/>
      <c r="W18" s="494"/>
      <c r="X18" s="495"/>
      <c r="Y18" s="495"/>
      <c r="Z18" s="495"/>
      <c r="AA18" s="495"/>
      <c r="AB18" s="503"/>
      <c r="AC18" s="377">
        <v>60.5</v>
      </c>
      <c r="AD18" s="378"/>
      <c r="AE18" s="378"/>
      <c r="AF18" s="378"/>
      <c r="AG18" s="481"/>
      <c r="AH18" s="377">
        <v>61.1</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5961650</v>
      </c>
      <c r="BO18" s="414"/>
      <c r="BP18" s="414"/>
      <c r="BQ18" s="414"/>
      <c r="BR18" s="414"/>
      <c r="BS18" s="414"/>
      <c r="BT18" s="414"/>
      <c r="BU18" s="415"/>
      <c r="BV18" s="413">
        <v>5876184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85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8385409</v>
      </c>
      <c r="BO19" s="414"/>
      <c r="BP19" s="414"/>
      <c r="BQ19" s="414"/>
      <c r="BR19" s="414"/>
      <c r="BS19" s="414"/>
      <c r="BT19" s="414"/>
      <c r="BU19" s="415"/>
      <c r="BV19" s="413">
        <v>8262778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4871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12382069</v>
      </c>
      <c r="BO23" s="414"/>
      <c r="BP23" s="414"/>
      <c r="BQ23" s="414"/>
      <c r="BR23" s="414"/>
      <c r="BS23" s="414"/>
      <c r="BT23" s="414"/>
      <c r="BU23" s="415"/>
      <c r="BV23" s="413">
        <v>12885364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8500</v>
      </c>
      <c r="R24" s="390"/>
      <c r="S24" s="390"/>
      <c r="T24" s="390"/>
      <c r="U24" s="390"/>
      <c r="V24" s="391"/>
      <c r="W24" s="455"/>
      <c r="X24" s="446"/>
      <c r="Y24" s="447"/>
      <c r="Z24" s="386" t="s">
        <v>150</v>
      </c>
      <c r="AA24" s="387"/>
      <c r="AB24" s="387"/>
      <c r="AC24" s="387"/>
      <c r="AD24" s="387"/>
      <c r="AE24" s="387"/>
      <c r="AF24" s="387"/>
      <c r="AG24" s="388"/>
      <c r="AH24" s="389">
        <v>208</v>
      </c>
      <c r="AI24" s="390"/>
      <c r="AJ24" s="390"/>
      <c r="AK24" s="390"/>
      <c r="AL24" s="391"/>
      <c r="AM24" s="389">
        <v>626496</v>
      </c>
      <c r="AN24" s="390"/>
      <c r="AO24" s="390"/>
      <c r="AP24" s="390"/>
      <c r="AQ24" s="390"/>
      <c r="AR24" s="391"/>
      <c r="AS24" s="389">
        <v>3012</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6619133</v>
      </c>
      <c r="BO24" s="414"/>
      <c r="BP24" s="414"/>
      <c r="BQ24" s="414"/>
      <c r="BR24" s="414"/>
      <c r="BS24" s="414"/>
      <c r="BT24" s="414"/>
      <c r="BU24" s="415"/>
      <c r="BV24" s="413">
        <v>6686036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6700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96916</v>
      </c>
      <c r="BO25" s="409"/>
      <c r="BP25" s="409"/>
      <c r="BQ25" s="409"/>
      <c r="BR25" s="409"/>
      <c r="BS25" s="409"/>
      <c r="BT25" s="409"/>
      <c r="BU25" s="410"/>
      <c r="BV25" s="408">
        <v>34208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5600</v>
      </c>
      <c r="R26" s="390"/>
      <c r="S26" s="390"/>
      <c r="T26" s="390"/>
      <c r="U26" s="390"/>
      <c r="V26" s="391"/>
      <c r="W26" s="455"/>
      <c r="X26" s="446"/>
      <c r="Y26" s="447"/>
      <c r="Z26" s="386" t="s">
        <v>156</v>
      </c>
      <c r="AA26" s="468"/>
      <c r="AB26" s="468"/>
      <c r="AC26" s="468"/>
      <c r="AD26" s="468"/>
      <c r="AE26" s="468"/>
      <c r="AF26" s="468"/>
      <c r="AG26" s="469"/>
      <c r="AH26" s="389">
        <v>27</v>
      </c>
      <c r="AI26" s="390"/>
      <c r="AJ26" s="390"/>
      <c r="AK26" s="390"/>
      <c r="AL26" s="391"/>
      <c r="AM26" s="389">
        <v>76599</v>
      </c>
      <c r="AN26" s="390"/>
      <c r="AO26" s="390"/>
      <c r="AP26" s="390"/>
      <c r="AQ26" s="390"/>
      <c r="AR26" s="391"/>
      <c r="AS26" s="389">
        <v>2837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3000</v>
      </c>
      <c r="R27" s="390"/>
      <c r="S27" s="390"/>
      <c r="T27" s="390"/>
      <c r="U27" s="390"/>
      <c r="V27" s="391"/>
      <c r="W27" s="455"/>
      <c r="X27" s="446"/>
      <c r="Y27" s="447"/>
      <c r="Z27" s="386" t="s">
        <v>159</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1035216</v>
      </c>
      <c r="BO27" s="417"/>
      <c r="BP27" s="417"/>
      <c r="BQ27" s="417"/>
      <c r="BR27" s="417"/>
      <c r="BS27" s="417"/>
      <c r="BT27" s="417"/>
      <c r="BU27" s="418"/>
      <c r="BV27" s="416">
        <v>1033377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2450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931912</v>
      </c>
      <c r="BO28" s="409"/>
      <c r="BP28" s="409"/>
      <c r="BQ28" s="409"/>
      <c r="BR28" s="409"/>
      <c r="BS28" s="409"/>
      <c r="BT28" s="409"/>
      <c r="BU28" s="410"/>
      <c r="BV28" s="408">
        <v>749239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14</v>
      </c>
      <c r="M29" s="390"/>
      <c r="N29" s="390"/>
      <c r="O29" s="390"/>
      <c r="P29" s="391"/>
      <c r="Q29" s="389">
        <v>2350</v>
      </c>
      <c r="R29" s="390"/>
      <c r="S29" s="390"/>
      <c r="T29" s="390"/>
      <c r="U29" s="390"/>
      <c r="V29" s="391"/>
      <c r="W29" s="456"/>
      <c r="X29" s="457"/>
      <c r="Y29" s="458"/>
      <c r="Z29" s="386" t="s">
        <v>166</v>
      </c>
      <c r="AA29" s="387"/>
      <c r="AB29" s="387"/>
      <c r="AC29" s="387"/>
      <c r="AD29" s="387"/>
      <c r="AE29" s="387"/>
      <c r="AF29" s="387"/>
      <c r="AG29" s="388"/>
      <c r="AH29" s="389">
        <v>208</v>
      </c>
      <c r="AI29" s="390"/>
      <c r="AJ29" s="390"/>
      <c r="AK29" s="390"/>
      <c r="AL29" s="391"/>
      <c r="AM29" s="389">
        <v>626496</v>
      </c>
      <c r="AN29" s="390"/>
      <c r="AO29" s="390"/>
      <c r="AP29" s="390"/>
      <c r="AQ29" s="390"/>
      <c r="AR29" s="391"/>
      <c r="AS29" s="389">
        <v>3012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51521</v>
      </c>
      <c r="BO29" s="414"/>
      <c r="BP29" s="414"/>
      <c r="BQ29" s="414"/>
      <c r="BR29" s="414"/>
      <c r="BS29" s="414"/>
      <c r="BT29" s="414"/>
      <c r="BU29" s="415"/>
      <c r="BV29" s="413">
        <v>141371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91.7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1767433</v>
      </c>
      <c r="BO30" s="417"/>
      <c r="BP30" s="417"/>
      <c r="BQ30" s="417"/>
      <c r="BR30" s="417"/>
      <c r="BS30" s="417"/>
      <c r="BT30" s="417"/>
      <c r="BU30" s="418"/>
      <c r="BV30" s="416">
        <v>1792105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12</v>
      </c>
      <c r="BF34" s="373"/>
      <c r="BG34" s="372" t="str">
        <f>IF('各会計、関係団体の財政状況及び健全化判断比率'!B36="","",'各会計、関係団体の財政状況及び健全化判断比率'!B36)</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17</v>
      </c>
      <c r="BX34" s="373"/>
      <c r="BY34" s="372" t="str">
        <f>IF('各会計、関係団体の財政状況及び健全化判断比率'!B68="","",'各会計、関係団体の財政状況及び健全化判断比率'!B68)</f>
        <v>公立小浜病院組合</v>
      </c>
      <c r="BZ34" s="372"/>
      <c r="CA34" s="372"/>
      <c r="CB34" s="372"/>
      <c r="CC34" s="372"/>
      <c r="CD34" s="372"/>
      <c r="CE34" s="372"/>
      <c r="CF34" s="372"/>
      <c r="CG34" s="372"/>
      <c r="CH34" s="372"/>
      <c r="CI34" s="372"/>
      <c r="CJ34" s="372"/>
      <c r="CK34" s="372"/>
      <c r="CL34" s="372"/>
      <c r="CM34" s="372"/>
      <c r="CN34" s="165"/>
      <c r="CO34" s="373">
        <f>IF(CQ34="","",MAX(C34:D43,U34:V43,AM34:AN43,BE34:BF43,BW34:BX43)+1)</f>
        <v>27</v>
      </c>
      <c r="CP34" s="373"/>
      <c r="CQ34" s="372" t="str">
        <f>IF('各会計、関係団体の財政状況及び健全化判断比率'!BS7="","",'各会計、関係団体の財政状況及び健全化判断比率'!BS7)</f>
        <v>レインボーライン</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農業者労働災害共済事業特別会計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直営診療所特別会計</v>
      </c>
      <c r="X35" s="372"/>
      <c r="Y35" s="372"/>
      <c r="Z35" s="372"/>
      <c r="AA35" s="372"/>
      <c r="AB35" s="372"/>
      <c r="AC35" s="372"/>
      <c r="AD35" s="372"/>
      <c r="AE35" s="372"/>
      <c r="AF35" s="372"/>
      <c r="AG35" s="372"/>
      <c r="AH35" s="372"/>
      <c r="AI35" s="372"/>
      <c r="AJ35" s="372"/>
      <c r="AK35" s="372"/>
      <c r="AL35" s="165"/>
      <c r="AM35" s="373">
        <f t="shared" ref="AM35:AM43" si="0">IF(AO35="","",AM34+1)</f>
        <v>10</v>
      </c>
      <c r="AN35" s="373"/>
      <c r="AO35" s="372" t="str">
        <f>IF('各会計、関係団体の財政状況及び健全化判断比率'!B34="","",'各会計、関係団体の財政状況及び健全化判断比率'!B34)</f>
        <v>工業用水道事業会計</v>
      </c>
      <c r="AP35" s="372"/>
      <c r="AQ35" s="372"/>
      <c r="AR35" s="372"/>
      <c r="AS35" s="372"/>
      <c r="AT35" s="372"/>
      <c r="AU35" s="372"/>
      <c r="AV35" s="372"/>
      <c r="AW35" s="372"/>
      <c r="AX35" s="372"/>
      <c r="AY35" s="372"/>
      <c r="AZ35" s="372"/>
      <c r="BA35" s="372"/>
      <c r="BB35" s="372"/>
      <c r="BC35" s="372"/>
      <c r="BD35" s="165"/>
      <c r="BE35" s="373">
        <f t="shared" ref="BE35:BE43" si="1">IF(BG35="","",BE34+1)</f>
        <v>13</v>
      </c>
      <c r="BF35" s="373"/>
      <c r="BG35" s="372" t="str">
        <f>IF('各会計、関係団体の財政状況及び健全化判断比率'!B37="","",'各会計、関係団体の財政状況及び健全化判断比率'!B37)</f>
        <v>農業集落排水処理事業特別会計</v>
      </c>
      <c r="BH35" s="372"/>
      <c r="BI35" s="372"/>
      <c r="BJ35" s="372"/>
      <c r="BK35" s="372"/>
      <c r="BL35" s="372"/>
      <c r="BM35" s="372"/>
      <c r="BN35" s="372"/>
      <c r="BO35" s="372"/>
      <c r="BP35" s="372"/>
      <c r="BQ35" s="372"/>
      <c r="BR35" s="372"/>
      <c r="BS35" s="372"/>
      <c r="BT35" s="372"/>
      <c r="BU35" s="372"/>
      <c r="BV35" s="165"/>
      <c r="BW35" s="373">
        <f t="shared" ref="BW35:BW43" si="2">IF(BY35="","",BW34+1)</f>
        <v>18</v>
      </c>
      <c r="BX35" s="373"/>
      <c r="BY35" s="372" t="str">
        <f>IF('各会計、関係団体の財政状況及び健全化判断比率'!B69="","",'各会計、関係団体の財政状況及び健全化判断比率'!B69)</f>
        <v>若狭消防組合</v>
      </c>
      <c r="BZ35" s="372"/>
      <c r="CA35" s="372"/>
      <c r="CB35" s="372"/>
      <c r="CC35" s="372"/>
      <c r="CD35" s="372"/>
      <c r="CE35" s="372"/>
      <c r="CF35" s="372"/>
      <c r="CG35" s="372"/>
      <c r="CH35" s="372"/>
      <c r="CI35" s="372"/>
      <c r="CJ35" s="372"/>
      <c r="CK35" s="372"/>
      <c r="CL35" s="372"/>
      <c r="CM35" s="372"/>
      <c r="CN35" s="165"/>
      <c r="CO35" s="373">
        <f t="shared" ref="CO35:CO43" si="3">IF(CQ35="","",CO34+1)</f>
        <v>28</v>
      </c>
      <c r="CP35" s="373"/>
      <c r="CQ35" s="372" t="str">
        <f>IF('各会計、関係団体の財政状況及び健全化判断比率'!BS8="","",'各会計、関係団体の財政状況及び健全化判断比率'!BS8)</f>
        <v>エコファームみかた</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町営住宅等特別会計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介護保険特別会計（事業勘定）</v>
      </c>
      <c r="X36" s="372"/>
      <c r="Y36" s="372"/>
      <c r="Z36" s="372"/>
      <c r="AA36" s="372"/>
      <c r="AB36" s="372"/>
      <c r="AC36" s="372"/>
      <c r="AD36" s="372"/>
      <c r="AE36" s="372"/>
      <c r="AF36" s="372"/>
      <c r="AG36" s="372"/>
      <c r="AH36" s="372"/>
      <c r="AI36" s="372"/>
      <c r="AJ36" s="372"/>
      <c r="AK36" s="372"/>
      <c r="AL36" s="165"/>
      <c r="AM36" s="373">
        <f t="shared" si="0"/>
        <v>11</v>
      </c>
      <c r="AN36" s="373"/>
      <c r="AO36" s="372" t="str">
        <f>IF('各会計、関係団体の財政状況及び健全化判断比率'!B35="","",'各会計、関係団体の財政状況及び健全化判断比率'!B35)</f>
        <v>国民健康保険上中病院事業会計</v>
      </c>
      <c r="AP36" s="372"/>
      <c r="AQ36" s="372"/>
      <c r="AR36" s="372"/>
      <c r="AS36" s="372"/>
      <c r="AT36" s="372"/>
      <c r="AU36" s="372"/>
      <c r="AV36" s="372"/>
      <c r="AW36" s="372"/>
      <c r="AX36" s="372"/>
      <c r="AY36" s="372"/>
      <c r="AZ36" s="372"/>
      <c r="BA36" s="372"/>
      <c r="BB36" s="372"/>
      <c r="BC36" s="372"/>
      <c r="BD36" s="165"/>
      <c r="BE36" s="373">
        <f t="shared" si="1"/>
        <v>14</v>
      </c>
      <c r="BF36" s="373"/>
      <c r="BG36" s="372" t="str">
        <f>IF('各会計、関係団体の財政状況及び健全化判断比率'!B38="","",'各会計、関係団体の財政状況及び健全化判断比率'!B38)</f>
        <v>漁業集落排水処理事業特別会計</v>
      </c>
      <c r="BH36" s="372"/>
      <c r="BI36" s="372"/>
      <c r="BJ36" s="372"/>
      <c r="BK36" s="372"/>
      <c r="BL36" s="372"/>
      <c r="BM36" s="372"/>
      <c r="BN36" s="372"/>
      <c r="BO36" s="372"/>
      <c r="BP36" s="372"/>
      <c r="BQ36" s="372"/>
      <c r="BR36" s="372"/>
      <c r="BS36" s="372"/>
      <c r="BT36" s="372"/>
      <c r="BU36" s="372"/>
      <c r="BV36" s="165"/>
      <c r="BW36" s="373">
        <f t="shared" si="2"/>
        <v>19</v>
      </c>
      <c r="BX36" s="373"/>
      <c r="BY36" s="372" t="str">
        <f>IF('各会計、関係団体の財政状況及び健全化判断比率'!B70="","",'各会計、関係団体の財政状況及び健全化判断比率'!B70)</f>
        <v>敦賀美方消防組合</v>
      </c>
      <c r="BZ36" s="372"/>
      <c r="CA36" s="372"/>
      <c r="CB36" s="372"/>
      <c r="CC36" s="372"/>
      <c r="CD36" s="372"/>
      <c r="CE36" s="372"/>
      <c r="CF36" s="372"/>
      <c r="CG36" s="372"/>
      <c r="CH36" s="372"/>
      <c r="CI36" s="372"/>
      <c r="CJ36" s="372"/>
      <c r="CK36" s="372"/>
      <c r="CL36" s="372"/>
      <c r="CM36" s="372"/>
      <c r="CN36" s="165"/>
      <c r="CO36" s="373">
        <f t="shared" si="3"/>
        <v>29</v>
      </c>
      <c r="CP36" s="373"/>
      <c r="CQ36" s="372" t="str">
        <f>IF('各会計、関係団体の財政状況及び健全化判断比率'!BS9="","",'各会計、関係団体の財政状況及び健全化判断比率'!BS9)</f>
        <v>かみなか農学舎</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介護保険特別会計（サービス勘定）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15</v>
      </c>
      <c r="BF37" s="373"/>
      <c r="BG37" s="372" t="str">
        <f>IF('各会計、関係団体の財政状況及び健全化判断比率'!B39="","",'各会計、関係団体の財政状況及び健全化判断比率'!B39)</f>
        <v>特定環境保全公共下水道事業特別会計</v>
      </c>
      <c r="BH37" s="372"/>
      <c r="BI37" s="372"/>
      <c r="BJ37" s="372"/>
      <c r="BK37" s="372"/>
      <c r="BL37" s="372"/>
      <c r="BM37" s="372"/>
      <c r="BN37" s="372"/>
      <c r="BO37" s="372"/>
      <c r="BP37" s="372"/>
      <c r="BQ37" s="372"/>
      <c r="BR37" s="372"/>
      <c r="BS37" s="372"/>
      <c r="BT37" s="372"/>
      <c r="BU37" s="372"/>
      <c r="BV37" s="165"/>
      <c r="BW37" s="373">
        <f t="shared" si="2"/>
        <v>20</v>
      </c>
      <c r="BX37" s="373"/>
      <c r="BY37" s="372" t="str">
        <f>IF('各会計、関係団体の財政状況及び健全化判断比率'!B71="","",'各会計、関係団体の財政状況及び健全化判断比率'!B71)</f>
        <v>美浜・三方環境衛生組合</v>
      </c>
      <c r="BZ37" s="372"/>
      <c r="CA37" s="372"/>
      <c r="CB37" s="372"/>
      <c r="CC37" s="372"/>
      <c r="CD37" s="372"/>
      <c r="CE37" s="372"/>
      <c r="CF37" s="372"/>
      <c r="CG37" s="372"/>
      <c r="CH37" s="372"/>
      <c r="CI37" s="372"/>
      <c r="CJ37" s="372"/>
      <c r="CK37" s="372"/>
      <c r="CL37" s="372"/>
      <c r="CM37" s="372"/>
      <c r="CN37" s="165"/>
      <c r="CO37" s="373">
        <f t="shared" si="3"/>
        <v>30</v>
      </c>
      <c r="CP37" s="373"/>
      <c r="CQ37" s="372" t="str">
        <f>IF('各会計、関係団体の財政状況及び健全化判断比率'!BS10="","",'各会計、関係団体の財政状況及び健全化判断比率'!BS10)</f>
        <v>若狭瓜割</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8</v>
      </c>
      <c r="V38" s="373"/>
      <c r="W38" s="372" t="str">
        <f>IF('各会計、関係団体の財政状況及び健全化判断比率'!B32="","",'各会計、関係団体の財政状況及び健全化判断比率'!B32)</f>
        <v>後期高齢者医療特別会計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16</v>
      </c>
      <c r="BF38" s="373"/>
      <c r="BG38" s="372" t="str">
        <f>IF('各会計、関係団体の財政状況及び健全化判断比率'!B40="","",'各会計、関係団体の財政状況及び健全化判断比率'!B40)</f>
        <v>土地開発事業特別会計</v>
      </c>
      <c r="BH38" s="372"/>
      <c r="BI38" s="372"/>
      <c r="BJ38" s="372"/>
      <c r="BK38" s="372"/>
      <c r="BL38" s="372"/>
      <c r="BM38" s="372"/>
      <c r="BN38" s="372"/>
      <c r="BO38" s="372"/>
      <c r="BP38" s="372"/>
      <c r="BQ38" s="372"/>
      <c r="BR38" s="372"/>
      <c r="BS38" s="372"/>
      <c r="BT38" s="372"/>
      <c r="BU38" s="372"/>
      <c r="BV38" s="165"/>
      <c r="BW38" s="373">
        <f t="shared" si="2"/>
        <v>21</v>
      </c>
      <c r="BX38" s="373"/>
      <c r="BY38" s="372" t="str">
        <f>IF('各会計、関係団体の財政状況及び健全化判断比率'!B72="","",'各会計、関係団体の財政状況及び健全化判断比率'!B72)</f>
        <v>嶺南広域行政組合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22</v>
      </c>
      <c r="BX39" s="373"/>
      <c r="BY39" s="372" t="str">
        <f>IF('各会計、関係団体の財政状況及び健全化判断比率'!B73="","",'各会計、関係団体の財政状況及び健全化判断比率'!B73)</f>
        <v>福井県後期高齢者医療広域連合(一般会計）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23</v>
      </c>
      <c r="BX40" s="373"/>
      <c r="BY40" s="372" t="str">
        <f>IF('各会計、関係団体の財政状況及び健全化判断比率'!B74="","",'各会計、関係団体の財政状況及び健全化判断比率'!B74)</f>
        <v>福井県後期高齢者医療広域連合(特別会計）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24</v>
      </c>
      <c r="BX41" s="373"/>
      <c r="BY41" s="372" t="str">
        <f>IF('各会計、関係団体の財政状況及び健全化判断比率'!B75="","",'各会計、関係団体の財政状況及び健全化判断比率'!B75)</f>
        <v>福井県市町総合事務組合（一般会計）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25</v>
      </c>
      <c r="BX42" s="373"/>
      <c r="BY42" s="372" t="str">
        <f>IF('各会計、関係団体の財政状況及び健全化判断比率'!B76="","",'各会計、関係団体の財政状況及び健全化判断比率'!B76)</f>
        <v>福井県市町総合事務組合（特別会計）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26</v>
      </c>
      <c r="BX43" s="373"/>
      <c r="BY43" s="372" t="str">
        <f>IF('各会計、関係団体の財政状況及び健全化判断比率'!B77="","",'各会計、関係団体の財政状況及び健全化判断比率'!B77)</f>
        <v>福井県自治会館組合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536</v>
      </c>
      <c r="D34" s="1181"/>
      <c r="E34" s="1182"/>
      <c r="F34" s="32">
        <v>15.11</v>
      </c>
      <c r="G34" s="33">
        <v>14.49</v>
      </c>
      <c r="H34" s="33">
        <v>14.16</v>
      </c>
      <c r="I34" s="33">
        <v>13.69</v>
      </c>
      <c r="J34" s="34">
        <v>12.81</v>
      </c>
      <c r="K34" s="22"/>
      <c r="L34" s="22"/>
      <c r="M34" s="22"/>
      <c r="N34" s="22"/>
      <c r="O34" s="22"/>
      <c r="P34" s="22"/>
    </row>
    <row r="35" spans="1:16" ht="39" customHeight="1">
      <c r="A35" s="22"/>
      <c r="B35" s="35"/>
      <c r="C35" s="1175" t="s">
        <v>537</v>
      </c>
      <c r="D35" s="1176"/>
      <c r="E35" s="1177"/>
      <c r="F35" s="36">
        <v>6.71</v>
      </c>
      <c r="G35" s="37">
        <v>6.35</v>
      </c>
      <c r="H35" s="37">
        <v>8.68</v>
      </c>
      <c r="I35" s="37">
        <v>5.26</v>
      </c>
      <c r="J35" s="38">
        <v>6.4</v>
      </c>
      <c r="K35" s="22"/>
      <c r="L35" s="22"/>
      <c r="M35" s="22"/>
      <c r="N35" s="22"/>
      <c r="O35" s="22"/>
      <c r="P35" s="22"/>
    </row>
    <row r="36" spans="1:16" ht="39" customHeight="1">
      <c r="A36" s="22"/>
      <c r="B36" s="35"/>
      <c r="C36" s="1175" t="s">
        <v>538</v>
      </c>
      <c r="D36" s="1176"/>
      <c r="E36" s="1177"/>
      <c r="F36" s="36">
        <v>2.27</v>
      </c>
      <c r="G36" s="37">
        <v>2.5299999999999998</v>
      </c>
      <c r="H36" s="37">
        <v>2.77</v>
      </c>
      <c r="I36" s="37">
        <v>3</v>
      </c>
      <c r="J36" s="38">
        <v>3.33</v>
      </c>
      <c r="K36" s="22"/>
      <c r="L36" s="22"/>
      <c r="M36" s="22"/>
      <c r="N36" s="22"/>
      <c r="O36" s="22"/>
      <c r="P36" s="22"/>
    </row>
    <row r="37" spans="1:16" ht="39" customHeight="1">
      <c r="A37" s="22"/>
      <c r="B37" s="35"/>
      <c r="C37" s="1175" t="s">
        <v>539</v>
      </c>
      <c r="D37" s="1176"/>
      <c r="E37" s="1177"/>
      <c r="F37" s="36">
        <v>7.89</v>
      </c>
      <c r="G37" s="37">
        <v>7.98</v>
      </c>
      <c r="H37" s="37">
        <v>7.05</v>
      </c>
      <c r="I37" s="37">
        <v>7.13</v>
      </c>
      <c r="J37" s="38">
        <v>3.26</v>
      </c>
      <c r="K37" s="22"/>
      <c r="L37" s="22"/>
      <c r="M37" s="22"/>
      <c r="N37" s="22"/>
      <c r="O37" s="22"/>
      <c r="P37" s="22"/>
    </row>
    <row r="38" spans="1:16" ht="39" customHeight="1">
      <c r="A38" s="22"/>
      <c r="B38" s="35"/>
      <c r="C38" s="1175" t="s">
        <v>540</v>
      </c>
      <c r="D38" s="1176"/>
      <c r="E38" s="1177"/>
      <c r="F38" s="36">
        <v>0.49</v>
      </c>
      <c r="G38" s="37">
        <v>0.54</v>
      </c>
      <c r="H38" s="37">
        <v>0.8</v>
      </c>
      <c r="I38" s="37">
        <v>1.05</v>
      </c>
      <c r="J38" s="38">
        <v>1.03</v>
      </c>
      <c r="K38" s="22"/>
      <c r="L38" s="22"/>
      <c r="M38" s="22"/>
      <c r="N38" s="22"/>
      <c r="O38" s="22"/>
      <c r="P38" s="22"/>
    </row>
    <row r="39" spans="1:16" ht="39" customHeight="1">
      <c r="A39" s="22"/>
      <c r="B39" s="35"/>
      <c r="C39" s="1175" t="s">
        <v>541</v>
      </c>
      <c r="D39" s="1176"/>
      <c r="E39" s="1177"/>
      <c r="F39" s="36">
        <v>0.15</v>
      </c>
      <c r="G39" s="37">
        <v>0.16</v>
      </c>
      <c r="H39" s="37">
        <v>0.11</v>
      </c>
      <c r="I39" s="37">
        <v>0.32</v>
      </c>
      <c r="J39" s="38">
        <v>0.55000000000000004</v>
      </c>
      <c r="K39" s="22"/>
      <c r="L39" s="22"/>
      <c r="M39" s="22"/>
      <c r="N39" s="22"/>
      <c r="O39" s="22"/>
      <c r="P39" s="22"/>
    </row>
    <row r="40" spans="1:16" ht="39" customHeight="1">
      <c r="A40" s="22"/>
      <c r="B40" s="35"/>
      <c r="C40" s="1175" t="s">
        <v>542</v>
      </c>
      <c r="D40" s="1176"/>
      <c r="E40" s="1177"/>
      <c r="F40" s="36">
        <v>0</v>
      </c>
      <c r="G40" s="37">
        <v>0.3</v>
      </c>
      <c r="H40" s="37">
        <v>0.64</v>
      </c>
      <c r="I40" s="37">
        <v>1.33</v>
      </c>
      <c r="J40" s="38">
        <v>0.55000000000000004</v>
      </c>
      <c r="K40" s="22"/>
      <c r="L40" s="22"/>
      <c r="M40" s="22"/>
      <c r="N40" s="22"/>
      <c r="O40" s="22"/>
      <c r="P40" s="22"/>
    </row>
    <row r="41" spans="1:16" ht="39" customHeight="1">
      <c r="A41" s="22"/>
      <c r="B41" s="35"/>
      <c r="C41" s="1175" t="s">
        <v>543</v>
      </c>
      <c r="D41" s="1176"/>
      <c r="E41" s="1177"/>
      <c r="F41" s="36">
        <v>0</v>
      </c>
      <c r="G41" s="37">
        <v>0.12</v>
      </c>
      <c r="H41" s="37">
        <v>0.21</v>
      </c>
      <c r="I41" s="37">
        <v>0.32</v>
      </c>
      <c r="J41" s="38">
        <v>0.16</v>
      </c>
      <c r="K41" s="22"/>
      <c r="L41" s="22"/>
      <c r="M41" s="22"/>
      <c r="N41" s="22"/>
      <c r="O41" s="22"/>
      <c r="P41" s="22"/>
    </row>
    <row r="42" spans="1:16" ht="39" customHeight="1">
      <c r="A42" s="22"/>
      <c r="B42" s="39"/>
      <c r="C42" s="1175" t="s">
        <v>544</v>
      </c>
      <c r="D42" s="1176"/>
      <c r="E42" s="1177"/>
      <c r="F42" s="36" t="s">
        <v>489</v>
      </c>
      <c r="G42" s="37" t="s">
        <v>489</v>
      </c>
      <c r="H42" s="37" t="s">
        <v>489</v>
      </c>
      <c r="I42" s="37" t="s">
        <v>489</v>
      </c>
      <c r="J42" s="38" t="s">
        <v>489</v>
      </c>
      <c r="K42" s="22"/>
      <c r="L42" s="22"/>
      <c r="M42" s="22"/>
      <c r="N42" s="22"/>
      <c r="O42" s="22"/>
      <c r="P42" s="22"/>
    </row>
    <row r="43" spans="1:16" ht="39" customHeight="1" thickBot="1">
      <c r="A43" s="22"/>
      <c r="B43" s="40"/>
      <c r="C43" s="1178" t="s">
        <v>545</v>
      </c>
      <c r="D43" s="1179"/>
      <c r="E43" s="1180"/>
      <c r="F43" s="41">
        <v>1</v>
      </c>
      <c r="G43" s="42">
        <v>0.42</v>
      </c>
      <c r="H43" s="42">
        <v>0.46</v>
      </c>
      <c r="I43" s="42">
        <v>0.42</v>
      </c>
      <c r="J43" s="43">
        <v>0.25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10</v>
      </c>
      <c r="C45" s="1192"/>
      <c r="D45" s="58"/>
      <c r="E45" s="1197" t="s">
        <v>11</v>
      </c>
      <c r="F45" s="1197"/>
      <c r="G45" s="1197"/>
      <c r="H45" s="1197"/>
      <c r="I45" s="1197"/>
      <c r="J45" s="1198"/>
      <c r="K45" s="59">
        <v>1378</v>
      </c>
      <c r="L45" s="60">
        <v>1392</v>
      </c>
      <c r="M45" s="60">
        <v>1382</v>
      </c>
      <c r="N45" s="60">
        <v>1378</v>
      </c>
      <c r="O45" s="61">
        <v>1409</v>
      </c>
      <c r="P45" s="48"/>
      <c r="Q45" s="48"/>
      <c r="R45" s="48"/>
      <c r="S45" s="48"/>
      <c r="T45" s="48"/>
      <c r="U45" s="48"/>
    </row>
    <row r="46" spans="1:21" ht="30.75" customHeight="1">
      <c r="A46" s="48"/>
      <c r="B46" s="1193"/>
      <c r="C46" s="1194"/>
      <c r="D46" s="62"/>
      <c r="E46" s="1185" t="s">
        <v>12</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c r="A47" s="48"/>
      <c r="B47" s="1193"/>
      <c r="C47" s="1194"/>
      <c r="D47" s="62"/>
      <c r="E47" s="1185" t="s">
        <v>13</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c r="A48" s="48"/>
      <c r="B48" s="1193"/>
      <c r="C48" s="1194"/>
      <c r="D48" s="62"/>
      <c r="E48" s="1185" t="s">
        <v>14</v>
      </c>
      <c r="F48" s="1185"/>
      <c r="G48" s="1185"/>
      <c r="H48" s="1185"/>
      <c r="I48" s="1185"/>
      <c r="J48" s="1186"/>
      <c r="K48" s="63">
        <v>520</v>
      </c>
      <c r="L48" s="64">
        <v>518</v>
      </c>
      <c r="M48" s="64">
        <v>504</v>
      </c>
      <c r="N48" s="64">
        <v>506</v>
      </c>
      <c r="O48" s="65">
        <v>492</v>
      </c>
      <c r="P48" s="48"/>
      <c r="Q48" s="48"/>
      <c r="R48" s="48"/>
      <c r="S48" s="48"/>
      <c r="T48" s="48"/>
      <c r="U48" s="48"/>
    </row>
    <row r="49" spans="1:21" ht="30.75" customHeight="1">
      <c r="A49" s="48"/>
      <c r="B49" s="1193"/>
      <c r="C49" s="1194"/>
      <c r="D49" s="62"/>
      <c r="E49" s="1185" t="s">
        <v>15</v>
      </c>
      <c r="F49" s="1185"/>
      <c r="G49" s="1185"/>
      <c r="H49" s="1185"/>
      <c r="I49" s="1185"/>
      <c r="J49" s="1186"/>
      <c r="K49" s="63">
        <v>272</v>
      </c>
      <c r="L49" s="64">
        <v>268</v>
      </c>
      <c r="M49" s="64">
        <v>250</v>
      </c>
      <c r="N49" s="64">
        <v>255</v>
      </c>
      <c r="O49" s="65">
        <v>240</v>
      </c>
      <c r="P49" s="48"/>
      <c r="Q49" s="48"/>
      <c r="R49" s="48"/>
      <c r="S49" s="48"/>
      <c r="T49" s="48"/>
      <c r="U49" s="48"/>
    </row>
    <row r="50" spans="1:21" ht="30.75" customHeight="1">
      <c r="A50" s="48"/>
      <c r="B50" s="1193"/>
      <c r="C50" s="1194"/>
      <c r="D50" s="62"/>
      <c r="E50" s="1185" t="s">
        <v>16</v>
      </c>
      <c r="F50" s="1185"/>
      <c r="G50" s="1185"/>
      <c r="H50" s="1185"/>
      <c r="I50" s="1185"/>
      <c r="J50" s="1186"/>
      <c r="K50" s="63">
        <v>9</v>
      </c>
      <c r="L50" s="64" t="s">
        <v>489</v>
      </c>
      <c r="M50" s="64" t="s">
        <v>489</v>
      </c>
      <c r="N50" s="64" t="s">
        <v>489</v>
      </c>
      <c r="O50" s="65">
        <v>20</v>
      </c>
      <c r="P50" s="48"/>
      <c r="Q50" s="48"/>
      <c r="R50" s="48"/>
      <c r="S50" s="48"/>
      <c r="T50" s="48"/>
      <c r="U50" s="48"/>
    </row>
    <row r="51" spans="1:21" ht="30.75" customHeight="1">
      <c r="A51" s="48"/>
      <c r="B51" s="1195"/>
      <c r="C51" s="1196"/>
      <c r="D51" s="66"/>
      <c r="E51" s="1185" t="s">
        <v>17</v>
      </c>
      <c r="F51" s="1185"/>
      <c r="G51" s="1185"/>
      <c r="H51" s="1185"/>
      <c r="I51" s="1185"/>
      <c r="J51" s="1186"/>
      <c r="K51" s="63">
        <v>1</v>
      </c>
      <c r="L51" s="64">
        <v>1</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1353</v>
      </c>
      <c r="L52" s="64">
        <v>1397</v>
      </c>
      <c r="M52" s="64">
        <v>1409</v>
      </c>
      <c r="N52" s="64">
        <v>1412</v>
      </c>
      <c r="O52" s="65">
        <v>1392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827</v>
      </c>
      <c r="L53" s="69">
        <v>782</v>
      </c>
      <c r="M53" s="69">
        <v>727</v>
      </c>
      <c r="N53" s="69">
        <v>727</v>
      </c>
      <c r="O53" s="70">
        <v>769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211" t="s">
        <v>23</v>
      </c>
      <c r="C41" s="1212"/>
      <c r="D41" s="81"/>
      <c r="E41" s="1213" t="s">
        <v>24</v>
      </c>
      <c r="F41" s="1213"/>
      <c r="G41" s="1213"/>
      <c r="H41" s="1214"/>
      <c r="I41" s="82">
        <v>13341</v>
      </c>
      <c r="J41" s="83">
        <v>13313</v>
      </c>
      <c r="K41" s="83">
        <v>13490</v>
      </c>
      <c r="L41" s="83">
        <v>12885</v>
      </c>
      <c r="M41" s="84">
        <v>12382</v>
      </c>
    </row>
    <row r="42" spans="2:13" ht="27.75" customHeight="1">
      <c r="B42" s="1201"/>
      <c r="C42" s="1202"/>
      <c r="D42" s="85"/>
      <c r="E42" s="1205" t="s">
        <v>25</v>
      </c>
      <c r="F42" s="1205"/>
      <c r="G42" s="1205"/>
      <c r="H42" s="1206"/>
      <c r="I42" s="86" t="s">
        <v>489</v>
      </c>
      <c r="J42" s="87" t="s">
        <v>489</v>
      </c>
      <c r="K42" s="87" t="s">
        <v>489</v>
      </c>
      <c r="L42" s="87" t="s">
        <v>489</v>
      </c>
      <c r="M42" s="88">
        <v>100</v>
      </c>
    </row>
    <row r="43" spans="2:13" ht="27.75" customHeight="1">
      <c r="B43" s="1201"/>
      <c r="C43" s="1202"/>
      <c r="D43" s="85"/>
      <c r="E43" s="1205" t="s">
        <v>26</v>
      </c>
      <c r="F43" s="1205"/>
      <c r="G43" s="1205"/>
      <c r="H43" s="1206"/>
      <c r="I43" s="86">
        <v>6349</v>
      </c>
      <c r="J43" s="87">
        <v>5922</v>
      </c>
      <c r="K43" s="87">
        <v>5577</v>
      </c>
      <c r="L43" s="87">
        <v>5168</v>
      </c>
      <c r="M43" s="88">
        <v>4752</v>
      </c>
    </row>
    <row r="44" spans="2:13" ht="27.75" customHeight="1">
      <c r="B44" s="1201"/>
      <c r="C44" s="1202"/>
      <c r="D44" s="85"/>
      <c r="E44" s="1205" t="s">
        <v>27</v>
      </c>
      <c r="F44" s="1205"/>
      <c r="G44" s="1205"/>
      <c r="H44" s="1206"/>
      <c r="I44" s="86">
        <v>2138</v>
      </c>
      <c r="J44" s="87">
        <v>1978</v>
      </c>
      <c r="K44" s="87">
        <v>1819</v>
      </c>
      <c r="L44" s="87">
        <v>1986</v>
      </c>
      <c r="M44" s="88">
        <v>1838</v>
      </c>
    </row>
    <row r="45" spans="2:13" ht="27.75" customHeight="1">
      <c r="B45" s="1201"/>
      <c r="C45" s="1202"/>
      <c r="D45" s="85"/>
      <c r="E45" s="1205" t="s">
        <v>28</v>
      </c>
      <c r="F45" s="1205"/>
      <c r="G45" s="1205"/>
      <c r="H45" s="1206"/>
      <c r="I45" s="86">
        <v>2168</v>
      </c>
      <c r="J45" s="87">
        <v>2113</v>
      </c>
      <c r="K45" s="87">
        <v>2081</v>
      </c>
      <c r="L45" s="87">
        <v>1985</v>
      </c>
      <c r="M45" s="88">
        <v>1914</v>
      </c>
    </row>
    <row r="46" spans="2:13" ht="27.75" customHeight="1">
      <c r="B46" s="1201"/>
      <c r="C46" s="1202"/>
      <c r="D46" s="85"/>
      <c r="E46" s="1205" t="s">
        <v>29</v>
      </c>
      <c r="F46" s="1205"/>
      <c r="G46" s="1205"/>
      <c r="H46" s="1206"/>
      <c r="I46" s="86" t="s">
        <v>489</v>
      </c>
      <c r="J46" s="87" t="s">
        <v>489</v>
      </c>
      <c r="K46" s="87" t="s">
        <v>489</v>
      </c>
      <c r="L46" s="87">
        <v>2</v>
      </c>
      <c r="M46" s="88">
        <v>2</v>
      </c>
    </row>
    <row r="47" spans="2:13" ht="27.75" customHeight="1">
      <c r="B47" s="1201"/>
      <c r="C47" s="1202"/>
      <c r="D47" s="85"/>
      <c r="E47" s="1205" t="s">
        <v>30</v>
      </c>
      <c r="F47" s="1205"/>
      <c r="G47" s="1205"/>
      <c r="H47" s="1206"/>
      <c r="I47" s="86" t="s">
        <v>489</v>
      </c>
      <c r="J47" s="87" t="s">
        <v>489</v>
      </c>
      <c r="K47" s="87" t="s">
        <v>489</v>
      </c>
      <c r="L47" s="87" t="s">
        <v>489</v>
      </c>
      <c r="M47" s="88" t="s">
        <v>489</v>
      </c>
    </row>
    <row r="48" spans="2:13" ht="27.75" customHeight="1">
      <c r="B48" s="1203"/>
      <c r="C48" s="1204"/>
      <c r="D48" s="85"/>
      <c r="E48" s="1205" t="s">
        <v>31</v>
      </c>
      <c r="F48" s="1205"/>
      <c r="G48" s="1205"/>
      <c r="H48" s="1206"/>
      <c r="I48" s="86" t="s">
        <v>489</v>
      </c>
      <c r="J48" s="87" t="s">
        <v>489</v>
      </c>
      <c r="K48" s="87" t="s">
        <v>489</v>
      </c>
      <c r="L48" s="87" t="s">
        <v>489</v>
      </c>
      <c r="M48" s="88" t="s">
        <v>489</v>
      </c>
    </row>
    <row r="49" spans="2:13" ht="27.75" customHeight="1">
      <c r="B49" s="1199" t="s">
        <v>32</v>
      </c>
      <c r="C49" s="1200"/>
      <c r="D49" s="89"/>
      <c r="E49" s="1205" t="s">
        <v>33</v>
      </c>
      <c r="F49" s="1205"/>
      <c r="G49" s="1205"/>
      <c r="H49" s="1206"/>
      <c r="I49" s="86">
        <v>1951</v>
      </c>
      <c r="J49" s="87">
        <v>1727</v>
      </c>
      <c r="K49" s="87">
        <v>1705</v>
      </c>
      <c r="L49" s="87">
        <v>1667</v>
      </c>
      <c r="M49" s="88">
        <v>1785</v>
      </c>
    </row>
    <row r="50" spans="2:13" ht="27.75" customHeight="1">
      <c r="B50" s="1201"/>
      <c r="C50" s="1202"/>
      <c r="D50" s="85"/>
      <c r="E50" s="1205" t="s">
        <v>34</v>
      </c>
      <c r="F50" s="1205"/>
      <c r="G50" s="1205"/>
      <c r="H50" s="1206"/>
      <c r="I50" s="86">
        <v>356</v>
      </c>
      <c r="J50" s="87">
        <v>327</v>
      </c>
      <c r="K50" s="87">
        <v>271</v>
      </c>
      <c r="L50" s="87">
        <v>242</v>
      </c>
      <c r="M50" s="88">
        <v>228</v>
      </c>
    </row>
    <row r="51" spans="2:13" ht="27.75" customHeight="1">
      <c r="B51" s="1203"/>
      <c r="C51" s="1204"/>
      <c r="D51" s="85"/>
      <c r="E51" s="1205" t="s">
        <v>35</v>
      </c>
      <c r="F51" s="1205"/>
      <c r="G51" s="1205"/>
      <c r="H51" s="1206"/>
      <c r="I51" s="86">
        <v>13675</v>
      </c>
      <c r="J51" s="87">
        <v>13246</v>
      </c>
      <c r="K51" s="87">
        <v>13419</v>
      </c>
      <c r="L51" s="87">
        <v>13314</v>
      </c>
      <c r="M51" s="88">
        <v>11976</v>
      </c>
    </row>
    <row r="52" spans="2:13" ht="27.75" customHeight="1" thickBot="1">
      <c r="B52" s="1207" t="s">
        <v>36</v>
      </c>
      <c r="C52" s="1208"/>
      <c r="D52" s="90"/>
      <c r="E52" s="1209" t="s">
        <v>37</v>
      </c>
      <c r="F52" s="1209"/>
      <c r="G52" s="1209"/>
      <c r="H52" s="1210"/>
      <c r="I52" s="91">
        <v>8014</v>
      </c>
      <c r="J52" s="92">
        <v>8025</v>
      </c>
      <c r="K52" s="92">
        <v>7572</v>
      </c>
      <c r="L52" s="92">
        <v>6803</v>
      </c>
      <c r="M52" s="93">
        <v>6999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election activeCell="N63" sqref="N63"/>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571</v>
      </c>
      <c r="C41" s="246"/>
      <c r="D41" s="246"/>
      <c r="E41" s="246"/>
      <c r="F41" s="246"/>
      <c r="G41" s="246"/>
      <c r="H41" s="246"/>
      <c r="I41" s="246"/>
      <c r="J41" s="246"/>
      <c r="K41" s="246"/>
      <c r="L41" s="246"/>
      <c r="M41" s="246"/>
      <c r="N41" s="246"/>
      <c r="O41" s="246"/>
      <c r="P41" s="247"/>
    </row>
    <row r="42" spans="2:17">
      <c r="B42" s="248"/>
      <c r="C42" s="244"/>
      <c r="D42" s="244"/>
      <c r="E42" s="244"/>
      <c r="F42" s="244"/>
      <c r="G42" s="351" t="s">
        <v>572</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573</v>
      </c>
    </row>
    <row r="50" spans="1:17">
      <c r="B50" s="248"/>
      <c r="C50" s="244"/>
      <c r="D50" s="244"/>
      <c r="E50" s="244"/>
      <c r="F50" s="244"/>
      <c r="G50" s="1236"/>
      <c r="H50" s="1237"/>
      <c r="I50" s="1237"/>
      <c r="J50" s="1238"/>
      <c r="K50" s="354" t="s">
        <v>528</v>
      </c>
      <c r="L50" s="354" t="s">
        <v>529</v>
      </c>
      <c r="M50" s="354" t="s">
        <v>530</v>
      </c>
      <c r="N50" s="354" t="s">
        <v>531</v>
      </c>
      <c r="O50" s="354" t="s">
        <v>532</v>
      </c>
    </row>
    <row r="51" spans="1:17">
      <c r="B51" s="248"/>
      <c r="C51" s="244"/>
      <c r="D51" s="244"/>
      <c r="E51" s="244"/>
      <c r="F51" s="244"/>
      <c r="G51" s="1239" t="s">
        <v>574</v>
      </c>
      <c r="H51" s="1240"/>
      <c r="I51" s="1245" t="s">
        <v>575</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576</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577</v>
      </c>
      <c r="H55" s="1220"/>
      <c r="I55" s="1225" t="s">
        <v>575</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576</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578</v>
      </c>
      <c r="C63" s="244"/>
      <c r="D63" s="244"/>
      <c r="E63" s="244"/>
      <c r="F63" s="244"/>
      <c r="G63" s="244"/>
      <c r="H63" s="244"/>
      <c r="I63" s="244"/>
      <c r="J63" s="244"/>
      <c r="K63" s="244"/>
      <c r="L63" s="244"/>
      <c r="M63" s="244"/>
      <c r="N63" s="244"/>
      <c r="O63" s="244"/>
    </row>
    <row r="64" spans="1:17">
      <c r="B64" s="248"/>
      <c r="C64" s="244"/>
      <c r="D64" s="244"/>
      <c r="E64" s="244"/>
      <c r="F64" s="244"/>
      <c r="G64" s="351" t="s">
        <v>572</v>
      </c>
      <c r="I64" s="352"/>
      <c r="J64" s="352"/>
      <c r="K64" s="352"/>
      <c r="L64" s="244"/>
      <c r="M64" s="244"/>
      <c r="N64" s="244"/>
      <c r="O64" s="244"/>
    </row>
    <row r="65" spans="2:30">
      <c r="B65" s="248"/>
      <c r="C65" s="244"/>
      <c r="D65" s="244"/>
      <c r="E65" s="244"/>
      <c r="F65" s="244"/>
      <c r="G65" s="1227" t="s">
        <v>581</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579</v>
      </c>
      <c r="I71" s="368"/>
      <c r="J71" s="364"/>
      <c r="K71" s="364"/>
      <c r="L71" s="365"/>
      <c r="M71" s="364"/>
      <c r="N71" s="365"/>
      <c r="O71" s="366"/>
    </row>
    <row r="72" spans="2:30">
      <c r="B72" s="248"/>
      <c r="C72" s="244"/>
      <c r="D72" s="244"/>
      <c r="E72" s="244"/>
      <c r="F72" s="244"/>
      <c r="G72" s="1236"/>
      <c r="H72" s="1237"/>
      <c r="I72" s="1237"/>
      <c r="J72" s="1238"/>
      <c r="K72" s="354" t="s">
        <v>528</v>
      </c>
      <c r="L72" s="354" t="s">
        <v>529</v>
      </c>
      <c r="M72" s="354" t="s">
        <v>530</v>
      </c>
      <c r="N72" s="354" t="s">
        <v>531</v>
      </c>
      <c r="O72" s="354" t="s">
        <v>532</v>
      </c>
    </row>
    <row r="73" spans="2:30">
      <c r="B73" s="248"/>
      <c r="C73" s="244"/>
      <c r="D73" s="244"/>
      <c r="E73" s="244"/>
      <c r="F73" s="244"/>
      <c r="G73" s="1239" t="s">
        <v>574</v>
      </c>
      <c r="H73" s="1240"/>
      <c r="I73" s="1245" t="s">
        <v>575</v>
      </c>
      <c r="J73" s="1245"/>
      <c r="K73" s="1226">
        <v>158.80000000000001</v>
      </c>
      <c r="L73" s="1226">
        <v>161.30000000000001</v>
      </c>
      <c r="M73" s="1215">
        <v>151.1</v>
      </c>
      <c r="N73" s="1215">
        <v>138.4</v>
      </c>
      <c r="O73" s="1215">
        <v>140.4</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580</v>
      </c>
      <c r="J75" s="1225"/>
      <c r="K75" s="1247">
        <v>16.5</v>
      </c>
      <c r="L75" s="1247">
        <v>16</v>
      </c>
      <c r="M75" s="1247">
        <v>15.5</v>
      </c>
      <c r="N75" s="1247">
        <v>14.9</v>
      </c>
      <c r="O75" s="1247">
        <v>14.9</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577</v>
      </c>
      <c r="H77" s="1220"/>
      <c r="I77" s="1225" t="s">
        <v>575</v>
      </c>
      <c r="J77" s="1225"/>
      <c r="K77" s="1226">
        <v>64.3</v>
      </c>
      <c r="L77" s="1226">
        <v>61.3</v>
      </c>
      <c r="M77" s="1215">
        <v>54.6</v>
      </c>
      <c r="N77" s="1215">
        <v>48.7</v>
      </c>
      <c r="O77" s="1215">
        <v>44.9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580</v>
      </c>
      <c r="J79" s="1217"/>
      <c r="K79" s="1218">
        <v>12.3</v>
      </c>
      <c r="L79" s="1218">
        <v>11.7</v>
      </c>
      <c r="M79" s="1218">
        <v>11.2</v>
      </c>
      <c r="N79" s="1218">
        <v>10.4</v>
      </c>
      <c r="O79" s="1218">
        <v>8.5</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109" zoomScaleNormal="100" zoomScaleSheetLayoutView="70"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64" zoomScaleNormal="100" zoomScaleSheetLayoutView="55"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106237</v>
      </c>
      <c r="E3" s="116"/>
      <c r="F3" s="117">
        <v>61557</v>
      </c>
      <c r="G3" s="118"/>
      <c r="H3" s="119"/>
    </row>
    <row r="4" spans="1:8">
      <c r="A4" s="120"/>
      <c r="B4" s="121"/>
      <c r="C4" s="122"/>
      <c r="D4" s="123">
        <v>58648</v>
      </c>
      <c r="E4" s="124"/>
      <c r="F4" s="125">
        <v>32497</v>
      </c>
      <c r="G4" s="126"/>
      <c r="H4" s="127"/>
    </row>
    <row r="5" spans="1:8">
      <c r="A5" s="108" t="s">
        <v>522</v>
      </c>
      <c r="B5" s="113"/>
      <c r="C5" s="114"/>
      <c r="D5" s="115">
        <v>106944</v>
      </c>
      <c r="E5" s="116"/>
      <c r="F5" s="117">
        <v>69806</v>
      </c>
      <c r="G5" s="118"/>
      <c r="H5" s="119"/>
    </row>
    <row r="6" spans="1:8">
      <c r="A6" s="120"/>
      <c r="B6" s="121"/>
      <c r="C6" s="122"/>
      <c r="D6" s="123">
        <v>42668</v>
      </c>
      <c r="E6" s="124"/>
      <c r="F6" s="125">
        <v>32823</v>
      </c>
      <c r="G6" s="126"/>
      <c r="H6" s="127"/>
    </row>
    <row r="7" spans="1:8">
      <c r="A7" s="108" t="s">
        <v>523</v>
      </c>
      <c r="B7" s="113"/>
      <c r="C7" s="114"/>
      <c r="D7" s="115">
        <v>147829</v>
      </c>
      <c r="E7" s="116"/>
      <c r="F7" s="117">
        <v>74444</v>
      </c>
      <c r="G7" s="118"/>
      <c r="H7" s="119"/>
    </row>
    <row r="8" spans="1:8">
      <c r="A8" s="120"/>
      <c r="B8" s="121"/>
      <c r="C8" s="122"/>
      <c r="D8" s="123">
        <v>51677</v>
      </c>
      <c r="E8" s="124"/>
      <c r="F8" s="125">
        <v>34175</v>
      </c>
      <c r="G8" s="126"/>
      <c r="H8" s="127"/>
    </row>
    <row r="9" spans="1:8">
      <c r="A9" s="108" t="s">
        <v>524</v>
      </c>
      <c r="B9" s="113"/>
      <c r="C9" s="114"/>
      <c r="D9" s="115">
        <v>85252</v>
      </c>
      <c r="E9" s="116"/>
      <c r="F9" s="117">
        <v>85205</v>
      </c>
      <c r="G9" s="118"/>
      <c r="H9" s="119"/>
    </row>
    <row r="10" spans="1:8">
      <c r="A10" s="120"/>
      <c r="B10" s="121"/>
      <c r="C10" s="122"/>
      <c r="D10" s="123">
        <v>42859</v>
      </c>
      <c r="E10" s="124"/>
      <c r="F10" s="125">
        <v>38847</v>
      </c>
      <c r="G10" s="126"/>
      <c r="H10" s="127"/>
    </row>
    <row r="11" spans="1:8">
      <c r="A11" s="108" t="s">
        <v>525</v>
      </c>
      <c r="B11" s="113"/>
      <c r="C11" s="114"/>
      <c r="D11" s="115">
        <v>79893</v>
      </c>
      <c r="E11" s="116"/>
      <c r="F11" s="117">
        <v>77577</v>
      </c>
      <c r="G11" s="118"/>
      <c r="H11" s="119"/>
    </row>
    <row r="12" spans="1:8">
      <c r="A12" s="120"/>
      <c r="B12" s="121"/>
      <c r="C12" s="128"/>
      <c r="D12" s="123">
        <v>44715</v>
      </c>
      <c r="E12" s="124"/>
      <c r="F12" s="125">
        <v>40870</v>
      </c>
      <c r="G12" s="126"/>
      <c r="H12" s="127"/>
    </row>
    <row r="13" spans="1:8">
      <c r="A13" s="108"/>
      <c r="B13" s="113"/>
      <c r="C13" s="129"/>
      <c r="D13" s="130">
        <v>105231</v>
      </c>
      <c r="E13" s="131"/>
      <c r="F13" s="132">
        <v>73718</v>
      </c>
      <c r="G13" s="133"/>
      <c r="H13" s="119"/>
    </row>
    <row r="14" spans="1:8">
      <c r="A14" s="120"/>
      <c r="B14" s="121"/>
      <c r="C14" s="122"/>
      <c r="D14" s="123">
        <v>48113</v>
      </c>
      <c r="E14" s="124"/>
      <c r="F14" s="125">
        <v>35842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6.75</v>
      </c>
      <c r="C19" s="134">
        <f>ROUND(VALUE(SUBSTITUTE(実質収支比率等に係る経年分析!G$48,"▲","-")),2)</f>
        <v>6.38</v>
      </c>
      <c r="D19" s="134">
        <f>ROUND(VALUE(SUBSTITUTE(実質収支比率等に係る経年分析!H$48,"▲","-")),2)</f>
        <v>8.7200000000000006</v>
      </c>
      <c r="E19" s="134">
        <f>ROUND(VALUE(SUBSTITUTE(実質収支比率等に係る経年分析!I$48,"▲","-")),2)</f>
        <v>5.3</v>
      </c>
      <c r="F19" s="134">
        <f>ROUND(VALUE(SUBSTITUTE(実質収支比率等に係る経年分析!J$48,"▲","-")),2)</f>
        <v>6.48</v>
      </c>
    </row>
    <row r="20" spans="1:11">
      <c r="A20" s="134" t="s">
        <v>42</v>
      </c>
      <c r="B20" s="134">
        <f>ROUND(VALUE(SUBSTITUTE(実質収支比率等に係る経年分析!F$47,"▲","-")),2)</f>
        <v>17.170000000000002</v>
      </c>
      <c r="C20" s="134">
        <f>ROUND(VALUE(SUBSTITUTE(実質収支比率等に係る経年分析!G$47,"▲","-")),2)</f>
        <v>16.22</v>
      </c>
      <c r="D20" s="134">
        <f>ROUND(VALUE(SUBSTITUTE(実質収支比率等に係る経年分析!H$47,"▲","-")),2)</f>
        <v>12.65</v>
      </c>
      <c r="E20" s="134">
        <f>ROUND(VALUE(SUBSTITUTE(実質収支比率等に係る経年分析!I$47,"▲","-")),2)</f>
        <v>11.93</v>
      </c>
      <c r="F20" s="134">
        <f>ROUND(VALUE(SUBSTITUTE(実質収支比率等に係る経年分析!J$47,"▲","-")),2)</f>
        <v>14.72</v>
      </c>
    </row>
    <row r="21" spans="1:11">
      <c r="A21" s="134" t="s">
        <v>43</v>
      </c>
      <c r="B21" s="134">
        <f>IF(ISNUMBER(VALUE(SUBSTITUTE(実質収支比率等に係る経年分析!F$49,"▲","-"))),ROUND(VALUE(SUBSTITUTE(実質収支比率等に係る経年分析!F$49,"▲","-")),2),NA())</f>
        <v>1.69</v>
      </c>
      <c r="C21" s="134">
        <f>IF(ISNUMBER(VALUE(SUBSTITUTE(実質収支比率等に係る経年分析!G$49,"▲","-"))),ROUND(VALUE(SUBSTITUTE(実質収支比率等に係る経年分析!G$49,"▲","-")),2),NA())</f>
        <v>-1.45</v>
      </c>
      <c r="D21" s="134">
        <f>IF(ISNUMBER(VALUE(SUBSTITUTE(実質収支比率等に係る経年分析!H$49,"▲","-"))),ROUND(VALUE(SUBSTITUTE(実質収支比率等に係る経年分析!H$49,"▲","-")),2),NA())</f>
        <v>-1.0900000000000001</v>
      </c>
      <c r="E21" s="134">
        <f>IF(ISNUMBER(VALUE(SUBSTITUTE(実質収支比率等に係る経年分析!I$49,"▲","-"))),ROUND(VALUE(SUBSTITUTE(実質収支比率等に係る経年分析!I$49,"▲","-")),2),NA())</f>
        <v>-4.4000000000000004</v>
      </c>
      <c r="F21" s="134">
        <f>IF(ISNUMBER(VALUE(SUBSTITUTE(実質収支比率等に係る経年分析!J$49,"▲","-"))),ROUND(VALUE(SUBSTITUTE(実質収支比率等に係る経年分析!J$49,"▲","-")),2),NA())</f>
        <v>4.1100000000000003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直営診療所特別会計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0.16</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1.33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0.55000000000000004</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0.55000000000000004</v>
      </c>
    </row>
    <row r="32" spans="1:11">
      <c r="A32" s="135" t="str">
        <f>IF(連結実質赤字比率に係る赤字・黒字の構成分析!C$38="",NA(),連結実質赤字比率に係る赤字・黒字の構成分析!C$38)</f>
        <v>介護保険特別会計（事業勘定）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1.03</v>
      </c>
    </row>
    <row r="33" spans="1:16">
      <c r="A33" s="135" t="str">
        <f>IF(連結実質赤字比率に係る赤字・黒字の構成分析!C$37="",NA(),連結実質赤字比率に係る赤字・黒字の構成分析!C$37)</f>
        <v>国民健康保険上中病院事業会計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3.26</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12.81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1353</v>
      </c>
      <c r="E42" s="136"/>
      <c r="F42" s="136"/>
      <c r="G42" s="136">
        <f>'実質公債費比率（分子）の構造'!L$52</f>
        <v>1397</v>
      </c>
      <c r="H42" s="136"/>
      <c r="I42" s="136"/>
      <c r="J42" s="136">
        <f>'実質公債費比率（分子）の構造'!M$52</f>
        <v>1409</v>
      </c>
      <c r="K42" s="136"/>
      <c r="L42" s="136"/>
      <c r="M42" s="136">
        <f>'実質公債費比率（分子）の構造'!N$52</f>
        <v>1412</v>
      </c>
      <c r="N42" s="136"/>
      <c r="O42" s="136"/>
      <c r="P42" s="136">
        <f>'実質公債費比率（分子）の構造'!O$52</f>
        <v>1392</v>
      </c>
    </row>
    <row r="43" spans="1:16">
      <c r="A43" s="136" t="s">
        <v>51</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9</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f>'実質公債費比率（分子）の構造'!O$50</f>
        <v>20</v>
      </c>
      <c r="O44" s="136"/>
      <c r="P44" s="136"/>
    </row>
    <row r="45" spans="1:16">
      <c r="A45" s="136" t="s">
        <v>53</v>
      </c>
      <c r="B45" s="136">
        <f>'実質公債費比率（分子）の構造'!K$49</f>
        <v>272</v>
      </c>
      <c r="C45" s="136"/>
      <c r="D45" s="136"/>
      <c r="E45" s="136">
        <f>'実質公債費比率（分子）の構造'!L$49</f>
        <v>268</v>
      </c>
      <c r="F45" s="136"/>
      <c r="G45" s="136"/>
      <c r="H45" s="136">
        <f>'実質公債費比率（分子）の構造'!M$49</f>
        <v>250</v>
      </c>
      <c r="I45" s="136"/>
      <c r="J45" s="136"/>
      <c r="K45" s="136">
        <f>'実質公債費比率（分子）の構造'!N$49</f>
        <v>255</v>
      </c>
      <c r="L45" s="136"/>
      <c r="M45" s="136"/>
      <c r="N45" s="136">
        <f>'実質公債費比率（分子）の構造'!O$49</f>
        <v>240</v>
      </c>
      <c r="O45" s="136"/>
      <c r="P45" s="136"/>
    </row>
    <row r="46" spans="1:16">
      <c r="A46" s="136" t="s">
        <v>54</v>
      </c>
      <c r="B46" s="136">
        <f>'実質公債費比率（分子）の構造'!K$48</f>
        <v>520</v>
      </c>
      <c r="C46" s="136"/>
      <c r="D46" s="136"/>
      <c r="E46" s="136">
        <f>'実質公債費比率（分子）の構造'!L$48</f>
        <v>518</v>
      </c>
      <c r="F46" s="136"/>
      <c r="G46" s="136"/>
      <c r="H46" s="136">
        <f>'実質公債費比率（分子）の構造'!M$48</f>
        <v>504</v>
      </c>
      <c r="I46" s="136"/>
      <c r="J46" s="136"/>
      <c r="K46" s="136">
        <f>'実質公債費比率（分子）の構造'!N$48</f>
        <v>506</v>
      </c>
      <c r="L46" s="136"/>
      <c r="M46" s="136"/>
      <c r="N46" s="136">
        <f>'実質公債費比率（分子）の構造'!O$48</f>
        <v>492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1378</v>
      </c>
      <c r="C49" s="136"/>
      <c r="D49" s="136"/>
      <c r="E49" s="136">
        <f>'実質公債費比率（分子）の構造'!L$45</f>
        <v>1392</v>
      </c>
      <c r="F49" s="136"/>
      <c r="G49" s="136"/>
      <c r="H49" s="136">
        <f>'実質公債費比率（分子）の構造'!M$45</f>
        <v>1382</v>
      </c>
      <c r="I49" s="136"/>
      <c r="J49" s="136"/>
      <c r="K49" s="136">
        <f>'実質公債費比率（分子）の構造'!N$45</f>
        <v>1378</v>
      </c>
      <c r="L49" s="136"/>
      <c r="M49" s="136"/>
      <c r="N49" s="136">
        <f>'実質公債費比率（分子）の構造'!O$45</f>
        <v>1409</v>
      </c>
      <c r="O49" s="136"/>
      <c r="P49" s="136"/>
    </row>
    <row r="50" spans="1:16">
      <c r="A50" s="136" t="s">
        <v>58</v>
      </c>
      <c r="B50" s="136" t="e">
        <f>NA()</f>
        <v>#N/A</v>
      </c>
      <c r="C50" s="136">
        <f>IF(ISNUMBER('実質公債費比率（分子）の構造'!K$53),'実質公債費比率（分子）の構造'!K$53,NA())</f>
        <v>827</v>
      </c>
      <c r="D50" s="136" t="e">
        <f>NA()</f>
        <v>#N/A</v>
      </c>
      <c r="E50" s="136" t="e">
        <f>NA()</f>
        <v>#N/A</v>
      </c>
      <c r="F50" s="136">
        <f>IF(ISNUMBER('実質公債費比率（分子）の構造'!L$53),'実質公債費比率（分子）の構造'!L$53,NA())</f>
        <v>782</v>
      </c>
      <c r="G50" s="136" t="e">
        <f>NA()</f>
        <v>#N/A</v>
      </c>
      <c r="H50" s="136" t="e">
        <f>NA()</f>
        <v>#N/A</v>
      </c>
      <c r="I50" s="136">
        <f>IF(ISNUMBER('実質公債費比率（分子）の構造'!M$53),'実質公債費比率（分子）の構造'!M$53,NA())</f>
        <v>727</v>
      </c>
      <c r="J50" s="136" t="e">
        <f>NA()</f>
        <v>#N/A</v>
      </c>
      <c r="K50" s="136" t="e">
        <f>NA()</f>
        <v>#N/A</v>
      </c>
      <c r="L50" s="136">
        <f>IF(ISNUMBER('実質公債費比率（分子）の構造'!N$53),'実質公債費比率（分子）の構造'!N$53,NA())</f>
        <v>727</v>
      </c>
      <c r="M50" s="136" t="e">
        <f>NA()</f>
        <v>#N/A</v>
      </c>
      <c r="N50" s="136" t="e">
        <f>NA()</f>
        <v>#N/A</v>
      </c>
      <c r="O50" s="136">
        <f>IF(ISNUMBER('実質公債費比率（分子）の構造'!O$53),'実質公債費比率（分子）の構造'!O$53,NA())</f>
        <v>769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13675</v>
      </c>
      <c r="E56" s="135"/>
      <c r="F56" s="135"/>
      <c r="G56" s="135">
        <f>'将来負担比率（分子）の構造'!J$51</f>
        <v>13246</v>
      </c>
      <c r="H56" s="135"/>
      <c r="I56" s="135"/>
      <c r="J56" s="135">
        <f>'将来負担比率（分子）の構造'!K$51</f>
        <v>13419</v>
      </c>
      <c r="K56" s="135"/>
      <c r="L56" s="135"/>
      <c r="M56" s="135">
        <f>'将来負担比率（分子）の構造'!L$51</f>
        <v>13314</v>
      </c>
      <c r="N56" s="135"/>
      <c r="O56" s="135"/>
      <c r="P56" s="135">
        <f>'将来負担比率（分子）の構造'!M$51</f>
        <v>11976</v>
      </c>
    </row>
    <row r="57" spans="1:16">
      <c r="A57" s="135" t="s">
        <v>34</v>
      </c>
      <c r="B57" s="135"/>
      <c r="C57" s="135"/>
      <c r="D57" s="135">
        <f>'将来負担比率（分子）の構造'!I$50</f>
        <v>356</v>
      </c>
      <c r="E57" s="135"/>
      <c r="F57" s="135"/>
      <c r="G57" s="135">
        <f>'将来負担比率（分子）の構造'!J$50</f>
        <v>327</v>
      </c>
      <c r="H57" s="135"/>
      <c r="I57" s="135"/>
      <c r="J57" s="135">
        <f>'将来負担比率（分子）の構造'!K$50</f>
        <v>271</v>
      </c>
      <c r="K57" s="135"/>
      <c r="L57" s="135"/>
      <c r="M57" s="135">
        <f>'将来負担比率（分子）の構造'!L$50</f>
        <v>242</v>
      </c>
      <c r="N57" s="135"/>
      <c r="O57" s="135"/>
      <c r="P57" s="135">
        <f>'将来負担比率（分子）の構造'!M$50</f>
        <v>228</v>
      </c>
    </row>
    <row r="58" spans="1:16">
      <c r="A58" s="135" t="s">
        <v>33</v>
      </c>
      <c r="B58" s="135"/>
      <c r="C58" s="135"/>
      <c r="D58" s="135">
        <f>'将来負担比率（分子）の構造'!I$49</f>
        <v>1951</v>
      </c>
      <c r="E58" s="135"/>
      <c r="F58" s="135"/>
      <c r="G58" s="135">
        <f>'将来負担比率（分子）の構造'!J$49</f>
        <v>1727</v>
      </c>
      <c r="H58" s="135"/>
      <c r="I58" s="135"/>
      <c r="J58" s="135">
        <f>'将来負担比率（分子）の構造'!K$49</f>
        <v>1705</v>
      </c>
      <c r="K58" s="135"/>
      <c r="L58" s="135"/>
      <c r="M58" s="135">
        <f>'将来負担比率（分子）の構造'!L$49</f>
        <v>1667</v>
      </c>
      <c r="N58" s="135"/>
      <c r="O58" s="135"/>
      <c r="P58" s="135">
        <f>'将来負担比率（分子）の構造'!M$49</f>
        <v>1785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2</v>
      </c>
      <c r="L61" s="135"/>
      <c r="M61" s="135"/>
      <c r="N61" s="135">
        <f>'将来負担比率（分子）の構造'!M$46</f>
        <v>2</v>
      </c>
      <c r="O61" s="135"/>
      <c r="P61" s="135"/>
    </row>
    <row r="62" spans="1:16">
      <c r="A62" s="135" t="s">
        <v>28</v>
      </c>
      <c r="B62" s="135">
        <f>'将来負担比率（分子）の構造'!I$45</f>
        <v>2168</v>
      </c>
      <c r="C62" s="135"/>
      <c r="D62" s="135"/>
      <c r="E62" s="135">
        <f>'将来負担比率（分子）の構造'!J$45</f>
        <v>2113</v>
      </c>
      <c r="F62" s="135"/>
      <c r="G62" s="135"/>
      <c r="H62" s="135">
        <f>'将来負担比率（分子）の構造'!K$45</f>
        <v>2081</v>
      </c>
      <c r="I62" s="135"/>
      <c r="J62" s="135"/>
      <c r="K62" s="135">
        <f>'将来負担比率（分子）の構造'!L$45</f>
        <v>1985</v>
      </c>
      <c r="L62" s="135"/>
      <c r="M62" s="135"/>
      <c r="N62" s="135">
        <f>'将来負担比率（分子）の構造'!M$45</f>
        <v>1914</v>
      </c>
      <c r="O62" s="135"/>
      <c r="P62" s="135"/>
    </row>
    <row r="63" spans="1:16">
      <c r="A63" s="135" t="s">
        <v>27</v>
      </c>
      <c r="B63" s="135">
        <f>'将来負担比率（分子）の構造'!I$44</f>
        <v>2138</v>
      </c>
      <c r="C63" s="135"/>
      <c r="D63" s="135"/>
      <c r="E63" s="135">
        <f>'将来負担比率（分子）の構造'!J$44</f>
        <v>1978</v>
      </c>
      <c r="F63" s="135"/>
      <c r="G63" s="135"/>
      <c r="H63" s="135">
        <f>'将来負担比率（分子）の構造'!K$44</f>
        <v>1819</v>
      </c>
      <c r="I63" s="135"/>
      <c r="J63" s="135"/>
      <c r="K63" s="135">
        <f>'将来負担比率（分子）の構造'!L$44</f>
        <v>1986</v>
      </c>
      <c r="L63" s="135"/>
      <c r="M63" s="135"/>
      <c r="N63" s="135">
        <f>'将来負担比率（分子）の構造'!M$44</f>
        <v>1838</v>
      </c>
      <c r="O63" s="135"/>
      <c r="P63" s="135"/>
    </row>
    <row r="64" spans="1:16">
      <c r="A64" s="135" t="s">
        <v>26</v>
      </c>
      <c r="B64" s="135">
        <f>'将来負担比率（分子）の構造'!I$43</f>
        <v>6349</v>
      </c>
      <c r="C64" s="135"/>
      <c r="D64" s="135"/>
      <c r="E64" s="135">
        <f>'将来負担比率（分子）の構造'!J$43</f>
        <v>5922</v>
      </c>
      <c r="F64" s="135"/>
      <c r="G64" s="135"/>
      <c r="H64" s="135">
        <f>'将来負担比率（分子）の構造'!K$43</f>
        <v>5577</v>
      </c>
      <c r="I64" s="135"/>
      <c r="J64" s="135"/>
      <c r="K64" s="135">
        <f>'将来負担比率（分子）の構造'!L$43</f>
        <v>5168</v>
      </c>
      <c r="L64" s="135"/>
      <c r="M64" s="135"/>
      <c r="N64" s="135">
        <f>'将来負担比率（分子）の構造'!M$43</f>
        <v>4752</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100</v>
      </c>
      <c r="O65" s="135"/>
      <c r="P65" s="135"/>
    </row>
    <row r="66" spans="1:16">
      <c r="A66" s="135" t="s">
        <v>24</v>
      </c>
      <c r="B66" s="135">
        <f>'将来負担比率（分子）の構造'!I$41</f>
        <v>13341</v>
      </c>
      <c r="C66" s="135"/>
      <c r="D66" s="135"/>
      <c r="E66" s="135">
        <f>'将来負担比率（分子）の構造'!J$41</f>
        <v>13313</v>
      </c>
      <c r="F66" s="135"/>
      <c r="G66" s="135"/>
      <c r="H66" s="135">
        <f>'将来負担比率（分子）の構造'!K$41</f>
        <v>13490</v>
      </c>
      <c r="I66" s="135"/>
      <c r="J66" s="135"/>
      <c r="K66" s="135">
        <f>'将来負担比率（分子）の構造'!L$41</f>
        <v>12885</v>
      </c>
      <c r="L66" s="135"/>
      <c r="M66" s="135"/>
      <c r="N66" s="135">
        <f>'将来負担比率（分子）の構造'!M$41</f>
        <v>12382</v>
      </c>
      <c r="O66" s="135"/>
      <c r="P66" s="135"/>
    </row>
    <row r="67" spans="1:16">
      <c r="A67" s="135" t="s">
        <v>62</v>
      </c>
      <c r="B67" s="135" t="e">
        <f>NA()</f>
        <v>#N/A</v>
      </c>
      <c r="C67" s="135">
        <f>IF(ISNUMBER('将来負担比率（分子）の構造'!I$52), IF('将来負担比率（分子）の構造'!I$52 &lt; 0, 0, '将来負担比率（分子）の構造'!I$52), NA())</f>
        <v>8014</v>
      </c>
      <c r="D67" s="135" t="e">
        <f>NA()</f>
        <v>#N/A</v>
      </c>
      <c r="E67" s="135" t="e">
        <f>NA()</f>
        <v>#N/A</v>
      </c>
      <c r="F67" s="135">
        <f>IF(ISNUMBER('将来負担比率（分子）の構造'!J$52), IF('将来負担比率（分子）の構造'!J$52 &lt; 0, 0, '将来負担比率（分子）の構造'!J$52), NA())</f>
        <v>8025</v>
      </c>
      <c r="G67" s="135" t="e">
        <f>NA()</f>
        <v>#N/A</v>
      </c>
      <c r="H67" s="135" t="e">
        <f>NA()</f>
        <v>#N/A</v>
      </c>
      <c r="I67" s="135">
        <f>IF(ISNUMBER('将来負担比率（分子）の構造'!K$52), IF('将来負担比率（分子）の構造'!K$52 &lt; 0, 0, '将来負担比率（分子）の構造'!K$52), NA())</f>
        <v>7572</v>
      </c>
      <c r="J67" s="135" t="e">
        <f>NA()</f>
        <v>#N/A</v>
      </c>
      <c r="K67" s="135" t="e">
        <f>NA()</f>
        <v>#N/A</v>
      </c>
      <c r="L67" s="135">
        <f>IF(ISNUMBER('将来負担比率（分子）の構造'!L$52), IF('将来負担比率（分子）の構造'!L$52 &lt; 0, 0, '将来負担比率（分子）の構造'!L$52), NA())</f>
        <v>6803</v>
      </c>
      <c r="M67" s="135" t="e">
        <f>NA()</f>
        <v>#N/A</v>
      </c>
      <c r="N67" s="135" t="e">
        <f>NA()</f>
        <v>#N/A</v>
      </c>
      <c r="O67" s="135">
        <f>IF(ISNUMBER('将来負担比率（分子）の構造'!M$52), IF('将来負担比率（分子）の構造'!M$52 &lt; 0, 0, '将来負担比率（分子）の構造'!M$52), NA())</f>
        <v>6999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2075941</v>
      </c>
      <c r="S5" s="669"/>
      <c r="T5" s="669"/>
      <c r="U5" s="669"/>
      <c r="V5" s="669"/>
      <c r="W5" s="669"/>
      <c r="X5" s="669"/>
      <c r="Y5" s="716"/>
      <c r="Z5" s="729">
        <v>18.3</v>
      </c>
      <c r="AA5" s="729"/>
      <c r="AB5" s="729"/>
      <c r="AC5" s="729"/>
      <c r="AD5" s="730">
        <v>2075941</v>
      </c>
      <c r="AE5" s="730"/>
      <c r="AF5" s="730"/>
      <c r="AG5" s="730"/>
      <c r="AH5" s="730"/>
      <c r="AI5" s="730"/>
      <c r="AJ5" s="730"/>
      <c r="AK5" s="730"/>
      <c r="AL5" s="717">
        <v>32.5</v>
      </c>
      <c r="AM5" s="686"/>
      <c r="AN5" s="686"/>
      <c r="AO5" s="718"/>
      <c r="AP5" s="705" t="s">
        <v>205</v>
      </c>
      <c r="AQ5" s="706"/>
      <c r="AR5" s="706"/>
      <c r="AS5" s="706"/>
      <c r="AT5" s="706"/>
      <c r="AU5" s="706"/>
      <c r="AV5" s="706"/>
      <c r="AW5" s="706"/>
      <c r="AX5" s="706"/>
      <c r="AY5" s="706"/>
      <c r="AZ5" s="706"/>
      <c r="BA5" s="706"/>
      <c r="BB5" s="706"/>
      <c r="BC5" s="706"/>
      <c r="BD5" s="706"/>
      <c r="BE5" s="706"/>
      <c r="BF5" s="707"/>
      <c r="BG5" s="618">
        <v>2064227</v>
      </c>
      <c r="BH5" s="619"/>
      <c r="BI5" s="619"/>
      <c r="BJ5" s="619"/>
      <c r="BK5" s="619"/>
      <c r="BL5" s="619"/>
      <c r="BM5" s="619"/>
      <c r="BN5" s="620"/>
      <c r="BO5" s="671">
        <v>99.4</v>
      </c>
      <c r="BP5" s="671"/>
      <c r="BQ5" s="671"/>
      <c r="BR5" s="671"/>
      <c r="BS5" s="672">
        <v>27929</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120056</v>
      </c>
      <c r="S6" s="619"/>
      <c r="T6" s="619"/>
      <c r="U6" s="619"/>
      <c r="V6" s="619"/>
      <c r="W6" s="619"/>
      <c r="X6" s="619"/>
      <c r="Y6" s="620"/>
      <c r="Z6" s="671">
        <v>1.1000000000000001</v>
      </c>
      <c r="AA6" s="671"/>
      <c r="AB6" s="671"/>
      <c r="AC6" s="671"/>
      <c r="AD6" s="672">
        <v>120056</v>
      </c>
      <c r="AE6" s="672"/>
      <c r="AF6" s="672"/>
      <c r="AG6" s="672"/>
      <c r="AH6" s="672"/>
      <c r="AI6" s="672"/>
      <c r="AJ6" s="672"/>
      <c r="AK6" s="672"/>
      <c r="AL6" s="641">
        <v>1.9</v>
      </c>
      <c r="AM6" s="673"/>
      <c r="AN6" s="673"/>
      <c r="AO6" s="674"/>
      <c r="AP6" s="615" t="s">
        <v>210</v>
      </c>
      <c r="AQ6" s="616"/>
      <c r="AR6" s="616"/>
      <c r="AS6" s="616"/>
      <c r="AT6" s="616"/>
      <c r="AU6" s="616"/>
      <c r="AV6" s="616"/>
      <c r="AW6" s="616"/>
      <c r="AX6" s="616"/>
      <c r="AY6" s="616"/>
      <c r="AZ6" s="616"/>
      <c r="BA6" s="616"/>
      <c r="BB6" s="616"/>
      <c r="BC6" s="616"/>
      <c r="BD6" s="616"/>
      <c r="BE6" s="616"/>
      <c r="BF6" s="617"/>
      <c r="BG6" s="618">
        <v>2064227</v>
      </c>
      <c r="BH6" s="619"/>
      <c r="BI6" s="619"/>
      <c r="BJ6" s="619"/>
      <c r="BK6" s="619"/>
      <c r="BL6" s="619"/>
      <c r="BM6" s="619"/>
      <c r="BN6" s="620"/>
      <c r="BO6" s="671">
        <v>99.4</v>
      </c>
      <c r="BP6" s="671"/>
      <c r="BQ6" s="671"/>
      <c r="BR6" s="671"/>
      <c r="BS6" s="672">
        <v>27929</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101261</v>
      </c>
      <c r="CS6" s="619"/>
      <c r="CT6" s="619"/>
      <c r="CU6" s="619"/>
      <c r="CV6" s="619"/>
      <c r="CW6" s="619"/>
      <c r="CX6" s="619"/>
      <c r="CY6" s="620"/>
      <c r="CZ6" s="671">
        <v>0.9</v>
      </c>
      <c r="DA6" s="671"/>
      <c r="DB6" s="671"/>
      <c r="DC6" s="671"/>
      <c r="DD6" s="624" t="s">
        <v>212</v>
      </c>
      <c r="DE6" s="619"/>
      <c r="DF6" s="619"/>
      <c r="DG6" s="619"/>
      <c r="DH6" s="619"/>
      <c r="DI6" s="619"/>
      <c r="DJ6" s="619"/>
      <c r="DK6" s="619"/>
      <c r="DL6" s="619"/>
      <c r="DM6" s="619"/>
      <c r="DN6" s="619"/>
      <c r="DO6" s="619"/>
      <c r="DP6" s="620"/>
      <c r="DQ6" s="624">
        <v>101261</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3810</v>
      </c>
      <c r="S7" s="619"/>
      <c r="T7" s="619"/>
      <c r="U7" s="619"/>
      <c r="V7" s="619"/>
      <c r="W7" s="619"/>
      <c r="X7" s="619"/>
      <c r="Y7" s="620"/>
      <c r="Z7" s="671">
        <v>0</v>
      </c>
      <c r="AA7" s="671"/>
      <c r="AB7" s="671"/>
      <c r="AC7" s="671"/>
      <c r="AD7" s="672">
        <v>3810</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767807</v>
      </c>
      <c r="BH7" s="619"/>
      <c r="BI7" s="619"/>
      <c r="BJ7" s="619"/>
      <c r="BK7" s="619"/>
      <c r="BL7" s="619"/>
      <c r="BM7" s="619"/>
      <c r="BN7" s="620"/>
      <c r="BO7" s="671">
        <v>37</v>
      </c>
      <c r="BP7" s="671"/>
      <c r="BQ7" s="671"/>
      <c r="BR7" s="671"/>
      <c r="BS7" s="672">
        <v>27929</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2135922</v>
      </c>
      <c r="CS7" s="619"/>
      <c r="CT7" s="619"/>
      <c r="CU7" s="619"/>
      <c r="CV7" s="619"/>
      <c r="CW7" s="619"/>
      <c r="CX7" s="619"/>
      <c r="CY7" s="620"/>
      <c r="CZ7" s="671">
        <v>19.5</v>
      </c>
      <c r="DA7" s="671"/>
      <c r="DB7" s="671"/>
      <c r="DC7" s="671"/>
      <c r="DD7" s="624">
        <v>374986</v>
      </c>
      <c r="DE7" s="619"/>
      <c r="DF7" s="619"/>
      <c r="DG7" s="619"/>
      <c r="DH7" s="619"/>
      <c r="DI7" s="619"/>
      <c r="DJ7" s="619"/>
      <c r="DK7" s="619"/>
      <c r="DL7" s="619"/>
      <c r="DM7" s="619"/>
      <c r="DN7" s="619"/>
      <c r="DO7" s="619"/>
      <c r="DP7" s="620"/>
      <c r="DQ7" s="624">
        <v>1545696</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11926</v>
      </c>
      <c r="S8" s="619"/>
      <c r="T8" s="619"/>
      <c r="U8" s="619"/>
      <c r="V8" s="619"/>
      <c r="W8" s="619"/>
      <c r="X8" s="619"/>
      <c r="Y8" s="620"/>
      <c r="Z8" s="671">
        <v>0.1</v>
      </c>
      <c r="AA8" s="671"/>
      <c r="AB8" s="671"/>
      <c r="AC8" s="671"/>
      <c r="AD8" s="672">
        <v>11926</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25060</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2326748</v>
      </c>
      <c r="CS8" s="619"/>
      <c r="CT8" s="619"/>
      <c r="CU8" s="619"/>
      <c r="CV8" s="619"/>
      <c r="CW8" s="619"/>
      <c r="CX8" s="619"/>
      <c r="CY8" s="620"/>
      <c r="CZ8" s="671">
        <v>21.3</v>
      </c>
      <c r="DA8" s="671"/>
      <c r="DB8" s="671"/>
      <c r="DC8" s="671"/>
      <c r="DD8" s="624">
        <v>33520</v>
      </c>
      <c r="DE8" s="619"/>
      <c r="DF8" s="619"/>
      <c r="DG8" s="619"/>
      <c r="DH8" s="619"/>
      <c r="DI8" s="619"/>
      <c r="DJ8" s="619"/>
      <c r="DK8" s="619"/>
      <c r="DL8" s="619"/>
      <c r="DM8" s="619"/>
      <c r="DN8" s="619"/>
      <c r="DO8" s="619"/>
      <c r="DP8" s="620"/>
      <c r="DQ8" s="624">
        <v>1451576</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10443</v>
      </c>
      <c r="S9" s="619"/>
      <c r="T9" s="619"/>
      <c r="U9" s="619"/>
      <c r="V9" s="619"/>
      <c r="W9" s="619"/>
      <c r="X9" s="619"/>
      <c r="Y9" s="620"/>
      <c r="Z9" s="671">
        <v>0.1</v>
      </c>
      <c r="AA9" s="671"/>
      <c r="AB9" s="671"/>
      <c r="AC9" s="671"/>
      <c r="AD9" s="672">
        <v>10443</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601438</v>
      </c>
      <c r="BH9" s="619"/>
      <c r="BI9" s="619"/>
      <c r="BJ9" s="619"/>
      <c r="BK9" s="619"/>
      <c r="BL9" s="619"/>
      <c r="BM9" s="619"/>
      <c r="BN9" s="620"/>
      <c r="BO9" s="671">
        <v>29</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1201531</v>
      </c>
      <c r="CS9" s="619"/>
      <c r="CT9" s="619"/>
      <c r="CU9" s="619"/>
      <c r="CV9" s="619"/>
      <c r="CW9" s="619"/>
      <c r="CX9" s="619"/>
      <c r="CY9" s="620"/>
      <c r="CZ9" s="671">
        <v>11</v>
      </c>
      <c r="DA9" s="671"/>
      <c r="DB9" s="671"/>
      <c r="DC9" s="671"/>
      <c r="DD9" s="624">
        <v>62382</v>
      </c>
      <c r="DE9" s="619"/>
      <c r="DF9" s="619"/>
      <c r="DG9" s="619"/>
      <c r="DH9" s="619"/>
      <c r="DI9" s="619"/>
      <c r="DJ9" s="619"/>
      <c r="DK9" s="619"/>
      <c r="DL9" s="619"/>
      <c r="DM9" s="619"/>
      <c r="DN9" s="619"/>
      <c r="DO9" s="619"/>
      <c r="DP9" s="620"/>
      <c r="DQ9" s="624">
        <v>1107021</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299319</v>
      </c>
      <c r="S10" s="619"/>
      <c r="T10" s="619"/>
      <c r="U10" s="619"/>
      <c r="V10" s="619"/>
      <c r="W10" s="619"/>
      <c r="X10" s="619"/>
      <c r="Y10" s="620"/>
      <c r="Z10" s="671">
        <v>2.6</v>
      </c>
      <c r="AA10" s="671"/>
      <c r="AB10" s="671"/>
      <c r="AC10" s="671"/>
      <c r="AD10" s="672">
        <v>299319</v>
      </c>
      <c r="AE10" s="672"/>
      <c r="AF10" s="672"/>
      <c r="AG10" s="672"/>
      <c r="AH10" s="672"/>
      <c r="AI10" s="672"/>
      <c r="AJ10" s="672"/>
      <c r="AK10" s="672"/>
      <c r="AL10" s="641">
        <v>4.7</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45961</v>
      </c>
      <c r="BH10" s="619"/>
      <c r="BI10" s="619"/>
      <c r="BJ10" s="619"/>
      <c r="BK10" s="619"/>
      <c r="BL10" s="619"/>
      <c r="BM10" s="619"/>
      <c r="BN10" s="620"/>
      <c r="BO10" s="671">
        <v>2.2000000000000002</v>
      </c>
      <c r="BP10" s="671"/>
      <c r="BQ10" s="671"/>
      <c r="BR10" s="671"/>
      <c r="BS10" s="624">
        <v>9315</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26904</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7982</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20217</v>
      </c>
      <c r="S11" s="619"/>
      <c r="T11" s="619"/>
      <c r="U11" s="619"/>
      <c r="V11" s="619"/>
      <c r="W11" s="619"/>
      <c r="X11" s="619"/>
      <c r="Y11" s="620"/>
      <c r="Z11" s="671">
        <v>0.2</v>
      </c>
      <c r="AA11" s="671"/>
      <c r="AB11" s="671"/>
      <c r="AC11" s="671"/>
      <c r="AD11" s="672">
        <v>20217</v>
      </c>
      <c r="AE11" s="672"/>
      <c r="AF11" s="672"/>
      <c r="AG11" s="672"/>
      <c r="AH11" s="672"/>
      <c r="AI11" s="672"/>
      <c r="AJ11" s="672"/>
      <c r="AK11" s="672"/>
      <c r="AL11" s="641">
        <v>0.3</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95348</v>
      </c>
      <c r="BH11" s="619"/>
      <c r="BI11" s="619"/>
      <c r="BJ11" s="619"/>
      <c r="BK11" s="619"/>
      <c r="BL11" s="619"/>
      <c r="BM11" s="619"/>
      <c r="BN11" s="620"/>
      <c r="BO11" s="671">
        <v>4.5999999999999996</v>
      </c>
      <c r="BP11" s="671"/>
      <c r="BQ11" s="671"/>
      <c r="BR11" s="671"/>
      <c r="BS11" s="624">
        <v>18614</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1268798</v>
      </c>
      <c r="CS11" s="619"/>
      <c r="CT11" s="619"/>
      <c r="CU11" s="619"/>
      <c r="CV11" s="619"/>
      <c r="CW11" s="619"/>
      <c r="CX11" s="619"/>
      <c r="CY11" s="620"/>
      <c r="CZ11" s="671">
        <v>11.6</v>
      </c>
      <c r="DA11" s="671"/>
      <c r="DB11" s="671"/>
      <c r="DC11" s="671"/>
      <c r="DD11" s="624">
        <v>250460</v>
      </c>
      <c r="DE11" s="619"/>
      <c r="DF11" s="619"/>
      <c r="DG11" s="619"/>
      <c r="DH11" s="619"/>
      <c r="DI11" s="619"/>
      <c r="DJ11" s="619"/>
      <c r="DK11" s="619"/>
      <c r="DL11" s="619"/>
      <c r="DM11" s="619"/>
      <c r="DN11" s="619"/>
      <c r="DO11" s="619"/>
      <c r="DP11" s="620"/>
      <c r="DQ11" s="624">
        <v>600660</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897210</v>
      </c>
      <c r="BH12" s="619"/>
      <c r="BI12" s="619"/>
      <c r="BJ12" s="619"/>
      <c r="BK12" s="619"/>
      <c r="BL12" s="619"/>
      <c r="BM12" s="619"/>
      <c r="BN12" s="620"/>
      <c r="BO12" s="671">
        <v>43.2</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292182</v>
      </c>
      <c r="CS12" s="619"/>
      <c r="CT12" s="619"/>
      <c r="CU12" s="619"/>
      <c r="CV12" s="619"/>
      <c r="CW12" s="619"/>
      <c r="CX12" s="619"/>
      <c r="CY12" s="620"/>
      <c r="CZ12" s="671">
        <v>2.7</v>
      </c>
      <c r="DA12" s="671"/>
      <c r="DB12" s="671"/>
      <c r="DC12" s="671"/>
      <c r="DD12" s="624">
        <v>101108</v>
      </c>
      <c r="DE12" s="619"/>
      <c r="DF12" s="619"/>
      <c r="DG12" s="619"/>
      <c r="DH12" s="619"/>
      <c r="DI12" s="619"/>
      <c r="DJ12" s="619"/>
      <c r="DK12" s="619"/>
      <c r="DL12" s="619"/>
      <c r="DM12" s="619"/>
      <c r="DN12" s="619"/>
      <c r="DO12" s="619"/>
      <c r="DP12" s="620"/>
      <c r="DQ12" s="624">
        <v>161259</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25803</v>
      </c>
      <c r="S13" s="619"/>
      <c r="T13" s="619"/>
      <c r="U13" s="619"/>
      <c r="V13" s="619"/>
      <c r="W13" s="619"/>
      <c r="X13" s="619"/>
      <c r="Y13" s="620"/>
      <c r="Z13" s="671">
        <v>0.2</v>
      </c>
      <c r="AA13" s="671"/>
      <c r="AB13" s="671"/>
      <c r="AC13" s="671"/>
      <c r="AD13" s="672">
        <v>25803</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896155</v>
      </c>
      <c r="BH13" s="619"/>
      <c r="BI13" s="619"/>
      <c r="BJ13" s="619"/>
      <c r="BK13" s="619"/>
      <c r="BL13" s="619"/>
      <c r="BM13" s="619"/>
      <c r="BN13" s="620"/>
      <c r="BO13" s="671">
        <v>43.2</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999040</v>
      </c>
      <c r="CS13" s="619"/>
      <c r="CT13" s="619"/>
      <c r="CU13" s="619"/>
      <c r="CV13" s="619"/>
      <c r="CW13" s="619"/>
      <c r="CX13" s="619"/>
      <c r="CY13" s="620"/>
      <c r="CZ13" s="671">
        <v>9.1</v>
      </c>
      <c r="DA13" s="671"/>
      <c r="DB13" s="671"/>
      <c r="DC13" s="671"/>
      <c r="DD13" s="624">
        <v>398306</v>
      </c>
      <c r="DE13" s="619"/>
      <c r="DF13" s="619"/>
      <c r="DG13" s="619"/>
      <c r="DH13" s="619"/>
      <c r="DI13" s="619"/>
      <c r="DJ13" s="619"/>
      <c r="DK13" s="619"/>
      <c r="DL13" s="619"/>
      <c r="DM13" s="619"/>
      <c r="DN13" s="619"/>
      <c r="DO13" s="619"/>
      <c r="DP13" s="620"/>
      <c r="DQ13" s="624">
        <v>614366</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43737</v>
      </c>
      <c r="BH14" s="619"/>
      <c r="BI14" s="619"/>
      <c r="BJ14" s="619"/>
      <c r="BK14" s="619"/>
      <c r="BL14" s="619"/>
      <c r="BM14" s="619"/>
      <c r="BN14" s="620"/>
      <c r="BO14" s="671">
        <v>2.1</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377431</v>
      </c>
      <c r="CS14" s="619"/>
      <c r="CT14" s="619"/>
      <c r="CU14" s="619"/>
      <c r="CV14" s="619"/>
      <c r="CW14" s="619"/>
      <c r="CX14" s="619"/>
      <c r="CY14" s="620"/>
      <c r="CZ14" s="671">
        <v>3.4</v>
      </c>
      <c r="DA14" s="671"/>
      <c r="DB14" s="671"/>
      <c r="DC14" s="671"/>
      <c r="DD14" s="624" t="s">
        <v>108</v>
      </c>
      <c r="DE14" s="619"/>
      <c r="DF14" s="619"/>
      <c r="DG14" s="619"/>
      <c r="DH14" s="619"/>
      <c r="DI14" s="619"/>
      <c r="DJ14" s="619"/>
      <c r="DK14" s="619"/>
      <c r="DL14" s="619"/>
      <c r="DM14" s="619"/>
      <c r="DN14" s="619"/>
      <c r="DO14" s="619"/>
      <c r="DP14" s="620"/>
      <c r="DQ14" s="624">
        <v>377431</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5118</v>
      </c>
      <c r="S15" s="619"/>
      <c r="T15" s="619"/>
      <c r="U15" s="619"/>
      <c r="V15" s="619"/>
      <c r="W15" s="619"/>
      <c r="X15" s="619"/>
      <c r="Y15" s="620"/>
      <c r="Z15" s="671">
        <v>0</v>
      </c>
      <c r="AA15" s="671"/>
      <c r="AB15" s="671"/>
      <c r="AC15" s="671"/>
      <c r="AD15" s="672">
        <v>5118</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89704</v>
      </c>
      <c r="BH15" s="619"/>
      <c r="BI15" s="619"/>
      <c r="BJ15" s="619"/>
      <c r="BK15" s="619"/>
      <c r="BL15" s="619"/>
      <c r="BM15" s="619"/>
      <c r="BN15" s="620"/>
      <c r="BO15" s="671">
        <v>4.3</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756598</v>
      </c>
      <c r="CS15" s="619"/>
      <c r="CT15" s="619"/>
      <c r="CU15" s="619"/>
      <c r="CV15" s="619"/>
      <c r="CW15" s="619"/>
      <c r="CX15" s="619"/>
      <c r="CY15" s="620"/>
      <c r="CZ15" s="671">
        <v>6.9</v>
      </c>
      <c r="DA15" s="671"/>
      <c r="DB15" s="671"/>
      <c r="DC15" s="671"/>
      <c r="DD15" s="624">
        <v>34990</v>
      </c>
      <c r="DE15" s="619"/>
      <c r="DF15" s="619"/>
      <c r="DG15" s="619"/>
      <c r="DH15" s="619"/>
      <c r="DI15" s="619"/>
      <c r="DJ15" s="619"/>
      <c r="DK15" s="619"/>
      <c r="DL15" s="619"/>
      <c r="DM15" s="619"/>
      <c r="DN15" s="619"/>
      <c r="DO15" s="619"/>
      <c r="DP15" s="620"/>
      <c r="DQ15" s="624">
        <v>629194</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4202069</v>
      </c>
      <c r="S16" s="619"/>
      <c r="T16" s="619"/>
      <c r="U16" s="619"/>
      <c r="V16" s="619"/>
      <c r="W16" s="619"/>
      <c r="X16" s="619"/>
      <c r="Y16" s="620"/>
      <c r="Z16" s="671">
        <v>36.9</v>
      </c>
      <c r="AA16" s="671"/>
      <c r="AB16" s="671"/>
      <c r="AC16" s="671"/>
      <c r="AD16" s="672">
        <v>3766761</v>
      </c>
      <c r="AE16" s="672"/>
      <c r="AF16" s="672"/>
      <c r="AG16" s="672"/>
      <c r="AH16" s="672"/>
      <c r="AI16" s="672"/>
      <c r="AJ16" s="672"/>
      <c r="AK16" s="672"/>
      <c r="AL16" s="641">
        <v>59</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53930</v>
      </c>
      <c r="CS16" s="619"/>
      <c r="CT16" s="619"/>
      <c r="CU16" s="619"/>
      <c r="CV16" s="619"/>
      <c r="CW16" s="619"/>
      <c r="CX16" s="619"/>
      <c r="CY16" s="620"/>
      <c r="CZ16" s="671">
        <v>0.5</v>
      </c>
      <c r="DA16" s="671"/>
      <c r="DB16" s="671"/>
      <c r="DC16" s="671"/>
      <c r="DD16" s="624" t="s">
        <v>108</v>
      </c>
      <c r="DE16" s="619"/>
      <c r="DF16" s="619"/>
      <c r="DG16" s="619"/>
      <c r="DH16" s="619"/>
      <c r="DI16" s="619"/>
      <c r="DJ16" s="619"/>
      <c r="DK16" s="619"/>
      <c r="DL16" s="619"/>
      <c r="DM16" s="619"/>
      <c r="DN16" s="619"/>
      <c r="DO16" s="619"/>
      <c r="DP16" s="620"/>
      <c r="DQ16" s="624">
        <v>1104</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3766761</v>
      </c>
      <c r="S17" s="619"/>
      <c r="T17" s="619"/>
      <c r="U17" s="619"/>
      <c r="V17" s="619"/>
      <c r="W17" s="619"/>
      <c r="X17" s="619"/>
      <c r="Y17" s="620"/>
      <c r="Z17" s="671">
        <v>33.1</v>
      </c>
      <c r="AA17" s="671"/>
      <c r="AB17" s="671"/>
      <c r="AC17" s="671"/>
      <c r="AD17" s="672">
        <v>3766761</v>
      </c>
      <c r="AE17" s="672"/>
      <c r="AF17" s="672"/>
      <c r="AG17" s="672"/>
      <c r="AH17" s="672"/>
      <c r="AI17" s="672"/>
      <c r="AJ17" s="672"/>
      <c r="AK17" s="672"/>
      <c r="AL17" s="641">
        <v>59</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v>265769</v>
      </c>
      <c r="BH17" s="619"/>
      <c r="BI17" s="619"/>
      <c r="BJ17" s="619"/>
      <c r="BK17" s="619"/>
      <c r="BL17" s="619"/>
      <c r="BM17" s="619"/>
      <c r="BN17" s="620"/>
      <c r="BO17" s="671">
        <v>12.8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1408862</v>
      </c>
      <c r="CS17" s="619"/>
      <c r="CT17" s="619"/>
      <c r="CU17" s="619"/>
      <c r="CV17" s="619"/>
      <c r="CW17" s="619"/>
      <c r="CX17" s="619"/>
      <c r="CY17" s="620"/>
      <c r="CZ17" s="671">
        <v>12.9</v>
      </c>
      <c r="DA17" s="671"/>
      <c r="DB17" s="671"/>
      <c r="DC17" s="671"/>
      <c r="DD17" s="624" t="s">
        <v>108</v>
      </c>
      <c r="DE17" s="619"/>
      <c r="DF17" s="619"/>
      <c r="DG17" s="619"/>
      <c r="DH17" s="619"/>
      <c r="DI17" s="619"/>
      <c r="DJ17" s="619"/>
      <c r="DK17" s="619"/>
      <c r="DL17" s="619"/>
      <c r="DM17" s="619"/>
      <c r="DN17" s="619"/>
      <c r="DO17" s="619"/>
      <c r="DP17" s="620"/>
      <c r="DQ17" s="624">
        <v>1362588</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435307</v>
      </c>
      <c r="S18" s="619"/>
      <c r="T18" s="619"/>
      <c r="U18" s="619"/>
      <c r="V18" s="619"/>
      <c r="W18" s="619"/>
      <c r="X18" s="619"/>
      <c r="Y18" s="620"/>
      <c r="Z18" s="671">
        <v>3.8</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11714</v>
      </c>
      <c r="BH19" s="619"/>
      <c r="BI19" s="619"/>
      <c r="BJ19" s="619"/>
      <c r="BK19" s="619"/>
      <c r="BL19" s="619"/>
      <c r="BM19" s="619"/>
      <c r="BN19" s="620"/>
      <c r="BO19" s="671">
        <v>0.6</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6774702</v>
      </c>
      <c r="S20" s="619"/>
      <c r="T20" s="619"/>
      <c r="U20" s="619"/>
      <c r="V20" s="619"/>
      <c r="W20" s="619"/>
      <c r="X20" s="619"/>
      <c r="Y20" s="620"/>
      <c r="Z20" s="671">
        <v>59.6</v>
      </c>
      <c r="AA20" s="671"/>
      <c r="AB20" s="671"/>
      <c r="AC20" s="671"/>
      <c r="AD20" s="672">
        <v>6339394</v>
      </c>
      <c r="AE20" s="672"/>
      <c r="AF20" s="672"/>
      <c r="AG20" s="672"/>
      <c r="AH20" s="672"/>
      <c r="AI20" s="672"/>
      <c r="AJ20" s="672"/>
      <c r="AK20" s="672"/>
      <c r="AL20" s="641">
        <v>99.2</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11714</v>
      </c>
      <c r="BH20" s="619"/>
      <c r="BI20" s="619"/>
      <c r="BJ20" s="619"/>
      <c r="BK20" s="619"/>
      <c r="BL20" s="619"/>
      <c r="BM20" s="619"/>
      <c r="BN20" s="620"/>
      <c r="BO20" s="671">
        <v>0.6</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10949207</v>
      </c>
      <c r="CS20" s="619"/>
      <c r="CT20" s="619"/>
      <c r="CU20" s="619"/>
      <c r="CV20" s="619"/>
      <c r="CW20" s="619"/>
      <c r="CX20" s="619"/>
      <c r="CY20" s="620"/>
      <c r="CZ20" s="671">
        <v>100</v>
      </c>
      <c r="DA20" s="671"/>
      <c r="DB20" s="671"/>
      <c r="DC20" s="671"/>
      <c r="DD20" s="624">
        <v>1255752</v>
      </c>
      <c r="DE20" s="619"/>
      <c r="DF20" s="619"/>
      <c r="DG20" s="619"/>
      <c r="DH20" s="619"/>
      <c r="DI20" s="619"/>
      <c r="DJ20" s="619"/>
      <c r="DK20" s="619"/>
      <c r="DL20" s="619"/>
      <c r="DM20" s="619"/>
      <c r="DN20" s="619"/>
      <c r="DO20" s="619"/>
      <c r="DP20" s="620"/>
      <c r="DQ20" s="624">
        <v>7960138</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1946</v>
      </c>
      <c r="S21" s="619"/>
      <c r="T21" s="619"/>
      <c r="U21" s="619"/>
      <c r="V21" s="619"/>
      <c r="W21" s="619"/>
      <c r="X21" s="619"/>
      <c r="Y21" s="620"/>
      <c r="Z21" s="671">
        <v>0</v>
      </c>
      <c r="AA21" s="671"/>
      <c r="AB21" s="671"/>
      <c r="AC21" s="671"/>
      <c r="AD21" s="672">
        <v>1946</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11714</v>
      </c>
      <c r="BH21" s="619"/>
      <c r="BI21" s="619"/>
      <c r="BJ21" s="619"/>
      <c r="BK21" s="619"/>
      <c r="BL21" s="619"/>
      <c r="BM21" s="619"/>
      <c r="BN21" s="620"/>
      <c r="BO21" s="671">
        <v>0.6</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47731</v>
      </c>
      <c r="S22" s="619"/>
      <c r="T22" s="619"/>
      <c r="U22" s="619"/>
      <c r="V22" s="619"/>
      <c r="W22" s="619"/>
      <c r="X22" s="619"/>
      <c r="Y22" s="620"/>
      <c r="Z22" s="671">
        <v>0.4</v>
      </c>
      <c r="AA22" s="671"/>
      <c r="AB22" s="671"/>
      <c r="AC22" s="671"/>
      <c r="AD22" s="672">
        <v>212</v>
      </c>
      <c r="AE22" s="672"/>
      <c r="AF22" s="672"/>
      <c r="AG22" s="672"/>
      <c r="AH22" s="672"/>
      <c r="AI22" s="672"/>
      <c r="AJ22" s="672"/>
      <c r="AK22" s="672"/>
      <c r="AL22" s="641">
        <v>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254817</v>
      </c>
      <c r="S23" s="619"/>
      <c r="T23" s="619"/>
      <c r="U23" s="619"/>
      <c r="V23" s="619"/>
      <c r="W23" s="619"/>
      <c r="X23" s="619"/>
      <c r="Y23" s="620"/>
      <c r="Z23" s="671">
        <v>2.2000000000000002</v>
      </c>
      <c r="AA23" s="671"/>
      <c r="AB23" s="671"/>
      <c r="AC23" s="671"/>
      <c r="AD23" s="672">
        <v>42374</v>
      </c>
      <c r="AE23" s="672"/>
      <c r="AF23" s="672"/>
      <c r="AG23" s="672"/>
      <c r="AH23" s="672"/>
      <c r="AI23" s="672"/>
      <c r="AJ23" s="672"/>
      <c r="AK23" s="672"/>
      <c r="AL23" s="641">
        <v>0.7</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9888</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4001891</v>
      </c>
      <c r="CS24" s="669"/>
      <c r="CT24" s="669"/>
      <c r="CU24" s="669"/>
      <c r="CV24" s="669"/>
      <c r="CW24" s="669"/>
      <c r="CX24" s="669"/>
      <c r="CY24" s="716"/>
      <c r="CZ24" s="720">
        <v>36.5</v>
      </c>
      <c r="DA24" s="721"/>
      <c r="DB24" s="721"/>
      <c r="DC24" s="722"/>
      <c r="DD24" s="715">
        <v>3223551</v>
      </c>
      <c r="DE24" s="669"/>
      <c r="DF24" s="669"/>
      <c r="DG24" s="669"/>
      <c r="DH24" s="669"/>
      <c r="DI24" s="669"/>
      <c r="DJ24" s="669"/>
      <c r="DK24" s="716"/>
      <c r="DL24" s="715">
        <v>3127810</v>
      </c>
      <c r="DM24" s="669"/>
      <c r="DN24" s="669"/>
      <c r="DO24" s="669"/>
      <c r="DP24" s="669"/>
      <c r="DQ24" s="669"/>
      <c r="DR24" s="669"/>
      <c r="DS24" s="669"/>
      <c r="DT24" s="669"/>
      <c r="DU24" s="669"/>
      <c r="DV24" s="716"/>
      <c r="DW24" s="717">
        <v>46.3</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822058</v>
      </c>
      <c r="S25" s="619"/>
      <c r="T25" s="619"/>
      <c r="U25" s="619"/>
      <c r="V25" s="619"/>
      <c r="W25" s="619"/>
      <c r="X25" s="619"/>
      <c r="Y25" s="620"/>
      <c r="Z25" s="671">
        <v>7.2</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1635958</v>
      </c>
      <c r="CS25" s="637"/>
      <c r="CT25" s="637"/>
      <c r="CU25" s="637"/>
      <c r="CV25" s="637"/>
      <c r="CW25" s="637"/>
      <c r="CX25" s="637"/>
      <c r="CY25" s="638"/>
      <c r="CZ25" s="621">
        <v>14.9</v>
      </c>
      <c r="DA25" s="639"/>
      <c r="DB25" s="639"/>
      <c r="DC25" s="640"/>
      <c r="DD25" s="624">
        <v>1516930</v>
      </c>
      <c r="DE25" s="637"/>
      <c r="DF25" s="637"/>
      <c r="DG25" s="637"/>
      <c r="DH25" s="637"/>
      <c r="DI25" s="637"/>
      <c r="DJ25" s="637"/>
      <c r="DK25" s="638"/>
      <c r="DL25" s="624">
        <v>1500525</v>
      </c>
      <c r="DM25" s="637"/>
      <c r="DN25" s="637"/>
      <c r="DO25" s="637"/>
      <c r="DP25" s="637"/>
      <c r="DQ25" s="637"/>
      <c r="DR25" s="637"/>
      <c r="DS25" s="637"/>
      <c r="DT25" s="637"/>
      <c r="DU25" s="637"/>
      <c r="DV25" s="638"/>
      <c r="DW25" s="641">
        <v>22.2</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1093407</v>
      </c>
      <c r="CS26" s="619"/>
      <c r="CT26" s="619"/>
      <c r="CU26" s="619"/>
      <c r="CV26" s="619"/>
      <c r="CW26" s="619"/>
      <c r="CX26" s="619"/>
      <c r="CY26" s="620"/>
      <c r="CZ26" s="621">
        <v>10</v>
      </c>
      <c r="DA26" s="639"/>
      <c r="DB26" s="639"/>
      <c r="DC26" s="640"/>
      <c r="DD26" s="624">
        <v>983931</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1491933</v>
      </c>
      <c r="S27" s="619"/>
      <c r="T27" s="619"/>
      <c r="U27" s="619"/>
      <c r="V27" s="619"/>
      <c r="W27" s="619"/>
      <c r="X27" s="619"/>
      <c r="Y27" s="620"/>
      <c r="Z27" s="671">
        <v>13.1</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2075941</v>
      </c>
      <c r="BH27" s="619"/>
      <c r="BI27" s="619"/>
      <c r="BJ27" s="619"/>
      <c r="BK27" s="619"/>
      <c r="BL27" s="619"/>
      <c r="BM27" s="619"/>
      <c r="BN27" s="620"/>
      <c r="BO27" s="671">
        <v>100</v>
      </c>
      <c r="BP27" s="671"/>
      <c r="BQ27" s="671"/>
      <c r="BR27" s="671"/>
      <c r="BS27" s="624">
        <v>27929</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957071</v>
      </c>
      <c r="CS27" s="637"/>
      <c r="CT27" s="637"/>
      <c r="CU27" s="637"/>
      <c r="CV27" s="637"/>
      <c r="CW27" s="637"/>
      <c r="CX27" s="637"/>
      <c r="CY27" s="638"/>
      <c r="CZ27" s="621">
        <v>8.6999999999999993</v>
      </c>
      <c r="DA27" s="639"/>
      <c r="DB27" s="639"/>
      <c r="DC27" s="640"/>
      <c r="DD27" s="624">
        <v>344033</v>
      </c>
      <c r="DE27" s="637"/>
      <c r="DF27" s="637"/>
      <c r="DG27" s="637"/>
      <c r="DH27" s="637"/>
      <c r="DI27" s="637"/>
      <c r="DJ27" s="637"/>
      <c r="DK27" s="638"/>
      <c r="DL27" s="624">
        <v>264697</v>
      </c>
      <c r="DM27" s="637"/>
      <c r="DN27" s="637"/>
      <c r="DO27" s="637"/>
      <c r="DP27" s="637"/>
      <c r="DQ27" s="637"/>
      <c r="DR27" s="637"/>
      <c r="DS27" s="637"/>
      <c r="DT27" s="637"/>
      <c r="DU27" s="637"/>
      <c r="DV27" s="638"/>
      <c r="DW27" s="641">
        <v>3.9</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88263</v>
      </c>
      <c r="S28" s="619"/>
      <c r="T28" s="619"/>
      <c r="U28" s="619"/>
      <c r="V28" s="619"/>
      <c r="W28" s="619"/>
      <c r="X28" s="619"/>
      <c r="Y28" s="620"/>
      <c r="Z28" s="671">
        <v>0.8</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1408862</v>
      </c>
      <c r="CS28" s="619"/>
      <c r="CT28" s="619"/>
      <c r="CU28" s="619"/>
      <c r="CV28" s="619"/>
      <c r="CW28" s="619"/>
      <c r="CX28" s="619"/>
      <c r="CY28" s="620"/>
      <c r="CZ28" s="621">
        <v>12.9</v>
      </c>
      <c r="DA28" s="639"/>
      <c r="DB28" s="639"/>
      <c r="DC28" s="640"/>
      <c r="DD28" s="624">
        <v>1362588</v>
      </c>
      <c r="DE28" s="619"/>
      <c r="DF28" s="619"/>
      <c r="DG28" s="619"/>
      <c r="DH28" s="619"/>
      <c r="DI28" s="619"/>
      <c r="DJ28" s="619"/>
      <c r="DK28" s="620"/>
      <c r="DL28" s="624">
        <v>1362588</v>
      </c>
      <c r="DM28" s="619"/>
      <c r="DN28" s="619"/>
      <c r="DO28" s="619"/>
      <c r="DP28" s="619"/>
      <c r="DQ28" s="619"/>
      <c r="DR28" s="619"/>
      <c r="DS28" s="619"/>
      <c r="DT28" s="619"/>
      <c r="DU28" s="619"/>
      <c r="DV28" s="620"/>
      <c r="DW28" s="641">
        <v>20.2</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54011</v>
      </c>
      <c r="S29" s="619"/>
      <c r="T29" s="619"/>
      <c r="U29" s="619"/>
      <c r="V29" s="619"/>
      <c r="W29" s="619"/>
      <c r="X29" s="619"/>
      <c r="Y29" s="620"/>
      <c r="Z29" s="671">
        <v>0.5</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1408752</v>
      </c>
      <c r="CS29" s="637"/>
      <c r="CT29" s="637"/>
      <c r="CU29" s="637"/>
      <c r="CV29" s="637"/>
      <c r="CW29" s="637"/>
      <c r="CX29" s="637"/>
      <c r="CY29" s="638"/>
      <c r="CZ29" s="621">
        <v>12.9</v>
      </c>
      <c r="DA29" s="639"/>
      <c r="DB29" s="639"/>
      <c r="DC29" s="640"/>
      <c r="DD29" s="624">
        <v>1362478</v>
      </c>
      <c r="DE29" s="637"/>
      <c r="DF29" s="637"/>
      <c r="DG29" s="637"/>
      <c r="DH29" s="637"/>
      <c r="DI29" s="637"/>
      <c r="DJ29" s="637"/>
      <c r="DK29" s="638"/>
      <c r="DL29" s="624">
        <v>1362478</v>
      </c>
      <c r="DM29" s="637"/>
      <c r="DN29" s="637"/>
      <c r="DO29" s="637"/>
      <c r="DP29" s="637"/>
      <c r="DQ29" s="637"/>
      <c r="DR29" s="637"/>
      <c r="DS29" s="637"/>
      <c r="DT29" s="637"/>
      <c r="DU29" s="637"/>
      <c r="DV29" s="638"/>
      <c r="DW29" s="641">
        <v>20.2</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470121</v>
      </c>
      <c r="S30" s="619"/>
      <c r="T30" s="619"/>
      <c r="U30" s="619"/>
      <c r="V30" s="619"/>
      <c r="W30" s="619"/>
      <c r="X30" s="619"/>
      <c r="Y30" s="620"/>
      <c r="Z30" s="671">
        <v>4.0999999999999996</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99.5</v>
      </c>
      <c r="BH30" s="685"/>
      <c r="BI30" s="685"/>
      <c r="BJ30" s="685"/>
      <c r="BK30" s="685"/>
      <c r="BL30" s="685"/>
      <c r="BM30" s="686">
        <v>98.6</v>
      </c>
      <c r="BN30" s="685"/>
      <c r="BO30" s="685"/>
      <c r="BP30" s="685"/>
      <c r="BQ30" s="687"/>
      <c r="BR30" s="684">
        <v>99.7</v>
      </c>
      <c r="BS30" s="685"/>
      <c r="BT30" s="685"/>
      <c r="BU30" s="685"/>
      <c r="BV30" s="685"/>
      <c r="BW30" s="685"/>
      <c r="BX30" s="686">
        <v>98.5</v>
      </c>
      <c r="BY30" s="685"/>
      <c r="BZ30" s="685"/>
      <c r="CA30" s="685"/>
      <c r="CB30" s="687"/>
      <c r="CD30" s="690"/>
      <c r="CE30" s="691"/>
      <c r="CF30" s="655" t="s">
        <v>289</v>
      </c>
      <c r="CG30" s="652"/>
      <c r="CH30" s="652"/>
      <c r="CI30" s="652"/>
      <c r="CJ30" s="652"/>
      <c r="CK30" s="652"/>
      <c r="CL30" s="652"/>
      <c r="CM30" s="652"/>
      <c r="CN30" s="652"/>
      <c r="CO30" s="652"/>
      <c r="CP30" s="652"/>
      <c r="CQ30" s="653"/>
      <c r="CR30" s="618">
        <v>1245095</v>
      </c>
      <c r="CS30" s="619"/>
      <c r="CT30" s="619"/>
      <c r="CU30" s="619"/>
      <c r="CV30" s="619"/>
      <c r="CW30" s="619"/>
      <c r="CX30" s="619"/>
      <c r="CY30" s="620"/>
      <c r="CZ30" s="621">
        <v>11.4</v>
      </c>
      <c r="DA30" s="639"/>
      <c r="DB30" s="639"/>
      <c r="DC30" s="640"/>
      <c r="DD30" s="624">
        <v>1198821</v>
      </c>
      <c r="DE30" s="619"/>
      <c r="DF30" s="619"/>
      <c r="DG30" s="619"/>
      <c r="DH30" s="619"/>
      <c r="DI30" s="619"/>
      <c r="DJ30" s="619"/>
      <c r="DK30" s="620"/>
      <c r="DL30" s="624">
        <v>1198821</v>
      </c>
      <c r="DM30" s="619"/>
      <c r="DN30" s="619"/>
      <c r="DO30" s="619"/>
      <c r="DP30" s="619"/>
      <c r="DQ30" s="619"/>
      <c r="DR30" s="619"/>
      <c r="DS30" s="619"/>
      <c r="DT30" s="619"/>
      <c r="DU30" s="619"/>
      <c r="DV30" s="620"/>
      <c r="DW30" s="641">
        <v>17.8</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346256</v>
      </c>
      <c r="S31" s="619"/>
      <c r="T31" s="619"/>
      <c r="U31" s="619"/>
      <c r="V31" s="619"/>
      <c r="W31" s="619"/>
      <c r="X31" s="619"/>
      <c r="Y31" s="620"/>
      <c r="Z31" s="671">
        <v>3</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99.3</v>
      </c>
      <c r="BH31" s="637"/>
      <c r="BI31" s="637"/>
      <c r="BJ31" s="637"/>
      <c r="BK31" s="637"/>
      <c r="BL31" s="637"/>
      <c r="BM31" s="673">
        <v>98.8</v>
      </c>
      <c r="BN31" s="683"/>
      <c r="BO31" s="683"/>
      <c r="BP31" s="683"/>
      <c r="BQ31" s="647"/>
      <c r="BR31" s="682">
        <v>99.7</v>
      </c>
      <c r="BS31" s="637"/>
      <c r="BT31" s="637"/>
      <c r="BU31" s="637"/>
      <c r="BV31" s="637"/>
      <c r="BW31" s="637"/>
      <c r="BX31" s="673">
        <v>99.2</v>
      </c>
      <c r="BY31" s="683"/>
      <c r="BZ31" s="683"/>
      <c r="CA31" s="683"/>
      <c r="CB31" s="647"/>
      <c r="CD31" s="690"/>
      <c r="CE31" s="691"/>
      <c r="CF31" s="655" t="s">
        <v>293</v>
      </c>
      <c r="CG31" s="652"/>
      <c r="CH31" s="652"/>
      <c r="CI31" s="652"/>
      <c r="CJ31" s="652"/>
      <c r="CK31" s="652"/>
      <c r="CL31" s="652"/>
      <c r="CM31" s="652"/>
      <c r="CN31" s="652"/>
      <c r="CO31" s="652"/>
      <c r="CP31" s="652"/>
      <c r="CQ31" s="653"/>
      <c r="CR31" s="618">
        <v>163657</v>
      </c>
      <c r="CS31" s="637"/>
      <c r="CT31" s="637"/>
      <c r="CU31" s="637"/>
      <c r="CV31" s="637"/>
      <c r="CW31" s="637"/>
      <c r="CX31" s="637"/>
      <c r="CY31" s="638"/>
      <c r="CZ31" s="621">
        <v>1.5</v>
      </c>
      <c r="DA31" s="639"/>
      <c r="DB31" s="639"/>
      <c r="DC31" s="640"/>
      <c r="DD31" s="624">
        <v>163657</v>
      </c>
      <c r="DE31" s="637"/>
      <c r="DF31" s="637"/>
      <c r="DG31" s="637"/>
      <c r="DH31" s="637"/>
      <c r="DI31" s="637"/>
      <c r="DJ31" s="637"/>
      <c r="DK31" s="638"/>
      <c r="DL31" s="624">
        <v>163657</v>
      </c>
      <c r="DM31" s="637"/>
      <c r="DN31" s="637"/>
      <c r="DO31" s="637"/>
      <c r="DP31" s="637"/>
      <c r="DQ31" s="637"/>
      <c r="DR31" s="637"/>
      <c r="DS31" s="637"/>
      <c r="DT31" s="637"/>
      <c r="DU31" s="637"/>
      <c r="DV31" s="638"/>
      <c r="DW31" s="641">
        <v>2.4</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270952</v>
      </c>
      <c r="S32" s="619"/>
      <c r="T32" s="619"/>
      <c r="U32" s="619"/>
      <c r="V32" s="619"/>
      <c r="W32" s="619"/>
      <c r="X32" s="619"/>
      <c r="Y32" s="620"/>
      <c r="Z32" s="671">
        <v>2.4</v>
      </c>
      <c r="AA32" s="671"/>
      <c r="AB32" s="671"/>
      <c r="AC32" s="671"/>
      <c r="AD32" s="672">
        <v>4989</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99.7</v>
      </c>
      <c r="BH32" s="603"/>
      <c r="BI32" s="603"/>
      <c r="BJ32" s="603"/>
      <c r="BK32" s="603"/>
      <c r="BL32" s="603"/>
      <c r="BM32" s="666">
        <v>97.8</v>
      </c>
      <c r="BN32" s="603"/>
      <c r="BO32" s="603"/>
      <c r="BP32" s="603"/>
      <c r="BQ32" s="660"/>
      <c r="BR32" s="681">
        <v>99.6</v>
      </c>
      <c r="BS32" s="603"/>
      <c r="BT32" s="603"/>
      <c r="BU32" s="603"/>
      <c r="BV32" s="603"/>
      <c r="BW32" s="603"/>
      <c r="BX32" s="666">
        <v>97.7</v>
      </c>
      <c r="BY32" s="603"/>
      <c r="BZ32" s="603"/>
      <c r="CA32" s="603"/>
      <c r="CB32" s="660"/>
      <c r="CD32" s="692"/>
      <c r="CE32" s="693"/>
      <c r="CF32" s="655" t="s">
        <v>296</v>
      </c>
      <c r="CG32" s="652"/>
      <c r="CH32" s="652"/>
      <c r="CI32" s="652"/>
      <c r="CJ32" s="652"/>
      <c r="CK32" s="652"/>
      <c r="CL32" s="652"/>
      <c r="CM32" s="652"/>
      <c r="CN32" s="652"/>
      <c r="CO32" s="652"/>
      <c r="CP32" s="652"/>
      <c r="CQ32" s="653"/>
      <c r="CR32" s="618">
        <v>110</v>
      </c>
      <c r="CS32" s="619"/>
      <c r="CT32" s="619"/>
      <c r="CU32" s="619"/>
      <c r="CV32" s="619"/>
      <c r="CW32" s="619"/>
      <c r="CX32" s="619"/>
      <c r="CY32" s="620"/>
      <c r="CZ32" s="621">
        <v>0</v>
      </c>
      <c r="DA32" s="639"/>
      <c r="DB32" s="639"/>
      <c r="DC32" s="640"/>
      <c r="DD32" s="624">
        <v>110</v>
      </c>
      <c r="DE32" s="619"/>
      <c r="DF32" s="619"/>
      <c r="DG32" s="619"/>
      <c r="DH32" s="619"/>
      <c r="DI32" s="619"/>
      <c r="DJ32" s="619"/>
      <c r="DK32" s="620"/>
      <c r="DL32" s="624">
        <v>110</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741800</v>
      </c>
      <c r="S33" s="619"/>
      <c r="T33" s="619"/>
      <c r="U33" s="619"/>
      <c r="V33" s="619"/>
      <c r="W33" s="619"/>
      <c r="X33" s="619"/>
      <c r="Y33" s="620"/>
      <c r="Z33" s="671">
        <v>6.5</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5637634</v>
      </c>
      <c r="CS33" s="637"/>
      <c r="CT33" s="637"/>
      <c r="CU33" s="637"/>
      <c r="CV33" s="637"/>
      <c r="CW33" s="637"/>
      <c r="CX33" s="637"/>
      <c r="CY33" s="638"/>
      <c r="CZ33" s="621">
        <v>51.5</v>
      </c>
      <c r="DA33" s="639"/>
      <c r="DB33" s="639"/>
      <c r="DC33" s="640"/>
      <c r="DD33" s="624">
        <v>4420205</v>
      </c>
      <c r="DE33" s="637"/>
      <c r="DF33" s="637"/>
      <c r="DG33" s="637"/>
      <c r="DH33" s="637"/>
      <c r="DI33" s="637"/>
      <c r="DJ33" s="637"/>
      <c r="DK33" s="638"/>
      <c r="DL33" s="624">
        <v>2833840</v>
      </c>
      <c r="DM33" s="637"/>
      <c r="DN33" s="637"/>
      <c r="DO33" s="637"/>
      <c r="DP33" s="637"/>
      <c r="DQ33" s="637"/>
      <c r="DR33" s="637"/>
      <c r="DS33" s="637"/>
      <c r="DT33" s="637"/>
      <c r="DU33" s="637"/>
      <c r="DV33" s="638"/>
      <c r="DW33" s="641">
        <v>42</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1404243</v>
      </c>
      <c r="CS34" s="619"/>
      <c r="CT34" s="619"/>
      <c r="CU34" s="619"/>
      <c r="CV34" s="619"/>
      <c r="CW34" s="619"/>
      <c r="CX34" s="619"/>
      <c r="CY34" s="620"/>
      <c r="CZ34" s="621">
        <v>12.8</v>
      </c>
      <c r="DA34" s="639"/>
      <c r="DB34" s="639"/>
      <c r="DC34" s="640"/>
      <c r="DD34" s="624">
        <v>954315</v>
      </c>
      <c r="DE34" s="619"/>
      <c r="DF34" s="619"/>
      <c r="DG34" s="619"/>
      <c r="DH34" s="619"/>
      <c r="DI34" s="619"/>
      <c r="DJ34" s="619"/>
      <c r="DK34" s="620"/>
      <c r="DL34" s="624">
        <v>742465</v>
      </c>
      <c r="DM34" s="619"/>
      <c r="DN34" s="619"/>
      <c r="DO34" s="619"/>
      <c r="DP34" s="619"/>
      <c r="DQ34" s="619"/>
      <c r="DR34" s="619"/>
      <c r="DS34" s="619"/>
      <c r="DT34" s="619"/>
      <c r="DU34" s="619"/>
      <c r="DV34" s="620"/>
      <c r="DW34" s="641">
        <v>11</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362400</v>
      </c>
      <c r="S35" s="619"/>
      <c r="T35" s="619"/>
      <c r="U35" s="619"/>
      <c r="V35" s="619"/>
      <c r="W35" s="619"/>
      <c r="X35" s="619"/>
      <c r="Y35" s="620"/>
      <c r="Z35" s="671">
        <v>3.2</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1832620</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35071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114996</v>
      </c>
      <c r="CS35" s="637"/>
      <c r="CT35" s="637"/>
      <c r="CU35" s="637"/>
      <c r="CV35" s="637"/>
      <c r="CW35" s="637"/>
      <c r="CX35" s="637"/>
      <c r="CY35" s="638"/>
      <c r="CZ35" s="621">
        <v>1.1000000000000001</v>
      </c>
      <c r="DA35" s="639"/>
      <c r="DB35" s="639"/>
      <c r="DC35" s="640"/>
      <c r="DD35" s="624">
        <v>106381</v>
      </c>
      <c r="DE35" s="637"/>
      <c r="DF35" s="637"/>
      <c r="DG35" s="637"/>
      <c r="DH35" s="637"/>
      <c r="DI35" s="637"/>
      <c r="DJ35" s="637"/>
      <c r="DK35" s="638"/>
      <c r="DL35" s="624">
        <v>106381</v>
      </c>
      <c r="DM35" s="637"/>
      <c r="DN35" s="637"/>
      <c r="DO35" s="637"/>
      <c r="DP35" s="637"/>
      <c r="DQ35" s="637"/>
      <c r="DR35" s="637"/>
      <c r="DS35" s="637"/>
      <c r="DT35" s="637"/>
      <c r="DU35" s="637"/>
      <c r="DV35" s="638"/>
      <c r="DW35" s="641">
        <v>1.6</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11374478</v>
      </c>
      <c r="S36" s="659"/>
      <c r="T36" s="659"/>
      <c r="U36" s="659"/>
      <c r="V36" s="659"/>
      <c r="W36" s="659"/>
      <c r="X36" s="659"/>
      <c r="Y36" s="662"/>
      <c r="Z36" s="663">
        <v>100</v>
      </c>
      <c r="AA36" s="663"/>
      <c r="AB36" s="663"/>
      <c r="AC36" s="663"/>
      <c r="AD36" s="664">
        <v>6388915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633395</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-81122</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2146927</v>
      </c>
      <c r="CS36" s="619"/>
      <c r="CT36" s="619"/>
      <c r="CU36" s="619"/>
      <c r="CV36" s="619"/>
      <c r="CW36" s="619"/>
      <c r="CX36" s="619"/>
      <c r="CY36" s="620"/>
      <c r="CZ36" s="621">
        <v>19.600000000000001</v>
      </c>
      <c r="DA36" s="639"/>
      <c r="DB36" s="639"/>
      <c r="DC36" s="640"/>
      <c r="DD36" s="624">
        <v>1607787</v>
      </c>
      <c r="DE36" s="619"/>
      <c r="DF36" s="619"/>
      <c r="DG36" s="619"/>
      <c r="DH36" s="619"/>
      <c r="DI36" s="619"/>
      <c r="DJ36" s="619"/>
      <c r="DK36" s="620"/>
      <c r="DL36" s="624">
        <v>1401281</v>
      </c>
      <c r="DM36" s="619"/>
      <c r="DN36" s="619"/>
      <c r="DO36" s="619"/>
      <c r="DP36" s="619"/>
      <c r="DQ36" s="619"/>
      <c r="DR36" s="619"/>
      <c r="DS36" s="619"/>
      <c r="DT36" s="619"/>
      <c r="DU36" s="619"/>
      <c r="DV36" s="620"/>
      <c r="DW36" s="641">
        <v>20.8</v>
      </c>
      <c r="DX36" s="642"/>
      <c r="DY36" s="642"/>
      <c r="DZ36" s="642"/>
      <c r="EA36" s="642"/>
      <c r="EB36" s="642"/>
      <c r="EC36" s="643"/>
    </row>
    <row r="37" spans="2:133" ht="11.25" customHeight="1">
      <c r="AQ37" s="644" t="s">
        <v>311</v>
      </c>
      <c r="AR37" s="645"/>
      <c r="AS37" s="645"/>
      <c r="AT37" s="645"/>
      <c r="AU37" s="645"/>
      <c r="AV37" s="645"/>
      <c r="AW37" s="645"/>
      <c r="AX37" s="645"/>
      <c r="AY37" s="646"/>
      <c r="AZ37" s="618">
        <v>424530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2113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809402</v>
      </c>
      <c r="CS37" s="637"/>
      <c r="CT37" s="637"/>
      <c r="CU37" s="637"/>
      <c r="CV37" s="637"/>
      <c r="CW37" s="637"/>
      <c r="CX37" s="637"/>
      <c r="CY37" s="638"/>
      <c r="CZ37" s="621">
        <v>7.4</v>
      </c>
      <c r="DA37" s="639"/>
      <c r="DB37" s="639"/>
      <c r="DC37" s="640"/>
      <c r="DD37" s="624">
        <v>808761</v>
      </c>
      <c r="DE37" s="637"/>
      <c r="DF37" s="637"/>
      <c r="DG37" s="637"/>
      <c r="DH37" s="637"/>
      <c r="DI37" s="637"/>
      <c r="DJ37" s="637"/>
      <c r="DK37" s="638"/>
      <c r="DL37" s="624">
        <v>724468</v>
      </c>
      <c r="DM37" s="637"/>
      <c r="DN37" s="637"/>
      <c r="DO37" s="637"/>
      <c r="DP37" s="637"/>
      <c r="DQ37" s="637"/>
      <c r="DR37" s="637"/>
      <c r="DS37" s="637"/>
      <c r="DT37" s="637"/>
      <c r="DU37" s="637"/>
      <c r="DV37" s="638"/>
      <c r="DW37" s="641">
        <v>10.7</v>
      </c>
      <c r="DX37" s="642"/>
      <c r="DY37" s="642"/>
      <c r="DZ37" s="642"/>
      <c r="EA37" s="642"/>
      <c r="EB37" s="642"/>
      <c r="EC37" s="643"/>
    </row>
    <row r="38" spans="2:133" ht="11.25" customHeight="1">
      <c r="AQ38" s="644" t="s">
        <v>314</v>
      </c>
      <c r="AR38" s="645"/>
      <c r="AS38" s="645"/>
      <c r="AT38" s="645"/>
      <c r="AU38" s="645"/>
      <c r="AV38" s="645"/>
      <c r="AW38" s="645"/>
      <c r="AX38" s="645"/>
      <c r="AY38" s="646"/>
      <c r="AZ38" s="618">
        <v>25000</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3734</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1381844</v>
      </c>
      <c r="CS38" s="619"/>
      <c r="CT38" s="619"/>
      <c r="CU38" s="619"/>
      <c r="CV38" s="619"/>
      <c r="CW38" s="619"/>
      <c r="CX38" s="619"/>
      <c r="CY38" s="620"/>
      <c r="CZ38" s="621">
        <v>12.6</v>
      </c>
      <c r="DA38" s="639"/>
      <c r="DB38" s="639"/>
      <c r="DC38" s="640"/>
      <c r="DD38" s="624">
        <v>1263660</v>
      </c>
      <c r="DE38" s="619"/>
      <c r="DF38" s="619"/>
      <c r="DG38" s="619"/>
      <c r="DH38" s="619"/>
      <c r="DI38" s="619"/>
      <c r="DJ38" s="619"/>
      <c r="DK38" s="620"/>
      <c r="DL38" s="624">
        <v>583713</v>
      </c>
      <c r="DM38" s="619"/>
      <c r="DN38" s="619"/>
      <c r="DO38" s="619"/>
      <c r="DP38" s="619"/>
      <c r="DQ38" s="619"/>
      <c r="DR38" s="619"/>
      <c r="DS38" s="619"/>
      <c r="DT38" s="619"/>
      <c r="DU38" s="619"/>
      <c r="DV38" s="620"/>
      <c r="DW38" s="641">
        <v>8.6</v>
      </c>
      <c r="DX38" s="642"/>
      <c r="DY38" s="642"/>
      <c r="DZ38" s="642"/>
      <c r="EA38" s="642"/>
      <c r="EB38" s="642"/>
      <c r="EC38" s="643"/>
    </row>
    <row r="39" spans="2:133" ht="11.25" customHeight="1">
      <c r="AQ39" s="644" t="s">
        <v>317</v>
      </c>
      <c r="AR39" s="645"/>
      <c r="AS39" s="645"/>
      <c r="AT39" s="645"/>
      <c r="AU39" s="645"/>
      <c r="AV39" s="645"/>
      <c r="AW39" s="645"/>
      <c r="AX39" s="645"/>
      <c r="AY39" s="646"/>
      <c r="AZ39" s="618">
        <v>17947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100</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538272</v>
      </c>
      <c r="CS39" s="637"/>
      <c r="CT39" s="637"/>
      <c r="CU39" s="637"/>
      <c r="CV39" s="637"/>
      <c r="CW39" s="637"/>
      <c r="CX39" s="637"/>
      <c r="CY39" s="638"/>
      <c r="CZ39" s="621">
        <v>4.9000000000000004</v>
      </c>
      <c r="DA39" s="639"/>
      <c r="DB39" s="639"/>
      <c r="DC39" s="640"/>
      <c r="DD39" s="624">
        <v>482606</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178790</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97</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51352</v>
      </c>
      <c r="CS40" s="619"/>
      <c r="CT40" s="619"/>
      <c r="CU40" s="619"/>
      <c r="CV40" s="619"/>
      <c r="CW40" s="619"/>
      <c r="CX40" s="619"/>
      <c r="CY40" s="620"/>
      <c r="CZ40" s="621">
        <v>0.5</v>
      </c>
      <c r="DA40" s="639"/>
      <c r="DB40" s="639"/>
      <c r="DC40" s="640"/>
      <c r="DD40" s="624">
        <v>5456</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552958</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343</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1309682</v>
      </c>
      <c r="CS42" s="619"/>
      <c r="CT42" s="619"/>
      <c r="CU42" s="619"/>
      <c r="CV42" s="619"/>
      <c r="CW42" s="619"/>
      <c r="CX42" s="619"/>
      <c r="CY42" s="620"/>
      <c r="CZ42" s="621">
        <v>12</v>
      </c>
      <c r="DA42" s="622"/>
      <c r="DB42" s="622"/>
      <c r="DC42" s="623"/>
      <c r="DD42" s="624">
        <v>316382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19156</v>
      </c>
      <c r="CS43" s="637"/>
      <c r="CT43" s="637"/>
      <c r="CU43" s="637"/>
      <c r="CV43" s="637"/>
      <c r="CW43" s="637"/>
      <c r="CX43" s="637"/>
      <c r="CY43" s="638"/>
      <c r="CZ43" s="621">
        <v>0.2</v>
      </c>
      <c r="DA43" s="639"/>
      <c r="DB43" s="639"/>
      <c r="DC43" s="640"/>
      <c r="DD43" s="624">
        <v>12397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1255752</v>
      </c>
      <c r="CS44" s="619"/>
      <c r="CT44" s="619"/>
      <c r="CU44" s="619"/>
      <c r="CV44" s="619"/>
      <c r="CW44" s="619"/>
      <c r="CX44" s="619"/>
      <c r="CY44" s="620"/>
      <c r="CZ44" s="621">
        <v>11.5</v>
      </c>
      <c r="DA44" s="622"/>
      <c r="DB44" s="622"/>
      <c r="DC44" s="623"/>
      <c r="DD44" s="624">
        <v>315278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456420</v>
      </c>
      <c r="CS45" s="637"/>
      <c r="CT45" s="637"/>
      <c r="CU45" s="637"/>
      <c r="CV45" s="637"/>
      <c r="CW45" s="637"/>
      <c r="CX45" s="637"/>
      <c r="CY45" s="638"/>
      <c r="CZ45" s="621">
        <v>4.2</v>
      </c>
      <c r="DA45" s="639"/>
      <c r="DB45" s="639"/>
      <c r="DC45" s="640"/>
      <c r="DD45" s="624">
        <v>38626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702838</v>
      </c>
      <c r="CS46" s="619"/>
      <c r="CT46" s="619"/>
      <c r="CU46" s="619"/>
      <c r="CV46" s="619"/>
      <c r="CW46" s="619"/>
      <c r="CX46" s="619"/>
      <c r="CY46" s="620"/>
      <c r="CZ46" s="621">
        <v>6.4</v>
      </c>
      <c r="DA46" s="622"/>
      <c r="DB46" s="622"/>
      <c r="DC46" s="623"/>
      <c r="DD46" s="624">
        <v>263398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53930</v>
      </c>
      <c r="CS47" s="637"/>
      <c r="CT47" s="637"/>
      <c r="CU47" s="637"/>
      <c r="CV47" s="637"/>
      <c r="CW47" s="637"/>
      <c r="CX47" s="637"/>
      <c r="CY47" s="638"/>
      <c r="CZ47" s="621">
        <v>0.5</v>
      </c>
      <c r="DA47" s="639"/>
      <c r="DB47" s="639"/>
      <c r="DC47" s="640"/>
      <c r="DD47" s="624">
        <v>1104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10949207</v>
      </c>
      <c r="CS49" s="603"/>
      <c r="CT49" s="603"/>
      <c r="CU49" s="603"/>
      <c r="CV49" s="603"/>
      <c r="CW49" s="603"/>
      <c r="CX49" s="603"/>
      <c r="CY49" s="604"/>
      <c r="CZ49" s="605">
        <v>100</v>
      </c>
      <c r="DA49" s="606"/>
      <c r="DB49" s="606"/>
      <c r="DC49" s="607"/>
      <c r="DD49" s="608">
        <v>7960138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A76" zoomScale="70" zoomScaleNormal="25" zoomScaleSheetLayoutView="70" workbookViewId="0">
      <selection activeCell="AS103" sqref="AS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2" t="s">
        <v>341</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7" t="s">
        <v>343</v>
      </c>
      <c r="B5" s="1028"/>
      <c r="C5" s="1028"/>
      <c r="D5" s="1028"/>
      <c r="E5" s="1028"/>
      <c r="F5" s="1028"/>
      <c r="G5" s="1028"/>
      <c r="H5" s="1028"/>
      <c r="I5" s="1028"/>
      <c r="J5" s="1028"/>
      <c r="K5" s="1028"/>
      <c r="L5" s="1028"/>
      <c r="M5" s="1028"/>
      <c r="N5" s="1028"/>
      <c r="O5" s="1028"/>
      <c r="P5" s="1029"/>
      <c r="Q5" s="1033" t="s">
        <v>344</v>
      </c>
      <c r="R5" s="1034"/>
      <c r="S5" s="1034"/>
      <c r="T5" s="1034"/>
      <c r="U5" s="1035"/>
      <c r="V5" s="1033" t="s">
        <v>345</v>
      </c>
      <c r="W5" s="1034"/>
      <c r="X5" s="1034"/>
      <c r="Y5" s="1034"/>
      <c r="Z5" s="1035"/>
      <c r="AA5" s="1033" t="s">
        <v>346</v>
      </c>
      <c r="AB5" s="1034"/>
      <c r="AC5" s="1034"/>
      <c r="AD5" s="1034"/>
      <c r="AE5" s="1034"/>
      <c r="AF5" s="1139" t="s">
        <v>347</v>
      </c>
      <c r="AG5" s="1034"/>
      <c r="AH5" s="1034"/>
      <c r="AI5" s="1034"/>
      <c r="AJ5" s="1046"/>
      <c r="AK5" s="1034" t="s">
        <v>348</v>
      </c>
      <c r="AL5" s="1034"/>
      <c r="AM5" s="1034"/>
      <c r="AN5" s="1034"/>
      <c r="AO5" s="1035"/>
      <c r="AP5" s="1033" t="s">
        <v>349</v>
      </c>
      <c r="AQ5" s="1034"/>
      <c r="AR5" s="1034"/>
      <c r="AS5" s="1034"/>
      <c r="AT5" s="1035"/>
      <c r="AU5" s="1033" t="s">
        <v>350</v>
      </c>
      <c r="AV5" s="1034"/>
      <c r="AW5" s="1034"/>
      <c r="AX5" s="1034"/>
      <c r="AY5" s="1046"/>
      <c r="AZ5" s="207"/>
      <c r="BA5" s="207"/>
      <c r="BB5" s="207"/>
      <c r="BC5" s="207"/>
      <c r="BD5" s="207"/>
      <c r="BE5" s="208"/>
      <c r="BF5" s="208"/>
      <c r="BG5" s="208"/>
      <c r="BH5" s="208"/>
      <c r="BI5" s="208"/>
      <c r="BJ5" s="208"/>
      <c r="BK5" s="208"/>
      <c r="BL5" s="208"/>
      <c r="BM5" s="208"/>
      <c r="BN5" s="208"/>
      <c r="BO5" s="208"/>
      <c r="BP5" s="208"/>
      <c r="BQ5" s="1027" t="s">
        <v>351</v>
      </c>
      <c r="BR5" s="1028"/>
      <c r="BS5" s="1028"/>
      <c r="BT5" s="1028"/>
      <c r="BU5" s="1028"/>
      <c r="BV5" s="1028"/>
      <c r="BW5" s="1028"/>
      <c r="BX5" s="1028"/>
      <c r="BY5" s="1028"/>
      <c r="BZ5" s="1028"/>
      <c r="CA5" s="1028"/>
      <c r="CB5" s="1028"/>
      <c r="CC5" s="1028"/>
      <c r="CD5" s="1028"/>
      <c r="CE5" s="1028"/>
      <c r="CF5" s="1028"/>
      <c r="CG5" s="1029"/>
      <c r="CH5" s="1033" t="s">
        <v>352</v>
      </c>
      <c r="CI5" s="1034"/>
      <c r="CJ5" s="1034"/>
      <c r="CK5" s="1034"/>
      <c r="CL5" s="1035"/>
      <c r="CM5" s="1033" t="s">
        <v>353</v>
      </c>
      <c r="CN5" s="1034"/>
      <c r="CO5" s="1034"/>
      <c r="CP5" s="1034"/>
      <c r="CQ5" s="1035"/>
      <c r="CR5" s="1033" t="s">
        <v>354</v>
      </c>
      <c r="CS5" s="1034"/>
      <c r="CT5" s="1034"/>
      <c r="CU5" s="1034"/>
      <c r="CV5" s="1035"/>
      <c r="CW5" s="1033" t="s">
        <v>355</v>
      </c>
      <c r="CX5" s="1034"/>
      <c r="CY5" s="1034"/>
      <c r="CZ5" s="1034"/>
      <c r="DA5" s="1035"/>
      <c r="DB5" s="1033" t="s">
        <v>356</v>
      </c>
      <c r="DC5" s="1034"/>
      <c r="DD5" s="1034"/>
      <c r="DE5" s="1034"/>
      <c r="DF5" s="1035"/>
      <c r="DG5" s="1124" t="s">
        <v>357</v>
      </c>
      <c r="DH5" s="1125"/>
      <c r="DI5" s="1125"/>
      <c r="DJ5" s="1125"/>
      <c r="DK5" s="1126"/>
      <c r="DL5" s="1124" t="s">
        <v>358</v>
      </c>
      <c r="DM5" s="1125"/>
      <c r="DN5" s="1125"/>
      <c r="DO5" s="1125"/>
      <c r="DP5" s="1126"/>
      <c r="DQ5" s="1033" t="s">
        <v>359</v>
      </c>
      <c r="DR5" s="1034"/>
      <c r="DS5" s="1034"/>
      <c r="DT5" s="1034"/>
      <c r="DU5" s="1035"/>
      <c r="DV5" s="1033" t="s">
        <v>350</v>
      </c>
      <c r="DW5" s="1034"/>
      <c r="DX5" s="1034"/>
      <c r="DY5" s="1034"/>
      <c r="DZ5" s="1046"/>
      <c r="EA5" s="205"/>
    </row>
    <row r="6" spans="1:131" s="206" customFormat="1" ht="26.25" customHeight="1" thickBot="1">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0"/>
      <c r="AG6" s="1037"/>
      <c r="AH6" s="1037"/>
      <c r="AI6" s="1037"/>
      <c r="AJ6" s="1047"/>
      <c r="AK6" s="1037"/>
      <c r="AL6" s="1037"/>
      <c r="AM6" s="1037"/>
      <c r="AN6" s="1037"/>
      <c r="AO6" s="1038"/>
      <c r="AP6" s="1036"/>
      <c r="AQ6" s="1037"/>
      <c r="AR6" s="1037"/>
      <c r="AS6" s="1037"/>
      <c r="AT6" s="1038"/>
      <c r="AU6" s="1036"/>
      <c r="AV6" s="1037"/>
      <c r="AW6" s="1037"/>
      <c r="AX6" s="1037"/>
      <c r="AY6" s="1047"/>
      <c r="AZ6" s="203"/>
      <c r="BA6" s="203"/>
      <c r="BB6" s="203"/>
      <c r="BC6" s="203"/>
      <c r="BD6" s="203"/>
      <c r="BE6" s="204"/>
      <c r="BF6" s="204"/>
      <c r="BG6" s="204"/>
      <c r="BH6" s="204"/>
      <c r="BI6" s="204"/>
      <c r="BJ6" s="204"/>
      <c r="BK6" s="204"/>
      <c r="BL6" s="204"/>
      <c r="BM6" s="204"/>
      <c r="BN6" s="204"/>
      <c r="BO6" s="204"/>
      <c r="BP6" s="20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27"/>
      <c r="DH6" s="1128"/>
      <c r="DI6" s="1128"/>
      <c r="DJ6" s="1128"/>
      <c r="DK6" s="1129"/>
      <c r="DL6" s="1127"/>
      <c r="DM6" s="1128"/>
      <c r="DN6" s="1128"/>
      <c r="DO6" s="1128"/>
      <c r="DP6" s="1129"/>
      <c r="DQ6" s="1036"/>
      <c r="DR6" s="1037"/>
      <c r="DS6" s="1037"/>
      <c r="DT6" s="1037"/>
      <c r="DU6" s="1038"/>
      <c r="DV6" s="1036"/>
      <c r="DW6" s="1037"/>
      <c r="DX6" s="1037"/>
      <c r="DY6" s="1037"/>
      <c r="DZ6" s="1047"/>
      <c r="EA6" s="205"/>
    </row>
    <row r="7" spans="1:131" s="206" customFormat="1" ht="26.25" customHeight="1" thickTop="1">
      <c r="A7" s="209">
        <v>1</v>
      </c>
      <c r="B7" s="1079" t="s">
        <v>360</v>
      </c>
      <c r="C7" s="1080"/>
      <c r="D7" s="1080"/>
      <c r="E7" s="1080"/>
      <c r="F7" s="1080"/>
      <c r="G7" s="1080"/>
      <c r="H7" s="1080"/>
      <c r="I7" s="1080"/>
      <c r="J7" s="1080"/>
      <c r="K7" s="1080"/>
      <c r="L7" s="1080"/>
      <c r="M7" s="1080"/>
      <c r="N7" s="1080"/>
      <c r="O7" s="1080"/>
      <c r="P7" s="1081"/>
      <c r="Q7" s="1130">
        <v>11272</v>
      </c>
      <c r="R7" s="1131"/>
      <c r="S7" s="1131"/>
      <c r="T7" s="1131"/>
      <c r="U7" s="1131"/>
      <c r="V7" s="1131">
        <v>10852</v>
      </c>
      <c r="W7" s="1131"/>
      <c r="X7" s="1131"/>
      <c r="Y7" s="1131"/>
      <c r="Z7" s="1131"/>
      <c r="AA7" s="1131">
        <v>420</v>
      </c>
      <c r="AB7" s="1131"/>
      <c r="AC7" s="1131"/>
      <c r="AD7" s="1131"/>
      <c r="AE7" s="1132"/>
      <c r="AF7" s="1133">
        <v>406</v>
      </c>
      <c r="AG7" s="1134"/>
      <c r="AH7" s="1134"/>
      <c r="AI7" s="1134"/>
      <c r="AJ7" s="1135"/>
      <c r="AK7" s="1120" t="s">
        <v>565</v>
      </c>
      <c r="AL7" s="1121"/>
      <c r="AM7" s="1121"/>
      <c r="AN7" s="1121"/>
      <c r="AO7" s="1121"/>
      <c r="AP7" s="1121">
        <v>12251</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738" t="s">
        <v>546</v>
      </c>
      <c r="BT7" s="739"/>
      <c r="BU7" s="739"/>
      <c r="BV7" s="739"/>
      <c r="BW7" s="739"/>
      <c r="BX7" s="739"/>
      <c r="BY7" s="739"/>
      <c r="BZ7" s="739"/>
      <c r="CA7" s="739"/>
      <c r="CB7" s="739"/>
      <c r="CC7" s="739"/>
      <c r="CD7" s="739"/>
      <c r="CE7" s="739"/>
      <c r="CF7" s="739"/>
      <c r="CG7" s="740"/>
      <c r="CH7" s="1117">
        <v>14</v>
      </c>
      <c r="CI7" s="1118"/>
      <c r="CJ7" s="1118"/>
      <c r="CK7" s="1118"/>
      <c r="CL7" s="1119"/>
      <c r="CM7" s="1117">
        <v>150</v>
      </c>
      <c r="CN7" s="1118"/>
      <c r="CO7" s="1118"/>
      <c r="CP7" s="1118"/>
      <c r="CQ7" s="1119"/>
      <c r="CR7" s="1117">
        <v>3</v>
      </c>
      <c r="CS7" s="1118"/>
      <c r="CT7" s="1118"/>
      <c r="CU7" s="1118"/>
      <c r="CV7" s="1119"/>
      <c r="CW7" s="1117" t="s">
        <v>550</v>
      </c>
      <c r="CX7" s="1118"/>
      <c r="CY7" s="1118"/>
      <c r="CZ7" s="1118"/>
      <c r="DA7" s="1119"/>
      <c r="DB7" s="1117" t="s">
        <v>550</v>
      </c>
      <c r="DC7" s="1118"/>
      <c r="DD7" s="1118"/>
      <c r="DE7" s="1118"/>
      <c r="DF7" s="1119"/>
      <c r="DG7" s="1117" t="s">
        <v>550</v>
      </c>
      <c r="DH7" s="1118"/>
      <c r="DI7" s="1118"/>
      <c r="DJ7" s="1118"/>
      <c r="DK7" s="1119"/>
      <c r="DL7" s="1117">
        <v>21</v>
      </c>
      <c r="DM7" s="1118"/>
      <c r="DN7" s="1118"/>
      <c r="DO7" s="1118"/>
      <c r="DP7" s="1119"/>
      <c r="DQ7" s="1117" t="s">
        <v>550</v>
      </c>
      <c r="DR7" s="1118"/>
      <c r="DS7" s="1118"/>
      <c r="DT7" s="1118"/>
      <c r="DU7" s="1119"/>
      <c r="DV7" s="1141"/>
      <c r="DW7" s="1142"/>
      <c r="DX7" s="1142"/>
      <c r="DY7" s="1142"/>
      <c r="DZ7" s="1143"/>
      <c r="EA7" s="205"/>
    </row>
    <row r="8" spans="1:131" s="206" customFormat="1" ht="26.25" customHeight="1">
      <c r="A8" s="212">
        <v>2</v>
      </c>
      <c r="B8" s="1066" t="s">
        <v>361</v>
      </c>
      <c r="C8" s="1067"/>
      <c r="D8" s="1067"/>
      <c r="E8" s="1067"/>
      <c r="F8" s="1067"/>
      <c r="G8" s="1067"/>
      <c r="H8" s="1067"/>
      <c r="I8" s="1067"/>
      <c r="J8" s="1067"/>
      <c r="K8" s="1067"/>
      <c r="L8" s="1067"/>
      <c r="M8" s="1067"/>
      <c r="N8" s="1067"/>
      <c r="O8" s="1067"/>
      <c r="P8" s="1068"/>
      <c r="Q8" s="1072">
        <v>2</v>
      </c>
      <c r="R8" s="1073"/>
      <c r="S8" s="1073"/>
      <c r="T8" s="1073"/>
      <c r="U8" s="1073"/>
      <c r="V8" s="1073">
        <v>1</v>
      </c>
      <c r="W8" s="1073"/>
      <c r="X8" s="1073"/>
      <c r="Y8" s="1073"/>
      <c r="Z8" s="1073"/>
      <c r="AA8" s="1073">
        <v>1</v>
      </c>
      <c r="AB8" s="1073"/>
      <c r="AC8" s="1073"/>
      <c r="AD8" s="1073"/>
      <c r="AE8" s="1074"/>
      <c r="AF8" s="1048">
        <v>1</v>
      </c>
      <c r="AG8" s="1049"/>
      <c r="AH8" s="1049"/>
      <c r="AI8" s="1049"/>
      <c r="AJ8" s="1050"/>
      <c r="AK8" s="1115" t="s">
        <v>566</v>
      </c>
      <c r="AL8" s="1116"/>
      <c r="AM8" s="1116"/>
      <c r="AN8" s="1116"/>
      <c r="AO8" s="1116"/>
      <c r="AP8" s="1116" t="s">
        <v>566</v>
      </c>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735" t="s">
        <v>547</v>
      </c>
      <c r="BT8" s="736"/>
      <c r="BU8" s="736"/>
      <c r="BV8" s="736"/>
      <c r="BW8" s="736"/>
      <c r="BX8" s="736"/>
      <c r="BY8" s="736"/>
      <c r="BZ8" s="736"/>
      <c r="CA8" s="736"/>
      <c r="CB8" s="736"/>
      <c r="CC8" s="736"/>
      <c r="CD8" s="736"/>
      <c r="CE8" s="736"/>
      <c r="CF8" s="736"/>
      <c r="CG8" s="737"/>
      <c r="CH8" s="1021">
        <v>8</v>
      </c>
      <c r="CI8" s="1022"/>
      <c r="CJ8" s="1022"/>
      <c r="CK8" s="1022"/>
      <c r="CL8" s="1023"/>
      <c r="CM8" s="1021">
        <v>63</v>
      </c>
      <c r="CN8" s="1022"/>
      <c r="CO8" s="1022"/>
      <c r="CP8" s="1022"/>
      <c r="CQ8" s="1023"/>
      <c r="CR8" s="1021">
        <v>75</v>
      </c>
      <c r="CS8" s="1022"/>
      <c r="CT8" s="1022"/>
      <c r="CU8" s="1022"/>
      <c r="CV8" s="1023"/>
      <c r="CW8" s="1021" t="s">
        <v>550</v>
      </c>
      <c r="CX8" s="1022"/>
      <c r="CY8" s="1022"/>
      <c r="CZ8" s="1022"/>
      <c r="DA8" s="1023"/>
      <c r="DB8" s="1021" t="s">
        <v>550</v>
      </c>
      <c r="DC8" s="1022"/>
      <c r="DD8" s="1022"/>
      <c r="DE8" s="1022"/>
      <c r="DF8" s="1023"/>
      <c r="DG8" s="1021" t="s">
        <v>552</v>
      </c>
      <c r="DH8" s="1022"/>
      <c r="DI8" s="1022"/>
      <c r="DJ8" s="1022"/>
      <c r="DK8" s="1023"/>
      <c r="DL8" s="1021" t="s">
        <v>550</v>
      </c>
      <c r="DM8" s="1022"/>
      <c r="DN8" s="1022"/>
      <c r="DO8" s="1022"/>
      <c r="DP8" s="1023"/>
      <c r="DQ8" s="1021" t="s">
        <v>552</v>
      </c>
      <c r="DR8" s="1022"/>
      <c r="DS8" s="1022"/>
      <c r="DT8" s="1022"/>
      <c r="DU8" s="1023"/>
      <c r="DV8" s="1024"/>
      <c r="DW8" s="1025"/>
      <c r="DX8" s="1025"/>
      <c r="DY8" s="1025"/>
      <c r="DZ8" s="1026"/>
      <c r="EA8" s="205"/>
    </row>
    <row r="9" spans="1:131" s="206" customFormat="1" ht="26.25" customHeight="1">
      <c r="A9" s="212">
        <v>3</v>
      </c>
      <c r="B9" s="1066" t="s">
        <v>362</v>
      </c>
      <c r="C9" s="1067"/>
      <c r="D9" s="1067"/>
      <c r="E9" s="1067"/>
      <c r="F9" s="1067"/>
      <c r="G9" s="1067"/>
      <c r="H9" s="1067"/>
      <c r="I9" s="1067"/>
      <c r="J9" s="1067"/>
      <c r="K9" s="1067"/>
      <c r="L9" s="1067"/>
      <c r="M9" s="1067"/>
      <c r="N9" s="1067"/>
      <c r="O9" s="1067"/>
      <c r="P9" s="1068"/>
      <c r="Q9" s="1072">
        <v>121</v>
      </c>
      <c r="R9" s="1073"/>
      <c r="S9" s="1073"/>
      <c r="T9" s="1073"/>
      <c r="U9" s="1073"/>
      <c r="V9" s="1073">
        <v>117</v>
      </c>
      <c r="W9" s="1073"/>
      <c r="X9" s="1073"/>
      <c r="Y9" s="1073"/>
      <c r="Z9" s="1073"/>
      <c r="AA9" s="1073">
        <v>4</v>
      </c>
      <c r="AB9" s="1073"/>
      <c r="AC9" s="1073"/>
      <c r="AD9" s="1073"/>
      <c r="AE9" s="1074"/>
      <c r="AF9" s="1048">
        <v>4</v>
      </c>
      <c r="AG9" s="1049"/>
      <c r="AH9" s="1049"/>
      <c r="AI9" s="1049"/>
      <c r="AJ9" s="1050"/>
      <c r="AK9" s="1115" t="s">
        <v>566</v>
      </c>
      <c r="AL9" s="1116"/>
      <c r="AM9" s="1116"/>
      <c r="AN9" s="1116"/>
      <c r="AO9" s="1116"/>
      <c r="AP9" s="1116">
        <v>131</v>
      </c>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735" t="s">
        <v>548</v>
      </c>
      <c r="BT9" s="736"/>
      <c r="BU9" s="736"/>
      <c r="BV9" s="736"/>
      <c r="BW9" s="736"/>
      <c r="BX9" s="736"/>
      <c r="BY9" s="736"/>
      <c r="BZ9" s="736"/>
      <c r="CA9" s="736"/>
      <c r="CB9" s="736"/>
      <c r="CC9" s="736"/>
      <c r="CD9" s="736"/>
      <c r="CE9" s="736"/>
      <c r="CF9" s="736"/>
      <c r="CG9" s="737"/>
      <c r="CH9" s="1021">
        <v>9</v>
      </c>
      <c r="CI9" s="1022"/>
      <c r="CJ9" s="1022"/>
      <c r="CK9" s="1022"/>
      <c r="CL9" s="1023"/>
      <c r="CM9" s="1021">
        <v>25</v>
      </c>
      <c r="CN9" s="1022"/>
      <c r="CO9" s="1022"/>
      <c r="CP9" s="1022"/>
      <c r="CQ9" s="1023"/>
      <c r="CR9" s="1021">
        <v>9</v>
      </c>
      <c r="CS9" s="1022"/>
      <c r="CT9" s="1022"/>
      <c r="CU9" s="1022"/>
      <c r="CV9" s="1023"/>
      <c r="CW9" s="1021" t="s">
        <v>550</v>
      </c>
      <c r="CX9" s="1022"/>
      <c r="CY9" s="1022"/>
      <c r="CZ9" s="1022"/>
      <c r="DA9" s="1023"/>
      <c r="DB9" s="1021" t="s">
        <v>551</v>
      </c>
      <c r="DC9" s="1022"/>
      <c r="DD9" s="1022"/>
      <c r="DE9" s="1022"/>
      <c r="DF9" s="1023"/>
      <c r="DG9" s="1021" t="s">
        <v>550</v>
      </c>
      <c r="DH9" s="1022"/>
      <c r="DI9" s="1022"/>
      <c r="DJ9" s="1022"/>
      <c r="DK9" s="1023"/>
      <c r="DL9" s="1021" t="s">
        <v>550</v>
      </c>
      <c r="DM9" s="1022"/>
      <c r="DN9" s="1022"/>
      <c r="DO9" s="1022"/>
      <c r="DP9" s="1023"/>
      <c r="DQ9" s="1021" t="s">
        <v>550</v>
      </c>
      <c r="DR9" s="1022"/>
      <c r="DS9" s="1022"/>
      <c r="DT9" s="1022"/>
      <c r="DU9" s="1023"/>
      <c r="DV9" s="1024"/>
      <c r="DW9" s="1025"/>
      <c r="DX9" s="1025"/>
      <c r="DY9" s="1025"/>
      <c r="DZ9" s="1026"/>
      <c r="EA9" s="205"/>
    </row>
    <row r="10" spans="1:131" s="206" customFormat="1" ht="26.25" customHeight="1">
      <c r="A10" s="212">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735" t="s">
        <v>549</v>
      </c>
      <c r="BT10" s="736"/>
      <c r="BU10" s="736"/>
      <c r="BV10" s="736"/>
      <c r="BW10" s="736"/>
      <c r="BX10" s="736"/>
      <c r="BY10" s="736"/>
      <c r="BZ10" s="736"/>
      <c r="CA10" s="736"/>
      <c r="CB10" s="736"/>
      <c r="CC10" s="736"/>
      <c r="CD10" s="736"/>
      <c r="CE10" s="736"/>
      <c r="CF10" s="736"/>
      <c r="CG10" s="737"/>
      <c r="CH10" s="1021">
        <v>2</v>
      </c>
      <c r="CI10" s="1022"/>
      <c r="CJ10" s="1022"/>
      <c r="CK10" s="1022"/>
      <c r="CL10" s="1023"/>
      <c r="CM10" s="1021">
        <v>28</v>
      </c>
      <c r="CN10" s="1022"/>
      <c r="CO10" s="1022"/>
      <c r="CP10" s="1022"/>
      <c r="CQ10" s="1023"/>
      <c r="CR10" s="1021">
        <v>5</v>
      </c>
      <c r="CS10" s="1022"/>
      <c r="CT10" s="1022"/>
      <c r="CU10" s="1022"/>
      <c r="CV10" s="1023"/>
      <c r="CW10" s="1021" t="s">
        <v>550</v>
      </c>
      <c r="CX10" s="1022"/>
      <c r="CY10" s="1022"/>
      <c r="CZ10" s="1022"/>
      <c r="DA10" s="1023"/>
      <c r="DB10" s="1021" t="s">
        <v>550</v>
      </c>
      <c r="DC10" s="1022"/>
      <c r="DD10" s="1022"/>
      <c r="DE10" s="1022"/>
      <c r="DF10" s="1023"/>
      <c r="DG10" s="1021" t="s">
        <v>550</v>
      </c>
      <c r="DH10" s="1022"/>
      <c r="DI10" s="1022"/>
      <c r="DJ10" s="1022"/>
      <c r="DK10" s="1023"/>
      <c r="DL10" s="1021" t="s">
        <v>552</v>
      </c>
      <c r="DM10" s="1022"/>
      <c r="DN10" s="1022"/>
      <c r="DO10" s="1022"/>
      <c r="DP10" s="1023"/>
      <c r="DQ10" s="1021" t="s">
        <v>552</v>
      </c>
      <c r="DR10" s="1022"/>
      <c r="DS10" s="1022"/>
      <c r="DT10" s="1022"/>
      <c r="DU10" s="1023"/>
      <c r="DV10" s="1024"/>
      <c r="DW10" s="1025"/>
      <c r="DX10" s="1025"/>
      <c r="DY10" s="1025"/>
      <c r="DZ10" s="1026"/>
      <c r="EA10" s="205"/>
    </row>
    <row r="11" spans="1:131" s="206" customFormat="1" ht="26.25" customHeight="1">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735"/>
      <c r="BT11" s="736"/>
      <c r="BU11" s="736"/>
      <c r="BV11" s="736"/>
      <c r="BW11" s="736"/>
      <c r="BX11" s="736"/>
      <c r="BY11" s="736"/>
      <c r="BZ11" s="736"/>
      <c r="CA11" s="736"/>
      <c r="CB11" s="736"/>
      <c r="CC11" s="736"/>
      <c r="CD11" s="736"/>
      <c r="CE11" s="736"/>
      <c r="CF11" s="736"/>
      <c r="CG11" s="737"/>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05"/>
    </row>
    <row r="12" spans="1:131" s="206" customFormat="1" ht="26.25" customHeight="1">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735"/>
      <c r="BT12" s="736"/>
      <c r="BU12" s="736"/>
      <c r="BV12" s="736"/>
      <c r="BW12" s="736"/>
      <c r="BX12" s="736"/>
      <c r="BY12" s="736"/>
      <c r="BZ12" s="736"/>
      <c r="CA12" s="736"/>
      <c r="CB12" s="736"/>
      <c r="CC12" s="736"/>
      <c r="CD12" s="736"/>
      <c r="CE12" s="736"/>
      <c r="CF12" s="736"/>
      <c r="CG12" s="737"/>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05"/>
    </row>
    <row r="13" spans="1:131" s="206" customFormat="1" ht="26.25" customHeight="1">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735"/>
      <c r="BT13" s="736"/>
      <c r="BU13" s="736"/>
      <c r="BV13" s="736"/>
      <c r="BW13" s="736"/>
      <c r="BX13" s="736"/>
      <c r="BY13" s="736"/>
      <c r="BZ13" s="736"/>
      <c r="CA13" s="736"/>
      <c r="CB13" s="736"/>
      <c r="CC13" s="736"/>
      <c r="CD13" s="736"/>
      <c r="CE13" s="736"/>
      <c r="CF13" s="736"/>
      <c r="CG13" s="737"/>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05"/>
    </row>
    <row r="14" spans="1:131" s="206" customFormat="1" ht="26.25" customHeight="1">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735"/>
      <c r="BT14" s="736"/>
      <c r="BU14" s="736"/>
      <c r="BV14" s="736"/>
      <c r="BW14" s="736"/>
      <c r="BX14" s="736"/>
      <c r="BY14" s="736"/>
      <c r="BZ14" s="736"/>
      <c r="CA14" s="736"/>
      <c r="CB14" s="736"/>
      <c r="CC14" s="736"/>
      <c r="CD14" s="736"/>
      <c r="CE14" s="736"/>
      <c r="CF14" s="736"/>
      <c r="CG14" s="737"/>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05"/>
    </row>
    <row r="15" spans="1:131" s="206" customFormat="1" ht="26.25" customHeight="1">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735"/>
      <c r="BT15" s="736"/>
      <c r="BU15" s="736"/>
      <c r="BV15" s="736"/>
      <c r="BW15" s="736"/>
      <c r="BX15" s="736"/>
      <c r="BY15" s="736"/>
      <c r="BZ15" s="736"/>
      <c r="CA15" s="736"/>
      <c r="CB15" s="736"/>
      <c r="CC15" s="736"/>
      <c r="CD15" s="736"/>
      <c r="CE15" s="736"/>
      <c r="CF15" s="736"/>
      <c r="CG15" s="737"/>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05"/>
    </row>
    <row r="16" spans="1:131" s="206" customFormat="1" ht="26.25" customHeight="1">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735"/>
      <c r="BT16" s="736"/>
      <c r="BU16" s="736"/>
      <c r="BV16" s="736"/>
      <c r="BW16" s="736"/>
      <c r="BX16" s="736"/>
      <c r="BY16" s="736"/>
      <c r="BZ16" s="736"/>
      <c r="CA16" s="736"/>
      <c r="CB16" s="736"/>
      <c r="CC16" s="736"/>
      <c r="CD16" s="736"/>
      <c r="CE16" s="736"/>
      <c r="CF16" s="736"/>
      <c r="CG16" s="737"/>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05"/>
    </row>
    <row r="17" spans="1:131" s="206" customFormat="1" ht="26.25" customHeight="1">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735"/>
      <c r="BT17" s="736"/>
      <c r="BU17" s="736"/>
      <c r="BV17" s="736"/>
      <c r="BW17" s="736"/>
      <c r="BX17" s="736"/>
      <c r="BY17" s="736"/>
      <c r="BZ17" s="736"/>
      <c r="CA17" s="736"/>
      <c r="CB17" s="736"/>
      <c r="CC17" s="736"/>
      <c r="CD17" s="736"/>
      <c r="CE17" s="736"/>
      <c r="CF17" s="736"/>
      <c r="CG17" s="737"/>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05"/>
    </row>
    <row r="18" spans="1:131" s="206" customFormat="1" ht="26.25" customHeight="1">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735"/>
      <c r="BT18" s="736"/>
      <c r="BU18" s="736"/>
      <c r="BV18" s="736"/>
      <c r="BW18" s="736"/>
      <c r="BX18" s="736"/>
      <c r="BY18" s="736"/>
      <c r="BZ18" s="736"/>
      <c r="CA18" s="736"/>
      <c r="CB18" s="736"/>
      <c r="CC18" s="736"/>
      <c r="CD18" s="736"/>
      <c r="CE18" s="736"/>
      <c r="CF18" s="736"/>
      <c r="CG18" s="737"/>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05"/>
    </row>
    <row r="19" spans="1:131" s="206" customFormat="1" ht="26.25" customHeight="1">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735"/>
      <c r="BT19" s="736"/>
      <c r="BU19" s="736"/>
      <c r="BV19" s="736"/>
      <c r="BW19" s="736"/>
      <c r="BX19" s="736"/>
      <c r="BY19" s="736"/>
      <c r="BZ19" s="736"/>
      <c r="CA19" s="736"/>
      <c r="CB19" s="736"/>
      <c r="CC19" s="736"/>
      <c r="CD19" s="736"/>
      <c r="CE19" s="736"/>
      <c r="CF19" s="736"/>
      <c r="CG19" s="737"/>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05"/>
    </row>
    <row r="20" spans="1:131" s="206" customFormat="1" ht="26.25" customHeight="1">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735"/>
      <c r="BT20" s="736"/>
      <c r="BU20" s="736"/>
      <c r="BV20" s="736"/>
      <c r="BW20" s="736"/>
      <c r="BX20" s="736"/>
      <c r="BY20" s="736"/>
      <c r="BZ20" s="736"/>
      <c r="CA20" s="736"/>
      <c r="CB20" s="736"/>
      <c r="CC20" s="736"/>
      <c r="CD20" s="736"/>
      <c r="CE20" s="736"/>
      <c r="CF20" s="736"/>
      <c r="CG20" s="737"/>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5"/>
    </row>
    <row r="21" spans="1:131" s="206" customFormat="1" ht="26.25" customHeight="1" thickBot="1">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735"/>
      <c r="BT21" s="736"/>
      <c r="BU21" s="736"/>
      <c r="BV21" s="736"/>
      <c r="BW21" s="736"/>
      <c r="BX21" s="736"/>
      <c r="BY21" s="736"/>
      <c r="BZ21" s="736"/>
      <c r="CA21" s="736"/>
      <c r="CB21" s="736"/>
      <c r="CC21" s="736"/>
      <c r="CD21" s="736"/>
      <c r="CE21" s="736"/>
      <c r="CF21" s="736"/>
      <c r="CG21" s="737"/>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5"/>
    </row>
    <row r="22" spans="1:131" s="206" customFormat="1" ht="26.25" customHeight="1">
      <c r="A22" s="212">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363</v>
      </c>
      <c r="BA22" s="1064"/>
      <c r="BB22" s="1064"/>
      <c r="BC22" s="1064"/>
      <c r="BD22" s="1065"/>
      <c r="BE22" s="204"/>
      <c r="BF22" s="204"/>
      <c r="BG22" s="204"/>
      <c r="BH22" s="204"/>
      <c r="BI22" s="204"/>
      <c r="BJ22" s="204"/>
      <c r="BK22" s="204"/>
      <c r="BL22" s="204"/>
      <c r="BM22" s="204"/>
      <c r="BN22" s="204"/>
      <c r="BO22" s="204"/>
      <c r="BP22" s="204"/>
      <c r="BQ22" s="213">
        <v>16</v>
      </c>
      <c r="BR22" s="214"/>
      <c r="BS22" s="735"/>
      <c r="BT22" s="736"/>
      <c r="BU22" s="736"/>
      <c r="BV22" s="736"/>
      <c r="BW22" s="736"/>
      <c r="BX22" s="736"/>
      <c r="BY22" s="736"/>
      <c r="BZ22" s="736"/>
      <c r="CA22" s="736"/>
      <c r="CB22" s="736"/>
      <c r="CC22" s="736"/>
      <c r="CD22" s="736"/>
      <c r="CE22" s="736"/>
      <c r="CF22" s="736"/>
      <c r="CG22" s="737"/>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5"/>
    </row>
    <row r="23" spans="1:131" s="206" customFormat="1" ht="26.25" customHeight="1" thickBot="1">
      <c r="A23" s="215" t="s">
        <v>364</v>
      </c>
      <c r="B23" s="983" t="s">
        <v>365</v>
      </c>
      <c r="C23" s="984"/>
      <c r="D23" s="984"/>
      <c r="E23" s="984"/>
      <c r="F23" s="984"/>
      <c r="G23" s="984"/>
      <c r="H23" s="984"/>
      <c r="I23" s="984"/>
      <c r="J23" s="984"/>
      <c r="K23" s="984"/>
      <c r="L23" s="984"/>
      <c r="M23" s="984"/>
      <c r="N23" s="984"/>
      <c r="O23" s="984"/>
      <c r="P23" s="985"/>
      <c r="Q23" s="1097">
        <v>11374</v>
      </c>
      <c r="R23" s="1098"/>
      <c r="S23" s="1098"/>
      <c r="T23" s="1098"/>
      <c r="U23" s="1098"/>
      <c r="V23" s="1098">
        <v>10949</v>
      </c>
      <c r="W23" s="1098"/>
      <c r="X23" s="1098"/>
      <c r="Y23" s="1098"/>
      <c r="Z23" s="1098"/>
      <c r="AA23" s="1098">
        <v>425</v>
      </c>
      <c r="AB23" s="1098"/>
      <c r="AC23" s="1098"/>
      <c r="AD23" s="1098"/>
      <c r="AE23" s="1099"/>
      <c r="AF23" s="1100">
        <v>410</v>
      </c>
      <c r="AG23" s="1098"/>
      <c r="AH23" s="1098"/>
      <c r="AI23" s="1098"/>
      <c r="AJ23" s="1101"/>
      <c r="AK23" s="1102"/>
      <c r="AL23" s="1103"/>
      <c r="AM23" s="1103"/>
      <c r="AN23" s="1103"/>
      <c r="AO23" s="1103"/>
      <c r="AP23" s="1098">
        <v>12382</v>
      </c>
      <c r="AQ23" s="1098"/>
      <c r="AR23" s="1098"/>
      <c r="AS23" s="1098"/>
      <c r="AT23" s="1098"/>
      <c r="AU23" s="1104"/>
      <c r="AV23" s="1104"/>
      <c r="AW23" s="1104"/>
      <c r="AX23" s="1104"/>
      <c r="AY23" s="1105"/>
      <c r="AZ23" s="1094" t="s">
        <v>108</v>
      </c>
      <c r="BA23" s="1095"/>
      <c r="BB23" s="1095"/>
      <c r="BC23" s="1095"/>
      <c r="BD23" s="1096"/>
      <c r="BE23" s="204"/>
      <c r="BF23" s="204"/>
      <c r="BG23" s="204"/>
      <c r="BH23" s="204"/>
      <c r="BI23" s="204"/>
      <c r="BJ23" s="204"/>
      <c r="BK23" s="204"/>
      <c r="BL23" s="204"/>
      <c r="BM23" s="204"/>
      <c r="BN23" s="204"/>
      <c r="BO23" s="204"/>
      <c r="BP23" s="204"/>
      <c r="BQ23" s="213">
        <v>17</v>
      </c>
      <c r="BR23" s="214"/>
      <c r="BS23" s="735"/>
      <c r="BT23" s="736"/>
      <c r="BU23" s="736"/>
      <c r="BV23" s="736"/>
      <c r="BW23" s="736"/>
      <c r="BX23" s="736"/>
      <c r="BY23" s="736"/>
      <c r="BZ23" s="736"/>
      <c r="CA23" s="736"/>
      <c r="CB23" s="736"/>
      <c r="CC23" s="736"/>
      <c r="CD23" s="736"/>
      <c r="CE23" s="736"/>
      <c r="CF23" s="736"/>
      <c r="CG23" s="737"/>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5"/>
    </row>
    <row r="24" spans="1:131" s="206" customFormat="1" ht="26.25" customHeight="1">
      <c r="A24" s="1093" t="s">
        <v>366</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735"/>
      <c r="BT24" s="736"/>
      <c r="BU24" s="736"/>
      <c r="BV24" s="736"/>
      <c r="BW24" s="736"/>
      <c r="BX24" s="736"/>
      <c r="BY24" s="736"/>
      <c r="BZ24" s="736"/>
      <c r="CA24" s="736"/>
      <c r="CB24" s="736"/>
      <c r="CC24" s="736"/>
      <c r="CD24" s="736"/>
      <c r="CE24" s="736"/>
      <c r="CF24" s="736"/>
      <c r="CG24" s="737"/>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5"/>
    </row>
    <row r="25" spans="1:131" s="198" customFormat="1" ht="26.25" customHeight="1" thickBot="1">
      <c r="A25" s="1092" t="s">
        <v>367</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735"/>
      <c r="BT25" s="736"/>
      <c r="BU25" s="736"/>
      <c r="BV25" s="736"/>
      <c r="BW25" s="736"/>
      <c r="BX25" s="736"/>
      <c r="BY25" s="736"/>
      <c r="BZ25" s="736"/>
      <c r="CA25" s="736"/>
      <c r="CB25" s="736"/>
      <c r="CC25" s="736"/>
      <c r="CD25" s="736"/>
      <c r="CE25" s="736"/>
      <c r="CF25" s="736"/>
      <c r="CG25" s="737"/>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7"/>
    </row>
    <row r="26" spans="1:131" s="198" customFormat="1" ht="26.25" customHeight="1">
      <c r="A26" s="1027" t="s">
        <v>343</v>
      </c>
      <c r="B26" s="1028"/>
      <c r="C26" s="1028"/>
      <c r="D26" s="1028"/>
      <c r="E26" s="1028"/>
      <c r="F26" s="1028"/>
      <c r="G26" s="1028"/>
      <c r="H26" s="1028"/>
      <c r="I26" s="1028"/>
      <c r="J26" s="1028"/>
      <c r="K26" s="1028"/>
      <c r="L26" s="1028"/>
      <c r="M26" s="1028"/>
      <c r="N26" s="1028"/>
      <c r="O26" s="1028"/>
      <c r="P26" s="1029"/>
      <c r="Q26" s="1033" t="s">
        <v>368</v>
      </c>
      <c r="R26" s="1034"/>
      <c r="S26" s="1034"/>
      <c r="T26" s="1034"/>
      <c r="U26" s="1035"/>
      <c r="V26" s="1033" t="s">
        <v>369</v>
      </c>
      <c r="W26" s="1034"/>
      <c r="X26" s="1034"/>
      <c r="Y26" s="1034"/>
      <c r="Z26" s="1035"/>
      <c r="AA26" s="1033" t="s">
        <v>370</v>
      </c>
      <c r="AB26" s="1034"/>
      <c r="AC26" s="1034"/>
      <c r="AD26" s="1034"/>
      <c r="AE26" s="1034"/>
      <c r="AF26" s="1088" t="s">
        <v>371</v>
      </c>
      <c r="AG26" s="1040"/>
      <c r="AH26" s="1040"/>
      <c r="AI26" s="1040"/>
      <c r="AJ26" s="1089"/>
      <c r="AK26" s="1034" t="s">
        <v>372</v>
      </c>
      <c r="AL26" s="1034"/>
      <c r="AM26" s="1034"/>
      <c r="AN26" s="1034"/>
      <c r="AO26" s="1035"/>
      <c r="AP26" s="1033" t="s">
        <v>373</v>
      </c>
      <c r="AQ26" s="1034"/>
      <c r="AR26" s="1034"/>
      <c r="AS26" s="1034"/>
      <c r="AT26" s="1035"/>
      <c r="AU26" s="1033" t="s">
        <v>374</v>
      </c>
      <c r="AV26" s="1034"/>
      <c r="AW26" s="1034"/>
      <c r="AX26" s="1034"/>
      <c r="AY26" s="1035"/>
      <c r="AZ26" s="1033" t="s">
        <v>375</v>
      </c>
      <c r="BA26" s="1034"/>
      <c r="BB26" s="1034"/>
      <c r="BC26" s="1034"/>
      <c r="BD26" s="1035"/>
      <c r="BE26" s="1033" t="s">
        <v>350</v>
      </c>
      <c r="BF26" s="1034"/>
      <c r="BG26" s="1034"/>
      <c r="BH26" s="1034"/>
      <c r="BI26" s="1046"/>
      <c r="BJ26" s="203"/>
      <c r="BK26" s="203"/>
      <c r="BL26" s="203"/>
      <c r="BM26" s="203"/>
      <c r="BN26" s="203"/>
      <c r="BO26" s="216"/>
      <c r="BP26" s="216"/>
      <c r="BQ26" s="213">
        <v>20</v>
      </c>
      <c r="BR26" s="214"/>
      <c r="BS26" s="735"/>
      <c r="BT26" s="736"/>
      <c r="BU26" s="736"/>
      <c r="BV26" s="736"/>
      <c r="BW26" s="736"/>
      <c r="BX26" s="736"/>
      <c r="BY26" s="736"/>
      <c r="BZ26" s="736"/>
      <c r="CA26" s="736"/>
      <c r="CB26" s="736"/>
      <c r="CC26" s="736"/>
      <c r="CD26" s="736"/>
      <c r="CE26" s="736"/>
      <c r="CF26" s="736"/>
      <c r="CG26" s="737"/>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7"/>
    </row>
    <row r="27" spans="1:131" s="198" customFormat="1" ht="26.25" customHeight="1" thickBot="1">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0"/>
      <c r="AG27" s="1043"/>
      <c r="AH27" s="1043"/>
      <c r="AI27" s="1043"/>
      <c r="AJ27" s="1091"/>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7"/>
      <c r="BJ27" s="203"/>
      <c r="BK27" s="203"/>
      <c r="BL27" s="203"/>
      <c r="BM27" s="203"/>
      <c r="BN27" s="203"/>
      <c r="BO27" s="216"/>
      <c r="BP27" s="216"/>
      <c r="BQ27" s="213">
        <v>21</v>
      </c>
      <c r="BR27" s="214"/>
      <c r="BS27" s="735"/>
      <c r="BT27" s="736"/>
      <c r="BU27" s="736"/>
      <c r="BV27" s="736"/>
      <c r="BW27" s="736"/>
      <c r="BX27" s="736"/>
      <c r="BY27" s="736"/>
      <c r="BZ27" s="736"/>
      <c r="CA27" s="736"/>
      <c r="CB27" s="736"/>
      <c r="CC27" s="736"/>
      <c r="CD27" s="736"/>
      <c r="CE27" s="736"/>
      <c r="CF27" s="736"/>
      <c r="CG27" s="737"/>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7"/>
    </row>
    <row r="28" spans="1:131" s="198" customFormat="1" ht="26.25" customHeight="1" thickTop="1">
      <c r="A28" s="217">
        <v>1</v>
      </c>
      <c r="B28" s="1079" t="s">
        <v>376</v>
      </c>
      <c r="C28" s="1080"/>
      <c r="D28" s="1080"/>
      <c r="E28" s="1080"/>
      <c r="F28" s="1080"/>
      <c r="G28" s="1080"/>
      <c r="H28" s="1080"/>
      <c r="I28" s="1080"/>
      <c r="J28" s="1080"/>
      <c r="K28" s="1080"/>
      <c r="L28" s="1080"/>
      <c r="M28" s="1080"/>
      <c r="N28" s="1080"/>
      <c r="O28" s="1080"/>
      <c r="P28" s="1081"/>
      <c r="Q28" s="1082">
        <v>2136</v>
      </c>
      <c r="R28" s="1083"/>
      <c r="S28" s="1083"/>
      <c r="T28" s="1083"/>
      <c r="U28" s="1083"/>
      <c r="V28" s="1083">
        <v>2101</v>
      </c>
      <c r="W28" s="1083"/>
      <c r="X28" s="1083"/>
      <c r="Y28" s="1083"/>
      <c r="Z28" s="1083"/>
      <c r="AA28" s="1083">
        <v>35</v>
      </c>
      <c r="AB28" s="1083"/>
      <c r="AC28" s="1083"/>
      <c r="AD28" s="1083"/>
      <c r="AE28" s="1084"/>
      <c r="AF28" s="1085">
        <v>35</v>
      </c>
      <c r="AG28" s="1083"/>
      <c r="AH28" s="1083"/>
      <c r="AI28" s="1083"/>
      <c r="AJ28" s="1086"/>
      <c r="AK28" s="1087">
        <v>172</v>
      </c>
      <c r="AL28" s="1075"/>
      <c r="AM28" s="1075"/>
      <c r="AN28" s="1075"/>
      <c r="AO28" s="1075"/>
      <c r="AP28" s="1075" t="s">
        <v>553</v>
      </c>
      <c r="AQ28" s="1075"/>
      <c r="AR28" s="1075"/>
      <c r="AS28" s="1075"/>
      <c r="AT28" s="1075"/>
      <c r="AU28" s="1075" t="s">
        <v>550</v>
      </c>
      <c r="AV28" s="1075"/>
      <c r="AW28" s="1075"/>
      <c r="AX28" s="1075"/>
      <c r="AY28" s="1075"/>
      <c r="AZ28" s="1076" t="s">
        <v>550</v>
      </c>
      <c r="BA28" s="1076"/>
      <c r="BB28" s="1076"/>
      <c r="BC28" s="1076"/>
      <c r="BD28" s="1076"/>
      <c r="BE28" s="1077"/>
      <c r="BF28" s="1077"/>
      <c r="BG28" s="1077"/>
      <c r="BH28" s="1077"/>
      <c r="BI28" s="1078"/>
      <c r="BJ28" s="203"/>
      <c r="BK28" s="203"/>
      <c r="BL28" s="203"/>
      <c r="BM28" s="203"/>
      <c r="BN28" s="203"/>
      <c r="BO28" s="216"/>
      <c r="BP28" s="216"/>
      <c r="BQ28" s="213">
        <v>22</v>
      </c>
      <c r="BR28" s="214"/>
      <c r="BS28" s="735"/>
      <c r="BT28" s="736"/>
      <c r="BU28" s="736"/>
      <c r="BV28" s="736"/>
      <c r="BW28" s="736"/>
      <c r="BX28" s="736"/>
      <c r="BY28" s="736"/>
      <c r="BZ28" s="736"/>
      <c r="CA28" s="736"/>
      <c r="CB28" s="736"/>
      <c r="CC28" s="736"/>
      <c r="CD28" s="736"/>
      <c r="CE28" s="736"/>
      <c r="CF28" s="736"/>
      <c r="CG28" s="737"/>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7"/>
    </row>
    <row r="29" spans="1:131" s="198" customFormat="1" ht="26.25" customHeight="1">
      <c r="A29" s="217">
        <v>2</v>
      </c>
      <c r="B29" s="1066" t="s">
        <v>377</v>
      </c>
      <c r="C29" s="1067"/>
      <c r="D29" s="1067"/>
      <c r="E29" s="1067"/>
      <c r="F29" s="1067"/>
      <c r="G29" s="1067"/>
      <c r="H29" s="1067"/>
      <c r="I29" s="1067"/>
      <c r="J29" s="1067"/>
      <c r="K29" s="1067"/>
      <c r="L29" s="1067"/>
      <c r="M29" s="1067"/>
      <c r="N29" s="1067"/>
      <c r="O29" s="1067"/>
      <c r="P29" s="1068"/>
      <c r="Q29" s="1072">
        <v>114</v>
      </c>
      <c r="R29" s="1073"/>
      <c r="S29" s="1073"/>
      <c r="T29" s="1073"/>
      <c r="U29" s="1073"/>
      <c r="V29" s="1073">
        <v>103</v>
      </c>
      <c r="W29" s="1073"/>
      <c r="X29" s="1073"/>
      <c r="Y29" s="1073"/>
      <c r="Z29" s="1073"/>
      <c r="AA29" s="1073">
        <v>11</v>
      </c>
      <c r="AB29" s="1073"/>
      <c r="AC29" s="1073"/>
      <c r="AD29" s="1073"/>
      <c r="AE29" s="1074"/>
      <c r="AF29" s="1048">
        <v>11</v>
      </c>
      <c r="AG29" s="1049"/>
      <c r="AH29" s="1049"/>
      <c r="AI29" s="1049"/>
      <c r="AJ29" s="1050"/>
      <c r="AK29" s="1012">
        <v>7</v>
      </c>
      <c r="AL29" s="771"/>
      <c r="AM29" s="771"/>
      <c r="AN29" s="771"/>
      <c r="AO29" s="771"/>
      <c r="AP29" s="771" t="s">
        <v>550</v>
      </c>
      <c r="AQ29" s="771"/>
      <c r="AR29" s="771"/>
      <c r="AS29" s="771"/>
      <c r="AT29" s="771"/>
      <c r="AU29" s="771" t="s">
        <v>550</v>
      </c>
      <c r="AV29" s="771"/>
      <c r="AW29" s="771"/>
      <c r="AX29" s="771"/>
      <c r="AY29" s="771"/>
      <c r="AZ29" s="1071" t="s">
        <v>550</v>
      </c>
      <c r="BA29" s="1071"/>
      <c r="BB29" s="1071"/>
      <c r="BC29" s="1071"/>
      <c r="BD29" s="1071"/>
      <c r="BE29" s="1061"/>
      <c r="BF29" s="1061"/>
      <c r="BG29" s="1061"/>
      <c r="BH29" s="1061"/>
      <c r="BI29" s="1062"/>
      <c r="BJ29" s="203"/>
      <c r="BK29" s="203"/>
      <c r="BL29" s="203"/>
      <c r="BM29" s="203"/>
      <c r="BN29" s="203"/>
      <c r="BO29" s="216"/>
      <c r="BP29" s="216"/>
      <c r="BQ29" s="213">
        <v>23</v>
      </c>
      <c r="BR29" s="214"/>
      <c r="BS29" s="735"/>
      <c r="BT29" s="736"/>
      <c r="BU29" s="736"/>
      <c r="BV29" s="736"/>
      <c r="BW29" s="736"/>
      <c r="BX29" s="736"/>
      <c r="BY29" s="736"/>
      <c r="BZ29" s="736"/>
      <c r="CA29" s="736"/>
      <c r="CB29" s="736"/>
      <c r="CC29" s="736"/>
      <c r="CD29" s="736"/>
      <c r="CE29" s="736"/>
      <c r="CF29" s="736"/>
      <c r="CG29" s="737"/>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7"/>
    </row>
    <row r="30" spans="1:131" s="198" customFormat="1" ht="26.25" customHeight="1">
      <c r="A30" s="217">
        <v>3</v>
      </c>
      <c r="B30" s="1066" t="s">
        <v>378</v>
      </c>
      <c r="C30" s="1067"/>
      <c r="D30" s="1067"/>
      <c r="E30" s="1067"/>
      <c r="F30" s="1067"/>
      <c r="G30" s="1067"/>
      <c r="H30" s="1067"/>
      <c r="I30" s="1067"/>
      <c r="J30" s="1067"/>
      <c r="K30" s="1067"/>
      <c r="L30" s="1067"/>
      <c r="M30" s="1067"/>
      <c r="N30" s="1067"/>
      <c r="O30" s="1067"/>
      <c r="P30" s="1068"/>
      <c r="Q30" s="1072">
        <v>1896</v>
      </c>
      <c r="R30" s="1073"/>
      <c r="S30" s="1073"/>
      <c r="T30" s="1073"/>
      <c r="U30" s="1073"/>
      <c r="V30" s="1073">
        <v>1831</v>
      </c>
      <c r="W30" s="1073"/>
      <c r="X30" s="1073"/>
      <c r="Y30" s="1073"/>
      <c r="Z30" s="1073"/>
      <c r="AA30" s="1073">
        <v>65</v>
      </c>
      <c r="AB30" s="1073"/>
      <c r="AC30" s="1073"/>
      <c r="AD30" s="1073"/>
      <c r="AE30" s="1074"/>
      <c r="AF30" s="1048">
        <v>65</v>
      </c>
      <c r="AG30" s="1049"/>
      <c r="AH30" s="1049"/>
      <c r="AI30" s="1049"/>
      <c r="AJ30" s="1050"/>
      <c r="AK30" s="1012">
        <v>261</v>
      </c>
      <c r="AL30" s="771"/>
      <c r="AM30" s="771"/>
      <c r="AN30" s="771"/>
      <c r="AO30" s="771"/>
      <c r="AP30" s="771">
        <v>31</v>
      </c>
      <c r="AQ30" s="771"/>
      <c r="AR30" s="771"/>
      <c r="AS30" s="771"/>
      <c r="AT30" s="771"/>
      <c r="AU30" s="771" t="s">
        <v>550</v>
      </c>
      <c r="AV30" s="771"/>
      <c r="AW30" s="771"/>
      <c r="AX30" s="771"/>
      <c r="AY30" s="771"/>
      <c r="AZ30" s="1071" t="s">
        <v>550</v>
      </c>
      <c r="BA30" s="1071"/>
      <c r="BB30" s="1071"/>
      <c r="BC30" s="1071"/>
      <c r="BD30" s="1071"/>
      <c r="BE30" s="1061"/>
      <c r="BF30" s="1061"/>
      <c r="BG30" s="1061"/>
      <c r="BH30" s="1061"/>
      <c r="BI30" s="1062"/>
      <c r="BJ30" s="203"/>
      <c r="BK30" s="203"/>
      <c r="BL30" s="203"/>
      <c r="BM30" s="203"/>
      <c r="BN30" s="203"/>
      <c r="BO30" s="216"/>
      <c r="BP30" s="216"/>
      <c r="BQ30" s="213">
        <v>24</v>
      </c>
      <c r="BR30" s="214"/>
      <c r="BS30" s="735"/>
      <c r="BT30" s="736"/>
      <c r="BU30" s="736"/>
      <c r="BV30" s="736"/>
      <c r="BW30" s="736"/>
      <c r="BX30" s="736"/>
      <c r="BY30" s="736"/>
      <c r="BZ30" s="736"/>
      <c r="CA30" s="736"/>
      <c r="CB30" s="736"/>
      <c r="CC30" s="736"/>
      <c r="CD30" s="736"/>
      <c r="CE30" s="736"/>
      <c r="CF30" s="736"/>
      <c r="CG30" s="737"/>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7"/>
    </row>
    <row r="31" spans="1:131" s="198" customFormat="1" ht="26.25" customHeight="1">
      <c r="A31" s="217">
        <v>4</v>
      </c>
      <c r="B31" s="1066" t="s">
        <v>379</v>
      </c>
      <c r="C31" s="1067"/>
      <c r="D31" s="1067"/>
      <c r="E31" s="1067"/>
      <c r="F31" s="1067"/>
      <c r="G31" s="1067"/>
      <c r="H31" s="1067"/>
      <c r="I31" s="1067"/>
      <c r="J31" s="1067"/>
      <c r="K31" s="1067"/>
      <c r="L31" s="1067"/>
      <c r="M31" s="1067"/>
      <c r="N31" s="1067"/>
      <c r="O31" s="1067"/>
      <c r="P31" s="1068"/>
      <c r="Q31" s="1072">
        <v>34</v>
      </c>
      <c r="R31" s="1073"/>
      <c r="S31" s="1073"/>
      <c r="T31" s="1073"/>
      <c r="U31" s="1073"/>
      <c r="V31" s="1073">
        <v>30</v>
      </c>
      <c r="W31" s="1073"/>
      <c r="X31" s="1073"/>
      <c r="Y31" s="1073"/>
      <c r="Z31" s="1073"/>
      <c r="AA31" s="1073">
        <v>4</v>
      </c>
      <c r="AB31" s="1073"/>
      <c r="AC31" s="1073"/>
      <c r="AD31" s="1073"/>
      <c r="AE31" s="1074"/>
      <c r="AF31" s="1048">
        <v>4</v>
      </c>
      <c r="AG31" s="1049"/>
      <c r="AH31" s="1049"/>
      <c r="AI31" s="1049"/>
      <c r="AJ31" s="1050"/>
      <c r="AK31" s="1012">
        <v>24</v>
      </c>
      <c r="AL31" s="771"/>
      <c r="AM31" s="771"/>
      <c r="AN31" s="771"/>
      <c r="AO31" s="771"/>
      <c r="AP31" s="771">
        <v>236</v>
      </c>
      <c r="AQ31" s="771"/>
      <c r="AR31" s="771"/>
      <c r="AS31" s="771"/>
      <c r="AT31" s="771"/>
      <c r="AU31" s="771">
        <v>175</v>
      </c>
      <c r="AV31" s="771"/>
      <c r="AW31" s="771"/>
      <c r="AX31" s="771"/>
      <c r="AY31" s="771"/>
      <c r="AZ31" s="1071" t="s">
        <v>550</v>
      </c>
      <c r="BA31" s="1071"/>
      <c r="BB31" s="1071"/>
      <c r="BC31" s="1071"/>
      <c r="BD31" s="1071"/>
      <c r="BE31" s="1061"/>
      <c r="BF31" s="1061"/>
      <c r="BG31" s="1061"/>
      <c r="BH31" s="1061"/>
      <c r="BI31" s="1062"/>
      <c r="BJ31" s="203"/>
      <c r="BK31" s="203"/>
      <c r="BL31" s="203"/>
      <c r="BM31" s="203"/>
      <c r="BN31" s="203"/>
      <c r="BO31" s="216"/>
      <c r="BP31" s="216"/>
      <c r="BQ31" s="213">
        <v>25</v>
      </c>
      <c r="BR31" s="214"/>
      <c r="BS31" s="735"/>
      <c r="BT31" s="736"/>
      <c r="BU31" s="736"/>
      <c r="BV31" s="736"/>
      <c r="BW31" s="736"/>
      <c r="BX31" s="736"/>
      <c r="BY31" s="736"/>
      <c r="BZ31" s="736"/>
      <c r="CA31" s="736"/>
      <c r="CB31" s="736"/>
      <c r="CC31" s="736"/>
      <c r="CD31" s="736"/>
      <c r="CE31" s="736"/>
      <c r="CF31" s="736"/>
      <c r="CG31" s="737"/>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7"/>
    </row>
    <row r="32" spans="1:131" s="198" customFormat="1" ht="26.25" customHeight="1">
      <c r="A32" s="217">
        <v>5</v>
      </c>
      <c r="B32" s="1066" t="s">
        <v>380</v>
      </c>
      <c r="C32" s="1067"/>
      <c r="D32" s="1067"/>
      <c r="E32" s="1067"/>
      <c r="F32" s="1067"/>
      <c r="G32" s="1067"/>
      <c r="H32" s="1067"/>
      <c r="I32" s="1067"/>
      <c r="J32" s="1067"/>
      <c r="K32" s="1067"/>
      <c r="L32" s="1067"/>
      <c r="M32" s="1067"/>
      <c r="N32" s="1067"/>
      <c r="O32" s="1067"/>
      <c r="P32" s="1068"/>
      <c r="Q32" s="1072">
        <v>170</v>
      </c>
      <c r="R32" s="1073"/>
      <c r="S32" s="1073"/>
      <c r="T32" s="1073"/>
      <c r="U32" s="1073"/>
      <c r="V32" s="1073">
        <v>170</v>
      </c>
      <c r="W32" s="1073"/>
      <c r="X32" s="1073"/>
      <c r="Y32" s="1073"/>
      <c r="Z32" s="1073"/>
      <c r="AA32" s="1073">
        <v>0</v>
      </c>
      <c r="AB32" s="1073"/>
      <c r="AC32" s="1073"/>
      <c r="AD32" s="1073"/>
      <c r="AE32" s="1074"/>
      <c r="AF32" s="1048">
        <v>0</v>
      </c>
      <c r="AG32" s="1049"/>
      <c r="AH32" s="1049"/>
      <c r="AI32" s="1049"/>
      <c r="AJ32" s="1050"/>
      <c r="AK32" s="1012">
        <v>54</v>
      </c>
      <c r="AL32" s="771"/>
      <c r="AM32" s="771"/>
      <c r="AN32" s="771"/>
      <c r="AO32" s="771"/>
      <c r="AP32" s="771" t="s">
        <v>553</v>
      </c>
      <c r="AQ32" s="771"/>
      <c r="AR32" s="771"/>
      <c r="AS32" s="771"/>
      <c r="AT32" s="771"/>
      <c r="AU32" s="771" t="s">
        <v>554</v>
      </c>
      <c r="AV32" s="771"/>
      <c r="AW32" s="771"/>
      <c r="AX32" s="771"/>
      <c r="AY32" s="771"/>
      <c r="AZ32" s="1071" t="s">
        <v>550</v>
      </c>
      <c r="BA32" s="1071"/>
      <c r="BB32" s="1071"/>
      <c r="BC32" s="1071"/>
      <c r="BD32" s="1071"/>
      <c r="BE32" s="1061"/>
      <c r="BF32" s="1061"/>
      <c r="BG32" s="1061"/>
      <c r="BH32" s="1061"/>
      <c r="BI32" s="1062"/>
      <c r="BJ32" s="203"/>
      <c r="BK32" s="203"/>
      <c r="BL32" s="203"/>
      <c r="BM32" s="203"/>
      <c r="BN32" s="203"/>
      <c r="BO32" s="216"/>
      <c r="BP32" s="216"/>
      <c r="BQ32" s="213">
        <v>26</v>
      </c>
      <c r="BR32" s="214"/>
      <c r="BS32" s="735"/>
      <c r="BT32" s="736"/>
      <c r="BU32" s="736"/>
      <c r="BV32" s="736"/>
      <c r="BW32" s="736"/>
      <c r="BX32" s="736"/>
      <c r="BY32" s="736"/>
      <c r="BZ32" s="736"/>
      <c r="CA32" s="736"/>
      <c r="CB32" s="736"/>
      <c r="CC32" s="736"/>
      <c r="CD32" s="736"/>
      <c r="CE32" s="736"/>
      <c r="CF32" s="736"/>
      <c r="CG32" s="737"/>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7"/>
    </row>
    <row r="33" spans="1:131" s="198" customFormat="1" ht="26.25" customHeight="1">
      <c r="A33" s="217">
        <v>6</v>
      </c>
      <c r="B33" s="1066" t="s">
        <v>381</v>
      </c>
      <c r="C33" s="1067"/>
      <c r="D33" s="1067"/>
      <c r="E33" s="1067"/>
      <c r="F33" s="1067"/>
      <c r="G33" s="1067"/>
      <c r="H33" s="1067"/>
      <c r="I33" s="1067"/>
      <c r="J33" s="1067"/>
      <c r="K33" s="1067"/>
      <c r="L33" s="1067"/>
      <c r="M33" s="1067"/>
      <c r="N33" s="1067"/>
      <c r="O33" s="1067"/>
      <c r="P33" s="1068"/>
      <c r="Q33" s="1072">
        <v>163</v>
      </c>
      <c r="R33" s="1073"/>
      <c r="S33" s="1073"/>
      <c r="T33" s="1073"/>
      <c r="U33" s="1073"/>
      <c r="V33" s="1073">
        <v>143</v>
      </c>
      <c r="W33" s="1073"/>
      <c r="X33" s="1073"/>
      <c r="Y33" s="1073"/>
      <c r="Z33" s="1073"/>
      <c r="AA33" s="1073">
        <v>20</v>
      </c>
      <c r="AB33" s="1073"/>
      <c r="AC33" s="1073"/>
      <c r="AD33" s="1073"/>
      <c r="AE33" s="1074"/>
      <c r="AF33" s="1048">
        <v>811</v>
      </c>
      <c r="AG33" s="1049"/>
      <c r="AH33" s="1049"/>
      <c r="AI33" s="1049"/>
      <c r="AJ33" s="1050"/>
      <c r="AK33" s="1012">
        <v>11</v>
      </c>
      <c r="AL33" s="771"/>
      <c r="AM33" s="771"/>
      <c r="AN33" s="771"/>
      <c r="AO33" s="771"/>
      <c r="AP33" s="771">
        <v>837</v>
      </c>
      <c r="AQ33" s="771"/>
      <c r="AR33" s="771"/>
      <c r="AS33" s="771"/>
      <c r="AT33" s="771"/>
      <c r="AU33" s="771">
        <v>74</v>
      </c>
      <c r="AV33" s="771"/>
      <c r="AW33" s="771"/>
      <c r="AX33" s="771"/>
      <c r="AY33" s="771"/>
      <c r="AZ33" s="1071" t="s">
        <v>550</v>
      </c>
      <c r="BA33" s="1071"/>
      <c r="BB33" s="1071"/>
      <c r="BC33" s="1071"/>
      <c r="BD33" s="1071"/>
      <c r="BE33" s="1061" t="s">
        <v>382</v>
      </c>
      <c r="BF33" s="1061"/>
      <c r="BG33" s="1061"/>
      <c r="BH33" s="1061"/>
      <c r="BI33" s="1062"/>
      <c r="BJ33" s="203"/>
      <c r="BK33" s="203"/>
      <c r="BL33" s="203"/>
      <c r="BM33" s="203"/>
      <c r="BN33" s="203"/>
      <c r="BO33" s="216"/>
      <c r="BP33" s="216"/>
      <c r="BQ33" s="213">
        <v>27</v>
      </c>
      <c r="BR33" s="214"/>
      <c r="BS33" s="735"/>
      <c r="BT33" s="736"/>
      <c r="BU33" s="736"/>
      <c r="BV33" s="736"/>
      <c r="BW33" s="736"/>
      <c r="BX33" s="736"/>
      <c r="BY33" s="736"/>
      <c r="BZ33" s="736"/>
      <c r="CA33" s="736"/>
      <c r="CB33" s="736"/>
      <c r="CC33" s="736"/>
      <c r="CD33" s="736"/>
      <c r="CE33" s="736"/>
      <c r="CF33" s="736"/>
      <c r="CG33" s="737"/>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7"/>
    </row>
    <row r="34" spans="1:131" s="198" customFormat="1" ht="26.25" customHeight="1">
      <c r="A34" s="217">
        <v>7</v>
      </c>
      <c r="B34" s="1066" t="s">
        <v>383</v>
      </c>
      <c r="C34" s="1067"/>
      <c r="D34" s="1067"/>
      <c r="E34" s="1067"/>
      <c r="F34" s="1067"/>
      <c r="G34" s="1067"/>
      <c r="H34" s="1067"/>
      <c r="I34" s="1067"/>
      <c r="J34" s="1067"/>
      <c r="K34" s="1067"/>
      <c r="L34" s="1067"/>
      <c r="M34" s="1067"/>
      <c r="N34" s="1067"/>
      <c r="O34" s="1067"/>
      <c r="P34" s="1068"/>
      <c r="Q34" s="1072">
        <v>45</v>
      </c>
      <c r="R34" s="1073"/>
      <c r="S34" s="1073"/>
      <c r="T34" s="1073"/>
      <c r="U34" s="1073"/>
      <c r="V34" s="1073">
        <v>35</v>
      </c>
      <c r="W34" s="1073"/>
      <c r="X34" s="1073"/>
      <c r="Y34" s="1073"/>
      <c r="Z34" s="1073"/>
      <c r="AA34" s="1073">
        <v>10</v>
      </c>
      <c r="AB34" s="1073"/>
      <c r="AC34" s="1073"/>
      <c r="AD34" s="1073"/>
      <c r="AE34" s="1074"/>
      <c r="AF34" s="1048">
        <v>211</v>
      </c>
      <c r="AG34" s="1049"/>
      <c r="AH34" s="1049"/>
      <c r="AI34" s="1049"/>
      <c r="AJ34" s="1050"/>
      <c r="AK34" s="1012" t="s">
        <v>550</v>
      </c>
      <c r="AL34" s="771"/>
      <c r="AM34" s="771"/>
      <c r="AN34" s="771"/>
      <c r="AO34" s="771"/>
      <c r="AP34" s="771" t="s">
        <v>550</v>
      </c>
      <c r="AQ34" s="771"/>
      <c r="AR34" s="771"/>
      <c r="AS34" s="771"/>
      <c r="AT34" s="771"/>
      <c r="AU34" s="771" t="s">
        <v>550</v>
      </c>
      <c r="AV34" s="771"/>
      <c r="AW34" s="771"/>
      <c r="AX34" s="771"/>
      <c r="AY34" s="771"/>
      <c r="AZ34" s="1071" t="s">
        <v>550</v>
      </c>
      <c r="BA34" s="1071"/>
      <c r="BB34" s="1071"/>
      <c r="BC34" s="1071"/>
      <c r="BD34" s="1071"/>
      <c r="BE34" s="1061" t="s">
        <v>382</v>
      </c>
      <c r="BF34" s="1061"/>
      <c r="BG34" s="1061"/>
      <c r="BH34" s="1061"/>
      <c r="BI34" s="1062"/>
      <c r="BJ34" s="203"/>
      <c r="BK34" s="203"/>
      <c r="BL34" s="203"/>
      <c r="BM34" s="203"/>
      <c r="BN34" s="203"/>
      <c r="BO34" s="216"/>
      <c r="BP34" s="216"/>
      <c r="BQ34" s="213">
        <v>28</v>
      </c>
      <c r="BR34" s="214"/>
      <c r="BS34" s="735"/>
      <c r="BT34" s="736"/>
      <c r="BU34" s="736"/>
      <c r="BV34" s="736"/>
      <c r="BW34" s="736"/>
      <c r="BX34" s="736"/>
      <c r="BY34" s="736"/>
      <c r="BZ34" s="736"/>
      <c r="CA34" s="736"/>
      <c r="CB34" s="736"/>
      <c r="CC34" s="736"/>
      <c r="CD34" s="736"/>
      <c r="CE34" s="736"/>
      <c r="CF34" s="736"/>
      <c r="CG34" s="737"/>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7"/>
    </row>
    <row r="35" spans="1:131" s="198" customFormat="1" ht="26.25" customHeight="1">
      <c r="A35" s="217">
        <v>8</v>
      </c>
      <c r="B35" s="1066" t="s">
        <v>384</v>
      </c>
      <c r="C35" s="1067"/>
      <c r="D35" s="1067"/>
      <c r="E35" s="1067"/>
      <c r="F35" s="1067"/>
      <c r="G35" s="1067"/>
      <c r="H35" s="1067"/>
      <c r="I35" s="1067"/>
      <c r="J35" s="1067"/>
      <c r="K35" s="1067"/>
      <c r="L35" s="1067"/>
      <c r="M35" s="1067"/>
      <c r="N35" s="1067"/>
      <c r="O35" s="1067"/>
      <c r="P35" s="1068"/>
      <c r="Q35" s="1072">
        <v>581</v>
      </c>
      <c r="R35" s="1073"/>
      <c r="S35" s="1073"/>
      <c r="T35" s="1073"/>
      <c r="U35" s="1073"/>
      <c r="V35" s="1073">
        <v>710</v>
      </c>
      <c r="W35" s="1073"/>
      <c r="X35" s="1073"/>
      <c r="Y35" s="1073"/>
      <c r="Z35" s="1073"/>
      <c r="AA35" s="1073">
        <v>-129</v>
      </c>
      <c r="AB35" s="1073"/>
      <c r="AC35" s="1073"/>
      <c r="AD35" s="1073"/>
      <c r="AE35" s="1074"/>
      <c r="AF35" s="1048">
        <v>206</v>
      </c>
      <c r="AG35" s="1049"/>
      <c r="AH35" s="1049"/>
      <c r="AI35" s="1049"/>
      <c r="AJ35" s="1050"/>
      <c r="AK35" s="1012">
        <v>98</v>
      </c>
      <c r="AL35" s="771"/>
      <c r="AM35" s="771"/>
      <c r="AN35" s="771"/>
      <c r="AO35" s="771"/>
      <c r="AP35" s="771">
        <v>199</v>
      </c>
      <c r="AQ35" s="771"/>
      <c r="AR35" s="771"/>
      <c r="AS35" s="771"/>
      <c r="AT35" s="771"/>
      <c r="AU35" s="771">
        <v>140</v>
      </c>
      <c r="AV35" s="771"/>
      <c r="AW35" s="771"/>
      <c r="AX35" s="771"/>
      <c r="AY35" s="771"/>
      <c r="AZ35" s="1071" t="s">
        <v>550</v>
      </c>
      <c r="BA35" s="1071"/>
      <c r="BB35" s="1071"/>
      <c r="BC35" s="1071"/>
      <c r="BD35" s="1071"/>
      <c r="BE35" s="1061" t="s">
        <v>382</v>
      </c>
      <c r="BF35" s="1061"/>
      <c r="BG35" s="1061"/>
      <c r="BH35" s="1061"/>
      <c r="BI35" s="1062"/>
      <c r="BJ35" s="203"/>
      <c r="BK35" s="203"/>
      <c r="BL35" s="203"/>
      <c r="BM35" s="203"/>
      <c r="BN35" s="203"/>
      <c r="BO35" s="216"/>
      <c r="BP35" s="216"/>
      <c r="BQ35" s="213">
        <v>29</v>
      </c>
      <c r="BR35" s="214"/>
      <c r="BS35" s="735"/>
      <c r="BT35" s="736"/>
      <c r="BU35" s="736"/>
      <c r="BV35" s="736"/>
      <c r="BW35" s="736"/>
      <c r="BX35" s="736"/>
      <c r="BY35" s="736"/>
      <c r="BZ35" s="736"/>
      <c r="CA35" s="736"/>
      <c r="CB35" s="736"/>
      <c r="CC35" s="736"/>
      <c r="CD35" s="736"/>
      <c r="CE35" s="736"/>
      <c r="CF35" s="736"/>
      <c r="CG35" s="737"/>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7"/>
    </row>
    <row r="36" spans="1:131" s="198" customFormat="1" ht="26.25" customHeight="1">
      <c r="A36" s="217">
        <v>9</v>
      </c>
      <c r="B36" s="1066" t="s">
        <v>385</v>
      </c>
      <c r="C36" s="1067"/>
      <c r="D36" s="1067"/>
      <c r="E36" s="1067"/>
      <c r="F36" s="1067"/>
      <c r="G36" s="1067"/>
      <c r="H36" s="1067"/>
      <c r="I36" s="1067"/>
      <c r="J36" s="1067"/>
      <c r="K36" s="1067"/>
      <c r="L36" s="1067"/>
      <c r="M36" s="1067"/>
      <c r="N36" s="1067"/>
      <c r="O36" s="1067"/>
      <c r="P36" s="1068"/>
      <c r="Q36" s="1072">
        <v>175</v>
      </c>
      <c r="R36" s="1073"/>
      <c r="S36" s="1073"/>
      <c r="T36" s="1073"/>
      <c r="U36" s="1073"/>
      <c r="V36" s="1073">
        <v>140</v>
      </c>
      <c r="W36" s="1073"/>
      <c r="X36" s="1073"/>
      <c r="Y36" s="1073"/>
      <c r="Z36" s="1073"/>
      <c r="AA36" s="1073">
        <v>35</v>
      </c>
      <c r="AB36" s="1073"/>
      <c r="AC36" s="1073"/>
      <c r="AD36" s="1073"/>
      <c r="AE36" s="1074"/>
      <c r="AF36" s="1048">
        <v>35</v>
      </c>
      <c r="AG36" s="1049"/>
      <c r="AH36" s="1049"/>
      <c r="AI36" s="1049"/>
      <c r="AJ36" s="1050"/>
      <c r="AK36" s="1012">
        <v>6</v>
      </c>
      <c r="AL36" s="771"/>
      <c r="AM36" s="771"/>
      <c r="AN36" s="771"/>
      <c r="AO36" s="771"/>
      <c r="AP36" s="771">
        <v>374</v>
      </c>
      <c r="AQ36" s="771"/>
      <c r="AR36" s="771"/>
      <c r="AS36" s="771"/>
      <c r="AT36" s="771"/>
      <c r="AU36" s="771">
        <v>80</v>
      </c>
      <c r="AV36" s="771"/>
      <c r="AW36" s="771"/>
      <c r="AX36" s="771"/>
      <c r="AY36" s="771"/>
      <c r="AZ36" s="1071" t="s">
        <v>550</v>
      </c>
      <c r="BA36" s="1071"/>
      <c r="BB36" s="1071"/>
      <c r="BC36" s="1071"/>
      <c r="BD36" s="1071"/>
      <c r="BE36" s="1061" t="s">
        <v>386</v>
      </c>
      <c r="BF36" s="1061"/>
      <c r="BG36" s="1061"/>
      <c r="BH36" s="1061"/>
      <c r="BI36" s="1062"/>
      <c r="BJ36" s="203"/>
      <c r="BK36" s="203"/>
      <c r="BL36" s="203"/>
      <c r="BM36" s="203"/>
      <c r="BN36" s="203"/>
      <c r="BO36" s="216"/>
      <c r="BP36" s="216"/>
      <c r="BQ36" s="213">
        <v>30</v>
      </c>
      <c r="BR36" s="214"/>
      <c r="BS36" s="735"/>
      <c r="BT36" s="736"/>
      <c r="BU36" s="736"/>
      <c r="BV36" s="736"/>
      <c r="BW36" s="736"/>
      <c r="BX36" s="736"/>
      <c r="BY36" s="736"/>
      <c r="BZ36" s="736"/>
      <c r="CA36" s="736"/>
      <c r="CB36" s="736"/>
      <c r="CC36" s="736"/>
      <c r="CD36" s="736"/>
      <c r="CE36" s="736"/>
      <c r="CF36" s="736"/>
      <c r="CG36" s="737"/>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7"/>
    </row>
    <row r="37" spans="1:131" s="198" customFormat="1" ht="26.25" customHeight="1">
      <c r="A37" s="217">
        <v>10</v>
      </c>
      <c r="B37" s="1066" t="s">
        <v>387</v>
      </c>
      <c r="C37" s="1067"/>
      <c r="D37" s="1067"/>
      <c r="E37" s="1067"/>
      <c r="F37" s="1067"/>
      <c r="G37" s="1067"/>
      <c r="H37" s="1067"/>
      <c r="I37" s="1067"/>
      <c r="J37" s="1067"/>
      <c r="K37" s="1067"/>
      <c r="L37" s="1067"/>
      <c r="M37" s="1067"/>
      <c r="N37" s="1067"/>
      <c r="O37" s="1067"/>
      <c r="P37" s="1068"/>
      <c r="Q37" s="1072">
        <v>388</v>
      </c>
      <c r="R37" s="1073"/>
      <c r="S37" s="1073"/>
      <c r="T37" s="1073"/>
      <c r="U37" s="1073"/>
      <c r="V37" s="1073">
        <v>385</v>
      </c>
      <c r="W37" s="1073"/>
      <c r="X37" s="1073"/>
      <c r="Y37" s="1073"/>
      <c r="Z37" s="1073"/>
      <c r="AA37" s="1073">
        <v>3</v>
      </c>
      <c r="AB37" s="1073"/>
      <c r="AC37" s="1073"/>
      <c r="AD37" s="1073"/>
      <c r="AE37" s="1074"/>
      <c r="AF37" s="1048">
        <v>3</v>
      </c>
      <c r="AG37" s="1049"/>
      <c r="AH37" s="1049"/>
      <c r="AI37" s="1049"/>
      <c r="AJ37" s="1050"/>
      <c r="AK37" s="1012">
        <v>237</v>
      </c>
      <c r="AL37" s="771"/>
      <c r="AM37" s="771"/>
      <c r="AN37" s="771"/>
      <c r="AO37" s="771"/>
      <c r="AP37" s="771">
        <v>1783</v>
      </c>
      <c r="AQ37" s="771"/>
      <c r="AR37" s="771"/>
      <c r="AS37" s="771"/>
      <c r="AT37" s="771"/>
      <c r="AU37" s="771">
        <v>1148</v>
      </c>
      <c r="AV37" s="771"/>
      <c r="AW37" s="771"/>
      <c r="AX37" s="771"/>
      <c r="AY37" s="771"/>
      <c r="AZ37" s="1071" t="s">
        <v>550</v>
      </c>
      <c r="BA37" s="1071"/>
      <c r="BB37" s="1071"/>
      <c r="BC37" s="1071"/>
      <c r="BD37" s="1071"/>
      <c r="BE37" s="1061" t="s">
        <v>386</v>
      </c>
      <c r="BF37" s="1061"/>
      <c r="BG37" s="1061"/>
      <c r="BH37" s="1061"/>
      <c r="BI37" s="1062"/>
      <c r="BJ37" s="203"/>
      <c r="BK37" s="203"/>
      <c r="BL37" s="203"/>
      <c r="BM37" s="203"/>
      <c r="BN37" s="203"/>
      <c r="BO37" s="216"/>
      <c r="BP37" s="216"/>
      <c r="BQ37" s="213">
        <v>31</v>
      </c>
      <c r="BR37" s="214"/>
      <c r="BS37" s="735"/>
      <c r="BT37" s="736"/>
      <c r="BU37" s="736"/>
      <c r="BV37" s="736"/>
      <c r="BW37" s="736"/>
      <c r="BX37" s="736"/>
      <c r="BY37" s="736"/>
      <c r="BZ37" s="736"/>
      <c r="CA37" s="736"/>
      <c r="CB37" s="736"/>
      <c r="CC37" s="736"/>
      <c r="CD37" s="736"/>
      <c r="CE37" s="736"/>
      <c r="CF37" s="736"/>
      <c r="CG37" s="737"/>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7"/>
    </row>
    <row r="38" spans="1:131" s="198" customFormat="1" ht="26.25" customHeight="1">
      <c r="A38" s="217">
        <v>11</v>
      </c>
      <c r="B38" s="1066" t="s">
        <v>388</v>
      </c>
      <c r="C38" s="1067"/>
      <c r="D38" s="1067"/>
      <c r="E38" s="1067"/>
      <c r="F38" s="1067"/>
      <c r="G38" s="1067"/>
      <c r="H38" s="1067"/>
      <c r="I38" s="1067"/>
      <c r="J38" s="1067"/>
      <c r="K38" s="1067"/>
      <c r="L38" s="1067"/>
      <c r="M38" s="1067"/>
      <c r="N38" s="1067"/>
      <c r="O38" s="1067"/>
      <c r="P38" s="1068"/>
      <c r="Q38" s="1072">
        <v>34</v>
      </c>
      <c r="R38" s="1073"/>
      <c r="S38" s="1073"/>
      <c r="T38" s="1073"/>
      <c r="U38" s="1073"/>
      <c r="V38" s="1073">
        <v>34</v>
      </c>
      <c r="W38" s="1073"/>
      <c r="X38" s="1073"/>
      <c r="Y38" s="1073"/>
      <c r="Z38" s="1073"/>
      <c r="AA38" s="1073">
        <v>0</v>
      </c>
      <c r="AB38" s="1073"/>
      <c r="AC38" s="1073"/>
      <c r="AD38" s="1073"/>
      <c r="AE38" s="1074"/>
      <c r="AF38" s="1048">
        <v>0</v>
      </c>
      <c r="AG38" s="1049"/>
      <c r="AH38" s="1049"/>
      <c r="AI38" s="1049"/>
      <c r="AJ38" s="1050"/>
      <c r="AK38" s="1012">
        <v>18</v>
      </c>
      <c r="AL38" s="771"/>
      <c r="AM38" s="771"/>
      <c r="AN38" s="771"/>
      <c r="AO38" s="771"/>
      <c r="AP38" s="771">
        <v>86</v>
      </c>
      <c r="AQ38" s="771"/>
      <c r="AR38" s="771"/>
      <c r="AS38" s="771"/>
      <c r="AT38" s="771"/>
      <c r="AU38" s="771">
        <v>50</v>
      </c>
      <c r="AV38" s="771"/>
      <c r="AW38" s="771"/>
      <c r="AX38" s="771"/>
      <c r="AY38" s="771"/>
      <c r="AZ38" s="1071" t="s">
        <v>550</v>
      </c>
      <c r="BA38" s="1071"/>
      <c r="BB38" s="1071"/>
      <c r="BC38" s="1071"/>
      <c r="BD38" s="1071"/>
      <c r="BE38" s="1061" t="s">
        <v>386</v>
      </c>
      <c r="BF38" s="1061"/>
      <c r="BG38" s="1061"/>
      <c r="BH38" s="1061"/>
      <c r="BI38" s="1062"/>
      <c r="BJ38" s="203"/>
      <c r="BK38" s="203"/>
      <c r="BL38" s="203"/>
      <c r="BM38" s="203"/>
      <c r="BN38" s="203"/>
      <c r="BO38" s="216"/>
      <c r="BP38" s="216"/>
      <c r="BQ38" s="213">
        <v>32</v>
      </c>
      <c r="BR38" s="214"/>
      <c r="BS38" s="735"/>
      <c r="BT38" s="736"/>
      <c r="BU38" s="736"/>
      <c r="BV38" s="736"/>
      <c r="BW38" s="736"/>
      <c r="BX38" s="736"/>
      <c r="BY38" s="736"/>
      <c r="BZ38" s="736"/>
      <c r="CA38" s="736"/>
      <c r="CB38" s="736"/>
      <c r="CC38" s="736"/>
      <c r="CD38" s="736"/>
      <c r="CE38" s="736"/>
      <c r="CF38" s="736"/>
      <c r="CG38" s="737"/>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7"/>
    </row>
    <row r="39" spans="1:131" s="198" customFormat="1" ht="26.25" customHeight="1">
      <c r="A39" s="217">
        <v>12</v>
      </c>
      <c r="B39" s="1066" t="s">
        <v>389</v>
      </c>
      <c r="C39" s="1067"/>
      <c r="D39" s="1067"/>
      <c r="E39" s="1067"/>
      <c r="F39" s="1067"/>
      <c r="G39" s="1067"/>
      <c r="H39" s="1067"/>
      <c r="I39" s="1067"/>
      <c r="J39" s="1067"/>
      <c r="K39" s="1067"/>
      <c r="L39" s="1067"/>
      <c r="M39" s="1067"/>
      <c r="N39" s="1067"/>
      <c r="O39" s="1067"/>
      <c r="P39" s="1068"/>
      <c r="Q39" s="1072">
        <v>529</v>
      </c>
      <c r="R39" s="1073"/>
      <c r="S39" s="1073"/>
      <c r="T39" s="1073"/>
      <c r="U39" s="1073"/>
      <c r="V39" s="1073">
        <v>524</v>
      </c>
      <c r="W39" s="1073"/>
      <c r="X39" s="1073"/>
      <c r="Y39" s="1073"/>
      <c r="Z39" s="1073"/>
      <c r="AA39" s="1073">
        <v>5</v>
      </c>
      <c r="AB39" s="1073"/>
      <c r="AC39" s="1073"/>
      <c r="AD39" s="1073"/>
      <c r="AE39" s="1074"/>
      <c r="AF39" s="1048">
        <v>5</v>
      </c>
      <c r="AG39" s="1049"/>
      <c r="AH39" s="1049"/>
      <c r="AI39" s="1049"/>
      <c r="AJ39" s="1050"/>
      <c r="AK39" s="1012">
        <v>379</v>
      </c>
      <c r="AL39" s="771"/>
      <c r="AM39" s="771"/>
      <c r="AN39" s="771"/>
      <c r="AO39" s="771"/>
      <c r="AP39" s="771">
        <v>4068</v>
      </c>
      <c r="AQ39" s="771"/>
      <c r="AR39" s="771"/>
      <c r="AS39" s="771"/>
      <c r="AT39" s="771"/>
      <c r="AU39" s="771">
        <v>3084</v>
      </c>
      <c r="AV39" s="771"/>
      <c r="AW39" s="771"/>
      <c r="AX39" s="771"/>
      <c r="AY39" s="771"/>
      <c r="AZ39" s="1071" t="s">
        <v>550</v>
      </c>
      <c r="BA39" s="1071"/>
      <c r="BB39" s="1071"/>
      <c r="BC39" s="1071"/>
      <c r="BD39" s="1071"/>
      <c r="BE39" s="1061" t="s">
        <v>386</v>
      </c>
      <c r="BF39" s="1061"/>
      <c r="BG39" s="1061"/>
      <c r="BH39" s="1061"/>
      <c r="BI39" s="1062"/>
      <c r="BJ39" s="203"/>
      <c r="BK39" s="203"/>
      <c r="BL39" s="203"/>
      <c r="BM39" s="203"/>
      <c r="BN39" s="203"/>
      <c r="BO39" s="216"/>
      <c r="BP39" s="216"/>
      <c r="BQ39" s="213">
        <v>33</v>
      </c>
      <c r="BR39" s="214"/>
      <c r="BS39" s="735"/>
      <c r="BT39" s="736"/>
      <c r="BU39" s="736"/>
      <c r="BV39" s="736"/>
      <c r="BW39" s="736"/>
      <c r="BX39" s="736"/>
      <c r="BY39" s="736"/>
      <c r="BZ39" s="736"/>
      <c r="CA39" s="736"/>
      <c r="CB39" s="736"/>
      <c r="CC39" s="736"/>
      <c r="CD39" s="736"/>
      <c r="CE39" s="736"/>
      <c r="CF39" s="736"/>
      <c r="CG39" s="737"/>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7"/>
    </row>
    <row r="40" spans="1:131" s="198" customFormat="1" ht="26.25" customHeight="1">
      <c r="A40" s="212">
        <v>13</v>
      </c>
      <c r="B40" s="1066" t="s">
        <v>390</v>
      </c>
      <c r="C40" s="1067"/>
      <c r="D40" s="1067"/>
      <c r="E40" s="1067"/>
      <c r="F40" s="1067"/>
      <c r="G40" s="1067"/>
      <c r="H40" s="1067"/>
      <c r="I40" s="1067"/>
      <c r="J40" s="1067"/>
      <c r="K40" s="1067"/>
      <c r="L40" s="1067"/>
      <c r="M40" s="1067"/>
      <c r="N40" s="1067"/>
      <c r="O40" s="1067"/>
      <c r="P40" s="1068"/>
      <c r="Q40" s="1072">
        <v>166</v>
      </c>
      <c r="R40" s="1073"/>
      <c r="S40" s="1073"/>
      <c r="T40" s="1073"/>
      <c r="U40" s="1073"/>
      <c r="V40" s="1073">
        <v>114</v>
      </c>
      <c r="W40" s="1073"/>
      <c r="X40" s="1073"/>
      <c r="Y40" s="1073"/>
      <c r="Z40" s="1073"/>
      <c r="AA40" s="1073">
        <v>52</v>
      </c>
      <c r="AB40" s="1073"/>
      <c r="AC40" s="1073"/>
      <c r="AD40" s="1073"/>
      <c r="AE40" s="1074"/>
      <c r="AF40" s="1048" t="s">
        <v>391</v>
      </c>
      <c r="AG40" s="1049"/>
      <c r="AH40" s="1049"/>
      <c r="AI40" s="1049"/>
      <c r="AJ40" s="1050"/>
      <c r="AK40" s="1012">
        <v>25</v>
      </c>
      <c r="AL40" s="771"/>
      <c r="AM40" s="771"/>
      <c r="AN40" s="771"/>
      <c r="AO40" s="771"/>
      <c r="AP40" s="771">
        <v>294</v>
      </c>
      <c r="AQ40" s="771"/>
      <c r="AR40" s="771"/>
      <c r="AS40" s="771"/>
      <c r="AT40" s="771"/>
      <c r="AU40" s="771" t="s">
        <v>550</v>
      </c>
      <c r="AV40" s="771"/>
      <c r="AW40" s="771"/>
      <c r="AX40" s="771"/>
      <c r="AY40" s="771"/>
      <c r="AZ40" s="1071" t="s">
        <v>550</v>
      </c>
      <c r="BA40" s="1071"/>
      <c r="BB40" s="1071"/>
      <c r="BC40" s="1071"/>
      <c r="BD40" s="1071"/>
      <c r="BE40" s="1061" t="s">
        <v>386</v>
      </c>
      <c r="BF40" s="1061"/>
      <c r="BG40" s="1061"/>
      <c r="BH40" s="1061"/>
      <c r="BI40" s="1062"/>
      <c r="BJ40" s="203"/>
      <c r="BK40" s="203"/>
      <c r="BL40" s="203"/>
      <c r="BM40" s="203"/>
      <c r="BN40" s="203"/>
      <c r="BO40" s="216"/>
      <c r="BP40" s="216"/>
      <c r="BQ40" s="213">
        <v>34</v>
      </c>
      <c r="BR40" s="214"/>
      <c r="BS40" s="735"/>
      <c r="BT40" s="736"/>
      <c r="BU40" s="736"/>
      <c r="BV40" s="736"/>
      <c r="BW40" s="736"/>
      <c r="BX40" s="736"/>
      <c r="BY40" s="736"/>
      <c r="BZ40" s="736"/>
      <c r="CA40" s="736"/>
      <c r="CB40" s="736"/>
      <c r="CC40" s="736"/>
      <c r="CD40" s="736"/>
      <c r="CE40" s="736"/>
      <c r="CF40" s="736"/>
      <c r="CG40" s="737"/>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7"/>
    </row>
    <row r="41" spans="1:131" s="198" customFormat="1" ht="26.25" customHeight="1">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12"/>
      <c r="AL41" s="771"/>
      <c r="AM41" s="771"/>
      <c r="AN41" s="771"/>
      <c r="AO41" s="771"/>
      <c r="AP41" s="771"/>
      <c r="AQ41" s="771"/>
      <c r="AR41" s="771"/>
      <c r="AS41" s="771"/>
      <c r="AT41" s="771"/>
      <c r="AU41" s="771"/>
      <c r="AV41" s="771"/>
      <c r="AW41" s="771"/>
      <c r="AX41" s="771"/>
      <c r="AY41" s="771"/>
      <c r="AZ41" s="1071"/>
      <c r="BA41" s="1071"/>
      <c r="BB41" s="1071"/>
      <c r="BC41" s="1071"/>
      <c r="BD41" s="1071"/>
      <c r="BE41" s="1061"/>
      <c r="BF41" s="1061"/>
      <c r="BG41" s="1061"/>
      <c r="BH41" s="1061"/>
      <c r="BI41" s="1062"/>
      <c r="BJ41" s="203"/>
      <c r="BK41" s="203"/>
      <c r="BL41" s="203"/>
      <c r="BM41" s="203"/>
      <c r="BN41" s="203"/>
      <c r="BO41" s="216"/>
      <c r="BP41" s="216"/>
      <c r="BQ41" s="213">
        <v>35</v>
      </c>
      <c r="BR41" s="214"/>
      <c r="BS41" s="735"/>
      <c r="BT41" s="736"/>
      <c r="BU41" s="736"/>
      <c r="BV41" s="736"/>
      <c r="BW41" s="736"/>
      <c r="BX41" s="736"/>
      <c r="BY41" s="736"/>
      <c r="BZ41" s="736"/>
      <c r="CA41" s="736"/>
      <c r="CB41" s="736"/>
      <c r="CC41" s="736"/>
      <c r="CD41" s="736"/>
      <c r="CE41" s="736"/>
      <c r="CF41" s="736"/>
      <c r="CG41" s="737"/>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7"/>
    </row>
    <row r="42" spans="1:131" s="198" customFormat="1" ht="26.25" customHeight="1">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12"/>
      <c r="AL42" s="771"/>
      <c r="AM42" s="771"/>
      <c r="AN42" s="771"/>
      <c r="AO42" s="771"/>
      <c r="AP42" s="771"/>
      <c r="AQ42" s="771"/>
      <c r="AR42" s="771"/>
      <c r="AS42" s="771"/>
      <c r="AT42" s="771"/>
      <c r="AU42" s="771"/>
      <c r="AV42" s="771"/>
      <c r="AW42" s="771"/>
      <c r="AX42" s="771"/>
      <c r="AY42" s="771"/>
      <c r="AZ42" s="1071"/>
      <c r="BA42" s="1071"/>
      <c r="BB42" s="1071"/>
      <c r="BC42" s="1071"/>
      <c r="BD42" s="1071"/>
      <c r="BE42" s="1061"/>
      <c r="BF42" s="1061"/>
      <c r="BG42" s="1061"/>
      <c r="BH42" s="1061"/>
      <c r="BI42" s="1062"/>
      <c r="BJ42" s="203"/>
      <c r="BK42" s="203"/>
      <c r="BL42" s="203"/>
      <c r="BM42" s="203"/>
      <c r="BN42" s="203"/>
      <c r="BO42" s="216"/>
      <c r="BP42" s="216"/>
      <c r="BQ42" s="213">
        <v>36</v>
      </c>
      <c r="BR42" s="214"/>
      <c r="BS42" s="735"/>
      <c r="BT42" s="736"/>
      <c r="BU42" s="736"/>
      <c r="BV42" s="736"/>
      <c r="BW42" s="736"/>
      <c r="BX42" s="736"/>
      <c r="BY42" s="736"/>
      <c r="BZ42" s="736"/>
      <c r="CA42" s="736"/>
      <c r="CB42" s="736"/>
      <c r="CC42" s="736"/>
      <c r="CD42" s="736"/>
      <c r="CE42" s="736"/>
      <c r="CF42" s="736"/>
      <c r="CG42" s="737"/>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7"/>
    </row>
    <row r="43" spans="1:131" s="198" customFormat="1" ht="26.25" customHeight="1">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12"/>
      <c r="AL43" s="771"/>
      <c r="AM43" s="771"/>
      <c r="AN43" s="771"/>
      <c r="AO43" s="771"/>
      <c r="AP43" s="771"/>
      <c r="AQ43" s="771"/>
      <c r="AR43" s="771"/>
      <c r="AS43" s="771"/>
      <c r="AT43" s="771"/>
      <c r="AU43" s="771"/>
      <c r="AV43" s="771"/>
      <c r="AW43" s="771"/>
      <c r="AX43" s="771"/>
      <c r="AY43" s="771"/>
      <c r="AZ43" s="1071"/>
      <c r="BA43" s="1071"/>
      <c r="BB43" s="1071"/>
      <c r="BC43" s="1071"/>
      <c r="BD43" s="1071"/>
      <c r="BE43" s="1061"/>
      <c r="BF43" s="1061"/>
      <c r="BG43" s="1061"/>
      <c r="BH43" s="1061"/>
      <c r="BI43" s="1062"/>
      <c r="BJ43" s="203"/>
      <c r="BK43" s="203"/>
      <c r="BL43" s="203"/>
      <c r="BM43" s="203"/>
      <c r="BN43" s="203"/>
      <c r="BO43" s="216"/>
      <c r="BP43" s="216"/>
      <c r="BQ43" s="213">
        <v>37</v>
      </c>
      <c r="BR43" s="214"/>
      <c r="BS43" s="735"/>
      <c r="BT43" s="736"/>
      <c r="BU43" s="736"/>
      <c r="BV43" s="736"/>
      <c r="BW43" s="736"/>
      <c r="BX43" s="736"/>
      <c r="BY43" s="736"/>
      <c r="BZ43" s="736"/>
      <c r="CA43" s="736"/>
      <c r="CB43" s="736"/>
      <c r="CC43" s="736"/>
      <c r="CD43" s="736"/>
      <c r="CE43" s="736"/>
      <c r="CF43" s="736"/>
      <c r="CG43" s="737"/>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7"/>
    </row>
    <row r="44" spans="1:131" s="198" customFormat="1" ht="26.25" customHeight="1">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12"/>
      <c r="AL44" s="771"/>
      <c r="AM44" s="771"/>
      <c r="AN44" s="771"/>
      <c r="AO44" s="771"/>
      <c r="AP44" s="771"/>
      <c r="AQ44" s="771"/>
      <c r="AR44" s="771"/>
      <c r="AS44" s="771"/>
      <c r="AT44" s="771"/>
      <c r="AU44" s="771"/>
      <c r="AV44" s="771"/>
      <c r="AW44" s="771"/>
      <c r="AX44" s="771"/>
      <c r="AY44" s="771"/>
      <c r="AZ44" s="1071"/>
      <c r="BA44" s="1071"/>
      <c r="BB44" s="1071"/>
      <c r="BC44" s="1071"/>
      <c r="BD44" s="1071"/>
      <c r="BE44" s="1061"/>
      <c r="BF44" s="1061"/>
      <c r="BG44" s="1061"/>
      <c r="BH44" s="1061"/>
      <c r="BI44" s="1062"/>
      <c r="BJ44" s="203"/>
      <c r="BK44" s="203"/>
      <c r="BL44" s="203"/>
      <c r="BM44" s="203"/>
      <c r="BN44" s="203"/>
      <c r="BO44" s="216"/>
      <c r="BP44" s="216"/>
      <c r="BQ44" s="213">
        <v>38</v>
      </c>
      <c r="BR44" s="214"/>
      <c r="BS44" s="735"/>
      <c r="BT44" s="736"/>
      <c r="BU44" s="736"/>
      <c r="BV44" s="736"/>
      <c r="BW44" s="736"/>
      <c r="BX44" s="736"/>
      <c r="BY44" s="736"/>
      <c r="BZ44" s="736"/>
      <c r="CA44" s="736"/>
      <c r="CB44" s="736"/>
      <c r="CC44" s="736"/>
      <c r="CD44" s="736"/>
      <c r="CE44" s="736"/>
      <c r="CF44" s="736"/>
      <c r="CG44" s="737"/>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7"/>
    </row>
    <row r="45" spans="1:131" s="198" customFormat="1" ht="26.25" customHeight="1">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12"/>
      <c r="AL45" s="771"/>
      <c r="AM45" s="771"/>
      <c r="AN45" s="771"/>
      <c r="AO45" s="771"/>
      <c r="AP45" s="771"/>
      <c r="AQ45" s="771"/>
      <c r="AR45" s="771"/>
      <c r="AS45" s="771"/>
      <c r="AT45" s="771"/>
      <c r="AU45" s="771"/>
      <c r="AV45" s="771"/>
      <c r="AW45" s="771"/>
      <c r="AX45" s="771"/>
      <c r="AY45" s="771"/>
      <c r="AZ45" s="1071"/>
      <c r="BA45" s="1071"/>
      <c r="BB45" s="1071"/>
      <c r="BC45" s="1071"/>
      <c r="BD45" s="1071"/>
      <c r="BE45" s="1061"/>
      <c r="BF45" s="1061"/>
      <c r="BG45" s="1061"/>
      <c r="BH45" s="1061"/>
      <c r="BI45" s="1062"/>
      <c r="BJ45" s="203"/>
      <c r="BK45" s="203"/>
      <c r="BL45" s="203"/>
      <c r="BM45" s="203"/>
      <c r="BN45" s="203"/>
      <c r="BO45" s="216"/>
      <c r="BP45" s="216"/>
      <c r="BQ45" s="213">
        <v>39</v>
      </c>
      <c r="BR45" s="214"/>
      <c r="BS45" s="735"/>
      <c r="BT45" s="736"/>
      <c r="BU45" s="736"/>
      <c r="BV45" s="736"/>
      <c r="BW45" s="736"/>
      <c r="BX45" s="736"/>
      <c r="BY45" s="736"/>
      <c r="BZ45" s="736"/>
      <c r="CA45" s="736"/>
      <c r="CB45" s="736"/>
      <c r="CC45" s="736"/>
      <c r="CD45" s="736"/>
      <c r="CE45" s="736"/>
      <c r="CF45" s="736"/>
      <c r="CG45" s="737"/>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7"/>
    </row>
    <row r="46" spans="1:131" s="198" customFormat="1" ht="26.25" customHeight="1">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12"/>
      <c r="AL46" s="771"/>
      <c r="AM46" s="771"/>
      <c r="AN46" s="771"/>
      <c r="AO46" s="771"/>
      <c r="AP46" s="771"/>
      <c r="AQ46" s="771"/>
      <c r="AR46" s="771"/>
      <c r="AS46" s="771"/>
      <c r="AT46" s="771"/>
      <c r="AU46" s="771"/>
      <c r="AV46" s="771"/>
      <c r="AW46" s="771"/>
      <c r="AX46" s="771"/>
      <c r="AY46" s="771"/>
      <c r="AZ46" s="1071"/>
      <c r="BA46" s="1071"/>
      <c r="BB46" s="1071"/>
      <c r="BC46" s="1071"/>
      <c r="BD46" s="1071"/>
      <c r="BE46" s="1061"/>
      <c r="BF46" s="1061"/>
      <c r="BG46" s="1061"/>
      <c r="BH46" s="1061"/>
      <c r="BI46" s="1062"/>
      <c r="BJ46" s="203"/>
      <c r="BK46" s="203"/>
      <c r="BL46" s="203"/>
      <c r="BM46" s="203"/>
      <c r="BN46" s="203"/>
      <c r="BO46" s="216"/>
      <c r="BP46" s="216"/>
      <c r="BQ46" s="213">
        <v>40</v>
      </c>
      <c r="BR46" s="214"/>
      <c r="BS46" s="735"/>
      <c r="BT46" s="736"/>
      <c r="BU46" s="736"/>
      <c r="BV46" s="736"/>
      <c r="BW46" s="736"/>
      <c r="BX46" s="736"/>
      <c r="BY46" s="736"/>
      <c r="BZ46" s="736"/>
      <c r="CA46" s="736"/>
      <c r="CB46" s="736"/>
      <c r="CC46" s="736"/>
      <c r="CD46" s="736"/>
      <c r="CE46" s="736"/>
      <c r="CF46" s="736"/>
      <c r="CG46" s="737"/>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7"/>
    </row>
    <row r="47" spans="1:131" s="198" customFormat="1" ht="26.25" customHeight="1">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12"/>
      <c r="AL47" s="771"/>
      <c r="AM47" s="771"/>
      <c r="AN47" s="771"/>
      <c r="AO47" s="771"/>
      <c r="AP47" s="771"/>
      <c r="AQ47" s="771"/>
      <c r="AR47" s="771"/>
      <c r="AS47" s="771"/>
      <c r="AT47" s="771"/>
      <c r="AU47" s="771"/>
      <c r="AV47" s="771"/>
      <c r="AW47" s="771"/>
      <c r="AX47" s="771"/>
      <c r="AY47" s="771"/>
      <c r="AZ47" s="1071"/>
      <c r="BA47" s="1071"/>
      <c r="BB47" s="1071"/>
      <c r="BC47" s="1071"/>
      <c r="BD47" s="1071"/>
      <c r="BE47" s="1061"/>
      <c r="BF47" s="1061"/>
      <c r="BG47" s="1061"/>
      <c r="BH47" s="1061"/>
      <c r="BI47" s="1062"/>
      <c r="BJ47" s="203"/>
      <c r="BK47" s="203"/>
      <c r="BL47" s="203"/>
      <c r="BM47" s="203"/>
      <c r="BN47" s="203"/>
      <c r="BO47" s="216"/>
      <c r="BP47" s="216"/>
      <c r="BQ47" s="213">
        <v>41</v>
      </c>
      <c r="BR47" s="214"/>
      <c r="BS47" s="735"/>
      <c r="BT47" s="736"/>
      <c r="BU47" s="736"/>
      <c r="BV47" s="736"/>
      <c r="BW47" s="736"/>
      <c r="BX47" s="736"/>
      <c r="BY47" s="736"/>
      <c r="BZ47" s="736"/>
      <c r="CA47" s="736"/>
      <c r="CB47" s="736"/>
      <c r="CC47" s="736"/>
      <c r="CD47" s="736"/>
      <c r="CE47" s="736"/>
      <c r="CF47" s="736"/>
      <c r="CG47" s="737"/>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7"/>
    </row>
    <row r="48" spans="1:131" s="198" customFormat="1" ht="26.25" customHeight="1">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12"/>
      <c r="AL48" s="771"/>
      <c r="AM48" s="771"/>
      <c r="AN48" s="771"/>
      <c r="AO48" s="771"/>
      <c r="AP48" s="771"/>
      <c r="AQ48" s="771"/>
      <c r="AR48" s="771"/>
      <c r="AS48" s="771"/>
      <c r="AT48" s="771"/>
      <c r="AU48" s="771"/>
      <c r="AV48" s="771"/>
      <c r="AW48" s="771"/>
      <c r="AX48" s="771"/>
      <c r="AY48" s="771"/>
      <c r="AZ48" s="1071"/>
      <c r="BA48" s="1071"/>
      <c r="BB48" s="1071"/>
      <c r="BC48" s="1071"/>
      <c r="BD48" s="1071"/>
      <c r="BE48" s="1061"/>
      <c r="BF48" s="1061"/>
      <c r="BG48" s="1061"/>
      <c r="BH48" s="1061"/>
      <c r="BI48" s="1062"/>
      <c r="BJ48" s="203"/>
      <c r="BK48" s="203"/>
      <c r="BL48" s="203"/>
      <c r="BM48" s="203"/>
      <c r="BN48" s="203"/>
      <c r="BO48" s="216"/>
      <c r="BP48" s="216"/>
      <c r="BQ48" s="213">
        <v>42</v>
      </c>
      <c r="BR48" s="214"/>
      <c r="BS48" s="735"/>
      <c r="BT48" s="736"/>
      <c r="BU48" s="736"/>
      <c r="BV48" s="736"/>
      <c r="BW48" s="736"/>
      <c r="BX48" s="736"/>
      <c r="BY48" s="736"/>
      <c r="BZ48" s="736"/>
      <c r="CA48" s="736"/>
      <c r="CB48" s="736"/>
      <c r="CC48" s="736"/>
      <c r="CD48" s="736"/>
      <c r="CE48" s="736"/>
      <c r="CF48" s="736"/>
      <c r="CG48" s="737"/>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7"/>
    </row>
    <row r="49" spans="1:131" s="198" customFormat="1" ht="26.25" customHeight="1">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12"/>
      <c r="AL49" s="771"/>
      <c r="AM49" s="771"/>
      <c r="AN49" s="771"/>
      <c r="AO49" s="771"/>
      <c r="AP49" s="771"/>
      <c r="AQ49" s="771"/>
      <c r="AR49" s="771"/>
      <c r="AS49" s="771"/>
      <c r="AT49" s="771"/>
      <c r="AU49" s="771"/>
      <c r="AV49" s="771"/>
      <c r="AW49" s="771"/>
      <c r="AX49" s="771"/>
      <c r="AY49" s="771"/>
      <c r="AZ49" s="1071"/>
      <c r="BA49" s="1071"/>
      <c r="BB49" s="1071"/>
      <c r="BC49" s="1071"/>
      <c r="BD49" s="1071"/>
      <c r="BE49" s="1061"/>
      <c r="BF49" s="1061"/>
      <c r="BG49" s="1061"/>
      <c r="BH49" s="1061"/>
      <c r="BI49" s="1062"/>
      <c r="BJ49" s="203"/>
      <c r="BK49" s="203"/>
      <c r="BL49" s="203"/>
      <c r="BM49" s="203"/>
      <c r="BN49" s="203"/>
      <c r="BO49" s="216"/>
      <c r="BP49" s="216"/>
      <c r="BQ49" s="213">
        <v>43</v>
      </c>
      <c r="BR49" s="214"/>
      <c r="BS49" s="735"/>
      <c r="BT49" s="736"/>
      <c r="BU49" s="736"/>
      <c r="BV49" s="736"/>
      <c r="BW49" s="736"/>
      <c r="BX49" s="736"/>
      <c r="BY49" s="736"/>
      <c r="BZ49" s="736"/>
      <c r="CA49" s="736"/>
      <c r="CB49" s="736"/>
      <c r="CC49" s="736"/>
      <c r="CD49" s="736"/>
      <c r="CE49" s="736"/>
      <c r="CF49" s="736"/>
      <c r="CG49" s="737"/>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7"/>
    </row>
    <row r="50" spans="1:131" s="198" customFormat="1" ht="26.25" customHeight="1">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735"/>
      <c r="BT50" s="736"/>
      <c r="BU50" s="736"/>
      <c r="BV50" s="736"/>
      <c r="BW50" s="736"/>
      <c r="BX50" s="736"/>
      <c r="BY50" s="736"/>
      <c r="BZ50" s="736"/>
      <c r="CA50" s="736"/>
      <c r="CB50" s="736"/>
      <c r="CC50" s="736"/>
      <c r="CD50" s="736"/>
      <c r="CE50" s="736"/>
      <c r="CF50" s="736"/>
      <c r="CG50" s="737"/>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7"/>
    </row>
    <row r="51" spans="1:131" s="198" customFormat="1" ht="26.25" customHeight="1">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735"/>
      <c r="BT51" s="736"/>
      <c r="BU51" s="736"/>
      <c r="BV51" s="736"/>
      <c r="BW51" s="736"/>
      <c r="BX51" s="736"/>
      <c r="BY51" s="736"/>
      <c r="BZ51" s="736"/>
      <c r="CA51" s="736"/>
      <c r="CB51" s="736"/>
      <c r="CC51" s="736"/>
      <c r="CD51" s="736"/>
      <c r="CE51" s="736"/>
      <c r="CF51" s="736"/>
      <c r="CG51" s="737"/>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7"/>
    </row>
    <row r="52" spans="1:131" s="198" customFormat="1" ht="26.25" customHeight="1">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735"/>
      <c r="BT52" s="736"/>
      <c r="BU52" s="736"/>
      <c r="BV52" s="736"/>
      <c r="BW52" s="736"/>
      <c r="BX52" s="736"/>
      <c r="BY52" s="736"/>
      <c r="BZ52" s="736"/>
      <c r="CA52" s="736"/>
      <c r="CB52" s="736"/>
      <c r="CC52" s="736"/>
      <c r="CD52" s="736"/>
      <c r="CE52" s="736"/>
      <c r="CF52" s="736"/>
      <c r="CG52" s="737"/>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7"/>
    </row>
    <row r="53" spans="1:131" s="198" customFormat="1" ht="26.25" customHeight="1">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735"/>
      <c r="BT53" s="736"/>
      <c r="BU53" s="736"/>
      <c r="BV53" s="736"/>
      <c r="BW53" s="736"/>
      <c r="BX53" s="736"/>
      <c r="BY53" s="736"/>
      <c r="BZ53" s="736"/>
      <c r="CA53" s="736"/>
      <c r="CB53" s="736"/>
      <c r="CC53" s="736"/>
      <c r="CD53" s="736"/>
      <c r="CE53" s="736"/>
      <c r="CF53" s="736"/>
      <c r="CG53" s="737"/>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7"/>
    </row>
    <row r="54" spans="1:131" s="198" customFormat="1" ht="26.25" customHeight="1">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735"/>
      <c r="BT54" s="736"/>
      <c r="BU54" s="736"/>
      <c r="BV54" s="736"/>
      <c r="BW54" s="736"/>
      <c r="BX54" s="736"/>
      <c r="BY54" s="736"/>
      <c r="BZ54" s="736"/>
      <c r="CA54" s="736"/>
      <c r="CB54" s="736"/>
      <c r="CC54" s="736"/>
      <c r="CD54" s="736"/>
      <c r="CE54" s="736"/>
      <c r="CF54" s="736"/>
      <c r="CG54" s="737"/>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7"/>
    </row>
    <row r="55" spans="1:131" s="198" customFormat="1" ht="26.25" customHeight="1">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735"/>
      <c r="BT55" s="736"/>
      <c r="BU55" s="736"/>
      <c r="BV55" s="736"/>
      <c r="BW55" s="736"/>
      <c r="BX55" s="736"/>
      <c r="BY55" s="736"/>
      <c r="BZ55" s="736"/>
      <c r="CA55" s="736"/>
      <c r="CB55" s="736"/>
      <c r="CC55" s="736"/>
      <c r="CD55" s="736"/>
      <c r="CE55" s="736"/>
      <c r="CF55" s="736"/>
      <c r="CG55" s="737"/>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7"/>
    </row>
    <row r="56" spans="1:131" s="198" customFormat="1" ht="26.25" customHeight="1">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735"/>
      <c r="BT56" s="736"/>
      <c r="BU56" s="736"/>
      <c r="BV56" s="736"/>
      <c r="BW56" s="736"/>
      <c r="BX56" s="736"/>
      <c r="BY56" s="736"/>
      <c r="BZ56" s="736"/>
      <c r="CA56" s="736"/>
      <c r="CB56" s="736"/>
      <c r="CC56" s="736"/>
      <c r="CD56" s="736"/>
      <c r="CE56" s="736"/>
      <c r="CF56" s="736"/>
      <c r="CG56" s="737"/>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7"/>
    </row>
    <row r="57" spans="1:131" s="198" customFormat="1" ht="26.25" customHeight="1">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735"/>
      <c r="BT57" s="736"/>
      <c r="BU57" s="736"/>
      <c r="BV57" s="736"/>
      <c r="BW57" s="736"/>
      <c r="BX57" s="736"/>
      <c r="BY57" s="736"/>
      <c r="BZ57" s="736"/>
      <c r="CA57" s="736"/>
      <c r="CB57" s="736"/>
      <c r="CC57" s="736"/>
      <c r="CD57" s="736"/>
      <c r="CE57" s="736"/>
      <c r="CF57" s="736"/>
      <c r="CG57" s="737"/>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7"/>
    </row>
    <row r="58" spans="1:131" s="198" customFormat="1" ht="26.25" customHeight="1">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735"/>
      <c r="BT58" s="736"/>
      <c r="BU58" s="736"/>
      <c r="BV58" s="736"/>
      <c r="BW58" s="736"/>
      <c r="BX58" s="736"/>
      <c r="BY58" s="736"/>
      <c r="BZ58" s="736"/>
      <c r="CA58" s="736"/>
      <c r="CB58" s="736"/>
      <c r="CC58" s="736"/>
      <c r="CD58" s="736"/>
      <c r="CE58" s="736"/>
      <c r="CF58" s="736"/>
      <c r="CG58" s="737"/>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7"/>
    </row>
    <row r="59" spans="1:131" s="198" customFormat="1" ht="26.25" customHeight="1">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735"/>
      <c r="BT59" s="736"/>
      <c r="BU59" s="736"/>
      <c r="BV59" s="736"/>
      <c r="BW59" s="736"/>
      <c r="BX59" s="736"/>
      <c r="BY59" s="736"/>
      <c r="BZ59" s="736"/>
      <c r="CA59" s="736"/>
      <c r="CB59" s="736"/>
      <c r="CC59" s="736"/>
      <c r="CD59" s="736"/>
      <c r="CE59" s="736"/>
      <c r="CF59" s="736"/>
      <c r="CG59" s="737"/>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7"/>
    </row>
    <row r="60" spans="1:131" s="198" customFormat="1" ht="26.25" customHeight="1">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735"/>
      <c r="BT60" s="736"/>
      <c r="BU60" s="736"/>
      <c r="BV60" s="736"/>
      <c r="BW60" s="736"/>
      <c r="BX60" s="736"/>
      <c r="BY60" s="736"/>
      <c r="BZ60" s="736"/>
      <c r="CA60" s="736"/>
      <c r="CB60" s="736"/>
      <c r="CC60" s="736"/>
      <c r="CD60" s="736"/>
      <c r="CE60" s="736"/>
      <c r="CF60" s="736"/>
      <c r="CG60" s="737"/>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7"/>
    </row>
    <row r="61" spans="1:131" s="198" customFormat="1" ht="26.25" customHeight="1" thickBot="1">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735"/>
      <c r="BT61" s="736"/>
      <c r="BU61" s="736"/>
      <c r="BV61" s="736"/>
      <c r="BW61" s="736"/>
      <c r="BX61" s="736"/>
      <c r="BY61" s="736"/>
      <c r="BZ61" s="736"/>
      <c r="CA61" s="736"/>
      <c r="CB61" s="736"/>
      <c r="CC61" s="736"/>
      <c r="CD61" s="736"/>
      <c r="CE61" s="736"/>
      <c r="CF61" s="736"/>
      <c r="CG61" s="737"/>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7"/>
    </row>
    <row r="62" spans="1:131" s="198" customFormat="1" ht="26.25" customHeight="1">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6"/>
      <c r="BP62" s="216"/>
      <c r="BQ62" s="213">
        <v>56</v>
      </c>
      <c r="BR62" s="214"/>
      <c r="BS62" s="735"/>
      <c r="BT62" s="736"/>
      <c r="BU62" s="736"/>
      <c r="BV62" s="736"/>
      <c r="BW62" s="736"/>
      <c r="BX62" s="736"/>
      <c r="BY62" s="736"/>
      <c r="BZ62" s="736"/>
      <c r="CA62" s="736"/>
      <c r="CB62" s="736"/>
      <c r="CC62" s="736"/>
      <c r="CD62" s="736"/>
      <c r="CE62" s="736"/>
      <c r="CF62" s="736"/>
      <c r="CG62" s="737"/>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7"/>
    </row>
    <row r="63" spans="1:131" s="198" customFormat="1" ht="26.25" customHeight="1" thickBot="1">
      <c r="A63" s="215" t="s">
        <v>364</v>
      </c>
      <c r="B63" s="983" t="s">
        <v>393</v>
      </c>
      <c r="C63" s="984"/>
      <c r="D63" s="984"/>
      <c r="E63" s="984"/>
      <c r="F63" s="984"/>
      <c r="G63" s="984"/>
      <c r="H63" s="984"/>
      <c r="I63" s="984"/>
      <c r="J63" s="984"/>
      <c r="K63" s="984"/>
      <c r="L63" s="984"/>
      <c r="M63" s="984"/>
      <c r="N63" s="984"/>
      <c r="O63" s="984"/>
      <c r="P63" s="985"/>
      <c r="Q63" s="998"/>
      <c r="R63" s="999"/>
      <c r="S63" s="999"/>
      <c r="T63" s="999"/>
      <c r="U63" s="999"/>
      <c r="V63" s="999"/>
      <c r="W63" s="999"/>
      <c r="X63" s="999"/>
      <c r="Y63" s="999"/>
      <c r="Z63" s="999"/>
      <c r="AA63" s="999"/>
      <c r="AB63" s="999"/>
      <c r="AC63" s="999"/>
      <c r="AD63" s="999"/>
      <c r="AE63" s="1057"/>
      <c r="AF63" s="1058">
        <v>1386</v>
      </c>
      <c r="AG63" s="768"/>
      <c r="AH63" s="768"/>
      <c r="AI63" s="768"/>
      <c r="AJ63" s="1059"/>
      <c r="AK63" s="1060"/>
      <c r="AL63" s="999"/>
      <c r="AM63" s="999"/>
      <c r="AN63" s="999"/>
      <c r="AO63" s="999"/>
      <c r="AP63" s="768">
        <v>7908</v>
      </c>
      <c r="AQ63" s="768"/>
      <c r="AR63" s="768"/>
      <c r="AS63" s="768"/>
      <c r="AT63" s="768"/>
      <c r="AU63" s="768">
        <v>4751</v>
      </c>
      <c r="AV63" s="768"/>
      <c r="AW63" s="768"/>
      <c r="AX63" s="768"/>
      <c r="AY63" s="768"/>
      <c r="AZ63" s="1054"/>
      <c r="BA63" s="1054"/>
      <c r="BB63" s="1054"/>
      <c r="BC63" s="1054"/>
      <c r="BD63" s="1054"/>
      <c r="BE63" s="769"/>
      <c r="BF63" s="769"/>
      <c r="BG63" s="769"/>
      <c r="BH63" s="769"/>
      <c r="BI63" s="770"/>
      <c r="BJ63" s="1055" t="s">
        <v>108</v>
      </c>
      <c r="BK63" s="990"/>
      <c r="BL63" s="990"/>
      <c r="BM63" s="990"/>
      <c r="BN63" s="1056"/>
      <c r="BO63" s="216"/>
      <c r="BP63" s="216"/>
      <c r="BQ63" s="213">
        <v>57</v>
      </c>
      <c r="BR63" s="214"/>
      <c r="BS63" s="735"/>
      <c r="BT63" s="736"/>
      <c r="BU63" s="736"/>
      <c r="BV63" s="736"/>
      <c r="BW63" s="736"/>
      <c r="BX63" s="736"/>
      <c r="BY63" s="736"/>
      <c r="BZ63" s="736"/>
      <c r="CA63" s="736"/>
      <c r="CB63" s="736"/>
      <c r="CC63" s="736"/>
      <c r="CD63" s="736"/>
      <c r="CE63" s="736"/>
      <c r="CF63" s="736"/>
      <c r="CG63" s="737"/>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35"/>
      <c r="BT64" s="736"/>
      <c r="BU64" s="736"/>
      <c r="BV64" s="736"/>
      <c r="BW64" s="736"/>
      <c r="BX64" s="736"/>
      <c r="BY64" s="736"/>
      <c r="BZ64" s="736"/>
      <c r="CA64" s="736"/>
      <c r="CB64" s="736"/>
      <c r="CC64" s="736"/>
      <c r="CD64" s="736"/>
      <c r="CE64" s="736"/>
      <c r="CF64" s="736"/>
      <c r="CG64" s="737"/>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35"/>
      <c r="BT65" s="736"/>
      <c r="BU65" s="736"/>
      <c r="BV65" s="736"/>
      <c r="BW65" s="736"/>
      <c r="BX65" s="736"/>
      <c r="BY65" s="736"/>
      <c r="BZ65" s="736"/>
      <c r="CA65" s="736"/>
      <c r="CB65" s="736"/>
      <c r="CC65" s="736"/>
      <c r="CD65" s="736"/>
      <c r="CE65" s="736"/>
      <c r="CF65" s="736"/>
      <c r="CG65" s="737"/>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7"/>
    </row>
    <row r="66" spans="1:131" s="198" customFormat="1" ht="26.25" customHeight="1">
      <c r="A66" s="1027" t="s">
        <v>395</v>
      </c>
      <c r="B66" s="1028"/>
      <c r="C66" s="1028"/>
      <c r="D66" s="1028"/>
      <c r="E66" s="1028"/>
      <c r="F66" s="1028"/>
      <c r="G66" s="1028"/>
      <c r="H66" s="1028"/>
      <c r="I66" s="1028"/>
      <c r="J66" s="1028"/>
      <c r="K66" s="1028"/>
      <c r="L66" s="1028"/>
      <c r="M66" s="1028"/>
      <c r="N66" s="1028"/>
      <c r="O66" s="1028"/>
      <c r="P66" s="1029"/>
      <c r="Q66" s="1033" t="s">
        <v>368</v>
      </c>
      <c r="R66" s="1034"/>
      <c r="S66" s="1034"/>
      <c r="T66" s="1034"/>
      <c r="U66" s="1035"/>
      <c r="V66" s="1033" t="s">
        <v>369</v>
      </c>
      <c r="W66" s="1034"/>
      <c r="X66" s="1034"/>
      <c r="Y66" s="1034"/>
      <c r="Z66" s="1035"/>
      <c r="AA66" s="1033" t="s">
        <v>370</v>
      </c>
      <c r="AB66" s="1034"/>
      <c r="AC66" s="1034"/>
      <c r="AD66" s="1034"/>
      <c r="AE66" s="1035"/>
      <c r="AF66" s="1039" t="s">
        <v>371</v>
      </c>
      <c r="AG66" s="1040"/>
      <c r="AH66" s="1040"/>
      <c r="AI66" s="1040"/>
      <c r="AJ66" s="1041"/>
      <c r="AK66" s="1033" t="s">
        <v>372</v>
      </c>
      <c r="AL66" s="1028"/>
      <c r="AM66" s="1028"/>
      <c r="AN66" s="1028"/>
      <c r="AO66" s="1029"/>
      <c r="AP66" s="1033" t="s">
        <v>373</v>
      </c>
      <c r="AQ66" s="1034"/>
      <c r="AR66" s="1034"/>
      <c r="AS66" s="1034"/>
      <c r="AT66" s="1035"/>
      <c r="AU66" s="1033" t="s">
        <v>396</v>
      </c>
      <c r="AV66" s="1034"/>
      <c r="AW66" s="1034"/>
      <c r="AX66" s="1034"/>
      <c r="AY66" s="1035"/>
      <c r="AZ66" s="1033" t="s">
        <v>350</v>
      </c>
      <c r="BA66" s="1034"/>
      <c r="BB66" s="1034"/>
      <c r="BC66" s="1034"/>
      <c r="BD66" s="1046"/>
      <c r="BE66" s="216"/>
      <c r="BF66" s="216"/>
      <c r="BG66" s="216"/>
      <c r="BH66" s="216"/>
      <c r="BI66" s="216"/>
      <c r="BJ66" s="216"/>
      <c r="BK66" s="216"/>
      <c r="BL66" s="216"/>
      <c r="BM66" s="216"/>
      <c r="BN66" s="216"/>
      <c r="BO66" s="216"/>
      <c r="BP66" s="216"/>
      <c r="BQ66" s="213">
        <v>60</v>
      </c>
      <c r="BR66" s="218"/>
      <c r="BS66" s="992"/>
      <c r="BT66" s="993"/>
      <c r="BU66" s="993"/>
      <c r="BV66" s="993"/>
      <c r="BW66" s="993"/>
      <c r="BX66" s="993"/>
      <c r="BY66" s="993"/>
      <c r="BZ66" s="993"/>
      <c r="CA66" s="993"/>
      <c r="CB66" s="993"/>
      <c r="CC66" s="993"/>
      <c r="CD66" s="993"/>
      <c r="CE66" s="993"/>
      <c r="CF66" s="993"/>
      <c r="CG66" s="994"/>
      <c r="CH66" s="995"/>
      <c r="CI66" s="996"/>
      <c r="CJ66" s="996"/>
      <c r="CK66" s="996"/>
      <c r="CL66" s="997"/>
      <c r="CM66" s="995"/>
      <c r="CN66" s="996"/>
      <c r="CO66" s="996"/>
      <c r="CP66" s="996"/>
      <c r="CQ66" s="997"/>
      <c r="CR66" s="995"/>
      <c r="CS66" s="996"/>
      <c r="CT66" s="996"/>
      <c r="CU66" s="996"/>
      <c r="CV66" s="997"/>
      <c r="CW66" s="995"/>
      <c r="CX66" s="996"/>
      <c r="CY66" s="996"/>
      <c r="CZ66" s="996"/>
      <c r="DA66" s="997"/>
      <c r="DB66" s="995"/>
      <c r="DC66" s="996"/>
      <c r="DD66" s="996"/>
      <c r="DE66" s="996"/>
      <c r="DF66" s="997"/>
      <c r="DG66" s="995"/>
      <c r="DH66" s="996"/>
      <c r="DI66" s="996"/>
      <c r="DJ66" s="996"/>
      <c r="DK66" s="997"/>
      <c r="DL66" s="995"/>
      <c r="DM66" s="996"/>
      <c r="DN66" s="996"/>
      <c r="DO66" s="996"/>
      <c r="DP66" s="997"/>
      <c r="DQ66" s="995"/>
      <c r="DR66" s="996"/>
      <c r="DS66" s="996"/>
      <c r="DT66" s="996"/>
      <c r="DU66" s="997"/>
      <c r="DV66" s="980"/>
      <c r="DW66" s="981"/>
      <c r="DX66" s="981"/>
      <c r="DY66" s="981"/>
      <c r="DZ66" s="982"/>
      <c r="EA66" s="197"/>
    </row>
    <row r="67" spans="1:131" s="198" customFormat="1" ht="26.25" customHeight="1" thickBot="1">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7"/>
      <c r="BE67" s="216"/>
      <c r="BF67" s="216"/>
      <c r="BG67" s="216"/>
      <c r="BH67" s="216"/>
      <c r="BI67" s="216"/>
      <c r="BJ67" s="216"/>
      <c r="BK67" s="216"/>
      <c r="BL67" s="216"/>
      <c r="BM67" s="216"/>
      <c r="BN67" s="216"/>
      <c r="BO67" s="216"/>
      <c r="BP67" s="216"/>
      <c r="BQ67" s="213">
        <v>61</v>
      </c>
      <c r="BR67" s="218"/>
      <c r="BS67" s="992"/>
      <c r="BT67" s="993"/>
      <c r="BU67" s="993"/>
      <c r="BV67" s="993"/>
      <c r="BW67" s="993"/>
      <c r="BX67" s="993"/>
      <c r="BY67" s="993"/>
      <c r="BZ67" s="993"/>
      <c r="CA67" s="993"/>
      <c r="CB67" s="993"/>
      <c r="CC67" s="993"/>
      <c r="CD67" s="993"/>
      <c r="CE67" s="993"/>
      <c r="CF67" s="993"/>
      <c r="CG67" s="994"/>
      <c r="CH67" s="995"/>
      <c r="CI67" s="996"/>
      <c r="CJ67" s="996"/>
      <c r="CK67" s="996"/>
      <c r="CL67" s="997"/>
      <c r="CM67" s="995"/>
      <c r="CN67" s="996"/>
      <c r="CO67" s="996"/>
      <c r="CP67" s="996"/>
      <c r="CQ67" s="997"/>
      <c r="CR67" s="995"/>
      <c r="CS67" s="996"/>
      <c r="CT67" s="996"/>
      <c r="CU67" s="996"/>
      <c r="CV67" s="997"/>
      <c r="CW67" s="995"/>
      <c r="CX67" s="996"/>
      <c r="CY67" s="996"/>
      <c r="CZ67" s="996"/>
      <c r="DA67" s="997"/>
      <c r="DB67" s="995"/>
      <c r="DC67" s="996"/>
      <c r="DD67" s="996"/>
      <c r="DE67" s="996"/>
      <c r="DF67" s="997"/>
      <c r="DG67" s="995"/>
      <c r="DH67" s="996"/>
      <c r="DI67" s="996"/>
      <c r="DJ67" s="996"/>
      <c r="DK67" s="997"/>
      <c r="DL67" s="995"/>
      <c r="DM67" s="996"/>
      <c r="DN67" s="996"/>
      <c r="DO67" s="996"/>
      <c r="DP67" s="997"/>
      <c r="DQ67" s="995"/>
      <c r="DR67" s="996"/>
      <c r="DS67" s="996"/>
      <c r="DT67" s="996"/>
      <c r="DU67" s="997"/>
      <c r="DV67" s="980"/>
      <c r="DW67" s="981"/>
      <c r="DX67" s="981"/>
      <c r="DY67" s="981"/>
      <c r="DZ67" s="982"/>
      <c r="EA67" s="197"/>
    </row>
    <row r="68" spans="1:131" s="198" customFormat="1" ht="26.25" customHeight="1" thickTop="1">
      <c r="A68" s="209">
        <v>1</v>
      </c>
      <c r="B68" s="1014" t="s">
        <v>555</v>
      </c>
      <c r="C68" s="1015"/>
      <c r="D68" s="1015"/>
      <c r="E68" s="1015"/>
      <c r="F68" s="1015"/>
      <c r="G68" s="1015"/>
      <c r="H68" s="1015"/>
      <c r="I68" s="1015"/>
      <c r="J68" s="1015"/>
      <c r="K68" s="1015"/>
      <c r="L68" s="1015"/>
      <c r="M68" s="1015"/>
      <c r="N68" s="1015"/>
      <c r="O68" s="1015"/>
      <c r="P68" s="1016"/>
      <c r="Q68" s="1020">
        <v>9022</v>
      </c>
      <c r="R68" s="1017"/>
      <c r="S68" s="1017"/>
      <c r="T68" s="1017"/>
      <c r="U68" s="1017"/>
      <c r="V68" s="1017">
        <v>9164</v>
      </c>
      <c r="W68" s="1017"/>
      <c r="X68" s="1017"/>
      <c r="Y68" s="1017"/>
      <c r="Z68" s="1017"/>
      <c r="AA68" s="1017">
        <v>-178</v>
      </c>
      <c r="AB68" s="1017"/>
      <c r="AC68" s="1017"/>
      <c r="AD68" s="1017"/>
      <c r="AE68" s="1017"/>
      <c r="AF68" s="1017">
        <v>549</v>
      </c>
      <c r="AG68" s="1017"/>
      <c r="AH68" s="1017"/>
      <c r="AI68" s="1017"/>
      <c r="AJ68" s="1017"/>
      <c r="AK68" s="1017" t="s">
        <v>567</v>
      </c>
      <c r="AL68" s="1017"/>
      <c r="AM68" s="1017"/>
      <c r="AN68" s="1017"/>
      <c r="AO68" s="1017"/>
      <c r="AP68" s="1017">
        <v>10798</v>
      </c>
      <c r="AQ68" s="1017"/>
      <c r="AR68" s="1017"/>
      <c r="AS68" s="1017"/>
      <c r="AT68" s="1017"/>
      <c r="AU68" s="1017">
        <v>1343</v>
      </c>
      <c r="AV68" s="1017"/>
      <c r="AW68" s="1017"/>
      <c r="AX68" s="1017"/>
      <c r="AY68" s="1017"/>
      <c r="AZ68" s="1018"/>
      <c r="BA68" s="1018"/>
      <c r="BB68" s="1018"/>
      <c r="BC68" s="1018"/>
      <c r="BD68" s="1019"/>
      <c r="BE68" s="216"/>
      <c r="BF68" s="216"/>
      <c r="BG68" s="216"/>
      <c r="BH68" s="216"/>
      <c r="BI68" s="216"/>
      <c r="BJ68" s="216"/>
      <c r="BK68" s="216"/>
      <c r="BL68" s="216"/>
      <c r="BM68" s="216"/>
      <c r="BN68" s="216"/>
      <c r="BO68" s="216"/>
      <c r="BP68" s="216"/>
      <c r="BQ68" s="213">
        <v>62</v>
      </c>
      <c r="BR68" s="218"/>
      <c r="BS68" s="992"/>
      <c r="BT68" s="993"/>
      <c r="BU68" s="993"/>
      <c r="BV68" s="993"/>
      <c r="BW68" s="993"/>
      <c r="BX68" s="993"/>
      <c r="BY68" s="993"/>
      <c r="BZ68" s="993"/>
      <c r="CA68" s="993"/>
      <c r="CB68" s="993"/>
      <c r="CC68" s="993"/>
      <c r="CD68" s="993"/>
      <c r="CE68" s="993"/>
      <c r="CF68" s="993"/>
      <c r="CG68" s="994"/>
      <c r="CH68" s="995"/>
      <c r="CI68" s="996"/>
      <c r="CJ68" s="996"/>
      <c r="CK68" s="996"/>
      <c r="CL68" s="997"/>
      <c r="CM68" s="995"/>
      <c r="CN68" s="996"/>
      <c r="CO68" s="996"/>
      <c r="CP68" s="996"/>
      <c r="CQ68" s="997"/>
      <c r="CR68" s="995"/>
      <c r="CS68" s="996"/>
      <c r="CT68" s="996"/>
      <c r="CU68" s="996"/>
      <c r="CV68" s="997"/>
      <c r="CW68" s="995"/>
      <c r="CX68" s="996"/>
      <c r="CY68" s="996"/>
      <c r="CZ68" s="996"/>
      <c r="DA68" s="997"/>
      <c r="DB68" s="995"/>
      <c r="DC68" s="996"/>
      <c r="DD68" s="996"/>
      <c r="DE68" s="996"/>
      <c r="DF68" s="997"/>
      <c r="DG68" s="995"/>
      <c r="DH68" s="996"/>
      <c r="DI68" s="996"/>
      <c r="DJ68" s="996"/>
      <c r="DK68" s="997"/>
      <c r="DL68" s="995"/>
      <c r="DM68" s="996"/>
      <c r="DN68" s="996"/>
      <c r="DO68" s="996"/>
      <c r="DP68" s="997"/>
      <c r="DQ68" s="995"/>
      <c r="DR68" s="996"/>
      <c r="DS68" s="996"/>
      <c r="DT68" s="996"/>
      <c r="DU68" s="997"/>
      <c r="DV68" s="980"/>
      <c r="DW68" s="981"/>
      <c r="DX68" s="981"/>
      <c r="DY68" s="981"/>
      <c r="DZ68" s="982"/>
      <c r="EA68" s="197"/>
    </row>
    <row r="69" spans="1:131" s="198" customFormat="1" ht="26.25" customHeight="1">
      <c r="A69" s="212">
        <v>2</v>
      </c>
      <c r="B69" s="741" t="s">
        <v>556</v>
      </c>
      <c r="C69" s="742"/>
      <c r="D69" s="742"/>
      <c r="E69" s="742"/>
      <c r="F69" s="742"/>
      <c r="G69" s="742"/>
      <c r="H69" s="742"/>
      <c r="I69" s="742"/>
      <c r="J69" s="742"/>
      <c r="K69" s="742"/>
      <c r="L69" s="742"/>
      <c r="M69" s="742"/>
      <c r="N69" s="742"/>
      <c r="O69" s="742"/>
      <c r="P69" s="743"/>
      <c r="Q69" s="1009">
        <v>1513</v>
      </c>
      <c r="R69" s="771"/>
      <c r="S69" s="771"/>
      <c r="T69" s="771"/>
      <c r="U69" s="771"/>
      <c r="V69" s="771">
        <v>1485</v>
      </c>
      <c r="W69" s="771"/>
      <c r="X69" s="771"/>
      <c r="Y69" s="771"/>
      <c r="Z69" s="771"/>
      <c r="AA69" s="771">
        <v>27</v>
      </c>
      <c r="AB69" s="771"/>
      <c r="AC69" s="771"/>
      <c r="AD69" s="771"/>
      <c r="AE69" s="771"/>
      <c r="AF69" s="771">
        <v>27</v>
      </c>
      <c r="AG69" s="771"/>
      <c r="AH69" s="771"/>
      <c r="AI69" s="771"/>
      <c r="AJ69" s="771"/>
      <c r="AK69" s="771">
        <v>10</v>
      </c>
      <c r="AL69" s="771"/>
      <c r="AM69" s="771"/>
      <c r="AN69" s="771"/>
      <c r="AO69" s="771"/>
      <c r="AP69" s="771">
        <v>602</v>
      </c>
      <c r="AQ69" s="771"/>
      <c r="AR69" s="771"/>
      <c r="AS69" s="771"/>
      <c r="AT69" s="771"/>
      <c r="AU69" s="771">
        <v>107</v>
      </c>
      <c r="AV69" s="771"/>
      <c r="AW69" s="771"/>
      <c r="AX69" s="771"/>
      <c r="AY69" s="771"/>
      <c r="AZ69" s="1007"/>
      <c r="BA69" s="1007"/>
      <c r="BB69" s="1007"/>
      <c r="BC69" s="1007"/>
      <c r="BD69" s="1008"/>
      <c r="BE69" s="216"/>
      <c r="BF69" s="216"/>
      <c r="BG69" s="216"/>
      <c r="BH69" s="216"/>
      <c r="BI69" s="216"/>
      <c r="BJ69" s="216"/>
      <c r="BK69" s="216"/>
      <c r="BL69" s="216"/>
      <c r="BM69" s="216"/>
      <c r="BN69" s="216"/>
      <c r="BO69" s="216"/>
      <c r="BP69" s="216"/>
      <c r="BQ69" s="213">
        <v>63</v>
      </c>
      <c r="BR69" s="218"/>
      <c r="BS69" s="992"/>
      <c r="BT69" s="993"/>
      <c r="BU69" s="993"/>
      <c r="BV69" s="993"/>
      <c r="BW69" s="993"/>
      <c r="BX69" s="993"/>
      <c r="BY69" s="993"/>
      <c r="BZ69" s="993"/>
      <c r="CA69" s="993"/>
      <c r="CB69" s="993"/>
      <c r="CC69" s="993"/>
      <c r="CD69" s="993"/>
      <c r="CE69" s="993"/>
      <c r="CF69" s="993"/>
      <c r="CG69" s="994"/>
      <c r="CH69" s="995"/>
      <c r="CI69" s="996"/>
      <c r="CJ69" s="996"/>
      <c r="CK69" s="996"/>
      <c r="CL69" s="997"/>
      <c r="CM69" s="995"/>
      <c r="CN69" s="996"/>
      <c r="CO69" s="996"/>
      <c r="CP69" s="996"/>
      <c r="CQ69" s="997"/>
      <c r="CR69" s="995"/>
      <c r="CS69" s="996"/>
      <c r="CT69" s="996"/>
      <c r="CU69" s="996"/>
      <c r="CV69" s="997"/>
      <c r="CW69" s="995"/>
      <c r="CX69" s="996"/>
      <c r="CY69" s="996"/>
      <c r="CZ69" s="996"/>
      <c r="DA69" s="997"/>
      <c r="DB69" s="995"/>
      <c r="DC69" s="996"/>
      <c r="DD69" s="996"/>
      <c r="DE69" s="996"/>
      <c r="DF69" s="997"/>
      <c r="DG69" s="995"/>
      <c r="DH69" s="996"/>
      <c r="DI69" s="996"/>
      <c r="DJ69" s="996"/>
      <c r="DK69" s="997"/>
      <c r="DL69" s="995"/>
      <c r="DM69" s="996"/>
      <c r="DN69" s="996"/>
      <c r="DO69" s="996"/>
      <c r="DP69" s="997"/>
      <c r="DQ69" s="995"/>
      <c r="DR69" s="996"/>
      <c r="DS69" s="996"/>
      <c r="DT69" s="996"/>
      <c r="DU69" s="997"/>
      <c r="DV69" s="980"/>
      <c r="DW69" s="981"/>
      <c r="DX69" s="981"/>
      <c r="DY69" s="981"/>
      <c r="DZ69" s="982"/>
      <c r="EA69" s="197"/>
    </row>
    <row r="70" spans="1:131" s="198" customFormat="1" ht="26.25" customHeight="1">
      <c r="A70" s="212">
        <v>3</v>
      </c>
      <c r="B70" s="741" t="s">
        <v>557</v>
      </c>
      <c r="C70" s="742"/>
      <c r="D70" s="742"/>
      <c r="E70" s="742"/>
      <c r="F70" s="742"/>
      <c r="G70" s="742"/>
      <c r="H70" s="742"/>
      <c r="I70" s="742"/>
      <c r="J70" s="742"/>
      <c r="K70" s="742"/>
      <c r="L70" s="742"/>
      <c r="M70" s="742"/>
      <c r="N70" s="742"/>
      <c r="O70" s="742"/>
      <c r="P70" s="743"/>
      <c r="Q70" s="1009">
        <v>1426</v>
      </c>
      <c r="R70" s="771"/>
      <c r="S70" s="771"/>
      <c r="T70" s="771"/>
      <c r="U70" s="771"/>
      <c r="V70" s="771">
        <v>1414</v>
      </c>
      <c r="W70" s="771"/>
      <c r="X70" s="771"/>
      <c r="Y70" s="771"/>
      <c r="Z70" s="771"/>
      <c r="AA70" s="771">
        <v>12</v>
      </c>
      <c r="AB70" s="771"/>
      <c r="AC70" s="771"/>
      <c r="AD70" s="771"/>
      <c r="AE70" s="771"/>
      <c r="AF70" s="771">
        <v>12</v>
      </c>
      <c r="AG70" s="771"/>
      <c r="AH70" s="771"/>
      <c r="AI70" s="771"/>
      <c r="AJ70" s="771"/>
      <c r="AK70" s="771" t="s">
        <v>566</v>
      </c>
      <c r="AL70" s="771"/>
      <c r="AM70" s="771"/>
      <c r="AN70" s="771"/>
      <c r="AO70" s="771"/>
      <c r="AP70" s="771">
        <v>792</v>
      </c>
      <c r="AQ70" s="771"/>
      <c r="AR70" s="771"/>
      <c r="AS70" s="771"/>
      <c r="AT70" s="771"/>
      <c r="AU70" s="771">
        <v>114</v>
      </c>
      <c r="AV70" s="771"/>
      <c r="AW70" s="771"/>
      <c r="AX70" s="771"/>
      <c r="AY70" s="771"/>
      <c r="AZ70" s="1007"/>
      <c r="BA70" s="1007"/>
      <c r="BB70" s="1007"/>
      <c r="BC70" s="1007"/>
      <c r="BD70" s="1008"/>
      <c r="BE70" s="216"/>
      <c r="BF70" s="216"/>
      <c r="BG70" s="216"/>
      <c r="BH70" s="216"/>
      <c r="BI70" s="216"/>
      <c r="BJ70" s="216"/>
      <c r="BK70" s="216"/>
      <c r="BL70" s="216"/>
      <c r="BM70" s="216"/>
      <c r="BN70" s="216"/>
      <c r="BO70" s="216"/>
      <c r="BP70" s="216"/>
      <c r="BQ70" s="213">
        <v>64</v>
      </c>
      <c r="BR70" s="218"/>
      <c r="BS70" s="992"/>
      <c r="BT70" s="993"/>
      <c r="BU70" s="993"/>
      <c r="BV70" s="993"/>
      <c r="BW70" s="993"/>
      <c r="BX70" s="993"/>
      <c r="BY70" s="993"/>
      <c r="BZ70" s="993"/>
      <c r="CA70" s="993"/>
      <c r="CB70" s="993"/>
      <c r="CC70" s="993"/>
      <c r="CD70" s="993"/>
      <c r="CE70" s="993"/>
      <c r="CF70" s="993"/>
      <c r="CG70" s="994"/>
      <c r="CH70" s="995"/>
      <c r="CI70" s="996"/>
      <c r="CJ70" s="996"/>
      <c r="CK70" s="996"/>
      <c r="CL70" s="997"/>
      <c r="CM70" s="995"/>
      <c r="CN70" s="996"/>
      <c r="CO70" s="996"/>
      <c r="CP70" s="996"/>
      <c r="CQ70" s="997"/>
      <c r="CR70" s="995"/>
      <c r="CS70" s="996"/>
      <c r="CT70" s="996"/>
      <c r="CU70" s="996"/>
      <c r="CV70" s="997"/>
      <c r="CW70" s="995"/>
      <c r="CX70" s="996"/>
      <c r="CY70" s="996"/>
      <c r="CZ70" s="996"/>
      <c r="DA70" s="997"/>
      <c r="DB70" s="995"/>
      <c r="DC70" s="996"/>
      <c r="DD70" s="996"/>
      <c r="DE70" s="996"/>
      <c r="DF70" s="997"/>
      <c r="DG70" s="995"/>
      <c r="DH70" s="996"/>
      <c r="DI70" s="996"/>
      <c r="DJ70" s="996"/>
      <c r="DK70" s="997"/>
      <c r="DL70" s="995"/>
      <c r="DM70" s="996"/>
      <c r="DN70" s="996"/>
      <c r="DO70" s="996"/>
      <c r="DP70" s="997"/>
      <c r="DQ70" s="995"/>
      <c r="DR70" s="996"/>
      <c r="DS70" s="996"/>
      <c r="DT70" s="996"/>
      <c r="DU70" s="997"/>
      <c r="DV70" s="980"/>
      <c r="DW70" s="981"/>
      <c r="DX70" s="981"/>
      <c r="DY70" s="981"/>
      <c r="DZ70" s="982"/>
      <c r="EA70" s="197"/>
    </row>
    <row r="71" spans="1:131" s="198" customFormat="1" ht="26.25" customHeight="1">
      <c r="A71" s="212">
        <v>4</v>
      </c>
      <c r="B71" s="741" t="s">
        <v>558</v>
      </c>
      <c r="C71" s="742"/>
      <c r="D71" s="742"/>
      <c r="E71" s="742"/>
      <c r="F71" s="742"/>
      <c r="G71" s="742"/>
      <c r="H71" s="742"/>
      <c r="I71" s="742"/>
      <c r="J71" s="742"/>
      <c r="K71" s="742"/>
      <c r="L71" s="742"/>
      <c r="M71" s="742"/>
      <c r="N71" s="742"/>
      <c r="O71" s="742"/>
      <c r="P71" s="743"/>
      <c r="Q71" s="1009">
        <v>1036</v>
      </c>
      <c r="R71" s="771"/>
      <c r="S71" s="771"/>
      <c r="T71" s="771"/>
      <c r="U71" s="771"/>
      <c r="V71" s="771">
        <v>1014</v>
      </c>
      <c r="W71" s="771"/>
      <c r="X71" s="771"/>
      <c r="Y71" s="771"/>
      <c r="Z71" s="771"/>
      <c r="AA71" s="771">
        <v>22</v>
      </c>
      <c r="AB71" s="771"/>
      <c r="AC71" s="771"/>
      <c r="AD71" s="771"/>
      <c r="AE71" s="771"/>
      <c r="AF71" s="771">
        <v>22</v>
      </c>
      <c r="AG71" s="771"/>
      <c r="AH71" s="771"/>
      <c r="AI71" s="771"/>
      <c r="AJ71" s="771"/>
      <c r="AK71" s="771">
        <v>30</v>
      </c>
      <c r="AL71" s="771"/>
      <c r="AM71" s="771"/>
      <c r="AN71" s="771"/>
      <c r="AO71" s="771"/>
      <c r="AP71" s="771">
        <v>679</v>
      </c>
      <c r="AQ71" s="771"/>
      <c r="AR71" s="771"/>
      <c r="AS71" s="771"/>
      <c r="AT71" s="771"/>
      <c r="AU71" s="771">
        <v>275</v>
      </c>
      <c r="AV71" s="771"/>
      <c r="AW71" s="771"/>
      <c r="AX71" s="771"/>
      <c r="AY71" s="771"/>
      <c r="AZ71" s="1007"/>
      <c r="BA71" s="1007"/>
      <c r="BB71" s="1007"/>
      <c r="BC71" s="1007"/>
      <c r="BD71" s="1008"/>
      <c r="BE71" s="216"/>
      <c r="BF71" s="216"/>
      <c r="BG71" s="216"/>
      <c r="BH71" s="216"/>
      <c r="BI71" s="216"/>
      <c r="BJ71" s="216"/>
      <c r="BK71" s="216"/>
      <c r="BL71" s="216"/>
      <c r="BM71" s="216"/>
      <c r="BN71" s="216"/>
      <c r="BO71" s="216"/>
      <c r="BP71" s="216"/>
      <c r="BQ71" s="213">
        <v>65</v>
      </c>
      <c r="BR71" s="218"/>
      <c r="BS71" s="992"/>
      <c r="BT71" s="993"/>
      <c r="BU71" s="993"/>
      <c r="BV71" s="993"/>
      <c r="BW71" s="993"/>
      <c r="BX71" s="993"/>
      <c r="BY71" s="993"/>
      <c r="BZ71" s="993"/>
      <c r="CA71" s="993"/>
      <c r="CB71" s="993"/>
      <c r="CC71" s="993"/>
      <c r="CD71" s="993"/>
      <c r="CE71" s="993"/>
      <c r="CF71" s="993"/>
      <c r="CG71" s="994"/>
      <c r="CH71" s="995"/>
      <c r="CI71" s="996"/>
      <c r="CJ71" s="996"/>
      <c r="CK71" s="996"/>
      <c r="CL71" s="997"/>
      <c r="CM71" s="995"/>
      <c r="CN71" s="996"/>
      <c r="CO71" s="996"/>
      <c r="CP71" s="996"/>
      <c r="CQ71" s="997"/>
      <c r="CR71" s="995"/>
      <c r="CS71" s="996"/>
      <c r="CT71" s="996"/>
      <c r="CU71" s="996"/>
      <c r="CV71" s="997"/>
      <c r="CW71" s="995"/>
      <c r="CX71" s="996"/>
      <c r="CY71" s="996"/>
      <c r="CZ71" s="996"/>
      <c r="DA71" s="997"/>
      <c r="DB71" s="995"/>
      <c r="DC71" s="996"/>
      <c r="DD71" s="996"/>
      <c r="DE71" s="996"/>
      <c r="DF71" s="997"/>
      <c r="DG71" s="995"/>
      <c r="DH71" s="996"/>
      <c r="DI71" s="996"/>
      <c r="DJ71" s="996"/>
      <c r="DK71" s="997"/>
      <c r="DL71" s="995"/>
      <c r="DM71" s="996"/>
      <c r="DN71" s="996"/>
      <c r="DO71" s="996"/>
      <c r="DP71" s="997"/>
      <c r="DQ71" s="995"/>
      <c r="DR71" s="996"/>
      <c r="DS71" s="996"/>
      <c r="DT71" s="996"/>
      <c r="DU71" s="997"/>
      <c r="DV71" s="980"/>
      <c r="DW71" s="981"/>
      <c r="DX71" s="981"/>
      <c r="DY71" s="981"/>
      <c r="DZ71" s="982"/>
      <c r="EA71" s="197"/>
    </row>
    <row r="72" spans="1:131" s="198" customFormat="1" ht="26.25" customHeight="1">
      <c r="A72" s="212">
        <v>5</v>
      </c>
      <c r="B72" s="741" t="s">
        <v>559</v>
      </c>
      <c r="C72" s="742"/>
      <c r="D72" s="742"/>
      <c r="E72" s="742"/>
      <c r="F72" s="742"/>
      <c r="G72" s="742"/>
      <c r="H72" s="742"/>
      <c r="I72" s="742"/>
      <c r="J72" s="742"/>
      <c r="K72" s="742"/>
      <c r="L72" s="742"/>
      <c r="M72" s="742"/>
      <c r="N72" s="742"/>
      <c r="O72" s="742"/>
      <c r="P72" s="743"/>
      <c r="Q72" s="1009">
        <v>972</v>
      </c>
      <c r="R72" s="771"/>
      <c r="S72" s="771"/>
      <c r="T72" s="771"/>
      <c r="U72" s="771"/>
      <c r="V72" s="771">
        <v>970</v>
      </c>
      <c r="W72" s="771"/>
      <c r="X72" s="771"/>
      <c r="Y72" s="771"/>
      <c r="Z72" s="771"/>
      <c r="AA72" s="771">
        <v>2</v>
      </c>
      <c r="AB72" s="771"/>
      <c r="AC72" s="771"/>
      <c r="AD72" s="771"/>
      <c r="AE72" s="771"/>
      <c r="AF72" s="771">
        <v>2</v>
      </c>
      <c r="AG72" s="771"/>
      <c r="AH72" s="771"/>
      <c r="AI72" s="771"/>
      <c r="AJ72" s="771"/>
      <c r="AK72" s="771">
        <v>364</v>
      </c>
      <c r="AL72" s="771"/>
      <c r="AM72" s="771"/>
      <c r="AN72" s="771"/>
      <c r="AO72" s="771"/>
      <c r="AP72" s="771" t="s">
        <v>566</v>
      </c>
      <c r="AQ72" s="771"/>
      <c r="AR72" s="771"/>
      <c r="AS72" s="771"/>
      <c r="AT72" s="771"/>
      <c r="AU72" s="771" t="s">
        <v>566</v>
      </c>
      <c r="AV72" s="771"/>
      <c r="AW72" s="771"/>
      <c r="AX72" s="771"/>
      <c r="AY72" s="771"/>
      <c r="AZ72" s="1007"/>
      <c r="BA72" s="1007"/>
      <c r="BB72" s="1007"/>
      <c r="BC72" s="1007"/>
      <c r="BD72" s="1008"/>
      <c r="BE72" s="216"/>
      <c r="BF72" s="216"/>
      <c r="BG72" s="216"/>
      <c r="BH72" s="216"/>
      <c r="BI72" s="216"/>
      <c r="BJ72" s="216"/>
      <c r="BK72" s="216"/>
      <c r="BL72" s="216"/>
      <c r="BM72" s="216"/>
      <c r="BN72" s="216"/>
      <c r="BO72" s="216"/>
      <c r="BP72" s="216"/>
      <c r="BQ72" s="213">
        <v>66</v>
      </c>
      <c r="BR72" s="218"/>
      <c r="BS72" s="992"/>
      <c r="BT72" s="993"/>
      <c r="BU72" s="993"/>
      <c r="BV72" s="993"/>
      <c r="BW72" s="993"/>
      <c r="BX72" s="993"/>
      <c r="BY72" s="993"/>
      <c r="BZ72" s="993"/>
      <c r="CA72" s="993"/>
      <c r="CB72" s="993"/>
      <c r="CC72" s="993"/>
      <c r="CD72" s="993"/>
      <c r="CE72" s="993"/>
      <c r="CF72" s="993"/>
      <c r="CG72" s="994"/>
      <c r="CH72" s="995"/>
      <c r="CI72" s="996"/>
      <c r="CJ72" s="996"/>
      <c r="CK72" s="996"/>
      <c r="CL72" s="997"/>
      <c r="CM72" s="995"/>
      <c r="CN72" s="996"/>
      <c r="CO72" s="996"/>
      <c r="CP72" s="996"/>
      <c r="CQ72" s="997"/>
      <c r="CR72" s="995"/>
      <c r="CS72" s="996"/>
      <c r="CT72" s="996"/>
      <c r="CU72" s="996"/>
      <c r="CV72" s="997"/>
      <c r="CW72" s="995"/>
      <c r="CX72" s="996"/>
      <c r="CY72" s="996"/>
      <c r="CZ72" s="996"/>
      <c r="DA72" s="997"/>
      <c r="DB72" s="995"/>
      <c r="DC72" s="996"/>
      <c r="DD72" s="996"/>
      <c r="DE72" s="996"/>
      <c r="DF72" s="997"/>
      <c r="DG72" s="995"/>
      <c r="DH72" s="996"/>
      <c r="DI72" s="996"/>
      <c r="DJ72" s="996"/>
      <c r="DK72" s="997"/>
      <c r="DL72" s="995"/>
      <c r="DM72" s="996"/>
      <c r="DN72" s="996"/>
      <c r="DO72" s="996"/>
      <c r="DP72" s="997"/>
      <c r="DQ72" s="995"/>
      <c r="DR72" s="996"/>
      <c r="DS72" s="996"/>
      <c r="DT72" s="996"/>
      <c r="DU72" s="997"/>
      <c r="DV72" s="980"/>
      <c r="DW72" s="981"/>
      <c r="DX72" s="981"/>
      <c r="DY72" s="981"/>
      <c r="DZ72" s="982"/>
      <c r="EA72" s="197"/>
    </row>
    <row r="73" spans="1:131" s="198" customFormat="1" ht="26.25" customHeight="1">
      <c r="A73" s="212">
        <v>6</v>
      </c>
      <c r="B73" s="741" t="s">
        <v>560</v>
      </c>
      <c r="C73" s="742"/>
      <c r="D73" s="742"/>
      <c r="E73" s="742"/>
      <c r="F73" s="742"/>
      <c r="G73" s="742"/>
      <c r="H73" s="742"/>
      <c r="I73" s="742"/>
      <c r="J73" s="742"/>
      <c r="K73" s="742"/>
      <c r="L73" s="742"/>
      <c r="M73" s="742"/>
      <c r="N73" s="742"/>
      <c r="O73" s="742"/>
      <c r="P73" s="743"/>
      <c r="Q73" s="1009">
        <v>456</v>
      </c>
      <c r="R73" s="771"/>
      <c r="S73" s="771"/>
      <c r="T73" s="771"/>
      <c r="U73" s="771"/>
      <c r="V73" s="771">
        <v>442</v>
      </c>
      <c r="W73" s="771"/>
      <c r="X73" s="771"/>
      <c r="Y73" s="771"/>
      <c r="Z73" s="771"/>
      <c r="AA73" s="771">
        <v>15</v>
      </c>
      <c r="AB73" s="771"/>
      <c r="AC73" s="771"/>
      <c r="AD73" s="771"/>
      <c r="AE73" s="771"/>
      <c r="AF73" s="771">
        <v>15</v>
      </c>
      <c r="AG73" s="771"/>
      <c r="AH73" s="771"/>
      <c r="AI73" s="771"/>
      <c r="AJ73" s="771"/>
      <c r="AK73" s="771" t="s">
        <v>566</v>
      </c>
      <c r="AL73" s="771"/>
      <c r="AM73" s="771"/>
      <c r="AN73" s="771"/>
      <c r="AO73" s="771"/>
      <c r="AP73" s="771" t="s">
        <v>566</v>
      </c>
      <c r="AQ73" s="771"/>
      <c r="AR73" s="771"/>
      <c r="AS73" s="771"/>
      <c r="AT73" s="771"/>
      <c r="AU73" s="771" t="s">
        <v>568</v>
      </c>
      <c r="AV73" s="771"/>
      <c r="AW73" s="771"/>
      <c r="AX73" s="771"/>
      <c r="AY73" s="771"/>
      <c r="AZ73" s="1007"/>
      <c r="BA73" s="1007"/>
      <c r="BB73" s="1007"/>
      <c r="BC73" s="1007"/>
      <c r="BD73" s="1008"/>
      <c r="BE73" s="216"/>
      <c r="BF73" s="216"/>
      <c r="BG73" s="216"/>
      <c r="BH73" s="216"/>
      <c r="BI73" s="216"/>
      <c r="BJ73" s="216"/>
      <c r="BK73" s="216"/>
      <c r="BL73" s="216"/>
      <c r="BM73" s="216"/>
      <c r="BN73" s="216"/>
      <c r="BO73" s="216"/>
      <c r="BP73" s="216"/>
      <c r="BQ73" s="213">
        <v>67</v>
      </c>
      <c r="BR73" s="218"/>
      <c r="BS73" s="992"/>
      <c r="BT73" s="993"/>
      <c r="BU73" s="993"/>
      <c r="BV73" s="993"/>
      <c r="BW73" s="993"/>
      <c r="BX73" s="993"/>
      <c r="BY73" s="993"/>
      <c r="BZ73" s="993"/>
      <c r="CA73" s="993"/>
      <c r="CB73" s="993"/>
      <c r="CC73" s="993"/>
      <c r="CD73" s="993"/>
      <c r="CE73" s="993"/>
      <c r="CF73" s="993"/>
      <c r="CG73" s="994"/>
      <c r="CH73" s="995"/>
      <c r="CI73" s="996"/>
      <c r="CJ73" s="996"/>
      <c r="CK73" s="996"/>
      <c r="CL73" s="997"/>
      <c r="CM73" s="995"/>
      <c r="CN73" s="996"/>
      <c r="CO73" s="996"/>
      <c r="CP73" s="996"/>
      <c r="CQ73" s="997"/>
      <c r="CR73" s="995"/>
      <c r="CS73" s="996"/>
      <c r="CT73" s="996"/>
      <c r="CU73" s="996"/>
      <c r="CV73" s="997"/>
      <c r="CW73" s="995"/>
      <c r="CX73" s="996"/>
      <c r="CY73" s="996"/>
      <c r="CZ73" s="996"/>
      <c r="DA73" s="997"/>
      <c r="DB73" s="995"/>
      <c r="DC73" s="996"/>
      <c r="DD73" s="996"/>
      <c r="DE73" s="996"/>
      <c r="DF73" s="997"/>
      <c r="DG73" s="995"/>
      <c r="DH73" s="996"/>
      <c r="DI73" s="996"/>
      <c r="DJ73" s="996"/>
      <c r="DK73" s="997"/>
      <c r="DL73" s="995"/>
      <c r="DM73" s="996"/>
      <c r="DN73" s="996"/>
      <c r="DO73" s="996"/>
      <c r="DP73" s="997"/>
      <c r="DQ73" s="995"/>
      <c r="DR73" s="996"/>
      <c r="DS73" s="996"/>
      <c r="DT73" s="996"/>
      <c r="DU73" s="997"/>
      <c r="DV73" s="980"/>
      <c r="DW73" s="981"/>
      <c r="DX73" s="981"/>
      <c r="DY73" s="981"/>
      <c r="DZ73" s="982"/>
      <c r="EA73" s="197"/>
    </row>
    <row r="74" spans="1:131" s="198" customFormat="1" ht="26.25" customHeight="1">
      <c r="A74" s="212">
        <v>7</v>
      </c>
      <c r="B74" s="741" t="s">
        <v>561</v>
      </c>
      <c r="C74" s="742"/>
      <c r="D74" s="742"/>
      <c r="E74" s="742"/>
      <c r="F74" s="742"/>
      <c r="G74" s="742"/>
      <c r="H74" s="742"/>
      <c r="I74" s="742"/>
      <c r="J74" s="742"/>
      <c r="K74" s="742"/>
      <c r="L74" s="742"/>
      <c r="M74" s="742"/>
      <c r="N74" s="742"/>
      <c r="O74" s="742"/>
      <c r="P74" s="743"/>
      <c r="Q74" s="1009">
        <v>103988</v>
      </c>
      <c r="R74" s="771"/>
      <c r="S74" s="771"/>
      <c r="T74" s="771"/>
      <c r="U74" s="771"/>
      <c r="V74" s="771">
        <v>101588</v>
      </c>
      <c r="W74" s="771"/>
      <c r="X74" s="771"/>
      <c r="Y74" s="771"/>
      <c r="Z74" s="771"/>
      <c r="AA74" s="771">
        <v>2400</v>
      </c>
      <c r="AB74" s="771"/>
      <c r="AC74" s="771"/>
      <c r="AD74" s="771"/>
      <c r="AE74" s="771"/>
      <c r="AF74" s="771">
        <v>2400</v>
      </c>
      <c r="AG74" s="771"/>
      <c r="AH74" s="771"/>
      <c r="AI74" s="771"/>
      <c r="AJ74" s="771"/>
      <c r="AK74" s="771" t="s">
        <v>568</v>
      </c>
      <c r="AL74" s="771"/>
      <c r="AM74" s="771"/>
      <c r="AN74" s="771"/>
      <c r="AO74" s="771"/>
      <c r="AP74" s="771" t="s">
        <v>566</v>
      </c>
      <c r="AQ74" s="771"/>
      <c r="AR74" s="771"/>
      <c r="AS74" s="771"/>
      <c r="AT74" s="771"/>
      <c r="AU74" s="771" t="s">
        <v>566</v>
      </c>
      <c r="AV74" s="771"/>
      <c r="AW74" s="771"/>
      <c r="AX74" s="771"/>
      <c r="AY74" s="771"/>
      <c r="AZ74" s="1007"/>
      <c r="BA74" s="1007"/>
      <c r="BB74" s="1007"/>
      <c r="BC74" s="1007"/>
      <c r="BD74" s="1008"/>
      <c r="BE74" s="216"/>
      <c r="BF74" s="216"/>
      <c r="BG74" s="216"/>
      <c r="BH74" s="216"/>
      <c r="BI74" s="216"/>
      <c r="BJ74" s="216"/>
      <c r="BK74" s="216"/>
      <c r="BL74" s="216"/>
      <c r="BM74" s="216"/>
      <c r="BN74" s="216"/>
      <c r="BO74" s="216"/>
      <c r="BP74" s="216"/>
      <c r="BQ74" s="213">
        <v>68</v>
      </c>
      <c r="BR74" s="218"/>
      <c r="BS74" s="992"/>
      <c r="BT74" s="993"/>
      <c r="BU74" s="993"/>
      <c r="BV74" s="993"/>
      <c r="BW74" s="993"/>
      <c r="BX74" s="993"/>
      <c r="BY74" s="993"/>
      <c r="BZ74" s="993"/>
      <c r="CA74" s="993"/>
      <c r="CB74" s="993"/>
      <c r="CC74" s="993"/>
      <c r="CD74" s="993"/>
      <c r="CE74" s="993"/>
      <c r="CF74" s="993"/>
      <c r="CG74" s="994"/>
      <c r="CH74" s="995"/>
      <c r="CI74" s="996"/>
      <c r="CJ74" s="996"/>
      <c r="CK74" s="996"/>
      <c r="CL74" s="997"/>
      <c r="CM74" s="995"/>
      <c r="CN74" s="996"/>
      <c r="CO74" s="996"/>
      <c r="CP74" s="996"/>
      <c r="CQ74" s="997"/>
      <c r="CR74" s="995"/>
      <c r="CS74" s="996"/>
      <c r="CT74" s="996"/>
      <c r="CU74" s="996"/>
      <c r="CV74" s="997"/>
      <c r="CW74" s="995"/>
      <c r="CX74" s="996"/>
      <c r="CY74" s="996"/>
      <c r="CZ74" s="996"/>
      <c r="DA74" s="997"/>
      <c r="DB74" s="995"/>
      <c r="DC74" s="996"/>
      <c r="DD74" s="996"/>
      <c r="DE74" s="996"/>
      <c r="DF74" s="997"/>
      <c r="DG74" s="995"/>
      <c r="DH74" s="996"/>
      <c r="DI74" s="996"/>
      <c r="DJ74" s="996"/>
      <c r="DK74" s="997"/>
      <c r="DL74" s="995"/>
      <c r="DM74" s="996"/>
      <c r="DN74" s="996"/>
      <c r="DO74" s="996"/>
      <c r="DP74" s="997"/>
      <c r="DQ74" s="995"/>
      <c r="DR74" s="996"/>
      <c r="DS74" s="996"/>
      <c r="DT74" s="996"/>
      <c r="DU74" s="997"/>
      <c r="DV74" s="980"/>
      <c r="DW74" s="981"/>
      <c r="DX74" s="981"/>
      <c r="DY74" s="981"/>
      <c r="DZ74" s="982"/>
      <c r="EA74" s="197"/>
    </row>
    <row r="75" spans="1:131" s="198" customFormat="1" ht="26.25" customHeight="1">
      <c r="A75" s="212">
        <v>8</v>
      </c>
      <c r="B75" s="741" t="s">
        <v>562</v>
      </c>
      <c r="C75" s="742"/>
      <c r="D75" s="742"/>
      <c r="E75" s="742"/>
      <c r="F75" s="742"/>
      <c r="G75" s="742"/>
      <c r="H75" s="742"/>
      <c r="I75" s="742"/>
      <c r="J75" s="742"/>
      <c r="K75" s="742"/>
      <c r="L75" s="742"/>
      <c r="M75" s="742"/>
      <c r="N75" s="742"/>
      <c r="O75" s="742"/>
      <c r="P75" s="743"/>
      <c r="Q75" s="1010">
        <v>4629</v>
      </c>
      <c r="R75" s="1011"/>
      <c r="S75" s="1011"/>
      <c r="T75" s="1011"/>
      <c r="U75" s="1012"/>
      <c r="V75" s="1013">
        <v>4611</v>
      </c>
      <c r="W75" s="1011"/>
      <c r="X75" s="1011"/>
      <c r="Y75" s="1011"/>
      <c r="Z75" s="1012"/>
      <c r="AA75" s="1013">
        <v>18</v>
      </c>
      <c r="AB75" s="1011"/>
      <c r="AC75" s="1011"/>
      <c r="AD75" s="1011"/>
      <c r="AE75" s="1012"/>
      <c r="AF75" s="1013">
        <v>18</v>
      </c>
      <c r="AG75" s="1011"/>
      <c r="AH75" s="1011"/>
      <c r="AI75" s="1011"/>
      <c r="AJ75" s="1012"/>
      <c r="AK75" s="1013" t="s">
        <v>565</v>
      </c>
      <c r="AL75" s="1011"/>
      <c r="AM75" s="1011"/>
      <c r="AN75" s="1011"/>
      <c r="AO75" s="1012"/>
      <c r="AP75" s="1013" t="s">
        <v>568</v>
      </c>
      <c r="AQ75" s="1011"/>
      <c r="AR75" s="1011"/>
      <c r="AS75" s="1011"/>
      <c r="AT75" s="1012"/>
      <c r="AU75" s="1013" t="s">
        <v>566</v>
      </c>
      <c r="AV75" s="1011"/>
      <c r="AW75" s="1011"/>
      <c r="AX75" s="1011"/>
      <c r="AY75" s="1012"/>
      <c r="AZ75" s="1007"/>
      <c r="BA75" s="1007"/>
      <c r="BB75" s="1007"/>
      <c r="BC75" s="1007"/>
      <c r="BD75" s="1008"/>
      <c r="BE75" s="216"/>
      <c r="BF75" s="216"/>
      <c r="BG75" s="216"/>
      <c r="BH75" s="216"/>
      <c r="BI75" s="216"/>
      <c r="BJ75" s="216"/>
      <c r="BK75" s="216"/>
      <c r="BL75" s="216"/>
      <c r="BM75" s="216"/>
      <c r="BN75" s="216"/>
      <c r="BO75" s="216"/>
      <c r="BP75" s="216"/>
      <c r="BQ75" s="213">
        <v>69</v>
      </c>
      <c r="BR75" s="218"/>
      <c r="BS75" s="992"/>
      <c r="BT75" s="993"/>
      <c r="BU75" s="993"/>
      <c r="BV75" s="993"/>
      <c r="BW75" s="993"/>
      <c r="BX75" s="993"/>
      <c r="BY75" s="993"/>
      <c r="BZ75" s="993"/>
      <c r="CA75" s="993"/>
      <c r="CB75" s="993"/>
      <c r="CC75" s="993"/>
      <c r="CD75" s="993"/>
      <c r="CE75" s="993"/>
      <c r="CF75" s="993"/>
      <c r="CG75" s="994"/>
      <c r="CH75" s="995"/>
      <c r="CI75" s="996"/>
      <c r="CJ75" s="996"/>
      <c r="CK75" s="996"/>
      <c r="CL75" s="997"/>
      <c r="CM75" s="995"/>
      <c r="CN75" s="996"/>
      <c r="CO75" s="996"/>
      <c r="CP75" s="996"/>
      <c r="CQ75" s="997"/>
      <c r="CR75" s="995"/>
      <c r="CS75" s="996"/>
      <c r="CT75" s="996"/>
      <c r="CU75" s="996"/>
      <c r="CV75" s="997"/>
      <c r="CW75" s="995"/>
      <c r="CX75" s="996"/>
      <c r="CY75" s="996"/>
      <c r="CZ75" s="996"/>
      <c r="DA75" s="997"/>
      <c r="DB75" s="995"/>
      <c r="DC75" s="996"/>
      <c r="DD75" s="996"/>
      <c r="DE75" s="996"/>
      <c r="DF75" s="997"/>
      <c r="DG75" s="995"/>
      <c r="DH75" s="996"/>
      <c r="DI75" s="996"/>
      <c r="DJ75" s="996"/>
      <c r="DK75" s="997"/>
      <c r="DL75" s="995"/>
      <c r="DM75" s="996"/>
      <c r="DN75" s="996"/>
      <c r="DO75" s="996"/>
      <c r="DP75" s="997"/>
      <c r="DQ75" s="995"/>
      <c r="DR75" s="996"/>
      <c r="DS75" s="996"/>
      <c r="DT75" s="996"/>
      <c r="DU75" s="997"/>
      <c r="DV75" s="980"/>
      <c r="DW75" s="981"/>
      <c r="DX75" s="981"/>
      <c r="DY75" s="981"/>
      <c r="DZ75" s="982"/>
      <c r="EA75" s="197"/>
    </row>
    <row r="76" spans="1:131" s="198" customFormat="1" ht="26.25" customHeight="1">
      <c r="A76" s="212">
        <v>9</v>
      </c>
      <c r="B76" s="741" t="s">
        <v>563</v>
      </c>
      <c r="C76" s="742"/>
      <c r="D76" s="742"/>
      <c r="E76" s="742"/>
      <c r="F76" s="742"/>
      <c r="G76" s="742"/>
      <c r="H76" s="742"/>
      <c r="I76" s="742"/>
      <c r="J76" s="742"/>
      <c r="K76" s="742"/>
      <c r="L76" s="742"/>
      <c r="M76" s="742"/>
      <c r="N76" s="742"/>
      <c r="O76" s="742"/>
      <c r="P76" s="743"/>
      <c r="Q76" s="1010">
        <v>122</v>
      </c>
      <c r="R76" s="1011"/>
      <c r="S76" s="1011"/>
      <c r="T76" s="1011"/>
      <c r="U76" s="1012"/>
      <c r="V76" s="1013">
        <v>113</v>
      </c>
      <c r="W76" s="1011"/>
      <c r="X76" s="1011"/>
      <c r="Y76" s="1011"/>
      <c r="Z76" s="1012"/>
      <c r="AA76" s="1013">
        <v>9</v>
      </c>
      <c r="AB76" s="1011"/>
      <c r="AC76" s="1011"/>
      <c r="AD76" s="1011"/>
      <c r="AE76" s="1012"/>
      <c r="AF76" s="1013">
        <v>9</v>
      </c>
      <c r="AG76" s="1011"/>
      <c r="AH76" s="1011"/>
      <c r="AI76" s="1011"/>
      <c r="AJ76" s="1012"/>
      <c r="AK76" s="1013" t="s">
        <v>566</v>
      </c>
      <c r="AL76" s="1011"/>
      <c r="AM76" s="1011"/>
      <c r="AN76" s="1011"/>
      <c r="AO76" s="1012"/>
      <c r="AP76" s="1013" t="s">
        <v>565</v>
      </c>
      <c r="AQ76" s="1011"/>
      <c r="AR76" s="1011"/>
      <c r="AS76" s="1011"/>
      <c r="AT76" s="1012"/>
      <c r="AU76" s="1013" t="s">
        <v>566</v>
      </c>
      <c r="AV76" s="1011"/>
      <c r="AW76" s="1011"/>
      <c r="AX76" s="1011"/>
      <c r="AY76" s="1012"/>
      <c r="AZ76" s="1007"/>
      <c r="BA76" s="1007"/>
      <c r="BB76" s="1007"/>
      <c r="BC76" s="1007"/>
      <c r="BD76" s="1008"/>
      <c r="BE76" s="216"/>
      <c r="BF76" s="216"/>
      <c r="BG76" s="216"/>
      <c r="BH76" s="216"/>
      <c r="BI76" s="216"/>
      <c r="BJ76" s="216"/>
      <c r="BK76" s="216"/>
      <c r="BL76" s="216"/>
      <c r="BM76" s="216"/>
      <c r="BN76" s="216"/>
      <c r="BO76" s="216"/>
      <c r="BP76" s="216"/>
      <c r="BQ76" s="213">
        <v>70</v>
      </c>
      <c r="BR76" s="218"/>
      <c r="BS76" s="992"/>
      <c r="BT76" s="993"/>
      <c r="BU76" s="993"/>
      <c r="BV76" s="993"/>
      <c r="BW76" s="993"/>
      <c r="BX76" s="993"/>
      <c r="BY76" s="993"/>
      <c r="BZ76" s="993"/>
      <c r="CA76" s="993"/>
      <c r="CB76" s="993"/>
      <c r="CC76" s="993"/>
      <c r="CD76" s="993"/>
      <c r="CE76" s="993"/>
      <c r="CF76" s="993"/>
      <c r="CG76" s="994"/>
      <c r="CH76" s="995"/>
      <c r="CI76" s="996"/>
      <c r="CJ76" s="996"/>
      <c r="CK76" s="996"/>
      <c r="CL76" s="997"/>
      <c r="CM76" s="995"/>
      <c r="CN76" s="996"/>
      <c r="CO76" s="996"/>
      <c r="CP76" s="996"/>
      <c r="CQ76" s="997"/>
      <c r="CR76" s="995"/>
      <c r="CS76" s="996"/>
      <c r="CT76" s="996"/>
      <c r="CU76" s="996"/>
      <c r="CV76" s="997"/>
      <c r="CW76" s="995"/>
      <c r="CX76" s="996"/>
      <c r="CY76" s="996"/>
      <c r="CZ76" s="996"/>
      <c r="DA76" s="997"/>
      <c r="DB76" s="995"/>
      <c r="DC76" s="996"/>
      <c r="DD76" s="996"/>
      <c r="DE76" s="996"/>
      <c r="DF76" s="997"/>
      <c r="DG76" s="995"/>
      <c r="DH76" s="996"/>
      <c r="DI76" s="996"/>
      <c r="DJ76" s="996"/>
      <c r="DK76" s="997"/>
      <c r="DL76" s="995"/>
      <c r="DM76" s="996"/>
      <c r="DN76" s="996"/>
      <c r="DO76" s="996"/>
      <c r="DP76" s="997"/>
      <c r="DQ76" s="995"/>
      <c r="DR76" s="996"/>
      <c r="DS76" s="996"/>
      <c r="DT76" s="996"/>
      <c r="DU76" s="997"/>
      <c r="DV76" s="980"/>
      <c r="DW76" s="981"/>
      <c r="DX76" s="981"/>
      <c r="DY76" s="981"/>
      <c r="DZ76" s="982"/>
      <c r="EA76" s="197"/>
    </row>
    <row r="77" spans="1:131" s="198" customFormat="1" ht="26.25" customHeight="1">
      <c r="A77" s="212">
        <v>10</v>
      </c>
      <c r="B77" s="741" t="s">
        <v>564</v>
      </c>
      <c r="C77" s="742"/>
      <c r="D77" s="742"/>
      <c r="E77" s="742"/>
      <c r="F77" s="742"/>
      <c r="G77" s="742"/>
      <c r="H77" s="742"/>
      <c r="I77" s="742"/>
      <c r="J77" s="742"/>
      <c r="K77" s="742"/>
      <c r="L77" s="742"/>
      <c r="M77" s="742"/>
      <c r="N77" s="742"/>
      <c r="O77" s="742"/>
      <c r="P77" s="743"/>
      <c r="Q77" s="1010">
        <v>133</v>
      </c>
      <c r="R77" s="1011"/>
      <c r="S77" s="1011"/>
      <c r="T77" s="1011"/>
      <c r="U77" s="1012"/>
      <c r="V77" s="1013">
        <v>123</v>
      </c>
      <c r="W77" s="1011"/>
      <c r="X77" s="1011"/>
      <c r="Y77" s="1011"/>
      <c r="Z77" s="1012"/>
      <c r="AA77" s="1013">
        <v>10</v>
      </c>
      <c r="AB77" s="1011"/>
      <c r="AC77" s="1011"/>
      <c r="AD77" s="1011"/>
      <c r="AE77" s="1012"/>
      <c r="AF77" s="1013">
        <v>10</v>
      </c>
      <c r="AG77" s="1011"/>
      <c r="AH77" s="1011"/>
      <c r="AI77" s="1011"/>
      <c r="AJ77" s="1012"/>
      <c r="AK77" s="1013" t="s">
        <v>568</v>
      </c>
      <c r="AL77" s="1011"/>
      <c r="AM77" s="1011"/>
      <c r="AN77" s="1011"/>
      <c r="AO77" s="1012"/>
      <c r="AP77" s="1013" t="s">
        <v>566</v>
      </c>
      <c r="AQ77" s="1011"/>
      <c r="AR77" s="1011"/>
      <c r="AS77" s="1011"/>
      <c r="AT77" s="1012"/>
      <c r="AU77" s="1013" t="s">
        <v>566</v>
      </c>
      <c r="AV77" s="1011"/>
      <c r="AW77" s="1011"/>
      <c r="AX77" s="1011"/>
      <c r="AY77" s="1012"/>
      <c r="AZ77" s="1007"/>
      <c r="BA77" s="1007"/>
      <c r="BB77" s="1007"/>
      <c r="BC77" s="1007"/>
      <c r="BD77" s="1008"/>
      <c r="BE77" s="216"/>
      <c r="BF77" s="216"/>
      <c r="BG77" s="216"/>
      <c r="BH77" s="216"/>
      <c r="BI77" s="216"/>
      <c r="BJ77" s="216"/>
      <c r="BK77" s="216"/>
      <c r="BL77" s="216"/>
      <c r="BM77" s="216"/>
      <c r="BN77" s="216"/>
      <c r="BO77" s="216"/>
      <c r="BP77" s="216"/>
      <c r="BQ77" s="213">
        <v>71</v>
      </c>
      <c r="BR77" s="218"/>
      <c r="BS77" s="992"/>
      <c r="BT77" s="993"/>
      <c r="BU77" s="993"/>
      <c r="BV77" s="993"/>
      <c r="BW77" s="993"/>
      <c r="BX77" s="993"/>
      <c r="BY77" s="993"/>
      <c r="BZ77" s="993"/>
      <c r="CA77" s="993"/>
      <c r="CB77" s="993"/>
      <c r="CC77" s="993"/>
      <c r="CD77" s="993"/>
      <c r="CE77" s="993"/>
      <c r="CF77" s="993"/>
      <c r="CG77" s="994"/>
      <c r="CH77" s="995"/>
      <c r="CI77" s="996"/>
      <c r="CJ77" s="996"/>
      <c r="CK77" s="996"/>
      <c r="CL77" s="997"/>
      <c r="CM77" s="995"/>
      <c r="CN77" s="996"/>
      <c r="CO77" s="996"/>
      <c r="CP77" s="996"/>
      <c r="CQ77" s="997"/>
      <c r="CR77" s="995"/>
      <c r="CS77" s="996"/>
      <c r="CT77" s="996"/>
      <c r="CU77" s="996"/>
      <c r="CV77" s="997"/>
      <c r="CW77" s="995"/>
      <c r="CX77" s="996"/>
      <c r="CY77" s="996"/>
      <c r="CZ77" s="996"/>
      <c r="DA77" s="997"/>
      <c r="DB77" s="995"/>
      <c r="DC77" s="996"/>
      <c r="DD77" s="996"/>
      <c r="DE77" s="996"/>
      <c r="DF77" s="997"/>
      <c r="DG77" s="995"/>
      <c r="DH77" s="996"/>
      <c r="DI77" s="996"/>
      <c r="DJ77" s="996"/>
      <c r="DK77" s="997"/>
      <c r="DL77" s="995"/>
      <c r="DM77" s="996"/>
      <c r="DN77" s="996"/>
      <c r="DO77" s="996"/>
      <c r="DP77" s="997"/>
      <c r="DQ77" s="995"/>
      <c r="DR77" s="996"/>
      <c r="DS77" s="996"/>
      <c r="DT77" s="996"/>
      <c r="DU77" s="997"/>
      <c r="DV77" s="980"/>
      <c r="DW77" s="981"/>
      <c r="DX77" s="981"/>
      <c r="DY77" s="981"/>
      <c r="DZ77" s="982"/>
      <c r="EA77" s="197"/>
    </row>
    <row r="78" spans="1:131" s="198" customFormat="1" ht="26.25" customHeight="1">
      <c r="A78" s="212">
        <v>11</v>
      </c>
      <c r="B78" s="741"/>
      <c r="C78" s="742"/>
      <c r="D78" s="742"/>
      <c r="E78" s="742"/>
      <c r="F78" s="742"/>
      <c r="G78" s="742"/>
      <c r="H78" s="742"/>
      <c r="I78" s="742"/>
      <c r="J78" s="742"/>
      <c r="K78" s="742"/>
      <c r="L78" s="742"/>
      <c r="M78" s="742"/>
      <c r="N78" s="742"/>
      <c r="O78" s="742"/>
      <c r="P78" s="743"/>
      <c r="Q78" s="1009"/>
      <c r="R78" s="771"/>
      <c r="S78" s="771"/>
      <c r="T78" s="771"/>
      <c r="U78" s="771"/>
      <c r="V78" s="771"/>
      <c r="W78" s="771"/>
      <c r="X78" s="771"/>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1"/>
      <c r="AY78" s="771"/>
      <c r="AZ78" s="1007"/>
      <c r="BA78" s="1007"/>
      <c r="BB78" s="1007"/>
      <c r="BC78" s="1007"/>
      <c r="BD78" s="1008"/>
      <c r="BE78" s="216"/>
      <c r="BF78" s="216"/>
      <c r="BG78" s="216"/>
      <c r="BH78" s="216"/>
      <c r="BI78" s="216"/>
      <c r="BJ78" s="219"/>
      <c r="BK78" s="219"/>
      <c r="BL78" s="219"/>
      <c r="BM78" s="219"/>
      <c r="BN78" s="219"/>
      <c r="BO78" s="216"/>
      <c r="BP78" s="216"/>
      <c r="BQ78" s="213">
        <v>72</v>
      </c>
      <c r="BR78" s="218"/>
      <c r="BS78" s="992"/>
      <c r="BT78" s="993"/>
      <c r="BU78" s="993"/>
      <c r="BV78" s="993"/>
      <c r="BW78" s="993"/>
      <c r="BX78" s="993"/>
      <c r="BY78" s="993"/>
      <c r="BZ78" s="993"/>
      <c r="CA78" s="993"/>
      <c r="CB78" s="993"/>
      <c r="CC78" s="993"/>
      <c r="CD78" s="993"/>
      <c r="CE78" s="993"/>
      <c r="CF78" s="993"/>
      <c r="CG78" s="994"/>
      <c r="CH78" s="995"/>
      <c r="CI78" s="996"/>
      <c r="CJ78" s="996"/>
      <c r="CK78" s="996"/>
      <c r="CL78" s="997"/>
      <c r="CM78" s="995"/>
      <c r="CN78" s="996"/>
      <c r="CO78" s="996"/>
      <c r="CP78" s="996"/>
      <c r="CQ78" s="997"/>
      <c r="CR78" s="995"/>
      <c r="CS78" s="996"/>
      <c r="CT78" s="996"/>
      <c r="CU78" s="996"/>
      <c r="CV78" s="997"/>
      <c r="CW78" s="995"/>
      <c r="CX78" s="996"/>
      <c r="CY78" s="996"/>
      <c r="CZ78" s="996"/>
      <c r="DA78" s="997"/>
      <c r="DB78" s="995"/>
      <c r="DC78" s="996"/>
      <c r="DD78" s="996"/>
      <c r="DE78" s="996"/>
      <c r="DF78" s="997"/>
      <c r="DG78" s="995"/>
      <c r="DH78" s="996"/>
      <c r="DI78" s="996"/>
      <c r="DJ78" s="996"/>
      <c r="DK78" s="997"/>
      <c r="DL78" s="995"/>
      <c r="DM78" s="996"/>
      <c r="DN78" s="996"/>
      <c r="DO78" s="996"/>
      <c r="DP78" s="997"/>
      <c r="DQ78" s="995"/>
      <c r="DR78" s="996"/>
      <c r="DS78" s="996"/>
      <c r="DT78" s="996"/>
      <c r="DU78" s="997"/>
      <c r="DV78" s="980"/>
      <c r="DW78" s="981"/>
      <c r="DX78" s="981"/>
      <c r="DY78" s="981"/>
      <c r="DZ78" s="982"/>
      <c r="EA78" s="197"/>
    </row>
    <row r="79" spans="1:131" s="198" customFormat="1" ht="26.25" customHeight="1">
      <c r="A79" s="212">
        <v>12</v>
      </c>
      <c r="B79" s="741"/>
      <c r="C79" s="742"/>
      <c r="D79" s="742"/>
      <c r="E79" s="742"/>
      <c r="F79" s="742"/>
      <c r="G79" s="742"/>
      <c r="H79" s="742"/>
      <c r="I79" s="742"/>
      <c r="J79" s="742"/>
      <c r="K79" s="742"/>
      <c r="L79" s="742"/>
      <c r="M79" s="742"/>
      <c r="N79" s="742"/>
      <c r="O79" s="742"/>
      <c r="P79" s="743"/>
      <c r="Q79" s="1009"/>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771"/>
      <c r="AP79" s="771"/>
      <c r="AQ79" s="771"/>
      <c r="AR79" s="771"/>
      <c r="AS79" s="771"/>
      <c r="AT79" s="771"/>
      <c r="AU79" s="771"/>
      <c r="AV79" s="771"/>
      <c r="AW79" s="771"/>
      <c r="AX79" s="771"/>
      <c r="AY79" s="771"/>
      <c r="AZ79" s="1007"/>
      <c r="BA79" s="1007"/>
      <c r="BB79" s="1007"/>
      <c r="BC79" s="1007"/>
      <c r="BD79" s="1008"/>
      <c r="BE79" s="216"/>
      <c r="BF79" s="216"/>
      <c r="BG79" s="216"/>
      <c r="BH79" s="216"/>
      <c r="BI79" s="216"/>
      <c r="BJ79" s="219"/>
      <c r="BK79" s="219"/>
      <c r="BL79" s="219"/>
      <c r="BM79" s="219"/>
      <c r="BN79" s="219"/>
      <c r="BO79" s="216"/>
      <c r="BP79" s="216"/>
      <c r="BQ79" s="213">
        <v>73</v>
      </c>
      <c r="BR79" s="218"/>
      <c r="BS79" s="992"/>
      <c r="BT79" s="993"/>
      <c r="BU79" s="993"/>
      <c r="BV79" s="993"/>
      <c r="BW79" s="993"/>
      <c r="BX79" s="993"/>
      <c r="BY79" s="993"/>
      <c r="BZ79" s="993"/>
      <c r="CA79" s="993"/>
      <c r="CB79" s="993"/>
      <c r="CC79" s="993"/>
      <c r="CD79" s="993"/>
      <c r="CE79" s="993"/>
      <c r="CF79" s="993"/>
      <c r="CG79" s="994"/>
      <c r="CH79" s="995"/>
      <c r="CI79" s="996"/>
      <c r="CJ79" s="996"/>
      <c r="CK79" s="996"/>
      <c r="CL79" s="997"/>
      <c r="CM79" s="995"/>
      <c r="CN79" s="996"/>
      <c r="CO79" s="996"/>
      <c r="CP79" s="996"/>
      <c r="CQ79" s="997"/>
      <c r="CR79" s="995"/>
      <c r="CS79" s="996"/>
      <c r="CT79" s="996"/>
      <c r="CU79" s="996"/>
      <c r="CV79" s="997"/>
      <c r="CW79" s="995"/>
      <c r="CX79" s="996"/>
      <c r="CY79" s="996"/>
      <c r="CZ79" s="996"/>
      <c r="DA79" s="997"/>
      <c r="DB79" s="995"/>
      <c r="DC79" s="996"/>
      <c r="DD79" s="996"/>
      <c r="DE79" s="996"/>
      <c r="DF79" s="997"/>
      <c r="DG79" s="995"/>
      <c r="DH79" s="996"/>
      <c r="DI79" s="996"/>
      <c r="DJ79" s="996"/>
      <c r="DK79" s="997"/>
      <c r="DL79" s="995"/>
      <c r="DM79" s="996"/>
      <c r="DN79" s="996"/>
      <c r="DO79" s="996"/>
      <c r="DP79" s="997"/>
      <c r="DQ79" s="995"/>
      <c r="DR79" s="996"/>
      <c r="DS79" s="996"/>
      <c r="DT79" s="996"/>
      <c r="DU79" s="997"/>
      <c r="DV79" s="980"/>
      <c r="DW79" s="981"/>
      <c r="DX79" s="981"/>
      <c r="DY79" s="981"/>
      <c r="DZ79" s="982"/>
      <c r="EA79" s="197"/>
    </row>
    <row r="80" spans="1:131" s="198" customFormat="1" ht="26.25" customHeight="1">
      <c r="A80" s="212">
        <v>13</v>
      </c>
      <c r="B80" s="741"/>
      <c r="C80" s="742"/>
      <c r="D80" s="742"/>
      <c r="E80" s="742"/>
      <c r="F80" s="742"/>
      <c r="G80" s="742"/>
      <c r="H80" s="742"/>
      <c r="I80" s="742"/>
      <c r="J80" s="742"/>
      <c r="K80" s="742"/>
      <c r="L80" s="742"/>
      <c r="M80" s="742"/>
      <c r="N80" s="742"/>
      <c r="O80" s="742"/>
      <c r="P80" s="743"/>
      <c r="Q80" s="1009"/>
      <c r="R80" s="771"/>
      <c r="S80" s="771"/>
      <c r="T80" s="771"/>
      <c r="U80" s="771"/>
      <c r="V80" s="771"/>
      <c r="W80" s="771"/>
      <c r="X80" s="771"/>
      <c r="Y80" s="771"/>
      <c r="Z80" s="771"/>
      <c r="AA80" s="771"/>
      <c r="AB80" s="771"/>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771"/>
      <c r="AY80" s="771"/>
      <c r="AZ80" s="1007"/>
      <c r="BA80" s="1007"/>
      <c r="BB80" s="1007"/>
      <c r="BC80" s="1007"/>
      <c r="BD80" s="1008"/>
      <c r="BE80" s="216"/>
      <c r="BF80" s="216"/>
      <c r="BG80" s="216"/>
      <c r="BH80" s="216"/>
      <c r="BI80" s="216"/>
      <c r="BJ80" s="216"/>
      <c r="BK80" s="216"/>
      <c r="BL80" s="216"/>
      <c r="BM80" s="216"/>
      <c r="BN80" s="216"/>
      <c r="BO80" s="216"/>
      <c r="BP80" s="216"/>
      <c r="BQ80" s="213">
        <v>74</v>
      </c>
      <c r="BR80" s="218"/>
      <c r="BS80" s="992"/>
      <c r="BT80" s="993"/>
      <c r="BU80" s="993"/>
      <c r="BV80" s="993"/>
      <c r="BW80" s="993"/>
      <c r="BX80" s="993"/>
      <c r="BY80" s="993"/>
      <c r="BZ80" s="993"/>
      <c r="CA80" s="993"/>
      <c r="CB80" s="993"/>
      <c r="CC80" s="993"/>
      <c r="CD80" s="993"/>
      <c r="CE80" s="993"/>
      <c r="CF80" s="993"/>
      <c r="CG80" s="994"/>
      <c r="CH80" s="995"/>
      <c r="CI80" s="996"/>
      <c r="CJ80" s="996"/>
      <c r="CK80" s="996"/>
      <c r="CL80" s="997"/>
      <c r="CM80" s="995"/>
      <c r="CN80" s="996"/>
      <c r="CO80" s="996"/>
      <c r="CP80" s="996"/>
      <c r="CQ80" s="997"/>
      <c r="CR80" s="995"/>
      <c r="CS80" s="996"/>
      <c r="CT80" s="996"/>
      <c r="CU80" s="996"/>
      <c r="CV80" s="997"/>
      <c r="CW80" s="995"/>
      <c r="CX80" s="996"/>
      <c r="CY80" s="996"/>
      <c r="CZ80" s="996"/>
      <c r="DA80" s="997"/>
      <c r="DB80" s="995"/>
      <c r="DC80" s="996"/>
      <c r="DD80" s="996"/>
      <c r="DE80" s="996"/>
      <c r="DF80" s="997"/>
      <c r="DG80" s="995"/>
      <c r="DH80" s="996"/>
      <c r="DI80" s="996"/>
      <c r="DJ80" s="996"/>
      <c r="DK80" s="997"/>
      <c r="DL80" s="995"/>
      <c r="DM80" s="996"/>
      <c r="DN80" s="996"/>
      <c r="DO80" s="996"/>
      <c r="DP80" s="997"/>
      <c r="DQ80" s="995"/>
      <c r="DR80" s="996"/>
      <c r="DS80" s="996"/>
      <c r="DT80" s="996"/>
      <c r="DU80" s="997"/>
      <c r="DV80" s="980"/>
      <c r="DW80" s="981"/>
      <c r="DX80" s="981"/>
      <c r="DY80" s="981"/>
      <c r="DZ80" s="982"/>
      <c r="EA80" s="197"/>
    </row>
    <row r="81" spans="1:131" s="198" customFormat="1" ht="26.25" customHeight="1">
      <c r="A81" s="212">
        <v>14</v>
      </c>
      <c r="B81" s="741"/>
      <c r="C81" s="742"/>
      <c r="D81" s="742"/>
      <c r="E81" s="742"/>
      <c r="F81" s="742"/>
      <c r="G81" s="742"/>
      <c r="H81" s="742"/>
      <c r="I81" s="742"/>
      <c r="J81" s="742"/>
      <c r="K81" s="742"/>
      <c r="L81" s="742"/>
      <c r="M81" s="742"/>
      <c r="N81" s="742"/>
      <c r="O81" s="742"/>
      <c r="P81" s="743"/>
      <c r="Q81" s="1009"/>
      <c r="R81" s="771"/>
      <c r="S81" s="771"/>
      <c r="T81" s="771"/>
      <c r="U81" s="771"/>
      <c r="V81" s="771"/>
      <c r="W81" s="771"/>
      <c r="X81" s="771"/>
      <c r="Y81" s="771"/>
      <c r="Z81" s="771"/>
      <c r="AA81" s="771"/>
      <c r="AB81" s="771"/>
      <c r="AC81" s="771"/>
      <c r="AD81" s="771"/>
      <c r="AE81" s="771"/>
      <c r="AF81" s="771"/>
      <c r="AG81" s="771"/>
      <c r="AH81" s="771"/>
      <c r="AI81" s="771"/>
      <c r="AJ81" s="771"/>
      <c r="AK81" s="771"/>
      <c r="AL81" s="771"/>
      <c r="AM81" s="771"/>
      <c r="AN81" s="771"/>
      <c r="AO81" s="771"/>
      <c r="AP81" s="771"/>
      <c r="AQ81" s="771"/>
      <c r="AR81" s="771"/>
      <c r="AS81" s="771"/>
      <c r="AT81" s="771"/>
      <c r="AU81" s="771"/>
      <c r="AV81" s="771"/>
      <c r="AW81" s="771"/>
      <c r="AX81" s="771"/>
      <c r="AY81" s="771"/>
      <c r="AZ81" s="1007"/>
      <c r="BA81" s="1007"/>
      <c r="BB81" s="1007"/>
      <c r="BC81" s="1007"/>
      <c r="BD81" s="1008"/>
      <c r="BE81" s="216"/>
      <c r="BF81" s="216"/>
      <c r="BG81" s="216"/>
      <c r="BH81" s="216"/>
      <c r="BI81" s="216"/>
      <c r="BJ81" s="216"/>
      <c r="BK81" s="216"/>
      <c r="BL81" s="216"/>
      <c r="BM81" s="216"/>
      <c r="BN81" s="216"/>
      <c r="BO81" s="216"/>
      <c r="BP81" s="216"/>
      <c r="BQ81" s="213">
        <v>75</v>
      </c>
      <c r="BR81" s="218"/>
      <c r="BS81" s="992"/>
      <c r="BT81" s="993"/>
      <c r="BU81" s="993"/>
      <c r="BV81" s="993"/>
      <c r="BW81" s="993"/>
      <c r="BX81" s="993"/>
      <c r="BY81" s="993"/>
      <c r="BZ81" s="993"/>
      <c r="CA81" s="993"/>
      <c r="CB81" s="993"/>
      <c r="CC81" s="993"/>
      <c r="CD81" s="993"/>
      <c r="CE81" s="993"/>
      <c r="CF81" s="993"/>
      <c r="CG81" s="994"/>
      <c r="CH81" s="995"/>
      <c r="CI81" s="996"/>
      <c r="CJ81" s="996"/>
      <c r="CK81" s="996"/>
      <c r="CL81" s="997"/>
      <c r="CM81" s="995"/>
      <c r="CN81" s="996"/>
      <c r="CO81" s="996"/>
      <c r="CP81" s="996"/>
      <c r="CQ81" s="997"/>
      <c r="CR81" s="995"/>
      <c r="CS81" s="996"/>
      <c r="CT81" s="996"/>
      <c r="CU81" s="996"/>
      <c r="CV81" s="997"/>
      <c r="CW81" s="995"/>
      <c r="CX81" s="996"/>
      <c r="CY81" s="996"/>
      <c r="CZ81" s="996"/>
      <c r="DA81" s="997"/>
      <c r="DB81" s="995"/>
      <c r="DC81" s="996"/>
      <c r="DD81" s="996"/>
      <c r="DE81" s="996"/>
      <c r="DF81" s="997"/>
      <c r="DG81" s="995"/>
      <c r="DH81" s="996"/>
      <c r="DI81" s="996"/>
      <c r="DJ81" s="996"/>
      <c r="DK81" s="997"/>
      <c r="DL81" s="995"/>
      <c r="DM81" s="996"/>
      <c r="DN81" s="996"/>
      <c r="DO81" s="996"/>
      <c r="DP81" s="997"/>
      <c r="DQ81" s="995"/>
      <c r="DR81" s="996"/>
      <c r="DS81" s="996"/>
      <c r="DT81" s="996"/>
      <c r="DU81" s="997"/>
      <c r="DV81" s="980"/>
      <c r="DW81" s="981"/>
      <c r="DX81" s="981"/>
      <c r="DY81" s="981"/>
      <c r="DZ81" s="982"/>
      <c r="EA81" s="197"/>
    </row>
    <row r="82" spans="1:131" s="198" customFormat="1" ht="26.25" customHeight="1">
      <c r="A82" s="212">
        <v>15</v>
      </c>
      <c r="B82" s="741"/>
      <c r="C82" s="742"/>
      <c r="D82" s="742"/>
      <c r="E82" s="742"/>
      <c r="F82" s="742"/>
      <c r="G82" s="742"/>
      <c r="H82" s="742"/>
      <c r="I82" s="742"/>
      <c r="J82" s="742"/>
      <c r="K82" s="742"/>
      <c r="L82" s="742"/>
      <c r="M82" s="742"/>
      <c r="N82" s="742"/>
      <c r="O82" s="742"/>
      <c r="P82" s="743"/>
      <c r="Q82" s="1009"/>
      <c r="R82" s="771"/>
      <c r="S82" s="771"/>
      <c r="T82" s="771"/>
      <c r="U82" s="771"/>
      <c r="V82" s="771"/>
      <c r="W82" s="771"/>
      <c r="X82" s="771"/>
      <c r="Y82" s="771"/>
      <c r="Z82" s="771"/>
      <c r="AA82" s="771"/>
      <c r="AB82" s="771"/>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771"/>
      <c r="AY82" s="771"/>
      <c r="AZ82" s="1007"/>
      <c r="BA82" s="1007"/>
      <c r="BB82" s="1007"/>
      <c r="BC82" s="1007"/>
      <c r="BD82" s="1008"/>
      <c r="BE82" s="216"/>
      <c r="BF82" s="216"/>
      <c r="BG82" s="216"/>
      <c r="BH82" s="216"/>
      <c r="BI82" s="216"/>
      <c r="BJ82" s="216"/>
      <c r="BK82" s="216"/>
      <c r="BL82" s="216"/>
      <c r="BM82" s="216"/>
      <c r="BN82" s="216"/>
      <c r="BO82" s="216"/>
      <c r="BP82" s="216"/>
      <c r="BQ82" s="213">
        <v>76</v>
      </c>
      <c r="BR82" s="218"/>
      <c r="BS82" s="992"/>
      <c r="BT82" s="993"/>
      <c r="BU82" s="993"/>
      <c r="BV82" s="993"/>
      <c r="BW82" s="993"/>
      <c r="BX82" s="993"/>
      <c r="BY82" s="993"/>
      <c r="BZ82" s="993"/>
      <c r="CA82" s="993"/>
      <c r="CB82" s="993"/>
      <c r="CC82" s="993"/>
      <c r="CD82" s="993"/>
      <c r="CE82" s="993"/>
      <c r="CF82" s="993"/>
      <c r="CG82" s="994"/>
      <c r="CH82" s="995"/>
      <c r="CI82" s="996"/>
      <c r="CJ82" s="996"/>
      <c r="CK82" s="996"/>
      <c r="CL82" s="997"/>
      <c r="CM82" s="995"/>
      <c r="CN82" s="996"/>
      <c r="CO82" s="996"/>
      <c r="CP82" s="996"/>
      <c r="CQ82" s="997"/>
      <c r="CR82" s="995"/>
      <c r="CS82" s="996"/>
      <c r="CT82" s="996"/>
      <c r="CU82" s="996"/>
      <c r="CV82" s="997"/>
      <c r="CW82" s="995"/>
      <c r="CX82" s="996"/>
      <c r="CY82" s="996"/>
      <c r="CZ82" s="996"/>
      <c r="DA82" s="997"/>
      <c r="DB82" s="995"/>
      <c r="DC82" s="996"/>
      <c r="DD82" s="996"/>
      <c r="DE82" s="996"/>
      <c r="DF82" s="997"/>
      <c r="DG82" s="995"/>
      <c r="DH82" s="996"/>
      <c r="DI82" s="996"/>
      <c r="DJ82" s="996"/>
      <c r="DK82" s="997"/>
      <c r="DL82" s="995"/>
      <c r="DM82" s="996"/>
      <c r="DN82" s="996"/>
      <c r="DO82" s="996"/>
      <c r="DP82" s="997"/>
      <c r="DQ82" s="995"/>
      <c r="DR82" s="996"/>
      <c r="DS82" s="996"/>
      <c r="DT82" s="996"/>
      <c r="DU82" s="997"/>
      <c r="DV82" s="980"/>
      <c r="DW82" s="981"/>
      <c r="DX82" s="981"/>
      <c r="DY82" s="981"/>
      <c r="DZ82" s="982"/>
      <c r="EA82" s="197"/>
    </row>
    <row r="83" spans="1:131" s="198" customFormat="1" ht="26.25" customHeight="1">
      <c r="A83" s="212">
        <v>16</v>
      </c>
      <c r="B83" s="741"/>
      <c r="C83" s="742"/>
      <c r="D83" s="742"/>
      <c r="E83" s="742"/>
      <c r="F83" s="742"/>
      <c r="G83" s="742"/>
      <c r="H83" s="742"/>
      <c r="I83" s="742"/>
      <c r="J83" s="742"/>
      <c r="K83" s="742"/>
      <c r="L83" s="742"/>
      <c r="M83" s="742"/>
      <c r="N83" s="742"/>
      <c r="O83" s="742"/>
      <c r="P83" s="743"/>
      <c r="Q83" s="1009"/>
      <c r="R83" s="771"/>
      <c r="S83" s="771"/>
      <c r="T83" s="771"/>
      <c r="U83" s="771"/>
      <c r="V83" s="771"/>
      <c r="W83" s="771"/>
      <c r="X83" s="771"/>
      <c r="Y83" s="771"/>
      <c r="Z83" s="771"/>
      <c r="AA83" s="771"/>
      <c r="AB83" s="771"/>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1"/>
      <c r="AY83" s="771"/>
      <c r="AZ83" s="1007"/>
      <c r="BA83" s="1007"/>
      <c r="BB83" s="1007"/>
      <c r="BC83" s="1007"/>
      <c r="BD83" s="1008"/>
      <c r="BE83" s="216"/>
      <c r="BF83" s="216"/>
      <c r="BG83" s="216"/>
      <c r="BH83" s="216"/>
      <c r="BI83" s="216"/>
      <c r="BJ83" s="216"/>
      <c r="BK83" s="216"/>
      <c r="BL83" s="216"/>
      <c r="BM83" s="216"/>
      <c r="BN83" s="216"/>
      <c r="BO83" s="216"/>
      <c r="BP83" s="216"/>
      <c r="BQ83" s="213">
        <v>77</v>
      </c>
      <c r="BR83" s="218"/>
      <c r="BS83" s="992"/>
      <c r="BT83" s="993"/>
      <c r="BU83" s="993"/>
      <c r="BV83" s="993"/>
      <c r="BW83" s="993"/>
      <c r="BX83" s="993"/>
      <c r="BY83" s="993"/>
      <c r="BZ83" s="993"/>
      <c r="CA83" s="993"/>
      <c r="CB83" s="993"/>
      <c r="CC83" s="993"/>
      <c r="CD83" s="993"/>
      <c r="CE83" s="993"/>
      <c r="CF83" s="993"/>
      <c r="CG83" s="994"/>
      <c r="CH83" s="995"/>
      <c r="CI83" s="996"/>
      <c r="CJ83" s="996"/>
      <c r="CK83" s="996"/>
      <c r="CL83" s="997"/>
      <c r="CM83" s="995"/>
      <c r="CN83" s="996"/>
      <c r="CO83" s="996"/>
      <c r="CP83" s="996"/>
      <c r="CQ83" s="997"/>
      <c r="CR83" s="995"/>
      <c r="CS83" s="996"/>
      <c r="CT83" s="996"/>
      <c r="CU83" s="996"/>
      <c r="CV83" s="997"/>
      <c r="CW83" s="995"/>
      <c r="CX83" s="996"/>
      <c r="CY83" s="996"/>
      <c r="CZ83" s="996"/>
      <c r="DA83" s="997"/>
      <c r="DB83" s="995"/>
      <c r="DC83" s="996"/>
      <c r="DD83" s="996"/>
      <c r="DE83" s="996"/>
      <c r="DF83" s="997"/>
      <c r="DG83" s="995"/>
      <c r="DH83" s="996"/>
      <c r="DI83" s="996"/>
      <c r="DJ83" s="996"/>
      <c r="DK83" s="997"/>
      <c r="DL83" s="995"/>
      <c r="DM83" s="996"/>
      <c r="DN83" s="996"/>
      <c r="DO83" s="996"/>
      <c r="DP83" s="997"/>
      <c r="DQ83" s="995"/>
      <c r="DR83" s="996"/>
      <c r="DS83" s="996"/>
      <c r="DT83" s="996"/>
      <c r="DU83" s="997"/>
      <c r="DV83" s="980"/>
      <c r="DW83" s="981"/>
      <c r="DX83" s="981"/>
      <c r="DY83" s="981"/>
      <c r="DZ83" s="982"/>
      <c r="EA83" s="197"/>
    </row>
    <row r="84" spans="1:131" s="198" customFormat="1" ht="26.25" customHeight="1">
      <c r="A84" s="212">
        <v>17</v>
      </c>
      <c r="B84" s="741"/>
      <c r="C84" s="742"/>
      <c r="D84" s="742"/>
      <c r="E84" s="742"/>
      <c r="F84" s="742"/>
      <c r="G84" s="742"/>
      <c r="H84" s="742"/>
      <c r="I84" s="742"/>
      <c r="J84" s="742"/>
      <c r="K84" s="742"/>
      <c r="L84" s="742"/>
      <c r="M84" s="742"/>
      <c r="N84" s="742"/>
      <c r="O84" s="742"/>
      <c r="P84" s="743"/>
      <c r="Q84" s="1009"/>
      <c r="R84" s="771"/>
      <c r="S84" s="771"/>
      <c r="T84" s="771"/>
      <c r="U84" s="771"/>
      <c r="V84" s="771"/>
      <c r="W84" s="771"/>
      <c r="X84" s="771"/>
      <c r="Y84" s="771"/>
      <c r="Z84" s="771"/>
      <c r="AA84" s="771"/>
      <c r="AB84" s="771"/>
      <c r="AC84" s="771"/>
      <c r="AD84" s="771"/>
      <c r="AE84" s="771"/>
      <c r="AF84" s="771"/>
      <c r="AG84" s="771"/>
      <c r="AH84" s="771"/>
      <c r="AI84" s="771"/>
      <c r="AJ84" s="771"/>
      <c r="AK84" s="771"/>
      <c r="AL84" s="771"/>
      <c r="AM84" s="771"/>
      <c r="AN84" s="771"/>
      <c r="AO84" s="771"/>
      <c r="AP84" s="771"/>
      <c r="AQ84" s="771"/>
      <c r="AR84" s="771"/>
      <c r="AS84" s="771"/>
      <c r="AT84" s="771"/>
      <c r="AU84" s="771"/>
      <c r="AV84" s="771"/>
      <c r="AW84" s="771"/>
      <c r="AX84" s="771"/>
      <c r="AY84" s="771"/>
      <c r="AZ84" s="1007"/>
      <c r="BA84" s="1007"/>
      <c r="BB84" s="1007"/>
      <c r="BC84" s="1007"/>
      <c r="BD84" s="1008"/>
      <c r="BE84" s="216"/>
      <c r="BF84" s="216"/>
      <c r="BG84" s="216"/>
      <c r="BH84" s="216"/>
      <c r="BI84" s="216"/>
      <c r="BJ84" s="216"/>
      <c r="BK84" s="216"/>
      <c r="BL84" s="216"/>
      <c r="BM84" s="216"/>
      <c r="BN84" s="216"/>
      <c r="BO84" s="216"/>
      <c r="BP84" s="216"/>
      <c r="BQ84" s="213">
        <v>78</v>
      </c>
      <c r="BR84" s="218"/>
      <c r="BS84" s="992"/>
      <c r="BT84" s="993"/>
      <c r="BU84" s="993"/>
      <c r="BV84" s="993"/>
      <c r="BW84" s="993"/>
      <c r="BX84" s="993"/>
      <c r="BY84" s="993"/>
      <c r="BZ84" s="993"/>
      <c r="CA84" s="993"/>
      <c r="CB84" s="993"/>
      <c r="CC84" s="993"/>
      <c r="CD84" s="993"/>
      <c r="CE84" s="993"/>
      <c r="CF84" s="993"/>
      <c r="CG84" s="994"/>
      <c r="CH84" s="995"/>
      <c r="CI84" s="996"/>
      <c r="CJ84" s="996"/>
      <c r="CK84" s="996"/>
      <c r="CL84" s="997"/>
      <c r="CM84" s="995"/>
      <c r="CN84" s="996"/>
      <c r="CO84" s="996"/>
      <c r="CP84" s="996"/>
      <c r="CQ84" s="997"/>
      <c r="CR84" s="995"/>
      <c r="CS84" s="996"/>
      <c r="CT84" s="996"/>
      <c r="CU84" s="996"/>
      <c r="CV84" s="997"/>
      <c r="CW84" s="995"/>
      <c r="CX84" s="996"/>
      <c r="CY84" s="996"/>
      <c r="CZ84" s="996"/>
      <c r="DA84" s="997"/>
      <c r="DB84" s="995"/>
      <c r="DC84" s="996"/>
      <c r="DD84" s="996"/>
      <c r="DE84" s="996"/>
      <c r="DF84" s="997"/>
      <c r="DG84" s="995"/>
      <c r="DH84" s="996"/>
      <c r="DI84" s="996"/>
      <c r="DJ84" s="996"/>
      <c r="DK84" s="997"/>
      <c r="DL84" s="995"/>
      <c r="DM84" s="996"/>
      <c r="DN84" s="996"/>
      <c r="DO84" s="996"/>
      <c r="DP84" s="997"/>
      <c r="DQ84" s="995"/>
      <c r="DR84" s="996"/>
      <c r="DS84" s="996"/>
      <c r="DT84" s="996"/>
      <c r="DU84" s="997"/>
      <c r="DV84" s="980"/>
      <c r="DW84" s="981"/>
      <c r="DX84" s="981"/>
      <c r="DY84" s="981"/>
      <c r="DZ84" s="982"/>
      <c r="EA84" s="197"/>
    </row>
    <row r="85" spans="1:131" s="198" customFormat="1" ht="26.25" customHeight="1">
      <c r="A85" s="212">
        <v>18</v>
      </c>
      <c r="B85" s="741"/>
      <c r="C85" s="742"/>
      <c r="D85" s="742"/>
      <c r="E85" s="742"/>
      <c r="F85" s="742"/>
      <c r="G85" s="742"/>
      <c r="H85" s="742"/>
      <c r="I85" s="742"/>
      <c r="J85" s="742"/>
      <c r="K85" s="742"/>
      <c r="L85" s="742"/>
      <c r="M85" s="742"/>
      <c r="N85" s="742"/>
      <c r="O85" s="742"/>
      <c r="P85" s="743"/>
      <c r="Q85" s="1009"/>
      <c r="R85" s="771"/>
      <c r="S85" s="771"/>
      <c r="T85" s="771"/>
      <c r="U85" s="771"/>
      <c r="V85" s="771"/>
      <c r="W85" s="771"/>
      <c r="X85" s="771"/>
      <c r="Y85" s="771"/>
      <c r="Z85" s="771"/>
      <c r="AA85" s="771"/>
      <c r="AB85" s="771"/>
      <c r="AC85" s="771"/>
      <c r="AD85" s="771"/>
      <c r="AE85" s="771"/>
      <c r="AF85" s="771"/>
      <c r="AG85" s="771"/>
      <c r="AH85" s="771"/>
      <c r="AI85" s="771"/>
      <c r="AJ85" s="771"/>
      <c r="AK85" s="771"/>
      <c r="AL85" s="771"/>
      <c r="AM85" s="771"/>
      <c r="AN85" s="771"/>
      <c r="AO85" s="771"/>
      <c r="AP85" s="771"/>
      <c r="AQ85" s="771"/>
      <c r="AR85" s="771"/>
      <c r="AS85" s="771"/>
      <c r="AT85" s="771"/>
      <c r="AU85" s="771"/>
      <c r="AV85" s="771"/>
      <c r="AW85" s="771"/>
      <c r="AX85" s="771"/>
      <c r="AY85" s="771"/>
      <c r="AZ85" s="1007"/>
      <c r="BA85" s="1007"/>
      <c r="BB85" s="1007"/>
      <c r="BC85" s="1007"/>
      <c r="BD85" s="1008"/>
      <c r="BE85" s="216"/>
      <c r="BF85" s="216"/>
      <c r="BG85" s="216"/>
      <c r="BH85" s="216"/>
      <c r="BI85" s="216"/>
      <c r="BJ85" s="216"/>
      <c r="BK85" s="216"/>
      <c r="BL85" s="216"/>
      <c r="BM85" s="216"/>
      <c r="BN85" s="216"/>
      <c r="BO85" s="216"/>
      <c r="BP85" s="216"/>
      <c r="BQ85" s="213">
        <v>79</v>
      </c>
      <c r="BR85" s="218"/>
      <c r="BS85" s="992"/>
      <c r="BT85" s="993"/>
      <c r="BU85" s="993"/>
      <c r="BV85" s="993"/>
      <c r="BW85" s="993"/>
      <c r="BX85" s="993"/>
      <c r="BY85" s="993"/>
      <c r="BZ85" s="993"/>
      <c r="CA85" s="993"/>
      <c r="CB85" s="993"/>
      <c r="CC85" s="993"/>
      <c r="CD85" s="993"/>
      <c r="CE85" s="993"/>
      <c r="CF85" s="993"/>
      <c r="CG85" s="994"/>
      <c r="CH85" s="995"/>
      <c r="CI85" s="996"/>
      <c r="CJ85" s="996"/>
      <c r="CK85" s="996"/>
      <c r="CL85" s="997"/>
      <c r="CM85" s="995"/>
      <c r="CN85" s="996"/>
      <c r="CO85" s="996"/>
      <c r="CP85" s="996"/>
      <c r="CQ85" s="997"/>
      <c r="CR85" s="995"/>
      <c r="CS85" s="996"/>
      <c r="CT85" s="996"/>
      <c r="CU85" s="996"/>
      <c r="CV85" s="997"/>
      <c r="CW85" s="995"/>
      <c r="CX85" s="996"/>
      <c r="CY85" s="996"/>
      <c r="CZ85" s="996"/>
      <c r="DA85" s="997"/>
      <c r="DB85" s="995"/>
      <c r="DC85" s="996"/>
      <c r="DD85" s="996"/>
      <c r="DE85" s="996"/>
      <c r="DF85" s="997"/>
      <c r="DG85" s="995"/>
      <c r="DH85" s="996"/>
      <c r="DI85" s="996"/>
      <c r="DJ85" s="996"/>
      <c r="DK85" s="997"/>
      <c r="DL85" s="995"/>
      <c r="DM85" s="996"/>
      <c r="DN85" s="996"/>
      <c r="DO85" s="996"/>
      <c r="DP85" s="997"/>
      <c r="DQ85" s="995"/>
      <c r="DR85" s="996"/>
      <c r="DS85" s="996"/>
      <c r="DT85" s="996"/>
      <c r="DU85" s="997"/>
      <c r="DV85" s="980"/>
      <c r="DW85" s="981"/>
      <c r="DX85" s="981"/>
      <c r="DY85" s="981"/>
      <c r="DZ85" s="982"/>
      <c r="EA85" s="197"/>
    </row>
    <row r="86" spans="1:131" s="198" customFormat="1" ht="26.25" customHeight="1">
      <c r="A86" s="212">
        <v>19</v>
      </c>
      <c r="B86" s="741"/>
      <c r="C86" s="742"/>
      <c r="D86" s="742"/>
      <c r="E86" s="742"/>
      <c r="F86" s="742"/>
      <c r="G86" s="742"/>
      <c r="H86" s="742"/>
      <c r="I86" s="742"/>
      <c r="J86" s="742"/>
      <c r="K86" s="742"/>
      <c r="L86" s="742"/>
      <c r="M86" s="742"/>
      <c r="N86" s="742"/>
      <c r="O86" s="742"/>
      <c r="P86" s="743"/>
      <c r="Q86" s="1009"/>
      <c r="R86" s="771"/>
      <c r="S86" s="771"/>
      <c r="T86" s="771"/>
      <c r="U86" s="771"/>
      <c r="V86" s="771"/>
      <c r="W86" s="771"/>
      <c r="X86" s="771"/>
      <c r="Y86" s="771"/>
      <c r="Z86" s="771"/>
      <c r="AA86" s="771"/>
      <c r="AB86" s="771"/>
      <c r="AC86" s="771"/>
      <c r="AD86" s="771"/>
      <c r="AE86" s="771"/>
      <c r="AF86" s="771"/>
      <c r="AG86" s="771"/>
      <c r="AH86" s="771"/>
      <c r="AI86" s="771"/>
      <c r="AJ86" s="771"/>
      <c r="AK86" s="771"/>
      <c r="AL86" s="771"/>
      <c r="AM86" s="771"/>
      <c r="AN86" s="771"/>
      <c r="AO86" s="771"/>
      <c r="AP86" s="771"/>
      <c r="AQ86" s="771"/>
      <c r="AR86" s="771"/>
      <c r="AS86" s="771"/>
      <c r="AT86" s="771"/>
      <c r="AU86" s="771"/>
      <c r="AV86" s="771"/>
      <c r="AW86" s="771"/>
      <c r="AX86" s="771"/>
      <c r="AY86" s="771"/>
      <c r="AZ86" s="1007"/>
      <c r="BA86" s="1007"/>
      <c r="BB86" s="1007"/>
      <c r="BC86" s="1007"/>
      <c r="BD86" s="1008"/>
      <c r="BE86" s="216"/>
      <c r="BF86" s="216"/>
      <c r="BG86" s="216"/>
      <c r="BH86" s="216"/>
      <c r="BI86" s="216"/>
      <c r="BJ86" s="216"/>
      <c r="BK86" s="216"/>
      <c r="BL86" s="216"/>
      <c r="BM86" s="216"/>
      <c r="BN86" s="216"/>
      <c r="BO86" s="216"/>
      <c r="BP86" s="216"/>
      <c r="BQ86" s="213">
        <v>80</v>
      </c>
      <c r="BR86" s="218"/>
      <c r="BS86" s="992"/>
      <c r="BT86" s="993"/>
      <c r="BU86" s="993"/>
      <c r="BV86" s="993"/>
      <c r="BW86" s="993"/>
      <c r="BX86" s="993"/>
      <c r="BY86" s="993"/>
      <c r="BZ86" s="993"/>
      <c r="CA86" s="993"/>
      <c r="CB86" s="993"/>
      <c r="CC86" s="993"/>
      <c r="CD86" s="993"/>
      <c r="CE86" s="993"/>
      <c r="CF86" s="993"/>
      <c r="CG86" s="994"/>
      <c r="CH86" s="995"/>
      <c r="CI86" s="996"/>
      <c r="CJ86" s="996"/>
      <c r="CK86" s="996"/>
      <c r="CL86" s="997"/>
      <c r="CM86" s="995"/>
      <c r="CN86" s="996"/>
      <c r="CO86" s="996"/>
      <c r="CP86" s="996"/>
      <c r="CQ86" s="997"/>
      <c r="CR86" s="995"/>
      <c r="CS86" s="996"/>
      <c r="CT86" s="996"/>
      <c r="CU86" s="996"/>
      <c r="CV86" s="997"/>
      <c r="CW86" s="995"/>
      <c r="CX86" s="996"/>
      <c r="CY86" s="996"/>
      <c r="CZ86" s="996"/>
      <c r="DA86" s="997"/>
      <c r="DB86" s="995"/>
      <c r="DC86" s="996"/>
      <c r="DD86" s="996"/>
      <c r="DE86" s="996"/>
      <c r="DF86" s="997"/>
      <c r="DG86" s="995"/>
      <c r="DH86" s="996"/>
      <c r="DI86" s="996"/>
      <c r="DJ86" s="996"/>
      <c r="DK86" s="997"/>
      <c r="DL86" s="995"/>
      <c r="DM86" s="996"/>
      <c r="DN86" s="996"/>
      <c r="DO86" s="996"/>
      <c r="DP86" s="997"/>
      <c r="DQ86" s="995"/>
      <c r="DR86" s="996"/>
      <c r="DS86" s="996"/>
      <c r="DT86" s="996"/>
      <c r="DU86" s="997"/>
      <c r="DV86" s="980"/>
      <c r="DW86" s="981"/>
      <c r="DX86" s="981"/>
      <c r="DY86" s="981"/>
      <c r="DZ86" s="982"/>
      <c r="EA86" s="197"/>
    </row>
    <row r="87" spans="1:131" s="198" customFormat="1" ht="26.25" customHeight="1">
      <c r="A87" s="220">
        <v>20</v>
      </c>
      <c r="B87" s="1000"/>
      <c r="C87" s="1001"/>
      <c r="D87" s="1001"/>
      <c r="E87" s="1001"/>
      <c r="F87" s="1001"/>
      <c r="G87" s="1001"/>
      <c r="H87" s="1001"/>
      <c r="I87" s="1001"/>
      <c r="J87" s="1001"/>
      <c r="K87" s="1001"/>
      <c r="L87" s="1001"/>
      <c r="M87" s="1001"/>
      <c r="N87" s="1001"/>
      <c r="O87" s="1001"/>
      <c r="P87" s="1002"/>
      <c r="Q87" s="1003"/>
      <c r="R87" s="1004"/>
      <c r="S87" s="1004"/>
      <c r="T87" s="1004"/>
      <c r="U87" s="1004"/>
      <c r="V87" s="1004"/>
      <c r="W87" s="1004"/>
      <c r="X87" s="1004"/>
      <c r="Y87" s="1004"/>
      <c r="Z87" s="1004"/>
      <c r="AA87" s="1004"/>
      <c r="AB87" s="1004"/>
      <c r="AC87" s="1004"/>
      <c r="AD87" s="1004"/>
      <c r="AE87" s="1004"/>
      <c r="AF87" s="1004"/>
      <c r="AG87" s="1004"/>
      <c r="AH87" s="1004"/>
      <c r="AI87" s="1004"/>
      <c r="AJ87" s="1004"/>
      <c r="AK87" s="1004"/>
      <c r="AL87" s="1004"/>
      <c r="AM87" s="1004"/>
      <c r="AN87" s="1004"/>
      <c r="AO87" s="1004"/>
      <c r="AP87" s="1004"/>
      <c r="AQ87" s="1004"/>
      <c r="AR87" s="1004"/>
      <c r="AS87" s="1004"/>
      <c r="AT87" s="1004"/>
      <c r="AU87" s="1004"/>
      <c r="AV87" s="1004"/>
      <c r="AW87" s="1004"/>
      <c r="AX87" s="1004"/>
      <c r="AY87" s="1004"/>
      <c r="AZ87" s="1005"/>
      <c r="BA87" s="1005"/>
      <c r="BB87" s="1005"/>
      <c r="BC87" s="1005"/>
      <c r="BD87" s="1006"/>
      <c r="BE87" s="216"/>
      <c r="BF87" s="216"/>
      <c r="BG87" s="216"/>
      <c r="BH87" s="216"/>
      <c r="BI87" s="216"/>
      <c r="BJ87" s="216"/>
      <c r="BK87" s="216"/>
      <c r="BL87" s="216"/>
      <c r="BM87" s="216"/>
      <c r="BN87" s="216"/>
      <c r="BO87" s="216"/>
      <c r="BP87" s="216"/>
      <c r="BQ87" s="213">
        <v>81</v>
      </c>
      <c r="BR87" s="218"/>
      <c r="BS87" s="992"/>
      <c r="BT87" s="993"/>
      <c r="BU87" s="993"/>
      <c r="BV87" s="993"/>
      <c r="BW87" s="993"/>
      <c r="BX87" s="993"/>
      <c r="BY87" s="993"/>
      <c r="BZ87" s="993"/>
      <c r="CA87" s="993"/>
      <c r="CB87" s="993"/>
      <c r="CC87" s="993"/>
      <c r="CD87" s="993"/>
      <c r="CE87" s="993"/>
      <c r="CF87" s="993"/>
      <c r="CG87" s="994"/>
      <c r="CH87" s="995"/>
      <c r="CI87" s="996"/>
      <c r="CJ87" s="996"/>
      <c r="CK87" s="996"/>
      <c r="CL87" s="997"/>
      <c r="CM87" s="995"/>
      <c r="CN87" s="996"/>
      <c r="CO87" s="996"/>
      <c r="CP87" s="996"/>
      <c r="CQ87" s="997"/>
      <c r="CR87" s="995"/>
      <c r="CS87" s="996"/>
      <c r="CT87" s="996"/>
      <c r="CU87" s="996"/>
      <c r="CV87" s="997"/>
      <c r="CW87" s="995"/>
      <c r="CX87" s="996"/>
      <c r="CY87" s="996"/>
      <c r="CZ87" s="996"/>
      <c r="DA87" s="997"/>
      <c r="DB87" s="995"/>
      <c r="DC87" s="996"/>
      <c r="DD87" s="996"/>
      <c r="DE87" s="996"/>
      <c r="DF87" s="997"/>
      <c r="DG87" s="995"/>
      <c r="DH87" s="996"/>
      <c r="DI87" s="996"/>
      <c r="DJ87" s="996"/>
      <c r="DK87" s="997"/>
      <c r="DL87" s="995"/>
      <c r="DM87" s="996"/>
      <c r="DN87" s="996"/>
      <c r="DO87" s="996"/>
      <c r="DP87" s="997"/>
      <c r="DQ87" s="995"/>
      <c r="DR87" s="996"/>
      <c r="DS87" s="996"/>
      <c r="DT87" s="996"/>
      <c r="DU87" s="997"/>
      <c r="DV87" s="980"/>
      <c r="DW87" s="981"/>
      <c r="DX87" s="981"/>
      <c r="DY87" s="981"/>
      <c r="DZ87" s="982"/>
      <c r="EA87" s="197"/>
    </row>
    <row r="88" spans="1:131" s="198" customFormat="1" ht="26.25" customHeight="1" thickBot="1">
      <c r="A88" s="215" t="s">
        <v>364</v>
      </c>
      <c r="B88" s="983" t="s">
        <v>397</v>
      </c>
      <c r="C88" s="984"/>
      <c r="D88" s="984"/>
      <c r="E88" s="984"/>
      <c r="F88" s="984"/>
      <c r="G88" s="984"/>
      <c r="H88" s="984"/>
      <c r="I88" s="984"/>
      <c r="J88" s="984"/>
      <c r="K88" s="984"/>
      <c r="L88" s="984"/>
      <c r="M88" s="984"/>
      <c r="N88" s="984"/>
      <c r="O88" s="984"/>
      <c r="P88" s="985"/>
      <c r="Q88" s="998"/>
      <c r="R88" s="999"/>
      <c r="S88" s="999"/>
      <c r="T88" s="999"/>
      <c r="U88" s="999"/>
      <c r="V88" s="999"/>
      <c r="W88" s="999"/>
      <c r="X88" s="999"/>
      <c r="Y88" s="999"/>
      <c r="Z88" s="999"/>
      <c r="AA88" s="999"/>
      <c r="AB88" s="999"/>
      <c r="AC88" s="999"/>
      <c r="AD88" s="999"/>
      <c r="AE88" s="999"/>
      <c r="AF88" s="768">
        <v>3064</v>
      </c>
      <c r="AG88" s="768"/>
      <c r="AH88" s="768"/>
      <c r="AI88" s="768"/>
      <c r="AJ88" s="768"/>
      <c r="AK88" s="999"/>
      <c r="AL88" s="999"/>
      <c r="AM88" s="999"/>
      <c r="AN88" s="999"/>
      <c r="AO88" s="999"/>
      <c r="AP88" s="768">
        <v>12871</v>
      </c>
      <c r="AQ88" s="768"/>
      <c r="AR88" s="768"/>
      <c r="AS88" s="768"/>
      <c r="AT88" s="768"/>
      <c r="AU88" s="768">
        <v>1839</v>
      </c>
      <c r="AV88" s="768"/>
      <c r="AW88" s="768"/>
      <c r="AX88" s="768"/>
      <c r="AY88" s="768"/>
      <c r="AZ88" s="769"/>
      <c r="BA88" s="769"/>
      <c r="BB88" s="769"/>
      <c r="BC88" s="769"/>
      <c r="BD88" s="770"/>
      <c r="BE88" s="216"/>
      <c r="BF88" s="216"/>
      <c r="BG88" s="216"/>
      <c r="BH88" s="216"/>
      <c r="BI88" s="216"/>
      <c r="BJ88" s="216"/>
      <c r="BK88" s="216"/>
      <c r="BL88" s="216"/>
      <c r="BM88" s="216"/>
      <c r="BN88" s="216"/>
      <c r="BO88" s="216"/>
      <c r="BP88" s="216"/>
      <c r="BQ88" s="213">
        <v>82</v>
      </c>
      <c r="BR88" s="218"/>
      <c r="BS88" s="992"/>
      <c r="BT88" s="993"/>
      <c r="BU88" s="993"/>
      <c r="BV88" s="993"/>
      <c r="BW88" s="993"/>
      <c r="BX88" s="993"/>
      <c r="BY88" s="993"/>
      <c r="BZ88" s="993"/>
      <c r="CA88" s="993"/>
      <c r="CB88" s="993"/>
      <c r="CC88" s="993"/>
      <c r="CD88" s="993"/>
      <c r="CE88" s="993"/>
      <c r="CF88" s="993"/>
      <c r="CG88" s="994"/>
      <c r="CH88" s="995"/>
      <c r="CI88" s="996"/>
      <c r="CJ88" s="996"/>
      <c r="CK88" s="996"/>
      <c r="CL88" s="997"/>
      <c r="CM88" s="995"/>
      <c r="CN88" s="996"/>
      <c r="CO88" s="996"/>
      <c r="CP88" s="996"/>
      <c r="CQ88" s="997"/>
      <c r="CR88" s="995"/>
      <c r="CS88" s="996"/>
      <c r="CT88" s="996"/>
      <c r="CU88" s="996"/>
      <c r="CV88" s="997"/>
      <c r="CW88" s="995"/>
      <c r="CX88" s="996"/>
      <c r="CY88" s="996"/>
      <c r="CZ88" s="996"/>
      <c r="DA88" s="997"/>
      <c r="DB88" s="995"/>
      <c r="DC88" s="996"/>
      <c r="DD88" s="996"/>
      <c r="DE88" s="996"/>
      <c r="DF88" s="997"/>
      <c r="DG88" s="995"/>
      <c r="DH88" s="996"/>
      <c r="DI88" s="996"/>
      <c r="DJ88" s="996"/>
      <c r="DK88" s="997"/>
      <c r="DL88" s="995"/>
      <c r="DM88" s="996"/>
      <c r="DN88" s="996"/>
      <c r="DO88" s="996"/>
      <c r="DP88" s="997"/>
      <c r="DQ88" s="995"/>
      <c r="DR88" s="996"/>
      <c r="DS88" s="996"/>
      <c r="DT88" s="996"/>
      <c r="DU88" s="997"/>
      <c r="DV88" s="980"/>
      <c r="DW88" s="981"/>
      <c r="DX88" s="981"/>
      <c r="DY88" s="981"/>
      <c r="DZ88" s="98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92"/>
      <c r="BT89" s="993"/>
      <c r="BU89" s="993"/>
      <c r="BV89" s="993"/>
      <c r="BW89" s="993"/>
      <c r="BX89" s="993"/>
      <c r="BY89" s="993"/>
      <c r="BZ89" s="993"/>
      <c r="CA89" s="993"/>
      <c r="CB89" s="993"/>
      <c r="CC89" s="993"/>
      <c r="CD89" s="993"/>
      <c r="CE89" s="993"/>
      <c r="CF89" s="993"/>
      <c r="CG89" s="994"/>
      <c r="CH89" s="995"/>
      <c r="CI89" s="996"/>
      <c r="CJ89" s="996"/>
      <c r="CK89" s="996"/>
      <c r="CL89" s="997"/>
      <c r="CM89" s="995"/>
      <c r="CN89" s="996"/>
      <c r="CO89" s="996"/>
      <c r="CP89" s="996"/>
      <c r="CQ89" s="997"/>
      <c r="CR89" s="995"/>
      <c r="CS89" s="996"/>
      <c r="CT89" s="996"/>
      <c r="CU89" s="996"/>
      <c r="CV89" s="997"/>
      <c r="CW89" s="995"/>
      <c r="CX89" s="996"/>
      <c r="CY89" s="996"/>
      <c r="CZ89" s="996"/>
      <c r="DA89" s="997"/>
      <c r="DB89" s="995"/>
      <c r="DC89" s="996"/>
      <c r="DD89" s="996"/>
      <c r="DE89" s="996"/>
      <c r="DF89" s="997"/>
      <c r="DG89" s="995"/>
      <c r="DH89" s="996"/>
      <c r="DI89" s="996"/>
      <c r="DJ89" s="996"/>
      <c r="DK89" s="997"/>
      <c r="DL89" s="995"/>
      <c r="DM89" s="996"/>
      <c r="DN89" s="996"/>
      <c r="DO89" s="996"/>
      <c r="DP89" s="997"/>
      <c r="DQ89" s="995"/>
      <c r="DR89" s="996"/>
      <c r="DS89" s="996"/>
      <c r="DT89" s="996"/>
      <c r="DU89" s="997"/>
      <c r="DV89" s="980"/>
      <c r="DW89" s="981"/>
      <c r="DX89" s="981"/>
      <c r="DY89" s="981"/>
      <c r="DZ89" s="98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92"/>
      <c r="BT90" s="993"/>
      <c r="BU90" s="993"/>
      <c r="BV90" s="993"/>
      <c r="BW90" s="993"/>
      <c r="BX90" s="993"/>
      <c r="BY90" s="993"/>
      <c r="BZ90" s="993"/>
      <c r="CA90" s="993"/>
      <c r="CB90" s="993"/>
      <c r="CC90" s="993"/>
      <c r="CD90" s="993"/>
      <c r="CE90" s="993"/>
      <c r="CF90" s="993"/>
      <c r="CG90" s="994"/>
      <c r="CH90" s="995"/>
      <c r="CI90" s="996"/>
      <c r="CJ90" s="996"/>
      <c r="CK90" s="996"/>
      <c r="CL90" s="997"/>
      <c r="CM90" s="995"/>
      <c r="CN90" s="996"/>
      <c r="CO90" s="996"/>
      <c r="CP90" s="996"/>
      <c r="CQ90" s="997"/>
      <c r="CR90" s="995"/>
      <c r="CS90" s="996"/>
      <c r="CT90" s="996"/>
      <c r="CU90" s="996"/>
      <c r="CV90" s="997"/>
      <c r="CW90" s="995"/>
      <c r="CX90" s="996"/>
      <c r="CY90" s="996"/>
      <c r="CZ90" s="996"/>
      <c r="DA90" s="997"/>
      <c r="DB90" s="995"/>
      <c r="DC90" s="996"/>
      <c r="DD90" s="996"/>
      <c r="DE90" s="996"/>
      <c r="DF90" s="997"/>
      <c r="DG90" s="995"/>
      <c r="DH90" s="996"/>
      <c r="DI90" s="996"/>
      <c r="DJ90" s="996"/>
      <c r="DK90" s="997"/>
      <c r="DL90" s="995"/>
      <c r="DM90" s="996"/>
      <c r="DN90" s="996"/>
      <c r="DO90" s="996"/>
      <c r="DP90" s="997"/>
      <c r="DQ90" s="995"/>
      <c r="DR90" s="996"/>
      <c r="DS90" s="996"/>
      <c r="DT90" s="996"/>
      <c r="DU90" s="997"/>
      <c r="DV90" s="980"/>
      <c r="DW90" s="981"/>
      <c r="DX90" s="981"/>
      <c r="DY90" s="981"/>
      <c r="DZ90" s="98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92"/>
      <c r="BT91" s="993"/>
      <c r="BU91" s="993"/>
      <c r="BV91" s="993"/>
      <c r="BW91" s="993"/>
      <c r="BX91" s="993"/>
      <c r="BY91" s="993"/>
      <c r="BZ91" s="993"/>
      <c r="CA91" s="993"/>
      <c r="CB91" s="993"/>
      <c r="CC91" s="993"/>
      <c r="CD91" s="993"/>
      <c r="CE91" s="993"/>
      <c r="CF91" s="993"/>
      <c r="CG91" s="994"/>
      <c r="CH91" s="995"/>
      <c r="CI91" s="996"/>
      <c r="CJ91" s="996"/>
      <c r="CK91" s="996"/>
      <c r="CL91" s="997"/>
      <c r="CM91" s="995"/>
      <c r="CN91" s="996"/>
      <c r="CO91" s="996"/>
      <c r="CP91" s="996"/>
      <c r="CQ91" s="997"/>
      <c r="CR91" s="995"/>
      <c r="CS91" s="996"/>
      <c r="CT91" s="996"/>
      <c r="CU91" s="996"/>
      <c r="CV91" s="997"/>
      <c r="CW91" s="995"/>
      <c r="CX91" s="996"/>
      <c r="CY91" s="996"/>
      <c r="CZ91" s="996"/>
      <c r="DA91" s="997"/>
      <c r="DB91" s="995"/>
      <c r="DC91" s="996"/>
      <c r="DD91" s="996"/>
      <c r="DE91" s="996"/>
      <c r="DF91" s="997"/>
      <c r="DG91" s="995"/>
      <c r="DH91" s="996"/>
      <c r="DI91" s="996"/>
      <c r="DJ91" s="996"/>
      <c r="DK91" s="997"/>
      <c r="DL91" s="995"/>
      <c r="DM91" s="996"/>
      <c r="DN91" s="996"/>
      <c r="DO91" s="996"/>
      <c r="DP91" s="997"/>
      <c r="DQ91" s="995"/>
      <c r="DR91" s="996"/>
      <c r="DS91" s="996"/>
      <c r="DT91" s="996"/>
      <c r="DU91" s="997"/>
      <c r="DV91" s="980"/>
      <c r="DW91" s="981"/>
      <c r="DX91" s="981"/>
      <c r="DY91" s="981"/>
      <c r="DZ91" s="98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92"/>
      <c r="BT92" s="993"/>
      <c r="BU92" s="993"/>
      <c r="BV92" s="993"/>
      <c r="BW92" s="993"/>
      <c r="BX92" s="993"/>
      <c r="BY92" s="993"/>
      <c r="BZ92" s="993"/>
      <c r="CA92" s="993"/>
      <c r="CB92" s="993"/>
      <c r="CC92" s="993"/>
      <c r="CD92" s="993"/>
      <c r="CE92" s="993"/>
      <c r="CF92" s="993"/>
      <c r="CG92" s="994"/>
      <c r="CH92" s="995"/>
      <c r="CI92" s="996"/>
      <c r="CJ92" s="996"/>
      <c r="CK92" s="996"/>
      <c r="CL92" s="997"/>
      <c r="CM92" s="995"/>
      <c r="CN92" s="996"/>
      <c r="CO92" s="996"/>
      <c r="CP92" s="996"/>
      <c r="CQ92" s="997"/>
      <c r="CR92" s="995"/>
      <c r="CS92" s="996"/>
      <c r="CT92" s="996"/>
      <c r="CU92" s="996"/>
      <c r="CV92" s="997"/>
      <c r="CW92" s="995"/>
      <c r="CX92" s="996"/>
      <c r="CY92" s="996"/>
      <c r="CZ92" s="996"/>
      <c r="DA92" s="997"/>
      <c r="DB92" s="995"/>
      <c r="DC92" s="996"/>
      <c r="DD92" s="996"/>
      <c r="DE92" s="996"/>
      <c r="DF92" s="997"/>
      <c r="DG92" s="995"/>
      <c r="DH92" s="996"/>
      <c r="DI92" s="996"/>
      <c r="DJ92" s="996"/>
      <c r="DK92" s="997"/>
      <c r="DL92" s="995"/>
      <c r="DM92" s="996"/>
      <c r="DN92" s="996"/>
      <c r="DO92" s="996"/>
      <c r="DP92" s="997"/>
      <c r="DQ92" s="995"/>
      <c r="DR92" s="996"/>
      <c r="DS92" s="996"/>
      <c r="DT92" s="996"/>
      <c r="DU92" s="997"/>
      <c r="DV92" s="980"/>
      <c r="DW92" s="981"/>
      <c r="DX92" s="981"/>
      <c r="DY92" s="981"/>
      <c r="DZ92" s="98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92"/>
      <c r="BT93" s="993"/>
      <c r="BU93" s="993"/>
      <c r="BV93" s="993"/>
      <c r="BW93" s="993"/>
      <c r="BX93" s="993"/>
      <c r="BY93" s="993"/>
      <c r="BZ93" s="993"/>
      <c r="CA93" s="993"/>
      <c r="CB93" s="993"/>
      <c r="CC93" s="993"/>
      <c r="CD93" s="993"/>
      <c r="CE93" s="993"/>
      <c r="CF93" s="993"/>
      <c r="CG93" s="994"/>
      <c r="CH93" s="995"/>
      <c r="CI93" s="996"/>
      <c r="CJ93" s="996"/>
      <c r="CK93" s="996"/>
      <c r="CL93" s="997"/>
      <c r="CM93" s="995"/>
      <c r="CN93" s="996"/>
      <c r="CO93" s="996"/>
      <c r="CP93" s="996"/>
      <c r="CQ93" s="997"/>
      <c r="CR93" s="995"/>
      <c r="CS93" s="996"/>
      <c r="CT93" s="996"/>
      <c r="CU93" s="996"/>
      <c r="CV93" s="997"/>
      <c r="CW93" s="995"/>
      <c r="CX93" s="996"/>
      <c r="CY93" s="996"/>
      <c r="CZ93" s="996"/>
      <c r="DA93" s="997"/>
      <c r="DB93" s="995"/>
      <c r="DC93" s="996"/>
      <c r="DD93" s="996"/>
      <c r="DE93" s="996"/>
      <c r="DF93" s="997"/>
      <c r="DG93" s="995"/>
      <c r="DH93" s="996"/>
      <c r="DI93" s="996"/>
      <c r="DJ93" s="996"/>
      <c r="DK93" s="997"/>
      <c r="DL93" s="995"/>
      <c r="DM93" s="996"/>
      <c r="DN93" s="996"/>
      <c r="DO93" s="996"/>
      <c r="DP93" s="997"/>
      <c r="DQ93" s="995"/>
      <c r="DR93" s="996"/>
      <c r="DS93" s="996"/>
      <c r="DT93" s="996"/>
      <c r="DU93" s="997"/>
      <c r="DV93" s="980"/>
      <c r="DW93" s="981"/>
      <c r="DX93" s="981"/>
      <c r="DY93" s="981"/>
      <c r="DZ93" s="98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92"/>
      <c r="BT94" s="993"/>
      <c r="BU94" s="993"/>
      <c r="BV94" s="993"/>
      <c r="BW94" s="993"/>
      <c r="BX94" s="993"/>
      <c r="BY94" s="993"/>
      <c r="BZ94" s="993"/>
      <c r="CA94" s="993"/>
      <c r="CB94" s="993"/>
      <c r="CC94" s="993"/>
      <c r="CD94" s="993"/>
      <c r="CE94" s="993"/>
      <c r="CF94" s="993"/>
      <c r="CG94" s="994"/>
      <c r="CH94" s="995"/>
      <c r="CI94" s="996"/>
      <c r="CJ94" s="996"/>
      <c r="CK94" s="996"/>
      <c r="CL94" s="997"/>
      <c r="CM94" s="995"/>
      <c r="CN94" s="996"/>
      <c r="CO94" s="996"/>
      <c r="CP94" s="996"/>
      <c r="CQ94" s="997"/>
      <c r="CR94" s="995"/>
      <c r="CS94" s="996"/>
      <c r="CT94" s="996"/>
      <c r="CU94" s="996"/>
      <c r="CV94" s="997"/>
      <c r="CW94" s="995"/>
      <c r="CX94" s="996"/>
      <c r="CY94" s="996"/>
      <c r="CZ94" s="996"/>
      <c r="DA94" s="997"/>
      <c r="DB94" s="995"/>
      <c r="DC94" s="996"/>
      <c r="DD94" s="996"/>
      <c r="DE94" s="996"/>
      <c r="DF94" s="997"/>
      <c r="DG94" s="995"/>
      <c r="DH94" s="996"/>
      <c r="DI94" s="996"/>
      <c r="DJ94" s="996"/>
      <c r="DK94" s="997"/>
      <c r="DL94" s="995"/>
      <c r="DM94" s="996"/>
      <c r="DN94" s="996"/>
      <c r="DO94" s="996"/>
      <c r="DP94" s="997"/>
      <c r="DQ94" s="995"/>
      <c r="DR94" s="996"/>
      <c r="DS94" s="996"/>
      <c r="DT94" s="996"/>
      <c r="DU94" s="997"/>
      <c r="DV94" s="980"/>
      <c r="DW94" s="981"/>
      <c r="DX94" s="981"/>
      <c r="DY94" s="981"/>
      <c r="DZ94" s="98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92"/>
      <c r="BT95" s="993"/>
      <c r="BU95" s="993"/>
      <c r="BV95" s="993"/>
      <c r="BW95" s="993"/>
      <c r="BX95" s="993"/>
      <c r="BY95" s="993"/>
      <c r="BZ95" s="993"/>
      <c r="CA95" s="993"/>
      <c r="CB95" s="993"/>
      <c r="CC95" s="993"/>
      <c r="CD95" s="993"/>
      <c r="CE95" s="993"/>
      <c r="CF95" s="993"/>
      <c r="CG95" s="994"/>
      <c r="CH95" s="995"/>
      <c r="CI95" s="996"/>
      <c r="CJ95" s="996"/>
      <c r="CK95" s="996"/>
      <c r="CL95" s="997"/>
      <c r="CM95" s="995"/>
      <c r="CN95" s="996"/>
      <c r="CO95" s="996"/>
      <c r="CP95" s="996"/>
      <c r="CQ95" s="997"/>
      <c r="CR95" s="995"/>
      <c r="CS95" s="996"/>
      <c r="CT95" s="996"/>
      <c r="CU95" s="996"/>
      <c r="CV95" s="997"/>
      <c r="CW95" s="995"/>
      <c r="CX95" s="996"/>
      <c r="CY95" s="996"/>
      <c r="CZ95" s="996"/>
      <c r="DA95" s="997"/>
      <c r="DB95" s="995"/>
      <c r="DC95" s="996"/>
      <c r="DD95" s="996"/>
      <c r="DE95" s="996"/>
      <c r="DF95" s="997"/>
      <c r="DG95" s="995"/>
      <c r="DH95" s="996"/>
      <c r="DI95" s="996"/>
      <c r="DJ95" s="996"/>
      <c r="DK95" s="997"/>
      <c r="DL95" s="995"/>
      <c r="DM95" s="996"/>
      <c r="DN95" s="996"/>
      <c r="DO95" s="996"/>
      <c r="DP95" s="997"/>
      <c r="DQ95" s="995"/>
      <c r="DR95" s="996"/>
      <c r="DS95" s="996"/>
      <c r="DT95" s="996"/>
      <c r="DU95" s="997"/>
      <c r="DV95" s="980"/>
      <c r="DW95" s="981"/>
      <c r="DX95" s="981"/>
      <c r="DY95" s="981"/>
      <c r="DZ95" s="98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92"/>
      <c r="BT96" s="993"/>
      <c r="BU96" s="993"/>
      <c r="BV96" s="993"/>
      <c r="BW96" s="993"/>
      <c r="BX96" s="993"/>
      <c r="BY96" s="993"/>
      <c r="BZ96" s="993"/>
      <c r="CA96" s="993"/>
      <c r="CB96" s="993"/>
      <c r="CC96" s="993"/>
      <c r="CD96" s="993"/>
      <c r="CE96" s="993"/>
      <c r="CF96" s="993"/>
      <c r="CG96" s="994"/>
      <c r="CH96" s="995"/>
      <c r="CI96" s="996"/>
      <c r="CJ96" s="996"/>
      <c r="CK96" s="996"/>
      <c r="CL96" s="997"/>
      <c r="CM96" s="995"/>
      <c r="CN96" s="996"/>
      <c r="CO96" s="996"/>
      <c r="CP96" s="996"/>
      <c r="CQ96" s="997"/>
      <c r="CR96" s="995"/>
      <c r="CS96" s="996"/>
      <c r="CT96" s="996"/>
      <c r="CU96" s="996"/>
      <c r="CV96" s="997"/>
      <c r="CW96" s="995"/>
      <c r="CX96" s="996"/>
      <c r="CY96" s="996"/>
      <c r="CZ96" s="996"/>
      <c r="DA96" s="997"/>
      <c r="DB96" s="995"/>
      <c r="DC96" s="996"/>
      <c r="DD96" s="996"/>
      <c r="DE96" s="996"/>
      <c r="DF96" s="997"/>
      <c r="DG96" s="995"/>
      <c r="DH96" s="996"/>
      <c r="DI96" s="996"/>
      <c r="DJ96" s="996"/>
      <c r="DK96" s="997"/>
      <c r="DL96" s="995"/>
      <c r="DM96" s="996"/>
      <c r="DN96" s="996"/>
      <c r="DO96" s="996"/>
      <c r="DP96" s="997"/>
      <c r="DQ96" s="995"/>
      <c r="DR96" s="996"/>
      <c r="DS96" s="996"/>
      <c r="DT96" s="996"/>
      <c r="DU96" s="997"/>
      <c r="DV96" s="980"/>
      <c r="DW96" s="981"/>
      <c r="DX96" s="981"/>
      <c r="DY96" s="981"/>
      <c r="DZ96" s="98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92"/>
      <c r="BT97" s="993"/>
      <c r="BU97" s="993"/>
      <c r="BV97" s="993"/>
      <c r="BW97" s="993"/>
      <c r="BX97" s="993"/>
      <c r="BY97" s="993"/>
      <c r="BZ97" s="993"/>
      <c r="CA97" s="993"/>
      <c r="CB97" s="993"/>
      <c r="CC97" s="993"/>
      <c r="CD97" s="993"/>
      <c r="CE97" s="993"/>
      <c r="CF97" s="993"/>
      <c r="CG97" s="994"/>
      <c r="CH97" s="995"/>
      <c r="CI97" s="996"/>
      <c r="CJ97" s="996"/>
      <c r="CK97" s="996"/>
      <c r="CL97" s="997"/>
      <c r="CM97" s="995"/>
      <c r="CN97" s="996"/>
      <c r="CO97" s="996"/>
      <c r="CP97" s="996"/>
      <c r="CQ97" s="997"/>
      <c r="CR97" s="995"/>
      <c r="CS97" s="996"/>
      <c r="CT97" s="996"/>
      <c r="CU97" s="996"/>
      <c r="CV97" s="997"/>
      <c r="CW97" s="995"/>
      <c r="CX97" s="996"/>
      <c r="CY97" s="996"/>
      <c r="CZ97" s="996"/>
      <c r="DA97" s="997"/>
      <c r="DB97" s="995"/>
      <c r="DC97" s="996"/>
      <c r="DD97" s="996"/>
      <c r="DE97" s="996"/>
      <c r="DF97" s="997"/>
      <c r="DG97" s="995"/>
      <c r="DH97" s="996"/>
      <c r="DI97" s="996"/>
      <c r="DJ97" s="996"/>
      <c r="DK97" s="997"/>
      <c r="DL97" s="995"/>
      <c r="DM97" s="996"/>
      <c r="DN97" s="996"/>
      <c r="DO97" s="996"/>
      <c r="DP97" s="997"/>
      <c r="DQ97" s="995"/>
      <c r="DR97" s="996"/>
      <c r="DS97" s="996"/>
      <c r="DT97" s="996"/>
      <c r="DU97" s="997"/>
      <c r="DV97" s="980"/>
      <c r="DW97" s="981"/>
      <c r="DX97" s="981"/>
      <c r="DY97" s="981"/>
      <c r="DZ97" s="98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92"/>
      <c r="BT98" s="993"/>
      <c r="BU98" s="993"/>
      <c r="BV98" s="993"/>
      <c r="BW98" s="993"/>
      <c r="BX98" s="993"/>
      <c r="BY98" s="993"/>
      <c r="BZ98" s="993"/>
      <c r="CA98" s="993"/>
      <c r="CB98" s="993"/>
      <c r="CC98" s="993"/>
      <c r="CD98" s="993"/>
      <c r="CE98" s="993"/>
      <c r="CF98" s="993"/>
      <c r="CG98" s="994"/>
      <c r="CH98" s="995"/>
      <c r="CI98" s="996"/>
      <c r="CJ98" s="996"/>
      <c r="CK98" s="996"/>
      <c r="CL98" s="997"/>
      <c r="CM98" s="995"/>
      <c r="CN98" s="996"/>
      <c r="CO98" s="996"/>
      <c r="CP98" s="996"/>
      <c r="CQ98" s="997"/>
      <c r="CR98" s="995"/>
      <c r="CS98" s="996"/>
      <c r="CT98" s="996"/>
      <c r="CU98" s="996"/>
      <c r="CV98" s="997"/>
      <c r="CW98" s="995"/>
      <c r="CX98" s="996"/>
      <c r="CY98" s="996"/>
      <c r="CZ98" s="996"/>
      <c r="DA98" s="997"/>
      <c r="DB98" s="995"/>
      <c r="DC98" s="996"/>
      <c r="DD98" s="996"/>
      <c r="DE98" s="996"/>
      <c r="DF98" s="997"/>
      <c r="DG98" s="995"/>
      <c r="DH98" s="996"/>
      <c r="DI98" s="996"/>
      <c r="DJ98" s="996"/>
      <c r="DK98" s="997"/>
      <c r="DL98" s="995"/>
      <c r="DM98" s="996"/>
      <c r="DN98" s="996"/>
      <c r="DO98" s="996"/>
      <c r="DP98" s="997"/>
      <c r="DQ98" s="995"/>
      <c r="DR98" s="996"/>
      <c r="DS98" s="996"/>
      <c r="DT98" s="996"/>
      <c r="DU98" s="997"/>
      <c r="DV98" s="980"/>
      <c r="DW98" s="981"/>
      <c r="DX98" s="981"/>
      <c r="DY98" s="981"/>
      <c r="DZ98" s="98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92"/>
      <c r="BT99" s="993"/>
      <c r="BU99" s="993"/>
      <c r="BV99" s="993"/>
      <c r="BW99" s="993"/>
      <c r="BX99" s="993"/>
      <c r="BY99" s="993"/>
      <c r="BZ99" s="993"/>
      <c r="CA99" s="993"/>
      <c r="CB99" s="993"/>
      <c r="CC99" s="993"/>
      <c r="CD99" s="993"/>
      <c r="CE99" s="993"/>
      <c r="CF99" s="993"/>
      <c r="CG99" s="994"/>
      <c r="CH99" s="995"/>
      <c r="CI99" s="996"/>
      <c r="CJ99" s="996"/>
      <c r="CK99" s="996"/>
      <c r="CL99" s="997"/>
      <c r="CM99" s="995"/>
      <c r="CN99" s="996"/>
      <c r="CO99" s="996"/>
      <c r="CP99" s="996"/>
      <c r="CQ99" s="997"/>
      <c r="CR99" s="995"/>
      <c r="CS99" s="996"/>
      <c r="CT99" s="996"/>
      <c r="CU99" s="996"/>
      <c r="CV99" s="997"/>
      <c r="CW99" s="995"/>
      <c r="CX99" s="996"/>
      <c r="CY99" s="996"/>
      <c r="CZ99" s="996"/>
      <c r="DA99" s="997"/>
      <c r="DB99" s="995"/>
      <c r="DC99" s="996"/>
      <c r="DD99" s="996"/>
      <c r="DE99" s="996"/>
      <c r="DF99" s="997"/>
      <c r="DG99" s="995"/>
      <c r="DH99" s="996"/>
      <c r="DI99" s="996"/>
      <c r="DJ99" s="996"/>
      <c r="DK99" s="997"/>
      <c r="DL99" s="995"/>
      <c r="DM99" s="996"/>
      <c r="DN99" s="996"/>
      <c r="DO99" s="996"/>
      <c r="DP99" s="997"/>
      <c r="DQ99" s="995"/>
      <c r="DR99" s="996"/>
      <c r="DS99" s="996"/>
      <c r="DT99" s="996"/>
      <c r="DU99" s="997"/>
      <c r="DV99" s="980"/>
      <c r="DW99" s="981"/>
      <c r="DX99" s="981"/>
      <c r="DY99" s="981"/>
      <c r="DZ99" s="98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92"/>
      <c r="BT100" s="993"/>
      <c r="BU100" s="993"/>
      <c r="BV100" s="993"/>
      <c r="BW100" s="993"/>
      <c r="BX100" s="993"/>
      <c r="BY100" s="993"/>
      <c r="BZ100" s="993"/>
      <c r="CA100" s="993"/>
      <c r="CB100" s="993"/>
      <c r="CC100" s="993"/>
      <c r="CD100" s="993"/>
      <c r="CE100" s="993"/>
      <c r="CF100" s="993"/>
      <c r="CG100" s="994"/>
      <c r="CH100" s="995"/>
      <c r="CI100" s="996"/>
      <c r="CJ100" s="996"/>
      <c r="CK100" s="996"/>
      <c r="CL100" s="997"/>
      <c r="CM100" s="995"/>
      <c r="CN100" s="996"/>
      <c r="CO100" s="996"/>
      <c r="CP100" s="996"/>
      <c r="CQ100" s="997"/>
      <c r="CR100" s="995"/>
      <c r="CS100" s="996"/>
      <c r="CT100" s="996"/>
      <c r="CU100" s="996"/>
      <c r="CV100" s="997"/>
      <c r="CW100" s="995"/>
      <c r="CX100" s="996"/>
      <c r="CY100" s="996"/>
      <c r="CZ100" s="996"/>
      <c r="DA100" s="997"/>
      <c r="DB100" s="995"/>
      <c r="DC100" s="996"/>
      <c r="DD100" s="996"/>
      <c r="DE100" s="996"/>
      <c r="DF100" s="997"/>
      <c r="DG100" s="995"/>
      <c r="DH100" s="996"/>
      <c r="DI100" s="996"/>
      <c r="DJ100" s="996"/>
      <c r="DK100" s="997"/>
      <c r="DL100" s="995"/>
      <c r="DM100" s="996"/>
      <c r="DN100" s="996"/>
      <c r="DO100" s="996"/>
      <c r="DP100" s="997"/>
      <c r="DQ100" s="995"/>
      <c r="DR100" s="996"/>
      <c r="DS100" s="996"/>
      <c r="DT100" s="996"/>
      <c r="DU100" s="997"/>
      <c r="DV100" s="980"/>
      <c r="DW100" s="981"/>
      <c r="DX100" s="981"/>
      <c r="DY100" s="981"/>
      <c r="DZ100" s="98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92"/>
      <c r="BT101" s="993"/>
      <c r="BU101" s="993"/>
      <c r="BV101" s="993"/>
      <c r="BW101" s="993"/>
      <c r="BX101" s="993"/>
      <c r="BY101" s="993"/>
      <c r="BZ101" s="993"/>
      <c r="CA101" s="993"/>
      <c r="CB101" s="993"/>
      <c r="CC101" s="993"/>
      <c r="CD101" s="993"/>
      <c r="CE101" s="993"/>
      <c r="CF101" s="993"/>
      <c r="CG101" s="994"/>
      <c r="CH101" s="995"/>
      <c r="CI101" s="996"/>
      <c r="CJ101" s="996"/>
      <c r="CK101" s="996"/>
      <c r="CL101" s="997"/>
      <c r="CM101" s="995"/>
      <c r="CN101" s="996"/>
      <c r="CO101" s="996"/>
      <c r="CP101" s="996"/>
      <c r="CQ101" s="997"/>
      <c r="CR101" s="995"/>
      <c r="CS101" s="996"/>
      <c r="CT101" s="996"/>
      <c r="CU101" s="996"/>
      <c r="CV101" s="997"/>
      <c r="CW101" s="995"/>
      <c r="CX101" s="996"/>
      <c r="CY101" s="996"/>
      <c r="CZ101" s="996"/>
      <c r="DA101" s="997"/>
      <c r="DB101" s="995"/>
      <c r="DC101" s="996"/>
      <c r="DD101" s="996"/>
      <c r="DE101" s="996"/>
      <c r="DF101" s="997"/>
      <c r="DG101" s="995"/>
      <c r="DH101" s="996"/>
      <c r="DI101" s="996"/>
      <c r="DJ101" s="996"/>
      <c r="DK101" s="997"/>
      <c r="DL101" s="995"/>
      <c r="DM101" s="996"/>
      <c r="DN101" s="996"/>
      <c r="DO101" s="996"/>
      <c r="DP101" s="997"/>
      <c r="DQ101" s="995"/>
      <c r="DR101" s="996"/>
      <c r="DS101" s="996"/>
      <c r="DT101" s="996"/>
      <c r="DU101" s="997"/>
      <c r="DV101" s="980"/>
      <c r="DW101" s="981"/>
      <c r="DX101" s="981"/>
      <c r="DY101" s="981"/>
      <c r="DZ101" s="98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83" t="s">
        <v>398</v>
      </c>
      <c r="BS102" s="984"/>
      <c r="BT102" s="984"/>
      <c r="BU102" s="984"/>
      <c r="BV102" s="984"/>
      <c r="BW102" s="984"/>
      <c r="BX102" s="984"/>
      <c r="BY102" s="984"/>
      <c r="BZ102" s="984"/>
      <c r="CA102" s="984"/>
      <c r="CB102" s="984"/>
      <c r="CC102" s="984"/>
      <c r="CD102" s="984"/>
      <c r="CE102" s="984"/>
      <c r="CF102" s="984"/>
      <c r="CG102" s="985"/>
      <c r="CH102" s="986"/>
      <c r="CI102" s="987"/>
      <c r="CJ102" s="987"/>
      <c r="CK102" s="987"/>
      <c r="CL102" s="988"/>
      <c r="CM102" s="986"/>
      <c r="CN102" s="987"/>
      <c r="CO102" s="987"/>
      <c r="CP102" s="987"/>
      <c r="CQ102" s="988"/>
      <c r="CR102" s="989">
        <v>92</v>
      </c>
      <c r="CS102" s="990"/>
      <c r="CT102" s="990"/>
      <c r="CU102" s="990"/>
      <c r="CV102" s="991"/>
      <c r="CW102" s="989" t="s">
        <v>565</v>
      </c>
      <c r="CX102" s="990"/>
      <c r="CY102" s="990"/>
      <c r="CZ102" s="990"/>
      <c r="DA102" s="991"/>
      <c r="DB102" s="989" t="s">
        <v>569</v>
      </c>
      <c r="DC102" s="990"/>
      <c r="DD102" s="990"/>
      <c r="DE102" s="990"/>
      <c r="DF102" s="991"/>
      <c r="DG102" s="989" t="s">
        <v>565</v>
      </c>
      <c r="DH102" s="990"/>
      <c r="DI102" s="990"/>
      <c r="DJ102" s="990"/>
      <c r="DK102" s="991"/>
      <c r="DL102" s="989">
        <v>21</v>
      </c>
      <c r="DM102" s="990"/>
      <c r="DN102" s="990"/>
      <c r="DO102" s="990"/>
      <c r="DP102" s="991"/>
      <c r="DQ102" s="989" t="s">
        <v>565</v>
      </c>
      <c r="DR102" s="990"/>
      <c r="DS102" s="990"/>
      <c r="DT102" s="990"/>
      <c r="DU102" s="991"/>
      <c r="DV102" s="972"/>
      <c r="DW102" s="973"/>
      <c r="DX102" s="973"/>
      <c r="DY102" s="973"/>
      <c r="DZ102" s="97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75" t="s">
        <v>399</v>
      </c>
      <c r="BR103" s="975"/>
      <c r="BS103" s="975"/>
      <c r="BT103" s="975"/>
      <c r="BU103" s="975"/>
      <c r="BV103" s="975"/>
      <c r="BW103" s="975"/>
      <c r="BX103" s="975"/>
      <c r="BY103" s="975"/>
      <c r="BZ103" s="975"/>
      <c r="CA103" s="975"/>
      <c r="CB103" s="975"/>
      <c r="CC103" s="975"/>
      <c r="CD103" s="975"/>
      <c r="CE103" s="975"/>
      <c r="CF103" s="975"/>
      <c r="CG103" s="975"/>
      <c r="CH103" s="975"/>
      <c r="CI103" s="975"/>
      <c r="CJ103" s="975"/>
      <c r="CK103" s="975"/>
      <c r="CL103" s="975"/>
      <c r="CM103" s="975"/>
      <c r="CN103" s="975"/>
      <c r="CO103" s="975"/>
      <c r="CP103" s="975"/>
      <c r="CQ103" s="975"/>
      <c r="CR103" s="975"/>
      <c r="CS103" s="975"/>
      <c r="CT103" s="975"/>
      <c r="CU103" s="975"/>
      <c r="CV103" s="975"/>
      <c r="CW103" s="975"/>
      <c r="CX103" s="975"/>
      <c r="CY103" s="975"/>
      <c r="CZ103" s="975"/>
      <c r="DA103" s="975"/>
      <c r="DB103" s="975"/>
      <c r="DC103" s="975"/>
      <c r="DD103" s="975"/>
      <c r="DE103" s="975"/>
      <c r="DF103" s="975"/>
      <c r="DG103" s="975"/>
      <c r="DH103" s="975"/>
      <c r="DI103" s="975"/>
      <c r="DJ103" s="975"/>
      <c r="DK103" s="975"/>
      <c r="DL103" s="975"/>
      <c r="DM103" s="975"/>
      <c r="DN103" s="975"/>
      <c r="DO103" s="975"/>
      <c r="DP103" s="975"/>
      <c r="DQ103" s="975"/>
      <c r="DR103" s="975"/>
      <c r="DS103" s="975"/>
      <c r="DT103" s="975"/>
      <c r="DU103" s="975"/>
      <c r="DV103" s="975"/>
      <c r="DW103" s="975"/>
      <c r="DX103" s="975"/>
      <c r="DY103" s="975"/>
      <c r="DZ103" s="97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76" t="s">
        <v>400</v>
      </c>
      <c r="BR104" s="976"/>
      <c r="BS104" s="976"/>
      <c r="BT104" s="976"/>
      <c r="BU104" s="976"/>
      <c r="BV104" s="976"/>
      <c r="BW104" s="976"/>
      <c r="BX104" s="976"/>
      <c r="BY104" s="976"/>
      <c r="BZ104" s="976"/>
      <c r="CA104" s="976"/>
      <c r="CB104" s="976"/>
      <c r="CC104" s="976"/>
      <c r="CD104" s="976"/>
      <c r="CE104" s="976"/>
      <c r="CF104" s="976"/>
      <c r="CG104" s="976"/>
      <c r="CH104" s="976"/>
      <c r="CI104" s="976"/>
      <c r="CJ104" s="976"/>
      <c r="CK104" s="976"/>
      <c r="CL104" s="976"/>
      <c r="CM104" s="976"/>
      <c r="CN104" s="976"/>
      <c r="CO104" s="976"/>
      <c r="CP104" s="976"/>
      <c r="CQ104" s="976"/>
      <c r="CR104" s="976"/>
      <c r="CS104" s="976"/>
      <c r="CT104" s="976"/>
      <c r="CU104" s="976"/>
      <c r="CV104" s="976"/>
      <c r="CW104" s="976"/>
      <c r="CX104" s="976"/>
      <c r="CY104" s="976"/>
      <c r="CZ104" s="976"/>
      <c r="DA104" s="976"/>
      <c r="DB104" s="976"/>
      <c r="DC104" s="976"/>
      <c r="DD104" s="976"/>
      <c r="DE104" s="976"/>
      <c r="DF104" s="976"/>
      <c r="DG104" s="976"/>
      <c r="DH104" s="976"/>
      <c r="DI104" s="976"/>
      <c r="DJ104" s="976"/>
      <c r="DK104" s="976"/>
      <c r="DL104" s="976"/>
      <c r="DM104" s="976"/>
      <c r="DN104" s="976"/>
      <c r="DO104" s="976"/>
      <c r="DP104" s="976"/>
      <c r="DQ104" s="976"/>
      <c r="DR104" s="976"/>
      <c r="DS104" s="976"/>
      <c r="DT104" s="976"/>
      <c r="DU104" s="976"/>
      <c r="DV104" s="976"/>
      <c r="DW104" s="976"/>
      <c r="DX104" s="976"/>
      <c r="DY104" s="976"/>
      <c r="DZ104" s="97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77" t="s">
        <v>403</v>
      </c>
      <c r="B108" s="978"/>
      <c r="C108" s="978"/>
      <c r="D108" s="978"/>
      <c r="E108" s="978"/>
      <c r="F108" s="978"/>
      <c r="G108" s="978"/>
      <c r="H108" s="978"/>
      <c r="I108" s="978"/>
      <c r="J108" s="978"/>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8"/>
      <c r="AL108" s="978"/>
      <c r="AM108" s="978"/>
      <c r="AN108" s="978"/>
      <c r="AO108" s="978"/>
      <c r="AP108" s="978"/>
      <c r="AQ108" s="978"/>
      <c r="AR108" s="978"/>
      <c r="AS108" s="978"/>
      <c r="AT108" s="979"/>
      <c r="AU108" s="977" t="s">
        <v>404</v>
      </c>
      <c r="AV108" s="978"/>
      <c r="AW108" s="978"/>
      <c r="AX108" s="978"/>
      <c r="AY108" s="978"/>
      <c r="AZ108" s="978"/>
      <c r="BA108" s="978"/>
      <c r="BB108" s="978"/>
      <c r="BC108" s="978"/>
      <c r="BD108" s="978"/>
      <c r="BE108" s="978"/>
      <c r="BF108" s="978"/>
      <c r="BG108" s="978"/>
      <c r="BH108" s="978"/>
      <c r="BI108" s="978"/>
      <c r="BJ108" s="978"/>
      <c r="BK108" s="978"/>
      <c r="BL108" s="978"/>
      <c r="BM108" s="978"/>
      <c r="BN108" s="978"/>
      <c r="BO108" s="978"/>
      <c r="BP108" s="978"/>
      <c r="BQ108" s="978"/>
      <c r="BR108" s="978"/>
      <c r="BS108" s="978"/>
      <c r="BT108" s="978"/>
      <c r="BU108" s="978"/>
      <c r="BV108" s="978"/>
      <c r="BW108" s="978"/>
      <c r="BX108" s="978"/>
      <c r="BY108" s="978"/>
      <c r="BZ108" s="978"/>
      <c r="CA108" s="978"/>
      <c r="CB108" s="978"/>
      <c r="CC108" s="978"/>
      <c r="CD108" s="978"/>
      <c r="CE108" s="978"/>
      <c r="CF108" s="978"/>
      <c r="CG108" s="978"/>
      <c r="CH108" s="978"/>
      <c r="CI108" s="978"/>
      <c r="CJ108" s="978"/>
      <c r="CK108" s="978"/>
      <c r="CL108" s="978"/>
      <c r="CM108" s="978"/>
      <c r="CN108" s="978"/>
      <c r="CO108" s="978"/>
      <c r="CP108" s="978"/>
      <c r="CQ108" s="978"/>
      <c r="CR108" s="978"/>
      <c r="CS108" s="978"/>
      <c r="CT108" s="978"/>
      <c r="CU108" s="978"/>
      <c r="CV108" s="978"/>
      <c r="CW108" s="978"/>
      <c r="CX108" s="978"/>
      <c r="CY108" s="978"/>
      <c r="CZ108" s="978"/>
      <c r="DA108" s="978"/>
      <c r="DB108" s="978"/>
      <c r="DC108" s="978"/>
      <c r="DD108" s="978"/>
      <c r="DE108" s="978"/>
      <c r="DF108" s="978"/>
      <c r="DG108" s="978"/>
      <c r="DH108" s="978"/>
      <c r="DI108" s="978"/>
      <c r="DJ108" s="978"/>
      <c r="DK108" s="978"/>
      <c r="DL108" s="978"/>
      <c r="DM108" s="978"/>
      <c r="DN108" s="978"/>
      <c r="DO108" s="978"/>
      <c r="DP108" s="978"/>
      <c r="DQ108" s="978"/>
      <c r="DR108" s="978"/>
      <c r="DS108" s="978"/>
      <c r="DT108" s="978"/>
      <c r="DU108" s="978"/>
      <c r="DV108" s="978"/>
      <c r="DW108" s="978"/>
      <c r="DX108" s="978"/>
      <c r="DY108" s="978"/>
      <c r="DZ108" s="979"/>
    </row>
    <row r="109" spans="1:131" s="197" customFormat="1" ht="26.25" customHeight="1">
      <c r="A109" s="930" t="s">
        <v>405</v>
      </c>
      <c r="B109" s="931"/>
      <c r="C109" s="931"/>
      <c r="D109" s="931"/>
      <c r="E109" s="931"/>
      <c r="F109" s="931"/>
      <c r="G109" s="931"/>
      <c r="H109" s="931"/>
      <c r="I109" s="931"/>
      <c r="J109" s="931"/>
      <c r="K109" s="931"/>
      <c r="L109" s="931"/>
      <c r="M109" s="931"/>
      <c r="N109" s="931"/>
      <c r="O109" s="931"/>
      <c r="P109" s="931"/>
      <c r="Q109" s="931"/>
      <c r="R109" s="931"/>
      <c r="S109" s="931"/>
      <c r="T109" s="931"/>
      <c r="U109" s="931"/>
      <c r="V109" s="931"/>
      <c r="W109" s="931"/>
      <c r="X109" s="931"/>
      <c r="Y109" s="931"/>
      <c r="Z109" s="932"/>
      <c r="AA109" s="933" t="s">
        <v>406</v>
      </c>
      <c r="AB109" s="931"/>
      <c r="AC109" s="931"/>
      <c r="AD109" s="931"/>
      <c r="AE109" s="932"/>
      <c r="AF109" s="933" t="s">
        <v>283</v>
      </c>
      <c r="AG109" s="931"/>
      <c r="AH109" s="931"/>
      <c r="AI109" s="931"/>
      <c r="AJ109" s="932"/>
      <c r="AK109" s="933" t="s">
        <v>282</v>
      </c>
      <c r="AL109" s="931"/>
      <c r="AM109" s="931"/>
      <c r="AN109" s="931"/>
      <c r="AO109" s="932"/>
      <c r="AP109" s="933" t="s">
        <v>407</v>
      </c>
      <c r="AQ109" s="931"/>
      <c r="AR109" s="931"/>
      <c r="AS109" s="931"/>
      <c r="AT109" s="962"/>
      <c r="AU109" s="930" t="s">
        <v>405</v>
      </c>
      <c r="AV109" s="931"/>
      <c r="AW109" s="931"/>
      <c r="AX109" s="931"/>
      <c r="AY109" s="931"/>
      <c r="AZ109" s="931"/>
      <c r="BA109" s="931"/>
      <c r="BB109" s="931"/>
      <c r="BC109" s="931"/>
      <c r="BD109" s="931"/>
      <c r="BE109" s="931"/>
      <c r="BF109" s="931"/>
      <c r="BG109" s="931"/>
      <c r="BH109" s="931"/>
      <c r="BI109" s="931"/>
      <c r="BJ109" s="931"/>
      <c r="BK109" s="931"/>
      <c r="BL109" s="931"/>
      <c r="BM109" s="931"/>
      <c r="BN109" s="931"/>
      <c r="BO109" s="931"/>
      <c r="BP109" s="932"/>
      <c r="BQ109" s="933" t="s">
        <v>406</v>
      </c>
      <c r="BR109" s="931"/>
      <c r="BS109" s="931"/>
      <c r="BT109" s="931"/>
      <c r="BU109" s="932"/>
      <c r="BV109" s="933" t="s">
        <v>283</v>
      </c>
      <c r="BW109" s="931"/>
      <c r="BX109" s="931"/>
      <c r="BY109" s="931"/>
      <c r="BZ109" s="932"/>
      <c r="CA109" s="933" t="s">
        <v>282</v>
      </c>
      <c r="CB109" s="931"/>
      <c r="CC109" s="931"/>
      <c r="CD109" s="931"/>
      <c r="CE109" s="932"/>
      <c r="CF109" s="971" t="s">
        <v>407</v>
      </c>
      <c r="CG109" s="971"/>
      <c r="CH109" s="971"/>
      <c r="CI109" s="971"/>
      <c r="CJ109" s="971"/>
      <c r="CK109" s="933" t="s">
        <v>408</v>
      </c>
      <c r="CL109" s="931"/>
      <c r="CM109" s="931"/>
      <c r="CN109" s="931"/>
      <c r="CO109" s="931"/>
      <c r="CP109" s="931"/>
      <c r="CQ109" s="931"/>
      <c r="CR109" s="931"/>
      <c r="CS109" s="931"/>
      <c r="CT109" s="931"/>
      <c r="CU109" s="931"/>
      <c r="CV109" s="931"/>
      <c r="CW109" s="931"/>
      <c r="CX109" s="931"/>
      <c r="CY109" s="931"/>
      <c r="CZ109" s="931"/>
      <c r="DA109" s="931"/>
      <c r="DB109" s="931"/>
      <c r="DC109" s="931"/>
      <c r="DD109" s="931"/>
      <c r="DE109" s="931"/>
      <c r="DF109" s="932"/>
      <c r="DG109" s="933" t="s">
        <v>406</v>
      </c>
      <c r="DH109" s="931"/>
      <c r="DI109" s="931"/>
      <c r="DJ109" s="931"/>
      <c r="DK109" s="932"/>
      <c r="DL109" s="933" t="s">
        <v>283</v>
      </c>
      <c r="DM109" s="931"/>
      <c r="DN109" s="931"/>
      <c r="DO109" s="931"/>
      <c r="DP109" s="932"/>
      <c r="DQ109" s="933" t="s">
        <v>282</v>
      </c>
      <c r="DR109" s="931"/>
      <c r="DS109" s="931"/>
      <c r="DT109" s="931"/>
      <c r="DU109" s="932"/>
      <c r="DV109" s="933" t="s">
        <v>407</v>
      </c>
      <c r="DW109" s="931"/>
      <c r="DX109" s="931"/>
      <c r="DY109" s="931"/>
      <c r="DZ109" s="962"/>
    </row>
    <row r="110" spans="1:131" s="197" customFormat="1" ht="26.25" customHeight="1">
      <c r="A110" s="799" t="s">
        <v>409</v>
      </c>
      <c r="B110" s="800"/>
      <c r="C110" s="800"/>
      <c r="D110" s="800"/>
      <c r="E110" s="800"/>
      <c r="F110" s="800"/>
      <c r="G110" s="800"/>
      <c r="H110" s="800"/>
      <c r="I110" s="800"/>
      <c r="J110" s="800"/>
      <c r="K110" s="800"/>
      <c r="L110" s="800"/>
      <c r="M110" s="800"/>
      <c r="N110" s="800"/>
      <c r="O110" s="800"/>
      <c r="P110" s="800"/>
      <c r="Q110" s="800"/>
      <c r="R110" s="800"/>
      <c r="S110" s="800"/>
      <c r="T110" s="800"/>
      <c r="U110" s="800"/>
      <c r="V110" s="800"/>
      <c r="W110" s="800"/>
      <c r="X110" s="800"/>
      <c r="Y110" s="800"/>
      <c r="Z110" s="801"/>
      <c r="AA110" s="915">
        <v>1381757</v>
      </c>
      <c r="AB110" s="916"/>
      <c r="AC110" s="916"/>
      <c r="AD110" s="916"/>
      <c r="AE110" s="917"/>
      <c r="AF110" s="918">
        <v>1378259</v>
      </c>
      <c r="AG110" s="916"/>
      <c r="AH110" s="916"/>
      <c r="AI110" s="916"/>
      <c r="AJ110" s="917"/>
      <c r="AK110" s="918">
        <v>1408862</v>
      </c>
      <c r="AL110" s="916"/>
      <c r="AM110" s="916"/>
      <c r="AN110" s="916"/>
      <c r="AO110" s="917"/>
      <c r="AP110" s="919">
        <v>28.3</v>
      </c>
      <c r="AQ110" s="920"/>
      <c r="AR110" s="920"/>
      <c r="AS110" s="920"/>
      <c r="AT110" s="921"/>
      <c r="AU110" s="963" t="s">
        <v>60</v>
      </c>
      <c r="AV110" s="964"/>
      <c r="AW110" s="964"/>
      <c r="AX110" s="964"/>
      <c r="AY110" s="965"/>
      <c r="AZ110" s="867" t="s">
        <v>410</v>
      </c>
      <c r="BA110" s="800"/>
      <c r="BB110" s="800"/>
      <c r="BC110" s="800"/>
      <c r="BD110" s="800"/>
      <c r="BE110" s="800"/>
      <c r="BF110" s="800"/>
      <c r="BG110" s="800"/>
      <c r="BH110" s="800"/>
      <c r="BI110" s="800"/>
      <c r="BJ110" s="800"/>
      <c r="BK110" s="800"/>
      <c r="BL110" s="800"/>
      <c r="BM110" s="800"/>
      <c r="BN110" s="800"/>
      <c r="BO110" s="800"/>
      <c r="BP110" s="801"/>
      <c r="BQ110" s="850">
        <v>13490219</v>
      </c>
      <c r="BR110" s="851"/>
      <c r="BS110" s="851"/>
      <c r="BT110" s="851"/>
      <c r="BU110" s="851"/>
      <c r="BV110" s="851">
        <v>12885364</v>
      </c>
      <c r="BW110" s="851"/>
      <c r="BX110" s="851"/>
      <c r="BY110" s="851"/>
      <c r="BZ110" s="851"/>
      <c r="CA110" s="851">
        <v>12382069</v>
      </c>
      <c r="CB110" s="851"/>
      <c r="CC110" s="851"/>
      <c r="CD110" s="851"/>
      <c r="CE110" s="851"/>
      <c r="CF110" s="910">
        <v>248.5</v>
      </c>
      <c r="CG110" s="911"/>
      <c r="CH110" s="911"/>
      <c r="CI110" s="911"/>
      <c r="CJ110" s="911"/>
      <c r="CK110" s="959" t="s">
        <v>411</v>
      </c>
      <c r="CL110" s="842"/>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50" t="s">
        <v>413</v>
      </c>
      <c r="DH110" s="851"/>
      <c r="DI110" s="851"/>
      <c r="DJ110" s="851"/>
      <c r="DK110" s="851"/>
      <c r="DL110" s="851" t="s">
        <v>413</v>
      </c>
      <c r="DM110" s="851"/>
      <c r="DN110" s="851"/>
      <c r="DO110" s="851"/>
      <c r="DP110" s="851"/>
      <c r="DQ110" s="851" t="s">
        <v>413</v>
      </c>
      <c r="DR110" s="851"/>
      <c r="DS110" s="851"/>
      <c r="DT110" s="851"/>
      <c r="DU110" s="851"/>
      <c r="DV110" s="852" t="s">
        <v>413</v>
      </c>
      <c r="DW110" s="852"/>
      <c r="DX110" s="852"/>
      <c r="DY110" s="852"/>
      <c r="DZ110" s="853"/>
    </row>
    <row r="111" spans="1:131" s="197" customFormat="1" ht="26.25" customHeight="1">
      <c r="A111" s="823" t="s">
        <v>414</v>
      </c>
      <c r="B111" s="824"/>
      <c r="C111" s="824"/>
      <c r="D111" s="824"/>
      <c r="E111" s="824"/>
      <c r="F111" s="824"/>
      <c r="G111" s="824"/>
      <c r="H111" s="824"/>
      <c r="I111" s="824"/>
      <c r="J111" s="824"/>
      <c r="K111" s="824"/>
      <c r="L111" s="824"/>
      <c r="M111" s="824"/>
      <c r="N111" s="824"/>
      <c r="O111" s="824"/>
      <c r="P111" s="824"/>
      <c r="Q111" s="824"/>
      <c r="R111" s="824"/>
      <c r="S111" s="824"/>
      <c r="T111" s="824"/>
      <c r="U111" s="824"/>
      <c r="V111" s="824"/>
      <c r="W111" s="824"/>
      <c r="X111" s="824"/>
      <c r="Y111" s="824"/>
      <c r="Z111" s="958"/>
      <c r="AA111" s="951" t="s">
        <v>415</v>
      </c>
      <c r="AB111" s="952"/>
      <c r="AC111" s="952"/>
      <c r="AD111" s="952"/>
      <c r="AE111" s="953"/>
      <c r="AF111" s="954" t="s">
        <v>415</v>
      </c>
      <c r="AG111" s="952"/>
      <c r="AH111" s="952"/>
      <c r="AI111" s="952"/>
      <c r="AJ111" s="953"/>
      <c r="AK111" s="954" t="s">
        <v>415</v>
      </c>
      <c r="AL111" s="952"/>
      <c r="AM111" s="952"/>
      <c r="AN111" s="952"/>
      <c r="AO111" s="953"/>
      <c r="AP111" s="955" t="s">
        <v>415</v>
      </c>
      <c r="AQ111" s="956"/>
      <c r="AR111" s="956"/>
      <c r="AS111" s="956"/>
      <c r="AT111" s="957"/>
      <c r="AU111" s="966"/>
      <c r="AV111" s="967"/>
      <c r="AW111" s="967"/>
      <c r="AX111" s="967"/>
      <c r="AY111" s="968"/>
      <c r="AZ111" s="761" t="s">
        <v>416</v>
      </c>
      <c r="BA111" s="762"/>
      <c r="BB111" s="762"/>
      <c r="BC111" s="762"/>
      <c r="BD111" s="762"/>
      <c r="BE111" s="762"/>
      <c r="BF111" s="762"/>
      <c r="BG111" s="762"/>
      <c r="BH111" s="762"/>
      <c r="BI111" s="762"/>
      <c r="BJ111" s="762"/>
      <c r="BK111" s="762"/>
      <c r="BL111" s="762"/>
      <c r="BM111" s="762"/>
      <c r="BN111" s="762"/>
      <c r="BO111" s="762"/>
      <c r="BP111" s="763"/>
      <c r="BQ111" s="764" t="s">
        <v>413</v>
      </c>
      <c r="BR111" s="765"/>
      <c r="BS111" s="765"/>
      <c r="BT111" s="765"/>
      <c r="BU111" s="765"/>
      <c r="BV111" s="765" t="s">
        <v>413</v>
      </c>
      <c r="BW111" s="765"/>
      <c r="BX111" s="765"/>
      <c r="BY111" s="765"/>
      <c r="BZ111" s="765"/>
      <c r="CA111" s="765">
        <v>100000</v>
      </c>
      <c r="CB111" s="765"/>
      <c r="CC111" s="765"/>
      <c r="CD111" s="765"/>
      <c r="CE111" s="765"/>
      <c r="CF111" s="766">
        <v>2</v>
      </c>
      <c r="CG111" s="767"/>
      <c r="CH111" s="767"/>
      <c r="CI111" s="767"/>
      <c r="CJ111" s="767"/>
      <c r="CK111" s="960"/>
      <c r="CL111" s="844"/>
      <c r="CM111" s="854" t="s">
        <v>417</v>
      </c>
      <c r="CN111" s="855"/>
      <c r="CO111" s="855"/>
      <c r="CP111" s="855"/>
      <c r="CQ111" s="855"/>
      <c r="CR111" s="855"/>
      <c r="CS111" s="855"/>
      <c r="CT111" s="855"/>
      <c r="CU111" s="855"/>
      <c r="CV111" s="855"/>
      <c r="CW111" s="855"/>
      <c r="CX111" s="855"/>
      <c r="CY111" s="855"/>
      <c r="CZ111" s="855"/>
      <c r="DA111" s="855"/>
      <c r="DB111" s="855"/>
      <c r="DC111" s="855"/>
      <c r="DD111" s="855"/>
      <c r="DE111" s="855"/>
      <c r="DF111" s="856"/>
      <c r="DG111" s="764" t="s">
        <v>413</v>
      </c>
      <c r="DH111" s="765"/>
      <c r="DI111" s="765"/>
      <c r="DJ111" s="765"/>
      <c r="DK111" s="765"/>
      <c r="DL111" s="765" t="s">
        <v>413</v>
      </c>
      <c r="DM111" s="765"/>
      <c r="DN111" s="765"/>
      <c r="DO111" s="765"/>
      <c r="DP111" s="765"/>
      <c r="DQ111" s="765" t="s">
        <v>413</v>
      </c>
      <c r="DR111" s="765"/>
      <c r="DS111" s="765"/>
      <c r="DT111" s="765"/>
      <c r="DU111" s="765"/>
      <c r="DV111" s="874" t="s">
        <v>413</v>
      </c>
      <c r="DW111" s="874"/>
      <c r="DX111" s="874"/>
      <c r="DY111" s="874"/>
      <c r="DZ111" s="875"/>
    </row>
    <row r="112" spans="1:131" s="197" customFormat="1" ht="26.25" customHeight="1">
      <c r="A112" s="945" t="s">
        <v>418</v>
      </c>
      <c r="B112" s="946"/>
      <c r="C112" s="762" t="s">
        <v>419</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828" t="s">
        <v>108</v>
      </c>
      <c r="AB112" s="756"/>
      <c r="AC112" s="756"/>
      <c r="AD112" s="756"/>
      <c r="AE112" s="757"/>
      <c r="AF112" s="755" t="s">
        <v>108</v>
      </c>
      <c r="AG112" s="756"/>
      <c r="AH112" s="756"/>
      <c r="AI112" s="756"/>
      <c r="AJ112" s="757"/>
      <c r="AK112" s="755" t="s">
        <v>108</v>
      </c>
      <c r="AL112" s="756"/>
      <c r="AM112" s="756"/>
      <c r="AN112" s="756"/>
      <c r="AO112" s="757"/>
      <c r="AP112" s="758" t="s">
        <v>108</v>
      </c>
      <c r="AQ112" s="759"/>
      <c r="AR112" s="759"/>
      <c r="AS112" s="759"/>
      <c r="AT112" s="760"/>
      <c r="AU112" s="966"/>
      <c r="AV112" s="967"/>
      <c r="AW112" s="967"/>
      <c r="AX112" s="967"/>
      <c r="AY112" s="968"/>
      <c r="AZ112" s="761" t="s">
        <v>420</v>
      </c>
      <c r="BA112" s="762"/>
      <c r="BB112" s="762"/>
      <c r="BC112" s="762"/>
      <c r="BD112" s="762"/>
      <c r="BE112" s="762"/>
      <c r="BF112" s="762"/>
      <c r="BG112" s="762"/>
      <c r="BH112" s="762"/>
      <c r="BI112" s="762"/>
      <c r="BJ112" s="762"/>
      <c r="BK112" s="762"/>
      <c r="BL112" s="762"/>
      <c r="BM112" s="762"/>
      <c r="BN112" s="762"/>
      <c r="BO112" s="762"/>
      <c r="BP112" s="763"/>
      <c r="BQ112" s="764">
        <v>5577163</v>
      </c>
      <c r="BR112" s="765"/>
      <c r="BS112" s="765"/>
      <c r="BT112" s="765"/>
      <c r="BU112" s="765"/>
      <c r="BV112" s="765">
        <v>5167740</v>
      </c>
      <c r="BW112" s="765"/>
      <c r="BX112" s="765"/>
      <c r="BY112" s="765"/>
      <c r="BZ112" s="765"/>
      <c r="CA112" s="765">
        <v>4752089</v>
      </c>
      <c r="CB112" s="765"/>
      <c r="CC112" s="765"/>
      <c r="CD112" s="765"/>
      <c r="CE112" s="765"/>
      <c r="CF112" s="766">
        <v>95.4</v>
      </c>
      <c r="CG112" s="767"/>
      <c r="CH112" s="767"/>
      <c r="CI112" s="767"/>
      <c r="CJ112" s="767"/>
      <c r="CK112" s="960"/>
      <c r="CL112" s="844"/>
      <c r="CM112" s="854" t="s">
        <v>421</v>
      </c>
      <c r="CN112" s="855"/>
      <c r="CO112" s="855"/>
      <c r="CP112" s="855"/>
      <c r="CQ112" s="855"/>
      <c r="CR112" s="855"/>
      <c r="CS112" s="855"/>
      <c r="CT112" s="855"/>
      <c r="CU112" s="855"/>
      <c r="CV112" s="855"/>
      <c r="CW112" s="855"/>
      <c r="CX112" s="855"/>
      <c r="CY112" s="855"/>
      <c r="CZ112" s="855"/>
      <c r="DA112" s="855"/>
      <c r="DB112" s="855"/>
      <c r="DC112" s="855"/>
      <c r="DD112" s="855"/>
      <c r="DE112" s="855"/>
      <c r="DF112" s="856"/>
      <c r="DG112" s="764" t="s">
        <v>108</v>
      </c>
      <c r="DH112" s="765"/>
      <c r="DI112" s="765"/>
      <c r="DJ112" s="765"/>
      <c r="DK112" s="765"/>
      <c r="DL112" s="765" t="s">
        <v>108</v>
      </c>
      <c r="DM112" s="765"/>
      <c r="DN112" s="765"/>
      <c r="DO112" s="765"/>
      <c r="DP112" s="765"/>
      <c r="DQ112" s="765" t="s">
        <v>108</v>
      </c>
      <c r="DR112" s="765"/>
      <c r="DS112" s="765"/>
      <c r="DT112" s="765"/>
      <c r="DU112" s="765"/>
      <c r="DV112" s="874" t="s">
        <v>108</v>
      </c>
      <c r="DW112" s="874"/>
      <c r="DX112" s="874"/>
      <c r="DY112" s="874"/>
      <c r="DZ112" s="875"/>
    </row>
    <row r="113" spans="1:130" s="197" customFormat="1" ht="26.25" customHeight="1">
      <c r="A113" s="947"/>
      <c r="B113" s="948"/>
      <c r="C113" s="762" t="s">
        <v>422</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51">
        <v>503950</v>
      </c>
      <c r="AB113" s="952"/>
      <c r="AC113" s="952"/>
      <c r="AD113" s="952"/>
      <c r="AE113" s="953"/>
      <c r="AF113" s="954">
        <v>505745</v>
      </c>
      <c r="AG113" s="952"/>
      <c r="AH113" s="952"/>
      <c r="AI113" s="952"/>
      <c r="AJ113" s="953"/>
      <c r="AK113" s="954">
        <v>492163</v>
      </c>
      <c r="AL113" s="952"/>
      <c r="AM113" s="952"/>
      <c r="AN113" s="952"/>
      <c r="AO113" s="953"/>
      <c r="AP113" s="955">
        <v>9.9</v>
      </c>
      <c r="AQ113" s="956"/>
      <c r="AR113" s="956"/>
      <c r="AS113" s="956"/>
      <c r="AT113" s="957"/>
      <c r="AU113" s="966"/>
      <c r="AV113" s="967"/>
      <c r="AW113" s="967"/>
      <c r="AX113" s="967"/>
      <c r="AY113" s="968"/>
      <c r="AZ113" s="761" t="s">
        <v>423</v>
      </c>
      <c r="BA113" s="762"/>
      <c r="BB113" s="762"/>
      <c r="BC113" s="762"/>
      <c r="BD113" s="762"/>
      <c r="BE113" s="762"/>
      <c r="BF113" s="762"/>
      <c r="BG113" s="762"/>
      <c r="BH113" s="762"/>
      <c r="BI113" s="762"/>
      <c r="BJ113" s="762"/>
      <c r="BK113" s="762"/>
      <c r="BL113" s="762"/>
      <c r="BM113" s="762"/>
      <c r="BN113" s="762"/>
      <c r="BO113" s="762"/>
      <c r="BP113" s="763"/>
      <c r="BQ113" s="764">
        <v>1818586</v>
      </c>
      <c r="BR113" s="765"/>
      <c r="BS113" s="765"/>
      <c r="BT113" s="765"/>
      <c r="BU113" s="765"/>
      <c r="BV113" s="765">
        <v>1986289</v>
      </c>
      <c r="BW113" s="765"/>
      <c r="BX113" s="765"/>
      <c r="BY113" s="765"/>
      <c r="BZ113" s="765"/>
      <c r="CA113" s="765">
        <v>1838096</v>
      </c>
      <c r="CB113" s="765"/>
      <c r="CC113" s="765"/>
      <c r="CD113" s="765"/>
      <c r="CE113" s="765"/>
      <c r="CF113" s="766">
        <v>36.9</v>
      </c>
      <c r="CG113" s="767"/>
      <c r="CH113" s="767"/>
      <c r="CI113" s="767"/>
      <c r="CJ113" s="767"/>
      <c r="CK113" s="960"/>
      <c r="CL113" s="844"/>
      <c r="CM113" s="854" t="s">
        <v>424</v>
      </c>
      <c r="CN113" s="855"/>
      <c r="CO113" s="855"/>
      <c r="CP113" s="855"/>
      <c r="CQ113" s="855"/>
      <c r="CR113" s="855"/>
      <c r="CS113" s="855"/>
      <c r="CT113" s="855"/>
      <c r="CU113" s="855"/>
      <c r="CV113" s="855"/>
      <c r="CW113" s="855"/>
      <c r="CX113" s="855"/>
      <c r="CY113" s="855"/>
      <c r="CZ113" s="855"/>
      <c r="DA113" s="855"/>
      <c r="DB113" s="855"/>
      <c r="DC113" s="855"/>
      <c r="DD113" s="855"/>
      <c r="DE113" s="855"/>
      <c r="DF113" s="856"/>
      <c r="DG113" s="828" t="s">
        <v>108</v>
      </c>
      <c r="DH113" s="756"/>
      <c r="DI113" s="756"/>
      <c r="DJ113" s="756"/>
      <c r="DK113" s="757"/>
      <c r="DL113" s="755" t="s">
        <v>108</v>
      </c>
      <c r="DM113" s="756"/>
      <c r="DN113" s="756"/>
      <c r="DO113" s="756"/>
      <c r="DP113" s="757"/>
      <c r="DQ113" s="755" t="s">
        <v>108</v>
      </c>
      <c r="DR113" s="756"/>
      <c r="DS113" s="756"/>
      <c r="DT113" s="756"/>
      <c r="DU113" s="757"/>
      <c r="DV113" s="758" t="s">
        <v>108</v>
      </c>
      <c r="DW113" s="759"/>
      <c r="DX113" s="759"/>
      <c r="DY113" s="759"/>
      <c r="DZ113" s="760"/>
    </row>
    <row r="114" spans="1:130" s="197" customFormat="1" ht="26.25" customHeight="1">
      <c r="A114" s="947"/>
      <c r="B114" s="948"/>
      <c r="C114" s="762" t="s">
        <v>425</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828">
        <v>250484</v>
      </c>
      <c r="AB114" s="756"/>
      <c r="AC114" s="756"/>
      <c r="AD114" s="756"/>
      <c r="AE114" s="757"/>
      <c r="AF114" s="755">
        <v>254630</v>
      </c>
      <c r="AG114" s="756"/>
      <c r="AH114" s="756"/>
      <c r="AI114" s="756"/>
      <c r="AJ114" s="757"/>
      <c r="AK114" s="755">
        <v>239831</v>
      </c>
      <c r="AL114" s="756"/>
      <c r="AM114" s="756"/>
      <c r="AN114" s="756"/>
      <c r="AO114" s="757"/>
      <c r="AP114" s="758">
        <v>4.8</v>
      </c>
      <c r="AQ114" s="759"/>
      <c r="AR114" s="759"/>
      <c r="AS114" s="759"/>
      <c r="AT114" s="760"/>
      <c r="AU114" s="966"/>
      <c r="AV114" s="967"/>
      <c r="AW114" s="967"/>
      <c r="AX114" s="967"/>
      <c r="AY114" s="968"/>
      <c r="AZ114" s="761" t="s">
        <v>426</v>
      </c>
      <c r="BA114" s="762"/>
      <c r="BB114" s="762"/>
      <c r="BC114" s="762"/>
      <c r="BD114" s="762"/>
      <c r="BE114" s="762"/>
      <c r="BF114" s="762"/>
      <c r="BG114" s="762"/>
      <c r="BH114" s="762"/>
      <c r="BI114" s="762"/>
      <c r="BJ114" s="762"/>
      <c r="BK114" s="762"/>
      <c r="BL114" s="762"/>
      <c r="BM114" s="762"/>
      <c r="BN114" s="762"/>
      <c r="BO114" s="762"/>
      <c r="BP114" s="763"/>
      <c r="BQ114" s="764">
        <v>2081315</v>
      </c>
      <c r="BR114" s="765"/>
      <c r="BS114" s="765"/>
      <c r="BT114" s="765"/>
      <c r="BU114" s="765"/>
      <c r="BV114" s="765">
        <v>1985315</v>
      </c>
      <c r="BW114" s="765"/>
      <c r="BX114" s="765"/>
      <c r="BY114" s="765"/>
      <c r="BZ114" s="765"/>
      <c r="CA114" s="765">
        <v>1914193</v>
      </c>
      <c r="CB114" s="765"/>
      <c r="CC114" s="765"/>
      <c r="CD114" s="765"/>
      <c r="CE114" s="765"/>
      <c r="CF114" s="766">
        <v>38.4</v>
      </c>
      <c r="CG114" s="767"/>
      <c r="CH114" s="767"/>
      <c r="CI114" s="767"/>
      <c r="CJ114" s="767"/>
      <c r="CK114" s="960"/>
      <c r="CL114" s="844"/>
      <c r="CM114" s="854" t="s">
        <v>427</v>
      </c>
      <c r="CN114" s="855"/>
      <c r="CO114" s="855"/>
      <c r="CP114" s="855"/>
      <c r="CQ114" s="855"/>
      <c r="CR114" s="855"/>
      <c r="CS114" s="855"/>
      <c r="CT114" s="855"/>
      <c r="CU114" s="855"/>
      <c r="CV114" s="855"/>
      <c r="CW114" s="855"/>
      <c r="CX114" s="855"/>
      <c r="CY114" s="855"/>
      <c r="CZ114" s="855"/>
      <c r="DA114" s="855"/>
      <c r="DB114" s="855"/>
      <c r="DC114" s="855"/>
      <c r="DD114" s="855"/>
      <c r="DE114" s="855"/>
      <c r="DF114" s="856"/>
      <c r="DG114" s="828" t="s">
        <v>108</v>
      </c>
      <c r="DH114" s="756"/>
      <c r="DI114" s="756"/>
      <c r="DJ114" s="756"/>
      <c r="DK114" s="757"/>
      <c r="DL114" s="755" t="s">
        <v>108</v>
      </c>
      <c r="DM114" s="756"/>
      <c r="DN114" s="756"/>
      <c r="DO114" s="756"/>
      <c r="DP114" s="757"/>
      <c r="DQ114" s="755" t="s">
        <v>108</v>
      </c>
      <c r="DR114" s="756"/>
      <c r="DS114" s="756"/>
      <c r="DT114" s="756"/>
      <c r="DU114" s="757"/>
      <c r="DV114" s="758" t="s">
        <v>108</v>
      </c>
      <c r="DW114" s="759"/>
      <c r="DX114" s="759"/>
      <c r="DY114" s="759"/>
      <c r="DZ114" s="760"/>
    </row>
    <row r="115" spans="1:130" s="197" customFormat="1" ht="26.25" customHeight="1">
      <c r="A115" s="947"/>
      <c r="B115" s="948"/>
      <c r="C115" s="762" t="s">
        <v>428</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51" t="s">
        <v>108</v>
      </c>
      <c r="AB115" s="952"/>
      <c r="AC115" s="952"/>
      <c r="AD115" s="952"/>
      <c r="AE115" s="953"/>
      <c r="AF115" s="954" t="s">
        <v>108</v>
      </c>
      <c r="AG115" s="952"/>
      <c r="AH115" s="952"/>
      <c r="AI115" s="952"/>
      <c r="AJ115" s="953"/>
      <c r="AK115" s="954">
        <v>20000</v>
      </c>
      <c r="AL115" s="952"/>
      <c r="AM115" s="952"/>
      <c r="AN115" s="952"/>
      <c r="AO115" s="953"/>
      <c r="AP115" s="955">
        <v>0.4</v>
      </c>
      <c r="AQ115" s="956"/>
      <c r="AR115" s="956"/>
      <c r="AS115" s="956"/>
      <c r="AT115" s="957"/>
      <c r="AU115" s="966"/>
      <c r="AV115" s="967"/>
      <c r="AW115" s="967"/>
      <c r="AX115" s="967"/>
      <c r="AY115" s="968"/>
      <c r="AZ115" s="761" t="s">
        <v>429</v>
      </c>
      <c r="BA115" s="762"/>
      <c r="BB115" s="762"/>
      <c r="BC115" s="762"/>
      <c r="BD115" s="762"/>
      <c r="BE115" s="762"/>
      <c r="BF115" s="762"/>
      <c r="BG115" s="762"/>
      <c r="BH115" s="762"/>
      <c r="BI115" s="762"/>
      <c r="BJ115" s="762"/>
      <c r="BK115" s="762"/>
      <c r="BL115" s="762"/>
      <c r="BM115" s="762"/>
      <c r="BN115" s="762"/>
      <c r="BO115" s="762"/>
      <c r="BP115" s="763"/>
      <c r="BQ115" s="764" t="s">
        <v>108</v>
      </c>
      <c r="BR115" s="765"/>
      <c r="BS115" s="765"/>
      <c r="BT115" s="765"/>
      <c r="BU115" s="765"/>
      <c r="BV115" s="765">
        <v>2456</v>
      </c>
      <c r="BW115" s="765"/>
      <c r="BX115" s="765"/>
      <c r="BY115" s="765"/>
      <c r="BZ115" s="765"/>
      <c r="CA115" s="765">
        <v>2063</v>
      </c>
      <c r="CB115" s="765"/>
      <c r="CC115" s="765"/>
      <c r="CD115" s="765"/>
      <c r="CE115" s="765"/>
      <c r="CF115" s="766">
        <v>0</v>
      </c>
      <c r="CG115" s="767"/>
      <c r="CH115" s="767"/>
      <c r="CI115" s="767"/>
      <c r="CJ115" s="767"/>
      <c r="CK115" s="960"/>
      <c r="CL115" s="844"/>
      <c r="CM115" s="761" t="s">
        <v>430</v>
      </c>
      <c r="CN115" s="944"/>
      <c r="CO115" s="944"/>
      <c r="CP115" s="944"/>
      <c r="CQ115" s="944"/>
      <c r="CR115" s="944"/>
      <c r="CS115" s="944"/>
      <c r="CT115" s="944"/>
      <c r="CU115" s="944"/>
      <c r="CV115" s="944"/>
      <c r="CW115" s="944"/>
      <c r="CX115" s="944"/>
      <c r="CY115" s="944"/>
      <c r="CZ115" s="944"/>
      <c r="DA115" s="944"/>
      <c r="DB115" s="944"/>
      <c r="DC115" s="944"/>
      <c r="DD115" s="944"/>
      <c r="DE115" s="944"/>
      <c r="DF115" s="763"/>
      <c r="DG115" s="828" t="s">
        <v>108</v>
      </c>
      <c r="DH115" s="756"/>
      <c r="DI115" s="756"/>
      <c r="DJ115" s="756"/>
      <c r="DK115" s="757"/>
      <c r="DL115" s="755" t="s">
        <v>108</v>
      </c>
      <c r="DM115" s="756"/>
      <c r="DN115" s="756"/>
      <c r="DO115" s="756"/>
      <c r="DP115" s="757"/>
      <c r="DQ115" s="755" t="s">
        <v>108</v>
      </c>
      <c r="DR115" s="756"/>
      <c r="DS115" s="756"/>
      <c r="DT115" s="756"/>
      <c r="DU115" s="757"/>
      <c r="DV115" s="758" t="s">
        <v>108</v>
      </c>
      <c r="DW115" s="759"/>
      <c r="DX115" s="759"/>
      <c r="DY115" s="759"/>
      <c r="DZ115" s="760"/>
    </row>
    <row r="116" spans="1:130" s="197" customFormat="1" ht="26.25" customHeight="1">
      <c r="A116" s="949"/>
      <c r="B116" s="950"/>
      <c r="C116" s="897" t="s">
        <v>431</v>
      </c>
      <c r="D116" s="897"/>
      <c r="E116" s="897"/>
      <c r="F116" s="897"/>
      <c r="G116" s="897"/>
      <c r="H116" s="897"/>
      <c r="I116" s="897"/>
      <c r="J116" s="897"/>
      <c r="K116" s="897"/>
      <c r="L116" s="897"/>
      <c r="M116" s="897"/>
      <c r="N116" s="897"/>
      <c r="O116" s="897"/>
      <c r="P116" s="897"/>
      <c r="Q116" s="897"/>
      <c r="R116" s="897"/>
      <c r="S116" s="897"/>
      <c r="T116" s="897"/>
      <c r="U116" s="897"/>
      <c r="V116" s="897"/>
      <c r="W116" s="897"/>
      <c r="X116" s="897"/>
      <c r="Y116" s="897"/>
      <c r="Z116" s="898"/>
      <c r="AA116" s="828">
        <v>119</v>
      </c>
      <c r="AB116" s="756"/>
      <c r="AC116" s="756"/>
      <c r="AD116" s="756"/>
      <c r="AE116" s="757"/>
      <c r="AF116" s="755">
        <v>224</v>
      </c>
      <c r="AG116" s="756"/>
      <c r="AH116" s="756"/>
      <c r="AI116" s="756"/>
      <c r="AJ116" s="757"/>
      <c r="AK116" s="755">
        <v>41</v>
      </c>
      <c r="AL116" s="756"/>
      <c r="AM116" s="756"/>
      <c r="AN116" s="756"/>
      <c r="AO116" s="757"/>
      <c r="AP116" s="758">
        <v>0</v>
      </c>
      <c r="AQ116" s="759"/>
      <c r="AR116" s="759"/>
      <c r="AS116" s="759"/>
      <c r="AT116" s="760"/>
      <c r="AU116" s="966"/>
      <c r="AV116" s="967"/>
      <c r="AW116" s="967"/>
      <c r="AX116" s="967"/>
      <c r="AY116" s="968"/>
      <c r="AZ116" s="761" t="s">
        <v>432</v>
      </c>
      <c r="BA116" s="762"/>
      <c r="BB116" s="762"/>
      <c r="BC116" s="762"/>
      <c r="BD116" s="762"/>
      <c r="BE116" s="762"/>
      <c r="BF116" s="762"/>
      <c r="BG116" s="762"/>
      <c r="BH116" s="762"/>
      <c r="BI116" s="762"/>
      <c r="BJ116" s="762"/>
      <c r="BK116" s="762"/>
      <c r="BL116" s="762"/>
      <c r="BM116" s="762"/>
      <c r="BN116" s="762"/>
      <c r="BO116" s="762"/>
      <c r="BP116" s="763"/>
      <c r="BQ116" s="764" t="s">
        <v>108</v>
      </c>
      <c r="BR116" s="765"/>
      <c r="BS116" s="765"/>
      <c r="BT116" s="765"/>
      <c r="BU116" s="765"/>
      <c r="BV116" s="765" t="s">
        <v>108</v>
      </c>
      <c r="BW116" s="765"/>
      <c r="BX116" s="765"/>
      <c r="BY116" s="765"/>
      <c r="BZ116" s="765"/>
      <c r="CA116" s="765" t="s">
        <v>108</v>
      </c>
      <c r="CB116" s="765"/>
      <c r="CC116" s="765"/>
      <c r="CD116" s="765"/>
      <c r="CE116" s="765"/>
      <c r="CF116" s="766" t="s">
        <v>108</v>
      </c>
      <c r="CG116" s="767"/>
      <c r="CH116" s="767"/>
      <c r="CI116" s="767"/>
      <c r="CJ116" s="767"/>
      <c r="CK116" s="960"/>
      <c r="CL116" s="844"/>
      <c r="CM116" s="854" t="s">
        <v>433</v>
      </c>
      <c r="CN116" s="855"/>
      <c r="CO116" s="855"/>
      <c r="CP116" s="855"/>
      <c r="CQ116" s="855"/>
      <c r="CR116" s="855"/>
      <c r="CS116" s="855"/>
      <c r="CT116" s="855"/>
      <c r="CU116" s="855"/>
      <c r="CV116" s="855"/>
      <c r="CW116" s="855"/>
      <c r="CX116" s="855"/>
      <c r="CY116" s="855"/>
      <c r="CZ116" s="855"/>
      <c r="DA116" s="855"/>
      <c r="DB116" s="855"/>
      <c r="DC116" s="855"/>
      <c r="DD116" s="855"/>
      <c r="DE116" s="855"/>
      <c r="DF116" s="856"/>
      <c r="DG116" s="828" t="s">
        <v>108</v>
      </c>
      <c r="DH116" s="756"/>
      <c r="DI116" s="756"/>
      <c r="DJ116" s="756"/>
      <c r="DK116" s="757"/>
      <c r="DL116" s="755" t="s">
        <v>108</v>
      </c>
      <c r="DM116" s="756"/>
      <c r="DN116" s="756"/>
      <c r="DO116" s="756"/>
      <c r="DP116" s="757"/>
      <c r="DQ116" s="755" t="s">
        <v>108</v>
      </c>
      <c r="DR116" s="756"/>
      <c r="DS116" s="756"/>
      <c r="DT116" s="756"/>
      <c r="DU116" s="757"/>
      <c r="DV116" s="758" t="s">
        <v>108</v>
      </c>
      <c r="DW116" s="759"/>
      <c r="DX116" s="759"/>
      <c r="DY116" s="759"/>
      <c r="DZ116" s="760"/>
    </row>
    <row r="117" spans="1:130" s="197" customFormat="1" ht="26.25" customHeight="1">
      <c r="A117" s="930" t="s">
        <v>166</v>
      </c>
      <c r="B117" s="931"/>
      <c r="C117" s="931"/>
      <c r="D117" s="931"/>
      <c r="E117" s="931"/>
      <c r="F117" s="931"/>
      <c r="G117" s="931"/>
      <c r="H117" s="931"/>
      <c r="I117" s="931"/>
      <c r="J117" s="931"/>
      <c r="K117" s="931"/>
      <c r="L117" s="931"/>
      <c r="M117" s="931"/>
      <c r="N117" s="931"/>
      <c r="O117" s="931"/>
      <c r="P117" s="931"/>
      <c r="Q117" s="931"/>
      <c r="R117" s="931"/>
      <c r="S117" s="931"/>
      <c r="T117" s="931"/>
      <c r="U117" s="931"/>
      <c r="V117" s="931"/>
      <c r="W117" s="931"/>
      <c r="X117" s="931"/>
      <c r="Y117" s="888" t="s">
        <v>434</v>
      </c>
      <c r="Z117" s="932"/>
      <c r="AA117" s="937">
        <v>2136310</v>
      </c>
      <c r="AB117" s="938"/>
      <c r="AC117" s="938"/>
      <c r="AD117" s="938"/>
      <c r="AE117" s="939"/>
      <c r="AF117" s="940">
        <v>2138858</v>
      </c>
      <c r="AG117" s="938"/>
      <c r="AH117" s="938"/>
      <c r="AI117" s="938"/>
      <c r="AJ117" s="939"/>
      <c r="AK117" s="940">
        <v>2160897</v>
      </c>
      <c r="AL117" s="938"/>
      <c r="AM117" s="938"/>
      <c r="AN117" s="938"/>
      <c r="AO117" s="939"/>
      <c r="AP117" s="941"/>
      <c r="AQ117" s="942"/>
      <c r="AR117" s="942"/>
      <c r="AS117" s="942"/>
      <c r="AT117" s="943"/>
      <c r="AU117" s="966"/>
      <c r="AV117" s="967"/>
      <c r="AW117" s="967"/>
      <c r="AX117" s="967"/>
      <c r="AY117" s="968"/>
      <c r="AZ117" s="896" t="s">
        <v>435</v>
      </c>
      <c r="BA117" s="897"/>
      <c r="BB117" s="897"/>
      <c r="BC117" s="897"/>
      <c r="BD117" s="897"/>
      <c r="BE117" s="897"/>
      <c r="BF117" s="897"/>
      <c r="BG117" s="897"/>
      <c r="BH117" s="897"/>
      <c r="BI117" s="897"/>
      <c r="BJ117" s="897"/>
      <c r="BK117" s="897"/>
      <c r="BL117" s="897"/>
      <c r="BM117" s="897"/>
      <c r="BN117" s="897"/>
      <c r="BO117" s="897"/>
      <c r="BP117" s="898"/>
      <c r="BQ117" s="906" t="s">
        <v>108</v>
      </c>
      <c r="BR117" s="907"/>
      <c r="BS117" s="907"/>
      <c r="BT117" s="907"/>
      <c r="BU117" s="907"/>
      <c r="BV117" s="907" t="s">
        <v>108</v>
      </c>
      <c r="BW117" s="907"/>
      <c r="BX117" s="907"/>
      <c r="BY117" s="907"/>
      <c r="BZ117" s="907"/>
      <c r="CA117" s="907" t="s">
        <v>108</v>
      </c>
      <c r="CB117" s="907"/>
      <c r="CC117" s="907"/>
      <c r="CD117" s="907"/>
      <c r="CE117" s="907"/>
      <c r="CF117" s="766" t="s">
        <v>108</v>
      </c>
      <c r="CG117" s="767"/>
      <c r="CH117" s="767"/>
      <c r="CI117" s="767"/>
      <c r="CJ117" s="767"/>
      <c r="CK117" s="960"/>
      <c r="CL117" s="844"/>
      <c r="CM117" s="854" t="s">
        <v>436</v>
      </c>
      <c r="CN117" s="855"/>
      <c r="CO117" s="855"/>
      <c r="CP117" s="855"/>
      <c r="CQ117" s="855"/>
      <c r="CR117" s="855"/>
      <c r="CS117" s="855"/>
      <c r="CT117" s="855"/>
      <c r="CU117" s="855"/>
      <c r="CV117" s="855"/>
      <c r="CW117" s="855"/>
      <c r="CX117" s="855"/>
      <c r="CY117" s="855"/>
      <c r="CZ117" s="855"/>
      <c r="DA117" s="855"/>
      <c r="DB117" s="855"/>
      <c r="DC117" s="855"/>
      <c r="DD117" s="855"/>
      <c r="DE117" s="855"/>
      <c r="DF117" s="856"/>
      <c r="DG117" s="828" t="s">
        <v>108</v>
      </c>
      <c r="DH117" s="756"/>
      <c r="DI117" s="756"/>
      <c r="DJ117" s="756"/>
      <c r="DK117" s="757"/>
      <c r="DL117" s="755" t="s">
        <v>108</v>
      </c>
      <c r="DM117" s="756"/>
      <c r="DN117" s="756"/>
      <c r="DO117" s="756"/>
      <c r="DP117" s="757"/>
      <c r="DQ117" s="755" t="s">
        <v>108</v>
      </c>
      <c r="DR117" s="756"/>
      <c r="DS117" s="756"/>
      <c r="DT117" s="756"/>
      <c r="DU117" s="757"/>
      <c r="DV117" s="758" t="s">
        <v>108</v>
      </c>
      <c r="DW117" s="759"/>
      <c r="DX117" s="759"/>
      <c r="DY117" s="759"/>
      <c r="DZ117" s="760"/>
    </row>
    <row r="118" spans="1:130" s="197" customFormat="1" ht="26.25" customHeight="1">
      <c r="A118" s="930" t="s">
        <v>408</v>
      </c>
      <c r="B118" s="931"/>
      <c r="C118" s="931"/>
      <c r="D118" s="931"/>
      <c r="E118" s="931"/>
      <c r="F118" s="931"/>
      <c r="G118" s="931"/>
      <c r="H118" s="931"/>
      <c r="I118" s="931"/>
      <c r="J118" s="931"/>
      <c r="K118" s="931"/>
      <c r="L118" s="931"/>
      <c r="M118" s="931"/>
      <c r="N118" s="931"/>
      <c r="O118" s="931"/>
      <c r="P118" s="931"/>
      <c r="Q118" s="931"/>
      <c r="R118" s="931"/>
      <c r="S118" s="931"/>
      <c r="T118" s="931"/>
      <c r="U118" s="931"/>
      <c r="V118" s="931"/>
      <c r="W118" s="931"/>
      <c r="X118" s="931"/>
      <c r="Y118" s="931"/>
      <c r="Z118" s="932"/>
      <c r="AA118" s="933" t="s">
        <v>406</v>
      </c>
      <c r="AB118" s="931"/>
      <c r="AC118" s="931"/>
      <c r="AD118" s="931"/>
      <c r="AE118" s="932"/>
      <c r="AF118" s="933" t="s">
        <v>283</v>
      </c>
      <c r="AG118" s="931"/>
      <c r="AH118" s="931"/>
      <c r="AI118" s="931"/>
      <c r="AJ118" s="932"/>
      <c r="AK118" s="933" t="s">
        <v>282</v>
      </c>
      <c r="AL118" s="931"/>
      <c r="AM118" s="931"/>
      <c r="AN118" s="931"/>
      <c r="AO118" s="932"/>
      <c r="AP118" s="934" t="s">
        <v>407</v>
      </c>
      <c r="AQ118" s="935"/>
      <c r="AR118" s="935"/>
      <c r="AS118" s="935"/>
      <c r="AT118" s="936"/>
      <c r="AU118" s="969"/>
      <c r="AV118" s="970"/>
      <c r="AW118" s="970"/>
      <c r="AX118" s="970"/>
      <c r="AY118" s="970"/>
      <c r="AZ118" s="228" t="s">
        <v>166</v>
      </c>
      <c r="BA118" s="228"/>
      <c r="BB118" s="228"/>
      <c r="BC118" s="228"/>
      <c r="BD118" s="228"/>
      <c r="BE118" s="228"/>
      <c r="BF118" s="228"/>
      <c r="BG118" s="228"/>
      <c r="BH118" s="228"/>
      <c r="BI118" s="228"/>
      <c r="BJ118" s="228"/>
      <c r="BK118" s="228"/>
      <c r="BL118" s="228"/>
      <c r="BM118" s="228"/>
      <c r="BN118" s="228"/>
      <c r="BO118" s="888" t="s">
        <v>437</v>
      </c>
      <c r="BP118" s="889"/>
      <c r="BQ118" s="906">
        <v>22967283</v>
      </c>
      <c r="BR118" s="907"/>
      <c r="BS118" s="907"/>
      <c r="BT118" s="907"/>
      <c r="BU118" s="907"/>
      <c r="BV118" s="907">
        <v>22027164</v>
      </c>
      <c r="BW118" s="907"/>
      <c r="BX118" s="907"/>
      <c r="BY118" s="907"/>
      <c r="BZ118" s="907"/>
      <c r="CA118" s="907">
        <v>20988510</v>
      </c>
      <c r="CB118" s="907"/>
      <c r="CC118" s="907"/>
      <c r="CD118" s="907"/>
      <c r="CE118" s="907"/>
      <c r="CF118" s="785"/>
      <c r="CG118" s="786"/>
      <c r="CH118" s="786"/>
      <c r="CI118" s="786"/>
      <c r="CJ118" s="892"/>
      <c r="CK118" s="960"/>
      <c r="CL118" s="844"/>
      <c r="CM118" s="854" t="s">
        <v>438</v>
      </c>
      <c r="CN118" s="855"/>
      <c r="CO118" s="855"/>
      <c r="CP118" s="855"/>
      <c r="CQ118" s="855"/>
      <c r="CR118" s="855"/>
      <c r="CS118" s="855"/>
      <c r="CT118" s="855"/>
      <c r="CU118" s="855"/>
      <c r="CV118" s="855"/>
      <c r="CW118" s="855"/>
      <c r="CX118" s="855"/>
      <c r="CY118" s="855"/>
      <c r="CZ118" s="855"/>
      <c r="DA118" s="855"/>
      <c r="DB118" s="855"/>
      <c r="DC118" s="855"/>
      <c r="DD118" s="855"/>
      <c r="DE118" s="855"/>
      <c r="DF118" s="856"/>
      <c r="DG118" s="828" t="s">
        <v>108</v>
      </c>
      <c r="DH118" s="756"/>
      <c r="DI118" s="756"/>
      <c r="DJ118" s="756"/>
      <c r="DK118" s="757"/>
      <c r="DL118" s="755" t="s">
        <v>108</v>
      </c>
      <c r="DM118" s="756"/>
      <c r="DN118" s="756"/>
      <c r="DO118" s="756"/>
      <c r="DP118" s="757"/>
      <c r="DQ118" s="755" t="s">
        <v>108</v>
      </c>
      <c r="DR118" s="756"/>
      <c r="DS118" s="756"/>
      <c r="DT118" s="756"/>
      <c r="DU118" s="757"/>
      <c r="DV118" s="758" t="s">
        <v>108</v>
      </c>
      <c r="DW118" s="759"/>
      <c r="DX118" s="759"/>
      <c r="DY118" s="759"/>
      <c r="DZ118" s="760"/>
    </row>
    <row r="119" spans="1:130" s="197" customFormat="1" ht="26.25" customHeight="1">
      <c r="A119" s="841" t="s">
        <v>411</v>
      </c>
      <c r="B119" s="842"/>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108</v>
      </c>
      <c r="AB119" s="916"/>
      <c r="AC119" s="916"/>
      <c r="AD119" s="916"/>
      <c r="AE119" s="917"/>
      <c r="AF119" s="918" t="s">
        <v>108</v>
      </c>
      <c r="AG119" s="916"/>
      <c r="AH119" s="916"/>
      <c r="AI119" s="916"/>
      <c r="AJ119" s="917"/>
      <c r="AK119" s="918" t="s">
        <v>108</v>
      </c>
      <c r="AL119" s="916"/>
      <c r="AM119" s="916"/>
      <c r="AN119" s="916"/>
      <c r="AO119" s="917"/>
      <c r="AP119" s="919" t="s">
        <v>108</v>
      </c>
      <c r="AQ119" s="920"/>
      <c r="AR119" s="920"/>
      <c r="AS119" s="920"/>
      <c r="AT119" s="921"/>
      <c r="AU119" s="922" t="s">
        <v>439</v>
      </c>
      <c r="AV119" s="923"/>
      <c r="AW119" s="923"/>
      <c r="AX119" s="923"/>
      <c r="AY119" s="924"/>
      <c r="AZ119" s="867" t="s">
        <v>440</v>
      </c>
      <c r="BA119" s="800"/>
      <c r="BB119" s="800"/>
      <c r="BC119" s="800"/>
      <c r="BD119" s="800"/>
      <c r="BE119" s="800"/>
      <c r="BF119" s="800"/>
      <c r="BG119" s="800"/>
      <c r="BH119" s="800"/>
      <c r="BI119" s="800"/>
      <c r="BJ119" s="800"/>
      <c r="BK119" s="800"/>
      <c r="BL119" s="800"/>
      <c r="BM119" s="800"/>
      <c r="BN119" s="800"/>
      <c r="BO119" s="800"/>
      <c r="BP119" s="801"/>
      <c r="BQ119" s="850">
        <v>1704959</v>
      </c>
      <c r="BR119" s="851"/>
      <c r="BS119" s="851"/>
      <c r="BT119" s="851"/>
      <c r="BU119" s="851"/>
      <c r="BV119" s="851">
        <v>1667371</v>
      </c>
      <c r="BW119" s="851"/>
      <c r="BX119" s="851"/>
      <c r="BY119" s="851"/>
      <c r="BZ119" s="851"/>
      <c r="CA119" s="851">
        <v>1784823</v>
      </c>
      <c r="CB119" s="851"/>
      <c r="CC119" s="851"/>
      <c r="CD119" s="851"/>
      <c r="CE119" s="851"/>
      <c r="CF119" s="910">
        <v>35.799999999999997</v>
      </c>
      <c r="CG119" s="911"/>
      <c r="CH119" s="911"/>
      <c r="CI119" s="911"/>
      <c r="CJ119" s="911"/>
      <c r="CK119" s="961"/>
      <c r="CL119" s="846"/>
      <c r="CM119" s="876" t="s">
        <v>441</v>
      </c>
      <c r="CN119" s="877"/>
      <c r="CO119" s="877"/>
      <c r="CP119" s="877"/>
      <c r="CQ119" s="877"/>
      <c r="CR119" s="877"/>
      <c r="CS119" s="877"/>
      <c r="CT119" s="877"/>
      <c r="CU119" s="877"/>
      <c r="CV119" s="877"/>
      <c r="CW119" s="877"/>
      <c r="CX119" s="877"/>
      <c r="CY119" s="877"/>
      <c r="CZ119" s="877"/>
      <c r="DA119" s="877"/>
      <c r="DB119" s="877"/>
      <c r="DC119" s="877"/>
      <c r="DD119" s="877"/>
      <c r="DE119" s="877"/>
      <c r="DF119" s="878"/>
      <c r="DG119" s="810" t="s">
        <v>108</v>
      </c>
      <c r="DH119" s="811"/>
      <c r="DI119" s="811"/>
      <c r="DJ119" s="811"/>
      <c r="DK119" s="812"/>
      <c r="DL119" s="813" t="s">
        <v>108</v>
      </c>
      <c r="DM119" s="811"/>
      <c r="DN119" s="811"/>
      <c r="DO119" s="811"/>
      <c r="DP119" s="812"/>
      <c r="DQ119" s="813">
        <v>100000</v>
      </c>
      <c r="DR119" s="811"/>
      <c r="DS119" s="811"/>
      <c r="DT119" s="811"/>
      <c r="DU119" s="812"/>
      <c r="DV119" s="858">
        <v>2</v>
      </c>
      <c r="DW119" s="859"/>
      <c r="DX119" s="859"/>
      <c r="DY119" s="859"/>
      <c r="DZ119" s="860"/>
    </row>
    <row r="120" spans="1:130" s="197" customFormat="1" ht="26.25" customHeight="1">
      <c r="A120" s="843"/>
      <c r="B120" s="844"/>
      <c r="C120" s="854" t="s">
        <v>417</v>
      </c>
      <c r="D120" s="855"/>
      <c r="E120" s="855"/>
      <c r="F120" s="855"/>
      <c r="G120" s="855"/>
      <c r="H120" s="855"/>
      <c r="I120" s="855"/>
      <c r="J120" s="855"/>
      <c r="K120" s="855"/>
      <c r="L120" s="855"/>
      <c r="M120" s="855"/>
      <c r="N120" s="855"/>
      <c r="O120" s="855"/>
      <c r="P120" s="855"/>
      <c r="Q120" s="855"/>
      <c r="R120" s="855"/>
      <c r="S120" s="855"/>
      <c r="T120" s="855"/>
      <c r="U120" s="855"/>
      <c r="V120" s="855"/>
      <c r="W120" s="855"/>
      <c r="X120" s="855"/>
      <c r="Y120" s="855"/>
      <c r="Z120" s="856"/>
      <c r="AA120" s="828" t="s">
        <v>108</v>
      </c>
      <c r="AB120" s="756"/>
      <c r="AC120" s="756"/>
      <c r="AD120" s="756"/>
      <c r="AE120" s="757"/>
      <c r="AF120" s="755" t="s">
        <v>108</v>
      </c>
      <c r="AG120" s="756"/>
      <c r="AH120" s="756"/>
      <c r="AI120" s="756"/>
      <c r="AJ120" s="757"/>
      <c r="AK120" s="755" t="s">
        <v>108</v>
      </c>
      <c r="AL120" s="756"/>
      <c r="AM120" s="756"/>
      <c r="AN120" s="756"/>
      <c r="AO120" s="757"/>
      <c r="AP120" s="758" t="s">
        <v>108</v>
      </c>
      <c r="AQ120" s="759"/>
      <c r="AR120" s="759"/>
      <c r="AS120" s="759"/>
      <c r="AT120" s="760"/>
      <c r="AU120" s="925"/>
      <c r="AV120" s="926"/>
      <c r="AW120" s="926"/>
      <c r="AX120" s="926"/>
      <c r="AY120" s="927"/>
      <c r="AZ120" s="761" t="s">
        <v>442</v>
      </c>
      <c r="BA120" s="762"/>
      <c r="BB120" s="762"/>
      <c r="BC120" s="762"/>
      <c r="BD120" s="762"/>
      <c r="BE120" s="762"/>
      <c r="BF120" s="762"/>
      <c r="BG120" s="762"/>
      <c r="BH120" s="762"/>
      <c r="BI120" s="762"/>
      <c r="BJ120" s="762"/>
      <c r="BK120" s="762"/>
      <c r="BL120" s="762"/>
      <c r="BM120" s="762"/>
      <c r="BN120" s="762"/>
      <c r="BO120" s="762"/>
      <c r="BP120" s="763"/>
      <c r="BQ120" s="764">
        <v>271020</v>
      </c>
      <c r="BR120" s="765"/>
      <c r="BS120" s="765"/>
      <c r="BT120" s="765"/>
      <c r="BU120" s="765"/>
      <c r="BV120" s="765">
        <v>242463</v>
      </c>
      <c r="BW120" s="765"/>
      <c r="BX120" s="765"/>
      <c r="BY120" s="765"/>
      <c r="BZ120" s="765"/>
      <c r="CA120" s="765">
        <v>228173</v>
      </c>
      <c r="CB120" s="765"/>
      <c r="CC120" s="765"/>
      <c r="CD120" s="765"/>
      <c r="CE120" s="765"/>
      <c r="CF120" s="766">
        <v>4.5999999999999996</v>
      </c>
      <c r="CG120" s="767"/>
      <c r="CH120" s="767"/>
      <c r="CI120" s="767"/>
      <c r="CJ120" s="767"/>
      <c r="CK120" s="899" t="s">
        <v>443</v>
      </c>
      <c r="CL120" s="861"/>
      <c r="CM120" s="861"/>
      <c r="CN120" s="861"/>
      <c r="CO120" s="862"/>
      <c r="CP120" s="903" t="s">
        <v>444</v>
      </c>
      <c r="CQ120" s="904"/>
      <c r="CR120" s="904"/>
      <c r="CS120" s="904"/>
      <c r="CT120" s="904"/>
      <c r="CU120" s="904"/>
      <c r="CV120" s="904"/>
      <c r="CW120" s="904"/>
      <c r="CX120" s="904"/>
      <c r="CY120" s="904"/>
      <c r="CZ120" s="904"/>
      <c r="DA120" s="904"/>
      <c r="DB120" s="904"/>
      <c r="DC120" s="904"/>
      <c r="DD120" s="904"/>
      <c r="DE120" s="904"/>
      <c r="DF120" s="905"/>
      <c r="DG120" s="850">
        <v>3563901</v>
      </c>
      <c r="DH120" s="851"/>
      <c r="DI120" s="851"/>
      <c r="DJ120" s="851"/>
      <c r="DK120" s="851"/>
      <c r="DL120" s="851">
        <v>3288647</v>
      </c>
      <c r="DM120" s="851"/>
      <c r="DN120" s="851"/>
      <c r="DO120" s="851"/>
      <c r="DP120" s="851"/>
      <c r="DQ120" s="851">
        <v>3083850</v>
      </c>
      <c r="DR120" s="851"/>
      <c r="DS120" s="851"/>
      <c r="DT120" s="851"/>
      <c r="DU120" s="851"/>
      <c r="DV120" s="852">
        <v>61.9</v>
      </c>
      <c r="DW120" s="852"/>
      <c r="DX120" s="852"/>
      <c r="DY120" s="852"/>
      <c r="DZ120" s="853"/>
    </row>
    <row r="121" spans="1:130" s="197" customFormat="1" ht="26.25" customHeight="1">
      <c r="A121" s="843"/>
      <c r="B121" s="844"/>
      <c r="C121" s="893" t="s">
        <v>445</v>
      </c>
      <c r="D121" s="894"/>
      <c r="E121" s="894"/>
      <c r="F121" s="894"/>
      <c r="G121" s="894"/>
      <c r="H121" s="894"/>
      <c r="I121" s="894"/>
      <c r="J121" s="894"/>
      <c r="K121" s="894"/>
      <c r="L121" s="894"/>
      <c r="M121" s="894"/>
      <c r="N121" s="894"/>
      <c r="O121" s="894"/>
      <c r="P121" s="894"/>
      <c r="Q121" s="894"/>
      <c r="R121" s="894"/>
      <c r="S121" s="894"/>
      <c r="T121" s="894"/>
      <c r="U121" s="894"/>
      <c r="V121" s="894"/>
      <c r="W121" s="894"/>
      <c r="X121" s="894"/>
      <c r="Y121" s="894"/>
      <c r="Z121" s="895"/>
      <c r="AA121" s="828" t="s">
        <v>108</v>
      </c>
      <c r="AB121" s="756"/>
      <c r="AC121" s="756"/>
      <c r="AD121" s="756"/>
      <c r="AE121" s="757"/>
      <c r="AF121" s="755" t="s">
        <v>108</v>
      </c>
      <c r="AG121" s="756"/>
      <c r="AH121" s="756"/>
      <c r="AI121" s="756"/>
      <c r="AJ121" s="757"/>
      <c r="AK121" s="755" t="s">
        <v>108</v>
      </c>
      <c r="AL121" s="756"/>
      <c r="AM121" s="756"/>
      <c r="AN121" s="756"/>
      <c r="AO121" s="757"/>
      <c r="AP121" s="758" t="s">
        <v>108</v>
      </c>
      <c r="AQ121" s="759"/>
      <c r="AR121" s="759"/>
      <c r="AS121" s="759"/>
      <c r="AT121" s="760"/>
      <c r="AU121" s="925"/>
      <c r="AV121" s="926"/>
      <c r="AW121" s="926"/>
      <c r="AX121" s="926"/>
      <c r="AY121" s="927"/>
      <c r="AZ121" s="896" t="s">
        <v>446</v>
      </c>
      <c r="BA121" s="897"/>
      <c r="BB121" s="897"/>
      <c r="BC121" s="897"/>
      <c r="BD121" s="897"/>
      <c r="BE121" s="897"/>
      <c r="BF121" s="897"/>
      <c r="BG121" s="897"/>
      <c r="BH121" s="897"/>
      <c r="BI121" s="897"/>
      <c r="BJ121" s="897"/>
      <c r="BK121" s="897"/>
      <c r="BL121" s="897"/>
      <c r="BM121" s="897"/>
      <c r="BN121" s="897"/>
      <c r="BO121" s="897"/>
      <c r="BP121" s="898"/>
      <c r="BQ121" s="906">
        <v>13419141</v>
      </c>
      <c r="BR121" s="907"/>
      <c r="BS121" s="907"/>
      <c r="BT121" s="907"/>
      <c r="BU121" s="907"/>
      <c r="BV121" s="907">
        <v>13313897</v>
      </c>
      <c r="BW121" s="907"/>
      <c r="BX121" s="907"/>
      <c r="BY121" s="907"/>
      <c r="BZ121" s="907"/>
      <c r="CA121" s="907">
        <v>11976187</v>
      </c>
      <c r="CB121" s="907"/>
      <c r="CC121" s="907"/>
      <c r="CD121" s="907"/>
      <c r="CE121" s="907"/>
      <c r="CF121" s="908">
        <v>240.3</v>
      </c>
      <c r="CG121" s="909"/>
      <c r="CH121" s="909"/>
      <c r="CI121" s="909"/>
      <c r="CJ121" s="909"/>
      <c r="CK121" s="900"/>
      <c r="CL121" s="863"/>
      <c r="CM121" s="863"/>
      <c r="CN121" s="863"/>
      <c r="CO121" s="864"/>
      <c r="CP121" s="879" t="s">
        <v>447</v>
      </c>
      <c r="CQ121" s="880"/>
      <c r="CR121" s="880"/>
      <c r="CS121" s="880"/>
      <c r="CT121" s="880"/>
      <c r="CU121" s="880"/>
      <c r="CV121" s="880"/>
      <c r="CW121" s="880"/>
      <c r="CX121" s="880"/>
      <c r="CY121" s="880"/>
      <c r="CZ121" s="880"/>
      <c r="DA121" s="880"/>
      <c r="DB121" s="880"/>
      <c r="DC121" s="880"/>
      <c r="DD121" s="880"/>
      <c r="DE121" s="880"/>
      <c r="DF121" s="881"/>
      <c r="DG121" s="764">
        <v>1408745</v>
      </c>
      <c r="DH121" s="765"/>
      <c r="DI121" s="765"/>
      <c r="DJ121" s="765"/>
      <c r="DK121" s="765"/>
      <c r="DL121" s="765">
        <v>1320816</v>
      </c>
      <c r="DM121" s="765"/>
      <c r="DN121" s="765"/>
      <c r="DO121" s="765"/>
      <c r="DP121" s="765"/>
      <c r="DQ121" s="765">
        <v>1148312</v>
      </c>
      <c r="DR121" s="765"/>
      <c r="DS121" s="765"/>
      <c r="DT121" s="765"/>
      <c r="DU121" s="765"/>
      <c r="DV121" s="874">
        <v>23</v>
      </c>
      <c r="DW121" s="874"/>
      <c r="DX121" s="874"/>
      <c r="DY121" s="874"/>
      <c r="DZ121" s="875"/>
    </row>
    <row r="122" spans="1:130" s="197" customFormat="1" ht="26.25" customHeight="1">
      <c r="A122" s="843"/>
      <c r="B122" s="844"/>
      <c r="C122" s="854" t="s">
        <v>427</v>
      </c>
      <c r="D122" s="855"/>
      <c r="E122" s="855"/>
      <c r="F122" s="855"/>
      <c r="G122" s="855"/>
      <c r="H122" s="855"/>
      <c r="I122" s="855"/>
      <c r="J122" s="855"/>
      <c r="K122" s="855"/>
      <c r="L122" s="855"/>
      <c r="M122" s="855"/>
      <c r="N122" s="855"/>
      <c r="O122" s="855"/>
      <c r="P122" s="855"/>
      <c r="Q122" s="855"/>
      <c r="R122" s="855"/>
      <c r="S122" s="855"/>
      <c r="T122" s="855"/>
      <c r="U122" s="855"/>
      <c r="V122" s="855"/>
      <c r="W122" s="855"/>
      <c r="X122" s="855"/>
      <c r="Y122" s="855"/>
      <c r="Z122" s="856"/>
      <c r="AA122" s="828" t="s">
        <v>108</v>
      </c>
      <c r="AB122" s="756"/>
      <c r="AC122" s="756"/>
      <c r="AD122" s="756"/>
      <c r="AE122" s="757"/>
      <c r="AF122" s="755" t="s">
        <v>108</v>
      </c>
      <c r="AG122" s="756"/>
      <c r="AH122" s="756"/>
      <c r="AI122" s="756"/>
      <c r="AJ122" s="757"/>
      <c r="AK122" s="755" t="s">
        <v>108</v>
      </c>
      <c r="AL122" s="756"/>
      <c r="AM122" s="756"/>
      <c r="AN122" s="756"/>
      <c r="AO122" s="757"/>
      <c r="AP122" s="758" t="s">
        <v>108</v>
      </c>
      <c r="AQ122" s="759"/>
      <c r="AR122" s="759"/>
      <c r="AS122" s="759"/>
      <c r="AT122" s="760"/>
      <c r="AU122" s="928"/>
      <c r="AV122" s="929"/>
      <c r="AW122" s="929"/>
      <c r="AX122" s="929"/>
      <c r="AY122" s="929"/>
      <c r="AZ122" s="228" t="s">
        <v>166</v>
      </c>
      <c r="BA122" s="228"/>
      <c r="BB122" s="228"/>
      <c r="BC122" s="228"/>
      <c r="BD122" s="228"/>
      <c r="BE122" s="228"/>
      <c r="BF122" s="228"/>
      <c r="BG122" s="228"/>
      <c r="BH122" s="228"/>
      <c r="BI122" s="228"/>
      <c r="BJ122" s="228"/>
      <c r="BK122" s="228"/>
      <c r="BL122" s="228"/>
      <c r="BM122" s="228"/>
      <c r="BN122" s="228"/>
      <c r="BO122" s="888" t="s">
        <v>448</v>
      </c>
      <c r="BP122" s="889"/>
      <c r="BQ122" s="890">
        <v>15395120</v>
      </c>
      <c r="BR122" s="891"/>
      <c r="BS122" s="891"/>
      <c r="BT122" s="891"/>
      <c r="BU122" s="891"/>
      <c r="BV122" s="891">
        <v>15223731</v>
      </c>
      <c r="BW122" s="891"/>
      <c r="BX122" s="891"/>
      <c r="BY122" s="891"/>
      <c r="BZ122" s="891"/>
      <c r="CA122" s="891">
        <v>13989183</v>
      </c>
      <c r="CB122" s="891"/>
      <c r="CC122" s="891"/>
      <c r="CD122" s="891"/>
      <c r="CE122" s="891"/>
      <c r="CF122" s="785"/>
      <c r="CG122" s="786"/>
      <c r="CH122" s="786"/>
      <c r="CI122" s="786"/>
      <c r="CJ122" s="892"/>
      <c r="CK122" s="900"/>
      <c r="CL122" s="863"/>
      <c r="CM122" s="863"/>
      <c r="CN122" s="863"/>
      <c r="CO122" s="864"/>
      <c r="CP122" s="879" t="s">
        <v>449</v>
      </c>
      <c r="CQ122" s="880"/>
      <c r="CR122" s="880"/>
      <c r="CS122" s="880"/>
      <c r="CT122" s="880"/>
      <c r="CU122" s="880"/>
      <c r="CV122" s="880"/>
      <c r="CW122" s="880"/>
      <c r="CX122" s="880"/>
      <c r="CY122" s="880"/>
      <c r="CZ122" s="880"/>
      <c r="DA122" s="880"/>
      <c r="DB122" s="880"/>
      <c r="DC122" s="880"/>
      <c r="DD122" s="880"/>
      <c r="DE122" s="880"/>
      <c r="DF122" s="881"/>
      <c r="DG122" s="764">
        <v>184989</v>
      </c>
      <c r="DH122" s="765"/>
      <c r="DI122" s="765"/>
      <c r="DJ122" s="765"/>
      <c r="DK122" s="765"/>
      <c r="DL122" s="765">
        <v>178607</v>
      </c>
      <c r="DM122" s="765"/>
      <c r="DN122" s="765"/>
      <c r="DO122" s="765"/>
      <c r="DP122" s="765"/>
      <c r="DQ122" s="765">
        <v>175056</v>
      </c>
      <c r="DR122" s="765"/>
      <c r="DS122" s="765"/>
      <c r="DT122" s="765"/>
      <c r="DU122" s="765"/>
      <c r="DV122" s="874">
        <v>3.5</v>
      </c>
      <c r="DW122" s="874"/>
      <c r="DX122" s="874"/>
      <c r="DY122" s="874"/>
      <c r="DZ122" s="875"/>
    </row>
    <row r="123" spans="1:130" s="197" customFormat="1" ht="26.25" customHeight="1" thickBot="1">
      <c r="A123" s="843"/>
      <c r="B123" s="844"/>
      <c r="C123" s="854" t="s">
        <v>433</v>
      </c>
      <c r="D123" s="855"/>
      <c r="E123" s="855"/>
      <c r="F123" s="855"/>
      <c r="G123" s="855"/>
      <c r="H123" s="855"/>
      <c r="I123" s="855"/>
      <c r="J123" s="855"/>
      <c r="K123" s="855"/>
      <c r="L123" s="855"/>
      <c r="M123" s="855"/>
      <c r="N123" s="855"/>
      <c r="O123" s="855"/>
      <c r="P123" s="855"/>
      <c r="Q123" s="855"/>
      <c r="R123" s="855"/>
      <c r="S123" s="855"/>
      <c r="T123" s="855"/>
      <c r="U123" s="855"/>
      <c r="V123" s="855"/>
      <c r="W123" s="855"/>
      <c r="X123" s="855"/>
      <c r="Y123" s="855"/>
      <c r="Z123" s="856"/>
      <c r="AA123" s="828" t="s">
        <v>108</v>
      </c>
      <c r="AB123" s="756"/>
      <c r="AC123" s="756"/>
      <c r="AD123" s="756"/>
      <c r="AE123" s="757"/>
      <c r="AF123" s="755" t="s">
        <v>108</v>
      </c>
      <c r="AG123" s="756"/>
      <c r="AH123" s="756"/>
      <c r="AI123" s="756"/>
      <c r="AJ123" s="757"/>
      <c r="AK123" s="755" t="s">
        <v>108</v>
      </c>
      <c r="AL123" s="756"/>
      <c r="AM123" s="756"/>
      <c r="AN123" s="756"/>
      <c r="AO123" s="757"/>
      <c r="AP123" s="758" t="s">
        <v>108</v>
      </c>
      <c r="AQ123" s="759"/>
      <c r="AR123" s="759"/>
      <c r="AS123" s="759"/>
      <c r="AT123" s="760"/>
      <c r="AU123" s="885" t="s">
        <v>450</v>
      </c>
      <c r="AV123" s="886"/>
      <c r="AW123" s="886"/>
      <c r="AX123" s="886"/>
      <c r="AY123" s="886"/>
      <c r="AZ123" s="886"/>
      <c r="BA123" s="886"/>
      <c r="BB123" s="886"/>
      <c r="BC123" s="886"/>
      <c r="BD123" s="886"/>
      <c r="BE123" s="886"/>
      <c r="BF123" s="886"/>
      <c r="BG123" s="886"/>
      <c r="BH123" s="886"/>
      <c r="BI123" s="886"/>
      <c r="BJ123" s="886"/>
      <c r="BK123" s="886"/>
      <c r="BL123" s="886"/>
      <c r="BM123" s="886"/>
      <c r="BN123" s="886"/>
      <c r="BO123" s="886"/>
      <c r="BP123" s="887"/>
      <c r="BQ123" s="882">
        <v>151.1</v>
      </c>
      <c r="BR123" s="883"/>
      <c r="BS123" s="883"/>
      <c r="BT123" s="883"/>
      <c r="BU123" s="883"/>
      <c r="BV123" s="883">
        <v>138.4</v>
      </c>
      <c r="BW123" s="883"/>
      <c r="BX123" s="883"/>
      <c r="BY123" s="883"/>
      <c r="BZ123" s="883"/>
      <c r="CA123" s="883">
        <v>140.4</v>
      </c>
      <c r="CB123" s="883"/>
      <c r="CC123" s="883"/>
      <c r="CD123" s="883"/>
      <c r="CE123" s="883"/>
      <c r="CF123" s="772"/>
      <c r="CG123" s="773"/>
      <c r="CH123" s="773"/>
      <c r="CI123" s="773"/>
      <c r="CJ123" s="884"/>
      <c r="CK123" s="900"/>
      <c r="CL123" s="863"/>
      <c r="CM123" s="863"/>
      <c r="CN123" s="863"/>
      <c r="CO123" s="864"/>
      <c r="CP123" s="879" t="s">
        <v>451</v>
      </c>
      <c r="CQ123" s="880"/>
      <c r="CR123" s="880"/>
      <c r="CS123" s="880"/>
      <c r="CT123" s="880"/>
      <c r="CU123" s="880"/>
      <c r="CV123" s="880"/>
      <c r="CW123" s="880"/>
      <c r="CX123" s="880"/>
      <c r="CY123" s="880"/>
      <c r="CZ123" s="880"/>
      <c r="DA123" s="880"/>
      <c r="DB123" s="880"/>
      <c r="DC123" s="880"/>
      <c r="DD123" s="880"/>
      <c r="DE123" s="880"/>
      <c r="DF123" s="881"/>
      <c r="DG123" s="828">
        <v>168618</v>
      </c>
      <c r="DH123" s="756"/>
      <c r="DI123" s="756"/>
      <c r="DJ123" s="756"/>
      <c r="DK123" s="757"/>
      <c r="DL123" s="755">
        <v>145860</v>
      </c>
      <c r="DM123" s="756"/>
      <c r="DN123" s="756"/>
      <c r="DO123" s="756"/>
      <c r="DP123" s="757"/>
      <c r="DQ123" s="755">
        <v>140330</v>
      </c>
      <c r="DR123" s="756"/>
      <c r="DS123" s="756"/>
      <c r="DT123" s="756"/>
      <c r="DU123" s="757"/>
      <c r="DV123" s="758">
        <v>2.8</v>
      </c>
      <c r="DW123" s="759"/>
      <c r="DX123" s="759"/>
      <c r="DY123" s="759"/>
      <c r="DZ123" s="760"/>
    </row>
    <row r="124" spans="1:130" s="197" customFormat="1" ht="26.25" customHeight="1">
      <c r="A124" s="843"/>
      <c r="B124" s="844"/>
      <c r="C124" s="854" t="s">
        <v>436</v>
      </c>
      <c r="D124" s="855"/>
      <c r="E124" s="855"/>
      <c r="F124" s="855"/>
      <c r="G124" s="855"/>
      <c r="H124" s="855"/>
      <c r="I124" s="855"/>
      <c r="J124" s="855"/>
      <c r="K124" s="855"/>
      <c r="L124" s="855"/>
      <c r="M124" s="855"/>
      <c r="N124" s="855"/>
      <c r="O124" s="855"/>
      <c r="P124" s="855"/>
      <c r="Q124" s="855"/>
      <c r="R124" s="855"/>
      <c r="S124" s="855"/>
      <c r="T124" s="855"/>
      <c r="U124" s="855"/>
      <c r="V124" s="855"/>
      <c r="W124" s="855"/>
      <c r="X124" s="855"/>
      <c r="Y124" s="855"/>
      <c r="Z124" s="856"/>
      <c r="AA124" s="828" t="s">
        <v>452</v>
      </c>
      <c r="AB124" s="756"/>
      <c r="AC124" s="756"/>
      <c r="AD124" s="756"/>
      <c r="AE124" s="757"/>
      <c r="AF124" s="755" t="s">
        <v>452</v>
      </c>
      <c r="AG124" s="756"/>
      <c r="AH124" s="756"/>
      <c r="AI124" s="756"/>
      <c r="AJ124" s="757"/>
      <c r="AK124" s="755" t="s">
        <v>452</v>
      </c>
      <c r="AL124" s="756"/>
      <c r="AM124" s="756"/>
      <c r="AN124" s="756"/>
      <c r="AO124" s="757"/>
      <c r="AP124" s="758" t="s">
        <v>452</v>
      </c>
      <c r="AQ124" s="759"/>
      <c r="AR124" s="759"/>
      <c r="AS124" s="759"/>
      <c r="AT124" s="76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901"/>
      <c r="CL124" s="901"/>
      <c r="CM124" s="901"/>
      <c r="CN124" s="901"/>
      <c r="CO124" s="902"/>
      <c r="CP124" s="879" t="s">
        <v>453</v>
      </c>
      <c r="CQ124" s="880"/>
      <c r="CR124" s="880"/>
      <c r="CS124" s="880"/>
      <c r="CT124" s="880"/>
      <c r="CU124" s="880"/>
      <c r="CV124" s="880"/>
      <c r="CW124" s="880"/>
      <c r="CX124" s="880"/>
      <c r="CY124" s="880"/>
      <c r="CZ124" s="880"/>
      <c r="DA124" s="880"/>
      <c r="DB124" s="880"/>
      <c r="DC124" s="880"/>
      <c r="DD124" s="880"/>
      <c r="DE124" s="880"/>
      <c r="DF124" s="881"/>
      <c r="DG124" s="810">
        <v>250910</v>
      </c>
      <c r="DH124" s="811"/>
      <c r="DI124" s="811"/>
      <c r="DJ124" s="811"/>
      <c r="DK124" s="812"/>
      <c r="DL124" s="813">
        <v>233810</v>
      </c>
      <c r="DM124" s="811"/>
      <c r="DN124" s="811"/>
      <c r="DO124" s="811"/>
      <c r="DP124" s="812"/>
      <c r="DQ124" s="813">
        <v>204541</v>
      </c>
      <c r="DR124" s="811"/>
      <c r="DS124" s="811"/>
      <c r="DT124" s="811"/>
      <c r="DU124" s="812"/>
      <c r="DV124" s="858">
        <v>4.0999999999999996</v>
      </c>
      <c r="DW124" s="859"/>
      <c r="DX124" s="859"/>
      <c r="DY124" s="859"/>
      <c r="DZ124" s="860"/>
    </row>
    <row r="125" spans="1:130" s="197" customFormat="1" ht="26.25" customHeight="1" thickBot="1">
      <c r="A125" s="843"/>
      <c r="B125" s="844"/>
      <c r="C125" s="854" t="s">
        <v>438</v>
      </c>
      <c r="D125" s="855"/>
      <c r="E125" s="855"/>
      <c r="F125" s="855"/>
      <c r="G125" s="855"/>
      <c r="H125" s="855"/>
      <c r="I125" s="855"/>
      <c r="J125" s="855"/>
      <c r="K125" s="855"/>
      <c r="L125" s="855"/>
      <c r="M125" s="855"/>
      <c r="N125" s="855"/>
      <c r="O125" s="855"/>
      <c r="P125" s="855"/>
      <c r="Q125" s="855"/>
      <c r="R125" s="855"/>
      <c r="S125" s="855"/>
      <c r="T125" s="855"/>
      <c r="U125" s="855"/>
      <c r="V125" s="855"/>
      <c r="W125" s="855"/>
      <c r="X125" s="855"/>
      <c r="Y125" s="855"/>
      <c r="Z125" s="856"/>
      <c r="AA125" s="828" t="s">
        <v>452</v>
      </c>
      <c r="AB125" s="756"/>
      <c r="AC125" s="756"/>
      <c r="AD125" s="756"/>
      <c r="AE125" s="757"/>
      <c r="AF125" s="755" t="s">
        <v>452</v>
      </c>
      <c r="AG125" s="756"/>
      <c r="AH125" s="756"/>
      <c r="AI125" s="756"/>
      <c r="AJ125" s="757"/>
      <c r="AK125" s="755" t="s">
        <v>452</v>
      </c>
      <c r="AL125" s="756"/>
      <c r="AM125" s="756"/>
      <c r="AN125" s="756"/>
      <c r="AO125" s="757"/>
      <c r="AP125" s="758" t="s">
        <v>452</v>
      </c>
      <c r="AQ125" s="759"/>
      <c r="AR125" s="759"/>
      <c r="AS125" s="759"/>
      <c r="AT125" s="76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61" t="s">
        <v>454</v>
      </c>
      <c r="CL125" s="861"/>
      <c r="CM125" s="861"/>
      <c r="CN125" s="861"/>
      <c r="CO125" s="862"/>
      <c r="CP125" s="867" t="s">
        <v>455</v>
      </c>
      <c r="CQ125" s="800"/>
      <c r="CR125" s="800"/>
      <c r="CS125" s="800"/>
      <c r="CT125" s="800"/>
      <c r="CU125" s="800"/>
      <c r="CV125" s="800"/>
      <c r="CW125" s="800"/>
      <c r="CX125" s="800"/>
      <c r="CY125" s="800"/>
      <c r="CZ125" s="800"/>
      <c r="DA125" s="800"/>
      <c r="DB125" s="800"/>
      <c r="DC125" s="800"/>
      <c r="DD125" s="800"/>
      <c r="DE125" s="800"/>
      <c r="DF125" s="801"/>
      <c r="DG125" s="850" t="s">
        <v>452</v>
      </c>
      <c r="DH125" s="851"/>
      <c r="DI125" s="851"/>
      <c r="DJ125" s="851"/>
      <c r="DK125" s="851"/>
      <c r="DL125" s="851" t="s">
        <v>452</v>
      </c>
      <c r="DM125" s="851"/>
      <c r="DN125" s="851"/>
      <c r="DO125" s="851"/>
      <c r="DP125" s="851"/>
      <c r="DQ125" s="851" t="s">
        <v>452</v>
      </c>
      <c r="DR125" s="851"/>
      <c r="DS125" s="851"/>
      <c r="DT125" s="851"/>
      <c r="DU125" s="851"/>
      <c r="DV125" s="852" t="s">
        <v>452</v>
      </c>
      <c r="DW125" s="852"/>
      <c r="DX125" s="852"/>
      <c r="DY125" s="852"/>
      <c r="DZ125" s="853"/>
    </row>
    <row r="126" spans="1:130" s="197" customFormat="1" ht="26.25" customHeight="1">
      <c r="A126" s="843"/>
      <c r="B126" s="844"/>
      <c r="C126" s="854" t="s">
        <v>441</v>
      </c>
      <c r="D126" s="855"/>
      <c r="E126" s="855"/>
      <c r="F126" s="855"/>
      <c r="G126" s="855"/>
      <c r="H126" s="855"/>
      <c r="I126" s="855"/>
      <c r="J126" s="855"/>
      <c r="K126" s="855"/>
      <c r="L126" s="855"/>
      <c r="M126" s="855"/>
      <c r="N126" s="855"/>
      <c r="O126" s="855"/>
      <c r="P126" s="855"/>
      <c r="Q126" s="855"/>
      <c r="R126" s="855"/>
      <c r="S126" s="855"/>
      <c r="T126" s="855"/>
      <c r="U126" s="855"/>
      <c r="V126" s="855"/>
      <c r="W126" s="855"/>
      <c r="X126" s="855"/>
      <c r="Y126" s="855"/>
      <c r="Z126" s="856"/>
      <c r="AA126" s="828" t="s">
        <v>452</v>
      </c>
      <c r="AB126" s="756"/>
      <c r="AC126" s="756"/>
      <c r="AD126" s="756"/>
      <c r="AE126" s="757"/>
      <c r="AF126" s="755" t="s">
        <v>452</v>
      </c>
      <c r="AG126" s="756"/>
      <c r="AH126" s="756"/>
      <c r="AI126" s="756"/>
      <c r="AJ126" s="757"/>
      <c r="AK126" s="755">
        <v>20000</v>
      </c>
      <c r="AL126" s="756"/>
      <c r="AM126" s="756"/>
      <c r="AN126" s="756"/>
      <c r="AO126" s="757"/>
      <c r="AP126" s="758">
        <v>0.4</v>
      </c>
      <c r="AQ126" s="759"/>
      <c r="AR126" s="759"/>
      <c r="AS126" s="759"/>
      <c r="AT126" s="760"/>
      <c r="AU126" s="233"/>
      <c r="AV126" s="233"/>
      <c r="AW126" s="233"/>
      <c r="AX126" s="857" t="s">
        <v>456</v>
      </c>
      <c r="AY126" s="752"/>
      <c r="AZ126" s="752"/>
      <c r="BA126" s="752"/>
      <c r="BB126" s="752"/>
      <c r="BC126" s="752"/>
      <c r="BD126" s="752"/>
      <c r="BE126" s="753"/>
      <c r="BF126" s="751" t="s">
        <v>457</v>
      </c>
      <c r="BG126" s="752"/>
      <c r="BH126" s="752"/>
      <c r="BI126" s="752"/>
      <c r="BJ126" s="752"/>
      <c r="BK126" s="752"/>
      <c r="BL126" s="753"/>
      <c r="BM126" s="751" t="s">
        <v>458</v>
      </c>
      <c r="BN126" s="752"/>
      <c r="BO126" s="752"/>
      <c r="BP126" s="752"/>
      <c r="BQ126" s="752"/>
      <c r="BR126" s="752"/>
      <c r="BS126" s="753"/>
      <c r="BT126" s="751" t="s">
        <v>459</v>
      </c>
      <c r="BU126" s="752"/>
      <c r="BV126" s="752"/>
      <c r="BW126" s="752"/>
      <c r="BX126" s="752"/>
      <c r="BY126" s="752"/>
      <c r="BZ126" s="754"/>
      <c r="CA126" s="233"/>
      <c r="CB126" s="233"/>
      <c r="CC126" s="233"/>
      <c r="CD126" s="234"/>
      <c r="CE126" s="234"/>
      <c r="CF126" s="234"/>
      <c r="CG126" s="231"/>
      <c r="CH126" s="231"/>
      <c r="CI126" s="231"/>
      <c r="CJ126" s="232"/>
      <c r="CK126" s="863"/>
      <c r="CL126" s="863"/>
      <c r="CM126" s="863"/>
      <c r="CN126" s="863"/>
      <c r="CO126" s="864"/>
      <c r="CP126" s="761" t="s">
        <v>460</v>
      </c>
      <c r="CQ126" s="762"/>
      <c r="CR126" s="762"/>
      <c r="CS126" s="762"/>
      <c r="CT126" s="762"/>
      <c r="CU126" s="762"/>
      <c r="CV126" s="762"/>
      <c r="CW126" s="762"/>
      <c r="CX126" s="762"/>
      <c r="CY126" s="762"/>
      <c r="CZ126" s="762"/>
      <c r="DA126" s="762"/>
      <c r="DB126" s="762"/>
      <c r="DC126" s="762"/>
      <c r="DD126" s="762"/>
      <c r="DE126" s="762"/>
      <c r="DF126" s="763"/>
      <c r="DG126" s="764" t="s">
        <v>452</v>
      </c>
      <c r="DH126" s="765"/>
      <c r="DI126" s="765"/>
      <c r="DJ126" s="765"/>
      <c r="DK126" s="765"/>
      <c r="DL126" s="765" t="s">
        <v>452</v>
      </c>
      <c r="DM126" s="765"/>
      <c r="DN126" s="765"/>
      <c r="DO126" s="765"/>
      <c r="DP126" s="765"/>
      <c r="DQ126" s="765" t="s">
        <v>452</v>
      </c>
      <c r="DR126" s="765"/>
      <c r="DS126" s="765"/>
      <c r="DT126" s="765"/>
      <c r="DU126" s="765"/>
      <c r="DV126" s="874" t="s">
        <v>452</v>
      </c>
      <c r="DW126" s="874"/>
      <c r="DX126" s="874"/>
      <c r="DY126" s="874"/>
      <c r="DZ126" s="875"/>
    </row>
    <row r="127" spans="1:130" s="197" customFormat="1" ht="26.25" customHeight="1" thickBot="1">
      <c r="A127" s="845"/>
      <c r="B127" s="846"/>
      <c r="C127" s="876" t="s">
        <v>461</v>
      </c>
      <c r="D127" s="877"/>
      <c r="E127" s="877"/>
      <c r="F127" s="877"/>
      <c r="G127" s="877"/>
      <c r="H127" s="877"/>
      <c r="I127" s="877"/>
      <c r="J127" s="877"/>
      <c r="K127" s="877"/>
      <c r="L127" s="877"/>
      <c r="M127" s="877"/>
      <c r="N127" s="877"/>
      <c r="O127" s="877"/>
      <c r="P127" s="877"/>
      <c r="Q127" s="877"/>
      <c r="R127" s="877"/>
      <c r="S127" s="877"/>
      <c r="T127" s="877"/>
      <c r="U127" s="877"/>
      <c r="V127" s="877"/>
      <c r="W127" s="877"/>
      <c r="X127" s="877"/>
      <c r="Y127" s="877"/>
      <c r="Z127" s="878"/>
      <c r="AA127" s="828" t="s">
        <v>452</v>
      </c>
      <c r="AB127" s="756"/>
      <c r="AC127" s="756"/>
      <c r="AD127" s="756"/>
      <c r="AE127" s="757"/>
      <c r="AF127" s="755" t="s">
        <v>452</v>
      </c>
      <c r="AG127" s="756"/>
      <c r="AH127" s="756"/>
      <c r="AI127" s="756"/>
      <c r="AJ127" s="757"/>
      <c r="AK127" s="755" t="s">
        <v>452</v>
      </c>
      <c r="AL127" s="756"/>
      <c r="AM127" s="756"/>
      <c r="AN127" s="756"/>
      <c r="AO127" s="757"/>
      <c r="AP127" s="758" t="s">
        <v>452</v>
      </c>
      <c r="AQ127" s="759"/>
      <c r="AR127" s="759"/>
      <c r="AS127" s="759"/>
      <c r="AT127" s="760"/>
      <c r="AU127" s="233"/>
      <c r="AV127" s="233"/>
      <c r="AW127" s="233"/>
      <c r="AX127" s="799" t="s">
        <v>462</v>
      </c>
      <c r="AY127" s="800"/>
      <c r="AZ127" s="800"/>
      <c r="BA127" s="800"/>
      <c r="BB127" s="800"/>
      <c r="BC127" s="800"/>
      <c r="BD127" s="800"/>
      <c r="BE127" s="801"/>
      <c r="BF127" s="802" t="s">
        <v>452</v>
      </c>
      <c r="BG127" s="803"/>
      <c r="BH127" s="803"/>
      <c r="BI127" s="803"/>
      <c r="BJ127" s="803"/>
      <c r="BK127" s="803"/>
      <c r="BL127" s="804"/>
      <c r="BM127" s="802">
        <v>14.3</v>
      </c>
      <c r="BN127" s="803"/>
      <c r="BO127" s="803"/>
      <c r="BP127" s="803"/>
      <c r="BQ127" s="803"/>
      <c r="BR127" s="803"/>
      <c r="BS127" s="804"/>
      <c r="BT127" s="802">
        <v>20</v>
      </c>
      <c r="BU127" s="803"/>
      <c r="BV127" s="803"/>
      <c r="BW127" s="803"/>
      <c r="BX127" s="803"/>
      <c r="BY127" s="803"/>
      <c r="BZ127" s="868"/>
      <c r="CA127" s="234"/>
      <c r="CB127" s="234"/>
      <c r="CC127" s="234"/>
      <c r="CD127" s="234"/>
      <c r="CE127" s="234"/>
      <c r="CF127" s="234"/>
      <c r="CG127" s="231"/>
      <c r="CH127" s="231"/>
      <c r="CI127" s="231"/>
      <c r="CJ127" s="232"/>
      <c r="CK127" s="865"/>
      <c r="CL127" s="865"/>
      <c r="CM127" s="865"/>
      <c r="CN127" s="865"/>
      <c r="CO127" s="866"/>
      <c r="CP127" s="869" t="s">
        <v>463</v>
      </c>
      <c r="CQ127" s="794"/>
      <c r="CR127" s="794"/>
      <c r="CS127" s="794"/>
      <c r="CT127" s="794"/>
      <c r="CU127" s="794"/>
      <c r="CV127" s="794"/>
      <c r="CW127" s="794"/>
      <c r="CX127" s="794"/>
      <c r="CY127" s="794"/>
      <c r="CZ127" s="794"/>
      <c r="DA127" s="794"/>
      <c r="DB127" s="794"/>
      <c r="DC127" s="794"/>
      <c r="DD127" s="794"/>
      <c r="DE127" s="794"/>
      <c r="DF127" s="795"/>
      <c r="DG127" s="870" t="s">
        <v>464</v>
      </c>
      <c r="DH127" s="871"/>
      <c r="DI127" s="871"/>
      <c r="DJ127" s="871"/>
      <c r="DK127" s="871"/>
      <c r="DL127" s="871">
        <v>2456</v>
      </c>
      <c r="DM127" s="871"/>
      <c r="DN127" s="871"/>
      <c r="DO127" s="871"/>
      <c r="DP127" s="871"/>
      <c r="DQ127" s="871">
        <v>2063</v>
      </c>
      <c r="DR127" s="871"/>
      <c r="DS127" s="871"/>
      <c r="DT127" s="871"/>
      <c r="DU127" s="871"/>
      <c r="DV127" s="872">
        <v>0</v>
      </c>
      <c r="DW127" s="872"/>
      <c r="DX127" s="872"/>
      <c r="DY127" s="872"/>
      <c r="DZ127" s="873"/>
    </row>
    <row r="128" spans="1:130" s="197" customFormat="1" ht="26.25" customHeight="1">
      <c r="A128" s="837" t="s">
        <v>465</v>
      </c>
      <c r="B128" s="838"/>
      <c r="C128" s="838"/>
      <c r="D128" s="838"/>
      <c r="E128" s="838"/>
      <c r="F128" s="838"/>
      <c r="G128" s="838"/>
      <c r="H128" s="838"/>
      <c r="I128" s="838"/>
      <c r="J128" s="838"/>
      <c r="K128" s="838"/>
      <c r="L128" s="838"/>
      <c r="M128" s="838"/>
      <c r="N128" s="838"/>
      <c r="O128" s="838"/>
      <c r="P128" s="838"/>
      <c r="Q128" s="838"/>
      <c r="R128" s="838"/>
      <c r="S128" s="838"/>
      <c r="T128" s="838"/>
      <c r="U128" s="838"/>
      <c r="V128" s="838"/>
      <c r="W128" s="839" t="s">
        <v>466</v>
      </c>
      <c r="X128" s="839"/>
      <c r="Y128" s="839"/>
      <c r="Z128" s="840"/>
      <c r="AA128" s="744">
        <v>61274</v>
      </c>
      <c r="AB128" s="745"/>
      <c r="AC128" s="745"/>
      <c r="AD128" s="745"/>
      <c r="AE128" s="746"/>
      <c r="AF128" s="747">
        <v>45274</v>
      </c>
      <c r="AG128" s="745"/>
      <c r="AH128" s="745"/>
      <c r="AI128" s="745"/>
      <c r="AJ128" s="746"/>
      <c r="AK128" s="747">
        <v>46274</v>
      </c>
      <c r="AL128" s="745"/>
      <c r="AM128" s="745"/>
      <c r="AN128" s="745"/>
      <c r="AO128" s="746"/>
      <c r="AP128" s="748"/>
      <c r="AQ128" s="749"/>
      <c r="AR128" s="749"/>
      <c r="AS128" s="749"/>
      <c r="AT128" s="750"/>
      <c r="AU128" s="235"/>
      <c r="AV128" s="235"/>
      <c r="AW128" s="235"/>
      <c r="AX128" s="817" t="s">
        <v>467</v>
      </c>
      <c r="AY128" s="762"/>
      <c r="AZ128" s="762"/>
      <c r="BA128" s="762"/>
      <c r="BB128" s="762"/>
      <c r="BC128" s="762"/>
      <c r="BD128" s="762"/>
      <c r="BE128" s="763"/>
      <c r="BF128" s="832" t="s">
        <v>452</v>
      </c>
      <c r="BG128" s="833"/>
      <c r="BH128" s="833"/>
      <c r="BI128" s="833"/>
      <c r="BJ128" s="833"/>
      <c r="BK128" s="833"/>
      <c r="BL128" s="834"/>
      <c r="BM128" s="832">
        <v>19.3</v>
      </c>
      <c r="BN128" s="833"/>
      <c r="BO128" s="833"/>
      <c r="BP128" s="833"/>
      <c r="BQ128" s="833"/>
      <c r="BR128" s="833"/>
      <c r="BS128" s="834"/>
      <c r="BT128" s="832">
        <v>30</v>
      </c>
      <c r="BU128" s="835"/>
      <c r="BV128" s="835"/>
      <c r="BW128" s="835"/>
      <c r="BX128" s="835"/>
      <c r="BY128" s="835"/>
      <c r="BZ128" s="83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23" t="s">
        <v>89</v>
      </c>
      <c r="B129" s="824"/>
      <c r="C129" s="824"/>
      <c r="D129" s="824"/>
      <c r="E129" s="824"/>
      <c r="F129" s="824"/>
      <c r="G129" s="824"/>
      <c r="H129" s="824"/>
      <c r="I129" s="824"/>
      <c r="J129" s="824"/>
      <c r="K129" s="824"/>
      <c r="L129" s="824"/>
      <c r="M129" s="824"/>
      <c r="N129" s="824"/>
      <c r="O129" s="824"/>
      <c r="P129" s="824"/>
      <c r="Q129" s="824"/>
      <c r="R129" s="824"/>
      <c r="S129" s="824"/>
      <c r="T129" s="824"/>
      <c r="U129" s="824"/>
      <c r="V129" s="824"/>
      <c r="W129" s="825" t="s">
        <v>468</v>
      </c>
      <c r="X129" s="826"/>
      <c r="Y129" s="826"/>
      <c r="Z129" s="827"/>
      <c r="AA129" s="828">
        <v>6358460</v>
      </c>
      <c r="AB129" s="756"/>
      <c r="AC129" s="756"/>
      <c r="AD129" s="756"/>
      <c r="AE129" s="757"/>
      <c r="AF129" s="755">
        <v>6282268</v>
      </c>
      <c r="AG129" s="756"/>
      <c r="AH129" s="756"/>
      <c r="AI129" s="756"/>
      <c r="AJ129" s="757"/>
      <c r="AK129" s="755">
        <v>6328916</v>
      </c>
      <c r="AL129" s="756"/>
      <c r="AM129" s="756"/>
      <c r="AN129" s="756"/>
      <c r="AO129" s="757"/>
      <c r="AP129" s="829"/>
      <c r="AQ129" s="830"/>
      <c r="AR129" s="830"/>
      <c r="AS129" s="830"/>
      <c r="AT129" s="831"/>
      <c r="AU129" s="235"/>
      <c r="AV129" s="235"/>
      <c r="AW129" s="235"/>
      <c r="AX129" s="817" t="s">
        <v>469</v>
      </c>
      <c r="AY129" s="762"/>
      <c r="AZ129" s="762"/>
      <c r="BA129" s="762"/>
      <c r="BB129" s="762"/>
      <c r="BC129" s="762"/>
      <c r="BD129" s="762"/>
      <c r="BE129" s="763"/>
      <c r="BF129" s="818">
        <v>14.9</v>
      </c>
      <c r="BG129" s="819"/>
      <c r="BH129" s="819"/>
      <c r="BI129" s="819"/>
      <c r="BJ129" s="819"/>
      <c r="BK129" s="819"/>
      <c r="BL129" s="820"/>
      <c r="BM129" s="818">
        <v>25</v>
      </c>
      <c r="BN129" s="819"/>
      <c r="BO129" s="819"/>
      <c r="BP129" s="819"/>
      <c r="BQ129" s="819"/>
      <c r="BR129" s="819"/>
      <c r="BS129" s="820"/>
      <c r="BT129" s="818">
        <v>35</v>
      </c>
      <c r="BU129" s="821"/>
      <c r="BV129" s="821"/>
      <c r="BW129" s="821"/>
      <c r="BX129" s="821"/>
      <c r="BY129" s="821"/>
      <c r="BZ129" s="82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23" t="s">
        <v>470</v>
      </c>
      <c r="B130" s="824"/>
      <c r="C130" s="824"/>
      <c r="D130" s="824"/>
      <c r="E130" s="824"/>
      <c r="F130" s="824"/>
      <c r="G130" s="824"/>
      <c r="H130" s="824"/>
      <c r="I130" s="824"/>
      <c r="J130" s="824"/>
      <c r="K130" s="824"/>
      <c r="L130" s="824"/>
      <c r="M130" s="824"/>
      <c r="N130" s="824"/>
      <c r="O130" s="824"/>
      <c r="P130" s="824"/>
      <c r="Q130" s="824"/>
      <c r="R130" s="824"/>
      <c r="S130" s="824"/>
      <c r="T130" s="824"/>
      <c r="U130" s="824"/>
      <c r="V130" s="824"/>
      <c r="W130" s="825" t="s">
        <v>471</v>
      </c>
      <c r="X130" s="826"/>
      <c r="Y130" s="826"/>
      <c r="Z130" s="827"/>
      <c r="AA130" s="828">
        <v>1347614</v>
      </c>
      <c r="AB130" s="756"/>
      <c r="AC130" s="756"/>
      <c r="AD130" s="756"/>
      <c r="AE130" s="757"/>
      <c r="AF130" s="755">
        <v>1367552</v>
      </c>
      <c r="AG130" s="756"/>
      <c r="AH130" s="756"/>
      <c r="AI130" s="756"/>
      <c r="AJ130" s="757"/>
      <c r="AK130" s="755">
        <v>1345281</v>
      </c>
      <c r="AL130" s="756"/>
      <c r="AM130" s="756"/>
      <c r="AN130" s="756"/>
      <c r="AO130" s="757"/>
      <c r="AP130" s="829"/>
      <c r="AQ130" s="830"/>
      <c r="AR130" s="830"/>
      <c r="AS130" s="830"/>
      <c r="AT130" s="831"/>
      <c r="AU130" s="235"/>
      <c r="AV130" s="235"/>
      <c r="AW130" s="235"/>
      <c r="AX130" s="793" t="s">
        <v>472</v>
      </c>
      <c r="AY130" s="794"/>
      <c r="AZ130" s="794"/>
      <c r="BA130" s="794"/>
      <c r="BB130" s="794"/>
      <c r="BC130" s="794"/>
      <c r="BD130" s="794"/>
      <c r="BE130" s="795"/>
      <c r="BF130" s="796">
        <v>140.4</v>
      </c>
      <c r="BG130" s="797"/>
      <c r="BH130" s="797"/>
      <c r="BI130" s="797"/>
      <c r="BJ130" s="797"/>
      <c r="BK130" s="797"/>
      <c r="BL130" s="798"/>
      <c r="BM130" s="796">
        <v>350</v>
      </c>
      <c r="BN130" s="797"/>
      <c r="BO130" s="797"/>
      <c r="BP130" s="797"/>
      <c r="BQ130" s="797"/>
      <c r="BR130" s="797"/>
      <c r="BS130" s="798"/>
      <c r="BT130" s="847"/>
      <c r="BU130" s="848"/>
      <c r="BV130" s="848"/>
      <c r="BW130" s="848"/>
      <c r="BX130" s="848"/>
      <c r="BY130" s="848"/>
      <c r="BZ130" s="84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805"/>
      <c r="B131" s="806"/>
      <c r="C131" s="806"/>
      <c r="D131" s="806"/>
      <c r="E131" s="806"/>
      <c r="F131" s="806"/>
      <c r="G131" s="806"/>
      <c r="H131" s="806"/>
      <c r="I131" s="806"/>
      <c r="J131" s="806"/>
      <c r="K131" s="806"/>
      <c r="L131" s="806"/>
      <c r="M131" s="806"/>
      <c r="N131" s="806"/>
      <c r="O131" s="806"/>
      <c r="P131" s="806"/>
      <c r="Q131" s="806"/>
      <c r="R131" s="806"/>
      <c r="S131" s="806"/>
      <c r="T131" s="806"/>
      <c r="U131" s="806"/>
      <c r="V131" s="806"/>
      <c r="W131" s="807" t="s">
        <v>473</v>
      </c>
      <c r="X131" s="808"/>
      <c r="Y131" s="808"/>
      <c r="Z131" s="809"/>
      <c r="AA131" s="810">
        <v>5010846</v>
      </c>
      <c r="AB131" s="811"/>
      <c r="AC131" s="811"/>
      <c r="AD131" s="811"/>
      <c r="AE131" s="812"/>
      <c r="AF131" s="813">
        <v>4914716</v>
      </c>
      <c r="AG131" s="811"/>
      <c r="AH131" s="811"/>
      <c r="AI131" s="811"/>
      <c r="AJ131" s="812"/>
      <c r="AK131" s="813">
        <v>4983635</v>
      </c>
      <c r="AL131" s="811"/>
      <c r="AM131" s="811"/>
      <c r="AN131" s="811"/>
      <c r="AO131" s="812"/>
      <c r="AP131" s="814"/>
      <c r="AQ131" s="815"/>
      <c r="AR131" s="815"/>
      <c r="AS131" s="815"/>
      <c r="AT131" s="81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75" t="s">
        <v>474</v>
      </c>
      <c r="B132" s="776"/>
      <c r="C132" s="776"/>
      <c r="D132" s="776"/>
      <c r="E132" s="776"/>
      <c r="F132" s="776"/>
      <c r="G132" s="776"/>
      <c r="H132" s="776"/>
      <c r="I132" s="776"/>
      <c r="J132" s="776"/>
      <c r="K132" s="776"/>
      <c r="L132" s="776"/>
      <c r="M132" s="776"/>
      <c r="N132" s="776"/>
      <c r="O132" s="776"/>
      <c r="P132" s="776"/>
      <c r="Q132" s="776"/>
      <c r="R132" s="776"/>
      <c r="S132" s="776"/>
      <c r="T132" s="776"/>
      <c r="U132" s="776"/>
      <c r="V132" s="779" t="s">
        <v>475</v>
      </c>
      <c r="W132" s="779"/>
      <c r="X132" s="779"/>
      <c r="Y132" s="779"/>
      <c r="Z132" s="780"/>
      <c r="AA132" s="781">
        <v>14.51694983</v>
      </c>
      <c r="AB132" s="782"/>
      <c r="AC132" s="782"/>
      <c r="AD132" s="782"/>
      <c r="AE132" s="783"/>
      <c r="AF132" s="784">
        <v>14.772613509999999</v>
      </c>
      <c r="AG132" s="782"/>
      <c r="AH132" s="782"/>
      <c r="AI132" s="782"/>
      <c r="AJ132" s="783"/>
      <c r="AK132" s="784">
        <v>15.4373665</v>
      </c>
      <c r="AL132" s="782"/>
      <c r="AM132" s="782"/>
      <c r="AN132" s="782"/>
      <c r="AO132" s="783"/>
      <c r="AP132" s="785"/>
      <c r="AQ132" s="786"/>
      <c r="AR132" s="786"/>
      <c r="AS132" s="786"/>
      <c r="AT132" s="78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77"/>
      <c r="B133" s="778"/>
      <c r="C133" s="778"/>
      <c r="D133" s="778"/>
      <c r="E133" s="778"/>
      <c r="F133" s="778"/>
      <c r="G133" s="778"/>
      <c r="H133" s="778"/>
      <c r="I133" s="778"/>
      <c r="J133" s="778"/>
      <c r="K133" s="778"/>
      <c r="L133" s="778"/>
      <c r="M133" s="778"/>
      <c r="N133" s="778"/>
      <c r="O133" s="778"/>
      <c r="P133" s="778"/>
      <c r="Q133" s="778"/>
      <c r="R133" s="778"/>
      <c r="S133" s="778"/>
      <c r="T133" s="778"/>
      <c r="U133" s="778"/>
      <c r="V133" s="788" t="s">
        <v>476</v>
      </c>
      <c r="W133" s="788"/>
      <c r="X133" s="788"/>
      <c r="Y133" s="788"/>
      <c r="Z133" s="789"/>
      <c r="AA133" s="790">
        <v>15.5</v>
      </c>
      <c r="AB133" s="791"/>
      <c r="AC133" s="791"/>
      <c r="AD133" s="791"/>
      <c r="AE133" s="792"/>
      <c r="AF133" s="790">
        <v>14.9</v>
      </c>
      <c r="AG133" s="791"/>
      <c r="AH133" s="791"/>
      <c r="AI133" s="791"/>
      <c r="AJ133" s="792"/>
      <c r="AK133" s="790">
        <v>14.9</v>
      </c>
      <c r="AL133" s="791"/>
      <c r="AM133" s="791"/>
      <c r="AN133" s="791"/>
      <c r="AO133" s="792"/>
      <c r="AP133" s="772"/>
      <c r="AQ133" s="773"/>
      <c r="AR133" s="773"/>
      <c r="AS133" s="773"/>
      <c r="AT133" s="77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CH10:CL10"/>
    <mergeCell ref="CM10:CQ10"/>
    <mergeCell ref="BS10:CG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B70:DF70"/>
    <mergeCell ref="DG70:DK70"/>
    <mergeCell ref="DL70:DP70"/>
    <mergeCell ref="DQ70:DU70"/>
    <mergeCell ref="AP70:AT70"/>
    <mergeCell ref="AU70:AY70"/>
    <mergeCell ref="AZ70:BD70"/>
    <mergeCell ref="BS70:CG70"/>
    <mergeCell ref="CH70:CL70"/>
    <mergeCell ref="CM70:CQ70"/>
    <mergeCell ref="B70:P70"/>
    <mergeCell ref="B69:P69"/>
    <mergeCell ref="B68:P68"/>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1:P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F113:CJ113"/>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DG125:DK125"/>
    <mergeCell ref="DL125:DP125"/>
    <mergeCell ref="AF124:AJ124"/>
    <mergeCell ref="AK124:AO124"/>
    <mergeCell ref="AP124:AT124"/>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BS9:CG9"/>
    <mergeCell ref="BS8:CG8"/>
    <mergeCell ref="BS7:CG7"/>
    <mergeCell ref="B77:P77"/>
    <mergeCell ref="B76:P76"/>
    <mergeCell ref="B75:P75"/>
    <mergeCell ref="B74:P74"/>
    <mergeCell ref="B73:P73"/>
    <mergeCell ref="B72:P72"/>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CA113:CE113"/>
    <mergeCell ref="BV112:BZ112"/>
    <mergeCell ref="CA112:CE112"/>
    <mergeCell ref="CF112:CJ112"/>
    <mergeCell ref="AZ112:BP112"/>
    <mergeCell ref="BQ112:BU112"/>
    <mergeCell ref="AP88:AT88"/>
    <mergeCell ref="AU88:AY88"/>
    <mergeCell ref="AZ88:BD88"/>
    <mergeCell ref="AP86:AT8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S28" zoomScaleNormal="85" zoomScaleSheetLayoutView="55" workbookViewId="0">
      <selection activeCell="AH30" sqref="AH30"/>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topLeftCell="A3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9" t="s">
        <v>479</v>
      </c>
      <c r="L7" s="254"/>
      <c r="M7" s="255" t="s">
        <v>480</v>
      </c>
      <c r="N7" s="256"/>
    </row>
    <row r="8" spans="1:16">
      <c r="A8" s="248"/>
      <c r="B8" s="244"/>
      <c r="C8" s="244"/>
      <c r="D8" s="244"/>
      <c r="E8" s="244"/>
      <c r="F8" s="244"/>
      <c r="G8" s="257"/>
      <c r="H8" s="258"/>
      <c r="I8" s="258"/>
      <c r="J8" s="259"/>
      <c r="K8" s="1150"/>
      <c r="L8" s="260" t="s">
        <v>481</v>
      </c>
      <c r="M8" s="261" t="s">
        <v>482</v>
      </c>
      <c r="N8" s="262" t="s">
        <v>483</v>
      </c>
    </row>
    <row r="9" spans="1:16">
      <c r="A9" s="248"/>
      <c r="B9" s="244"/>
      <c r="C9" s="244"/>
      <c r="D9" s="244"/>
      <c r="E9" s="244"/>
      <c r="F9" s="244"/>
      <c r="G9" s="1163" t="s">
        <v>484</v>
      </c>
      <c r="H9" s="1164"/>
      <c r="I9" s="1164"/>
      <c r="J9" s="1165"/>
      <c r="K9" s="263">
        <v>1635958</v>
      </c>
      <c r="L9" s="264">
        <v>104082</v>
      </c>
      <c r="M9" s="265">
        <v>77257</v>
      </c>
      <c r="N9" s="266">
        <v>34.700000000000003</v>
      </c>
    </row>
    <row r="10" spans="1:16">
      <c r="A10" s="248"/>
      <c r="B10" s="244"/>
      <c r="C10" s="244"/>
      <c r="D10" s="244"/>
      <c r="E10" s="244"/>
      <c r="F10" s="244"/>
      <c r="G10" s="1163" t="s">
        <v>485</v>
      </c>
      <c r="H10" s="1164"/>
      <c r="I10" s="1164"/>
      <c r="J10" s="1165"/>
      <c r="K10" s="267">
        <v>141632</v>
      </c>
      <c r="L10" s="268">
        <v>9011</v>
      </c>
      <c r="M10" s="269">
        <v>7577</v>
      </c>
      <c r="N10" s="270">
        <v>18.899999999999999</v>
      </c>
    </row>
    <row r="11" spans="1:16" ht="13.5" customHeight="1">
      <c r="A11" s="248"/>
      <c r="B11" s="244"/>
      <c r="C11" s="244"/>
      <c r="D11" s="244"/>
      <c r="E11" s="244"/>
      <c r="F11" s="244"/>
      <c r="G11" s="1163" t="s">
        <v>486</v>
      </c>
      <c r="H11" s="1164"/>
      <c r="I11" s="1164"/>
      <c r="J11" s="1165"/>
      <c r="K11" s="267">
        <v>303606</v>
      </c>
      <c r="L11" s="268">
        <v>19316</v>
      </c>
      <c r="M11" s="269">
        <v>12059</v>
      </c>
      <c r="N11" s="270">
        <v>60.2</v>
      </c>
    </row>
    <row r="12" spans="1:16" ht="13.5" customHeight="1">
      <c r="A12" s="248"/>
      <c r="B12" s="244"/>
      <c r="C12" s="244"/>
      <c r="D12" s="244"/>
      <c r="E12" s="244"/>
      <c r="F12" s="244"/>
      <c r="G12" s="1163" t="s">
        <v>487</v>
      </c>
      <c r="H12" s="1164"/>
      <c r="I12" s="1164"/>
      <c r="J12" s="1165"/>
      <c r="K12" s="267">
        <v>155863</v>
      </c>
      <c r="L12" s="268">
        <v>9916</v>
      </c>
      <c r="M12" s="269">
        <v>890</v>
      </c>
      <c r="N12" s="270">
        <v>1014.2</v>
      </c>
    </row>
    <row r="13" spans="1:16" ht="13.5" customHeight="1">
      <c r="A13" s="248"/>
      <c r="B13" s="244"/>
      <c r="C13" s="244"/>
      <c r="D13" s="244"/>
      <c r="E13" s="244"/>
      <c r="F13" s="244"/>
      <c r="G13" s="1163" t="s">
        <v>488</v>
      </c>
      <c r="H13" s="1164"/>
      <c r="I13" s="1164"/>
      <c r="J13" s="1165"/>
      <c r="K13" s="267" t="s">
        <v>489</v>
      </c>
      <c r="L13" s="268" t="s">
        <v>489</v>
      </c>
      <c r="M13" s="269">
        <v>0</v>
      </c>
      <c r="N13" s="270" t="s">
        <v>489</v>
      </c>
    </row>
    <row r="14" spans="1:16" ht="13.5" customHeight="1">
      <c r="A14" s="248"/>
      <c r="B14" s="244"/>
      <c r="C14" s="244"/>
      <c r="D14" s="244"/>
      <c r="E14" s="244"/>
      <c r="F14" s="244"/>
      <c r="G14" s="1163" t="s">
        <v>490</v>
      </c>
      <c r="H14" s="1164"/>
      <c r="I14" s="1164"/>
      <c r="J14" s="1165"/>
      <c r="K14" s="267">
        <v>53257</v>
      </c>
      <c r="L14" s="268">
        <v>3388</v>
      </c>
      <c r="M14" s="269">
        <v>4205</v>
      </c>
      <c r="N14" s="270">
        <v>-19.399999999999999</v>
      </c>
    </row>
    <row r="15" spans="1:16" ht="13.5" customHeight="1">
      <c r="A15" s="248"/>
      <c r="B15" s="244"/>
      <c r="C15" s="244"/>
      <c r="D15" s="244"/>
      <c r="E15" s="244"/>
      <c r="F15" s="244"/>
      <c r="G15" s="1163" t="s">
        <v>491</v>
      </c>
      <c r="H15" s="1164"/>
      <c r="I15" s="1164"/>
      <c r="J15" s="1165"/>
      <c r="K15" s="267">
        <v>19156</v>
      </c>
      <c r="L15" s="268">
        <v>1219</v>
      </c>
      <c r="M15" s="269">
        <v>1846</v>
      </c>
      <c r="N15" s="270">
        <v>-34</v>
      </c>
    </row>
    <row r="16" spans="1:16">
      <c r="A16" s="248"/>
      <c r="B16" s="244"/>
      <c r="C16" s="244"/>
      <c r="D16" s="244"/>
      <c r="E16" s="244"/>
      <c r="F16" s="244"/>
      <c r="G16" s="1166" t="s">
        <v>492</v>
      </c>
      <c r="H16" s="1167"/>
      <c r="I16" s="1167"/>
      <c r="J16" s="1168"/>
      <c r="K16" s="268">
        <v>-160227</v>
      </c>
      <c r="L16" s="268">
        <v>-10194</v>
      </c>
      <c r="M16" s="269">
        <v>-8513</v>
      </c>
      <c r="N16" s="270">
        <v>19.7</v>
      </c>
    </row>
    <row r="17" spans="1:16">
      <c r="A17" s="248"/>
      <c r="B17" s="244"/>
      <c r="C17" s="244"/>
      <c r="D17" s="244"/>
      <c r="E17" s="244"/>
      <c r="F17" s="244"/>
      <c r="G17" s="1166" t="s">
        <v>166</v>
      </c>
      <c r="H17" s="1167"/>
      <c r="I17" s="1167"/>
      <c r="J17" s="1168"/>
      <c r="K17" s="268">
        <v>2149245</v>
      </c>
      <c r="L17" s="268">
        <v>136738</v>
      </c>
      <c r="M17" s="269">
        <v>95320</v>
      </c>
      <c r="N17" s="270">
        <v>43.5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60" t="s">
        <v>497</v>
      </c>
      <c r="H21" s="1161"/>
      <c r="I21" s="1161"/>
      <c r="J21" s="1162"/>
      <c r="K21" s="280">
        <v>13.23</v>
      </c>
      <c r="L21" s="281">
        <v>8.93</v>
      </c>
      <c r="M21" s="282">
        <v>4.3</v>
      </c>
      <c r="N21" s="249"/>
      <c r="O21" s="283"/>
      <c r="P21" s="279"/>
    </row>
    <row r="22" spans="1:16" s="284" customFormat="1">
      <c r="A22" s="279"/>
      <c r="B22" s="249"/>
      <c r="C22" s="249"/>
      <c r="D22" s="249"/>
      <c r="E22" s="249"/>
      <c r="F22" s="249"/>
      <c r="G22" s="1160" t="s">
        <v>498</v>
      </c>
      <c r="H22" s="1161"/>
      <c r="I22" s="1161"/>
      <c r="J22" s="1162"/>
      <c r="K22" s="285">
        <v>91.7</v>
      </c>
      <c r="L22" s="286">
        <v>96.9</v>
      </c>
      <c r="M22" s="287">
        <v>-5.2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9" t="s">
        <v>479</v>
      </c>
      <c r="L30" s="254"/>
      <c r="M30" s="255" t="s">
        <v>480</v>
      </c>
      <c r="N30" s="256"/>
    </row>
    <row r="31" spans="1:16">
      <c r="A31" s="248"/>
      <c r="B31" s="244"/>
      <c r="C31" s="244"/>
      <c r="D31" s="244"/>
      <c r="E31" s="244"/>
      <c r="F31" s="244"/>
      <c r="G31" s="257"/>
      <c r="H31" s="258"/>
      <c r="I31" s="258"/>
      <c r="J31" s="259"/>
      <c r="K31" s="1150"/>
      <c r="L31" s="260" t="s">
        <v>481</v>
      </c>
      <c r="M31" s="261" t="s">
        <v>482</v>
      </c>
      <c r="N31" s="262" t="s">
        <v>483</v>
      </c>
    </row>
    <row r="32" spans="1:16" ht="27" customHeight="1">
      <c r="A32" s="248"/>
      <c r="B32" s="244"/>
      <c r="C32" s="244"/>
      <c r="D32" s="244"/>
      <c r="E32" s="244"/>
      <c r="F32" s="244"/>
      <c r="G32" s="1151" t="s">
        <v>502</v>
      </c>
      <c r="H32" s="1152"/>
      <c r="I32" s="1152"/>
      <c r="J32" s="1153"/>
      <c r="K32" s="294">
        <v>1408862</v>
      </c>
      <c r="L32" s="294">
        <v>89634</v>
      </c>
      <c r="M32" s="295">
        <v>49286</v>
      </c>
      <c r="N32" s="296">
        <v>81.900000000000006</v>
      </c>
    </row>
    <row r="33" spans="1:16" ht="13.5" customHeight="1">
      <c r="A33" s="248"/>
      <c r="B33" s="244"/>
      <c r="C33" s="244"/>
      <c r="D33" s="244"/>
      <c r="E33" s="244"/>
      <c r="F33" s="244"/>
      <c r="G33" s="1151" t="s">
        <v>503</v>
      </c>
      <c r="H33" s="1152"/>
      <c r="I33" s="1152"/>
      <c r="J33" s="1153"/>
      <c r="K33" s="294" t="s">
        <v>489</v>
      </c>
      <c r="L33" s="294" t="s">
        <v>489</v>
      </c>
      <c r="M33" s="295" t="s">
        <v>489</v>
      </c>
      <c r="N33" s="296" t="s">
        <v>489</v>
      </c>
    </row>
    <row r="34" spans="1:16" ht="27" customHeight="1">
      <c r="A34" s="248"/>
      <c r="B34" s="244"/>
      <c r="C34" s="244"/>
      <c r="D34" s="244"/>
      <c r="E34" s="244"/>
      <c r="F34" s="244"/>
      <c r="G34" s="1151" t="s">
        <v>504</v>
      </c>
      <c r="H34" s="1152"/>
      <c r="I34" s="1152"/>
      <c r="J34" s="1153"/>
      <c r="K34" s="294" t="s">
        <v>489</v>
      </c>
      <c r="L34" s="294" t="s">
        <v>489</v>
      </c>
      <c r="M34" s="295">
        <v>6</v>
      </c>
      <c r="N34" s="296" t="s">
        <v>489</v>
      </c>
    </row>
    <row r="35" spans="1:16" ht="27" customHeight="1">
      <c r="A35" s="248"/>
      <c r="B35" s="244"/>
      <c r="C35" s="244"/>
      <c r="D35" s="244"/>
      <c r="E35" s="244"/>
      <c r="F35" s="244"/>
      <c r="G35" s="1151" t="s">
        <v>505</v>
      </c>
      <c r="H35" s="1152"/>
      <c r="I35" s="1152"/>
      <c r="J35" s="1153"/>
      <c r="K35" s="294">
        <v>492163</v>
      </c>
      <c r="L35" s="294">
        <v>31312</v>
      </c>
      <c r="M35" s="295">
        <v>18395</v>
      </c>
      <c r="N35" s="296">
        <v>70.2</v>
      </c>
    </row>
    <row r="36" spans="1:16" ht="27" customHeight="1">
      <c r="A36" s="248"/>
      <c r="B36" s="244"/>
      <c r="C36" s="244"/>
      <c r="D36" s="244"/>
      <c r="E36" s="244"/>
      <c r="F36" s="244"/>
      <c r="G36" s="1151" t="s">
        <v>506</v>
      </c>
      <c r="H36" s="1152"/>
      <c r="I36" s="1152"/>
      <c r="J36" s="1153"/>
      <c r="K36" s="294">
        <v>239831</v>
      </c>
      <c r="L36" s="294">
        <v>15258</v>
      </c>
      <c r="M36" s="295">
        <v>4784</v>
      </c>
      <c r="N36" s="296">
        <v>218.9</v>
      </c>
    </row>
    <row r="37" spans="1:16" ht="13.5" customHeight="1">
      <c r="A37" s="248"/>
      <c r="B37" s="244"/>
      <c r="C37" s="244"/>
      <c r="D37" s="244"/>
      <c r="E37" s="244"/>
      <c r="F37" s="244"/>
      <c r="G37" s="1151" t="s">
        <v>507</v>
      </c>
      <c r="H37" s="1152"/>
      <c r="I37" s="1152"/>
      <c r="J37" s="1153"/>
      <c r="K37" s="294">
        <v>20000</v>
      </c>
      <c r="L37" s="294">
        <v>1272</v>
      </c>
      <c r="M37" s="295">
        <v>901</v>
      </c>
      <c r="N37" s="296">
        <v>41.2</v>
      </c>
    </row>
    <row r="38" spans="1:16" ht="27" customHeight="1">
      <c r="A38" s="248"/>
      <c r="B38" s="244"/>
      <c r="C38" s="244"/>
      <c r="D38" s="244"/>
      <c r="E38" s="244"/>
      <c r="F38" s="244"/>
      <c r="G38" s="1154" t="s">
        <v>508</v>
      </c>
      <c r="H38" s="1155"/>
      <c r="I38" s="1155"/>
      <c r="J38" s="1156"/>
      <c r="K38" s="297">
        <v>41</v>
      </c>
      <c r="L38" s="297">
        <v>3</v>
      </c>
      <c r="M38" s="298">
        <v>6</v>
      </c>
      <c r="N38" s="299">
        <v>-50</v>
      </c>
      <c r="O38" s="293"/>
    </row>
    <row r="39" spans="1:16">
      <c r="A39" s="248"/>
      <c r="B39" s="244"/>
      <c r="C39" s="244"/>
      <c r="D39" s="244"/>
      <c r="E39" s="244"/>
      <c r="F39" s="244"/>
      <c r="G39" s="1154" t="s">
        <v>509</v>
      </c>
      <c r="H39" s="1155"/>
      <c r="I39" s="1155"/>
      <c r="J39" s="1156"/>
      <c r="K39" s="300">
        <v>-46274</v>
      </c>
      <c r="L39" s="300">
        <v>-2944</v>
      </c>
      <c r="M39" s="301">
        <v>-3045</v>
      </c>
      <c r="N39" s="302">
        <v>-3.3</v>
      </c>
      <c r="O39" s="293"/>
    </row>
    <row r="40" spans="1:16" ht="27" customHeight="1">
      <c r="A40" s="248"/>
      <c r="B40" s="244"/>
      <c r="C40" s="244"/>
      <c r="D40" s="244"/>
      <c r="E40" s="244"/>
      <c r="F40" s="244"/>
      <c r="G40" s="1151" t="s">
        <v>510</v>
      </c>
      <c r="H40" s="1152"/>
      <c r="I40" s="1152"/>
      <c r="J40" s="1153"/>
      <c r="K40" s="300">
        <v>-1345281</v>
      </c>
      <c r="L40" s="300">
        <v>-85589</v>
      </c>
      <c r="M40" s="301">
        <v>-49958</v>
      </c>
      <c r="N40" s="302">
        <v>71.3</v>
      </c>
      <c r="O40" s="293"/>
    </row>
    <row r="41" spans="1:16">
      <c r="A41" s="248"/>
      <c r="B41" s="244"/>
      <c r="C41" s="244"/>
      <c r="D41" s="244"/>
      <c r="E41" s="244"/>
      <c r="F41" s="244"/>
      <c r="G41" s="1157" t="s">
        <v>277</v>
      </c>
      <c r="H41" s="1158"/>
      <c r="I41" s="1158"/>
      <c r="J41" s="1159"/>
      <c r="K41" s="294">
        <v>769342</v>
      </c>
      <c r="L41" s="300">
        <v>48947</v>
      </c>
      <c r="M41" s="301">
        <v>20376</v>
      </c>
      <c r="N41" s="302">
        <v>140.19999999999999</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44" t="s">
        <v>479</v>
      </c>
      <c r="J49" s="1146" t="s">
        <v>514</v>
      </c>
      <c r="K49" s="1147"/>
      <c r="L49" s="1147"/>
      <c r="M49" s="1147"/>
      <c r="N49" s="1148"/>
    </row>
    <row r="50" spans="1:14">
      <c r="A50" s="248"/>
      <c r="B50" s="244"/>
      <c r="C50" s="244"/>
      <c r="D50" s="244"/>
      <c r="E50" s="244"/>
      <c r="F50" s="244"/>
      <c r="G50" s="312"/>
      <c r="H50" s="313"/>
      <c r="I50" s="1145"/>
      <c r="J50" s="314" t="s">
        <v>515</v>
      </c>
      <c r="K50" s="315" t="s">
        <v>516</v>
      </c>
      <c r="L50" s="316" t="s">
        <v>517</v>
      </c>
      <c r="M50" s="317" t="s">
        <v>518</v>
      </c>
      <c r="N50" s="318" t="s">
        <v>519</v>
      </c>
    </row>
    <row r="51" spans="1:14">
      <c r="A51" s="248"/>
      <c r="B51" s="244"/>
      <c r="C51" s="244"/>
      <c r="D51" s="244"/>
      <c r="E51" s="244"/>
      <c r="F51" s="244"/>
      <c r="G51" s="310" t="s">
        <v>520</v>
      </c>
      <c r="H51" s="311"/>
      <c r="I51" s="319">
        <v>1721150</v>
      </c>
      <c r="J51" s="320">
        <v>106237</v>
      </c>
      <c r="K51" s="321">
        <v>-5.2</v>
      </c>
      <c r="L51" s="322">
        <v>61557</v>
      </c>
      <c r="M51" s="323">
        <v>-4.9000000000000004</v>
      </c>
      <c r="N51" s="324">
        <v>-0.3</v>
      </c>
    </row>
    <row r="52" spans="1:14">
      <c r="A52" s="248"/>
      <c r="B52" s="244"/>
      <c r="C52" s="244"/>
      <c r="D52" s="244"/>
      <c r="E52" s="244"/>
      <c r="F52" s="244"/>
      <c r="G52" s="325"/>
      <c r="H52" s="326" t="s">
        <v>521</v>
      </c>
      <c r="I52" s="327">
        <v>950151</v>
      </c>
      <c r="J52" s="328">
        <v>58648</v>
      </c>
      <c r="K52" s="329">
        <v>70.7</v>
      </c>
      <c r="L52" s="330">
        <v>32497</v>
      </c>
      <c r="M52" s="331">
        <v>1.8</v>
      </c>
      <c r="N52" s="332">
        <v>68.900000000000006</v>
      </c>
    </row>
    <row r="53" spans="1:14">
      <c r="A53" s="248"/>
      <c r="B53" s="244"/>
      <c r="C53" s="244"/>
      <c r="D53" s="244"/>
      <c r="E53" s="244"/>
      <c r="F53" s="244"/>
      <c r="G53" s="310" t="s">
        <v>522</v>
      </c>
      <c r="H53" s="311"/>
      <c r="I53" s="319">
        <v>1725649</v>
      </c>
      <c r="J53" s="320">
        <v>106944</v>
      </c>
      <c r="K53" s="321">
        <v>0.7</v>
      </c>
      <c r="L53" s="322">
        <v>69806</v>
      </c>
      <c r="M53" s="323">
        <v>13.4</v>
      </c>
      <c r="N53" s="324">
        <v>-12.7</v>
      </c>
    </row>
    <row r="54" spans="1:14">
      <c r="A54" s="248"/>
      <c r="B54" s="244"/>
      <c r="C54" s="244"/>
      <c r="D54" s="244"/>
      <c r="E54" s="244"/>
      <c r="F54" s="244"/>
      <c r="G54" s="325"/>
      <c r="H54" s="326" t="s">
        <v>521</v>
      </c>
      <c r="I54" s="327">
        <v>688498</v>
      </c>
      <c r="J54" s="328">
        <v>42668</v>
      </c>
      <c r="K54" s="329">
        <v>-27.2</v>
      </c>
      <c r="L54" s="330">
        <v>32823</v>
      </c>
      <c r="M54" s="331">
        <v>1</v>
      </c>
      <c r="N54" s="332">
        <v>-28.2</v>
      </c>
    </row>
    <row r="55" spans="1:14">
      <c r="A55" s="248"/>
      <c r="B55" s="244"/>
      <c r="C55" s="244"/>
      <c r="D55" s="244"/>
      <c r="E55" s="244"/>
      <c r="F55" s="244"/>
      <c r="G55" s="310" t="s">
        <v>523</v>
      </c>
      <c r="H55" s="311"/>
      <c r="I55" s="319">
        <v>2376061</v>
      </c>
      <c r="J55" s="320">
        <v>147829</v>
      </c>
      <c r="K55" s="321">
        <v>38.200000000000003</v>
      </c>
      <c r="L55" s="322">
        <v>74444</v>
      </c>
      <c r="M55" s="323">
        <v>6.6</v>
      </c>
      <c r="N55" s="324">
        <v>31.6</v>
      </c>
    </row>
    <row r="56" spans="1:14">
      <c r="A56" s="248"/>
      <c r="B56" s="244"/>
      <c r="C56" s="244"/>
      <c r="D56" s="244"/>
      <c r="E56" s="244"/>
      <c r="F56" s="244"/>
      <c r="G56" s="325"/>
      <c r="H56" s="326" t="s">
        <v>521</v>
      </c>
      <c r="I56" s="327">
        <v>830599</v>
      </c>
      <c r="J56" s="328">
        <v>51677</v>
      </c>
      <c r="K56" s="329">
        <v>21.1</v>
      </c>
      <c r="L56" s="330">
        <v>34175</v>
      </c>
      <c r="M56" s="331">
        <v>4.0999999999999996</v>
      </c>
      <c r="N56" s="332">
        <v>17</v>
      </c>
    </row>
    <row r="57" spans="1:14">
      <c r="A57" s="248"/>
      <c r="B57" s="244"/>
      <c r="C57" s="244"/>
      <c r="D57" s="244"/>
      <c r="E57" s="244"/>
      <c r="F57" s="244"/>
      <c r="G57" s="310" t="s">
        <v>524</v>
      </c>
      <c r="H57" s="311"/>
      <c r="I57" s="319">
        <v>1357046</v>
      </c>
      <c r="J57" s="320">
        <v>85252</v>
      </c>
      <c r="K57" s="321">
        <v>-42.3</v>
      </c>
      <c r="L57" s="322">
        <v>85205</v>
      </c>
      <c r="M57" s="323">
        <v>14.5</v>
      </c>
      <c r="N57" s="324">
        <v>-56.8</v>
      </c>
    </row>
    <row r="58" spans="1:14">
      <c r="A58" s="248"/>
      <c r="B58" s="244"/>
      <c r="C58" s="244"/>
      <c r="D58" s="244"/>
      <c r="E58" s="244"/>
      <c r="F58" s="244"/>
      <c r="G58" s="325"/>
      <c r="H58" s="326" t="s">
        <v>521</v>
      </c>
      <c r="I58" s="327">
        <v>682229</v>
      </c>
      <c r="J58" s="328">
        <v>42859</v>
      </c>
      <c r="K58" s="329">
        <v>-17.100000000000001</v>
      </c>
      <c r="L58" s="330">
        <v>38847</v>
      </c>
      <c r="M58" s="331">
        <v>13.7</v>
      </c>
      <c r="N58" s="332">
        <v>-30.8</v>
      </c>
    </row>
    <row r="59" spans="1:14">
      <c r="A59" s="248"/>
      <c r="B59" s="244"/>
      <c r="C59" s="244"/>
      <c r="D59" s="244"/>
      <c r="E59" s="244"/>
      <c r="F59" s="244"/>
      <c r="G59" s="310" t="s">
        <v>525</v>
      </c>
      <c r="H59" s="311"/>
      <c r="I59" s="319">
        <v>1255752</v>
      </c>
      <c r="J59" s="320">
        <v>79893</v>
      </c>
      <c r="K59" s="321">
        <v>-6.3</v>
      </c>
      <c r="L59" s="322">
        <v>77577</v>
      </c>
      <c r="M59" s="323">
        <v>-9</v>
      </c>
      <c r="N59" s="324">
        <v>2.7</v>
      </c>
    </row>
    <row r="60" spans="1:14">
      <c r="A60" s="248"/>
      <c r="B60" s="244"/>
      <c r="C60" s="244"/>
      <c r="D60" s="244"/>
      <c r="E60" s="244"/>
      <c r="F60" s="244"/>
      <c r="G60" s="325"/>
      <c r="H60" s="326" t="s">
        <v>521</v>
      </c>
      <c r="I60" s="333">
        <v>702838</v>
      </c>
      <c r="J60" s="328">
        <v>44715</v>
      </c>
      <c r="K60" s="329">
        <v>4.3</v>
      </c>
      <c r="L60" s="330">
        <v>40870</v>
      </c>
      <c r="M60" s="331">
        <v>5.2</v>
      </c>
      <c r="N60" s="332">
        <v>-0.9</v>
      </c>
    </row>
    <row r="61" spans="1:14">
      <c r="A61" s="248"/>
      <c r="B61" s="244"/>
      <c r="C61" s="244"/>
      <c r="D61" s="244"/>
      <c r="E61" s="244"/>
      <c r="F61" s="244"/>
      <c r="G61" s="310" t="s">
        <v>526</v>
      </c>
      <c r="H61" s="334"/>
      <c r="I61" s="335">
        <v>1687132</v>
      </c>
      <c r="J61" s="336">
        <v>105231</v>
      </c>
      <c r="K61" s="337">
        <v>-3</v>
      </c>
      <c r="L61" s="338">
        <v>73718</v>
      </c>
      <c r="M61" s="339">
        <v>4.0999999999999996</v>
      </c>
      <c r="N61" s="324">
        <v>-7.1</v>
      </c>
    </row>
    <row r="62" spans="1:14">
      <c r="A62" s="248"/>
      <c r="B62" s="244"/>
      <c r="C62" s="244"/>
      <c r="D62" s="244"/>
      <c r="E62" s="244"/>
      <c r="F62" s="244"/>
      <c r="G62" s="325"/>
      <c r="H62" s="326" t="s">
        <v>521</v>
      </c>
      <c r="I62" s="327">
        <v>770863</v>
      </c>
      <c r="J62" s="328">
        <v>48113</v>
      </c>
      <c r="K62" s="329">
        <v>10.4</v>
      </c>
      <c r="L62" s="330">
        <v>35842</v>
      </c>
      <c r="M62" s="331">
        <v>5.2</v>
      </c>
      <c r="N62" s="332">
        <v>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100" zoomScaleNormal="100" zoomScaleSheetLayoutView="55" workbookViewId="0">
      <selection activeCell="A19" sqref="A1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88"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17.170000000000002</v>
      </c>
      <c r="G47" s="12">
        <v>16.22</v>
      </c>
      <c r="H47" s="12">
        <v>12.65</v>
      </c>
      <c r="I47" s="12">
        <v>11.93</v>
      </c>
      <c r="J47" s="13">
        <v>14.72</v>
      </c>
    </row>
    <row r="48" spans="2:10" ht="57.75" customHeight="1">
      <c r="B48" s="14"/>
      <c r="C48" s="1171" t="s">
        <v>4</v>
      </c>
      <c r="D48" s="1171"/>
      <c r="E48" s="1172"/>
      <c r="F48" s="15">
        <v>6.75</v>
      </c>
      <c r="G48" s="16">
        <v>6.38</v>
      </c>
      <c r="H48" s="16">
        <v>8.7200000000000006</v>
      </c>
      <c r="I48" s="16">
        <v>5.3</v>
      </c>
      <c r="J48" s="17">
        <v>6.48</v>
      </c>
    </row>
    <row r="49" spans="2:10" ht="57.75" customHeight="1" thickBot="1">
      <c r="B49" s="18"/>
      <c r="C49" s="1173" t="s">
        <v>5</v>
      </c>
      <c r="D49" s="1173"/>
      <c r="E49" s="1174"/>
      <c r="F49" s="19">
        <v>1.69</v>
      </c>
      <c r="G49" s="20" t="s">
        <v>533</v>
      </c>
      <c r="H49" s="20" t="s">
        <v>534</v>
      </c>
      <c r="I49" s="20" t="s">
        <v>535</v>
      </c>
      <c r="J49" s="21">
        <v>4.1100000000000003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040193</cp:lastModifiedBy>
  <cp:lastPrinted>2017-05-12T09:40:44Z</cp:lastPrinted>
  <dcterms:created xsi:type="dcterms:W3CDTF">2017-02-15T18:37:53Z</dcterms:created>
  <dcterms:modified xsi:type="dcterms:W3CDTF">2017-05-12T09:41:10Z</dcterms:modified>
</cp:coreProperties>
</file>