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I10" i="4"/>
  <c r="B10" i="4"/>
  <c r="BB8" i="4"/>
  <c r="AT8" i="4"/>
  <c r="AL8" i="4"/>
  <c r="I8" i="4"/>
  <c r="B8" i="4"/>
  <c r="C10" i="5" l="1"/>
  <c r="D10" i="5"/>
  <c r="E10" i="5"/>
  <c r="B10" i="5"/>
</calcChain>
</file>

<file path=xl/sharedStrings.xml><?xml version="1.0" encoding="utf-8"?>
<sst xmlns="http://schemas.openxmlformats.org/spreadsheetml/2006/main" count="232" uniqueCount="119">
  <si>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</si>
  <si>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</si>
  <si>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</si>
  <si>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</si>
  <si>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</si>
  <si>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</si>
  <si>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</si>
  <si>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</si>
  <si>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</si>
  <si>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</si>
  <si>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</si>
  <si>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</si>
  <si>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</si>
  <si>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</si>
  <si>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</si>
  <si>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</si>
  <si>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</si>
  <si>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</si>
  <si>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</si>
  <si>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</si>
  <si>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</si>
  <si>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</si>
  <si>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</si>
  <si>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</si>
  <si>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</si>
  <si>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</si>
  <si>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</si>
  <si>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</si>
  <si>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</si>
  <si>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</si>
  <si>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</si>
  <si>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</si>
  <si>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</si>
  <si>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</si>
  <si>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</si>
  <si>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</si>
  <si>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</si>
  <si>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</si>
  <si>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</si>
  <si>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</si>
  <si>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</si>
  <si>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</si>
  <si>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</si>
  <si>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</si>
  <si>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</si>
  <si>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</si>
  <si>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</si>
  <si>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</si>
  <si>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</si>
  <si>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</si>
  <si>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</si>
  <si>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</si>
  <si>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</si>
  <si>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</si>
  <si>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</si>
  <si>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</si>
  <si>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</si>
  <si>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</si>
  <si>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</si>
  <si>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</si>
  <si>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</si>
  <si>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</si>
  <si>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</si>
  <si>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</si>
  <si>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</si>
  <si>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</si>
  <si>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</si>
  <si>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</si>
  <si>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</si>
  <si>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</si>
  <si>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</si>
  <si>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</si>
  <si>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</si>
  <si>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</si>
  <si>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</si>
  <si>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</si>
  <si>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</si>
  <si>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</si>
  <si>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</si>
  <si>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</si>
  <si>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</si>
  <si>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</si>
  <si>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</si>
  <si>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</si>
  <si>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</si>
  <si>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</si>
  <si>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</si>
  <si>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</si>
  <si>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</si>
  <si>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</si>
  <si>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</si>
  <si>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</si>
  <si>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</si>
  <si>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</si>
  <si>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</si>
  <si>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</si>
  <si>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</si>
  <si>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</si>
  <si>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</si>
  <si>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</si>
  <si>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</si>
  <si>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</si>
  <si>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</si>
  <si>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</si>
  <si>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福井市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</si>
  <si>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</si>
  <si>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</si>
  <si>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</si>
  <si>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</si>
  <si>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</si>
  <si>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</si>
  <si>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</si>
  <si>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</si>
  <si>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</si>
  <si>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</si>
  <si>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①有形固定資産減価償却率は類似団体平均を上回り、有形固定資産のうち償却対象資産の減価償却が徐々に進んでいる。
　②管路経年化率は類似団体平均を上回り、法定耐用年数を経過した管路を多く保有している状況にある。
　管路の更新については順次進めているところであるが、当市の管路延長は2,000ｋｍ以上に及び、③管路更新率は類似都市平均を下回る状況となっている。
　施設や管路の重要度や優先度を判断し、計画的な更新を行っていく。</t>
    <phoneticPr fontId="4"/>
  </si>
  <si>
    <t>　経営の健全性・効率性について、当市の水道事業は健全で効率的な運営を行っており、類似都市と比較しても概ね良好と判断できる。
　しかし、施設の老朽化が進んでいることや、近年の人口減少や節水機器の普及などにより給水収益は減少傾向にあることから、今後の経営環境は厳しさを増すと見込まれる。平成28年度に中長期的な経営の基本計画として策定した経営戦略においても、水道施設の耐震化や更新を計画的に実施していくための財源の確保が課題となっている。</t>
    <phoneticPr fontId="4"/>
  </si>
  <si>
    <t xml:space="preserve">　①経常収支比率及び③流動比率、⑤料金回収率については100％を上回る水準を、②累積欠損金比率については0％を維持しており、これまで健全な経営を行っている。
　④企業債残高対給水収益比率は、類似団体平均を上回っているが、当市の水道料金は他都市と比べて低い水準にあることから、給水収益が少ないことが影響していると考えられる。企業債残高については削減に努めていく。
　⑥給水原価は類似団体平均を下回り、有収水量１㎥あたりの費用は低く抑えられている。
　⑦施設利用率は類似都市平均に比べて低く、施設能力に余裕があり、需要の変動にも対応できる状況となっている。
　⑧有収率は類似都市平均を上回る水準を確保している。
</t>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</si>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</sst>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0.49</c:v>
                </c:pt>
                <c:pt idx="1">
                  <c:v>0.49</c:v>
                </c:pt>
                <c:pt idx="2">
                  <c:v>0.42</c:v>
                </c:pt>
                <c:pt idx="3">
                  <c:v>0.37</c:v>
                </c:pt>
                <c:pt idx="4">
                  <c:v>0.3</c:v>
                </c:pt>
              </c:numCache>
            </c:numRef>
          </c:val>
        </c:ser>
        <c:dLbls>
          <c:showLegendKey val="0"/>
          <c:showVal val="0"/>
          <c:showCatName val="0"/>
          <c:showSerName val="0"/>
          <c:showPercent val="0"/>
          <c:showBubbleSize val="0"/>
        </c:dLbls>
        <c:gapWidth val="150"/>
        <c:axId val="208872960"/>
        <c:axId val="2088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208872960"/>
        <c:axId val="208874880"/>
      </c:lineChart>
      <c:dateAx>
        <c:axId val="208872960"/>
        <c:scaling>
          <c:orientation val="minMax"/>
        </c:scaling>
        <c:delete val="1"/>
        <c:axPos val="b"/>
        <c:numFmt formatCode="ge" sourceLinked="1"/>
        <c:majorTickMark val="none"/>
        <c:minorTickMark val="none"/>
        <c:tickLblPos val="none"/>
        <c:crossAx val="208874880"/>
        <c:crosses val="autoZero"/>
        <c:auto val="1"/>
        <c:lblOffset val="100"/>
        <c:baseTimeUnit val="years"/>
      </c:dateAx>
      <c:valAx>
        <c:axId val="2088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8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54.42</c:v>
                </c:pt>
                <c:pt idx="1">
                  <c:v>55.92</c:v>
                </c:pt>
                <c:pt idx="2">
                  <c:v>57.78</c:v>
                </c:pt>
                <c:pt idx="3">
                  <c:v>57.35</c:v>
                </c:pt>
                <c:pt idx="4">
                  <c:v>57.22</c:v>
                </c:pt>
              </c:numCache>
            </c:numRef>
          </c:val>
        </c:ser>
        <c:dLbls>
          <c:showLegendKey val="0"/>
          <c:showVal val="0"/>
          <c:showCatName val="0"/>
          <c:showSerName val="0"/>
          <c:showPercent val="0"/>
          <c:showBubbleSize val="0"/>
        </c:dLbls>
        <c:gapWidth val="150"/>
        <c:axId val="120857344"/>
        <c:axId val="1208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120857344"/>
        <c:axId val="120859264"/>
      </c:lineChart>
      <c:dateAx>
        <c:axId val="120857344"/>
        <c:scaling>
          <c:orientation val="minMax"/>
        </c:scaling>
        <c:delete val="1"/>
        <c:axPos val="b"/>
        <c:numFmt formatCode="ge" sourceLinked="1"/>
        <c:majorTickMark val="none"/>
        <c:minorTickMark val="none"/>
        <c:tickLblPos val="none"/>
        <c:crossAx val="120859264"/>
        <c:crosses val="autoZero"/>
        <c:auto val="1"/>
        <c:lblOffset val="100"/>
        <c:baseTimeUnit val="years"/>
      </c:dateAx>
      <c:valAx>
        <c:axId val="1208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93.53</c:v>
                </c:pt>
                <c:pt idx="1">
                  <c:v>92.98</c:v>
                </c:pt>
                <c:pt idx="2">
                  <c:v>92.3</c:v>
                </c:pt>
                <c:pt idx="3">
                  <c:v>91.6</c:v>
                </c:pt>
                <c:pt idx="4">
                  <c:v>92.34</c:v>
                </c:pt>
              </c:numCache>
            </c:numRef>
          </c:val>
        </c:ser>
        <c:dLbls>
          <c:showLegendKey val="0"/>
          <c:showVal val="0"/>
          <c:showCatName val="0"/>
          <c:showSerName val="0"/>
          <c:showPercent val="0"/>
          <c:showBubbleSize val="0"/>
        </c:dLbls>
        <c:gapWidth val="150"/>
        <c:axId val="120885632"/>
        <c:axId val="12088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120885632"/>
        <c:axId val="120887552"/>
      </c:lineChart>
      <c:dateAx>
        <c:axId val="120885632"/>
        <c:scaling>
          <c:orientation val="minMax"/>
        </c:scaling>
        <c:delete val="1"/>
        <c:axPos val="b"/>
        <c:numFmt formatCode="ge" sourceLinked="1"/>
        <c:majorTickMark val="none"/>
        <c:minorTickMark val="none"/>
        <c:tickLblPos val="none"/>
        <c:crossAx val="120887552"/>
        <c:crosses val="autoZero"/>
        <c:auto val="1"/>
        <c:lblOffset val="100"/>
        <c:baseTimeUnit val="years"/>
      </c:dateAx>
      <c:valAx>
        <c:axId val="1208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109.64</c:v>
                </c:pt>
                <c:pt idx="1">
                  <c:v>110.31</c:v>
                </c:pt>
                <c:pt idx="2">
                  <c:v>117.27</c:v>
                </c:pt>
                <c:pt idx="3">
                  <c:v>118.24</c:v>
                </c:pt>
                <c:pt idx="4">
                  <c:v>115.8</c:v>
                </c:pt>
              </c:numCache>
            </c:numRef>
          </c:val>
        </c:ser>
        <c:dLbls>
          <c:showLegendKey val="0"/>
          <c:showVal val="0"/>
          <c:showCatName val="0"/>
          <c:showSerName val="0"/>
          <c:showPercent val="0"/>
          <c:showBubbleSize val="0"/>
        </c:dLbls>
        <c:gapWidth val="150"/>
        <c:axId val="120025472"/>
        <c:axId val="12002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120025472"/>
        <c:axId val="120027392"/>
      </c:lineChart>
      <c:dateAx>
        <c:axId val="120025472"/>
        <c:scaling>
          <c:orientation val="minMax"/>
        </c:scaling>
        <c:delete val="1"/>
        <c:axPos val="b"/>
        <c:numFmt formatCode="ge" sourceLinked="1"/>
        <c:majorTickMark val="none"/>
        <c:minorTickMark val="none"/>
        <c:tickLblPos val="none"/>
        <c:crossAx val="120027392"/>
        <c:crosses val="autoZero"/>
        <c:auto val="1"/>
        <c:lblOffset val="100"/>
        <c:baseTimeUnit val="years"/>
      </c:dateAx>
      <c:valAx>
        <c:axId val="120027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02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49.65</c:v>
                </c:pt>
                <c:pt idx="1">
                  <c:v>50.28</c:v>
                </c:pt>
                <c:pt idx="2">
                  <c:v>52.7</c:v>
                </c:pt>
                <c:pt idx="3">
                  <c:v>53.93</c:v>
                </c:pt>
                <c:pt idx="4">
                  <c:v>54.08</c:v>
                </c:pt>
              </c:numCache>
            </c:numRef>
          </c:val>
        </c:ser>
        <c:dLbls>
          <c:showLegendKey val="0"/>
          <c:showVal val="0"/>
          <c:showCatName val="0"/>
          <c:showSerName val="0"/>
          <c:showPercent val="0"/>
          <c:showBubbleSize val="0"/>
        </c:dLbls>
        <c:gapWidth val="150"/>
        <c:axId val="120041472"/>
        <c:axId val="12004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120041472"/>
        <c:axId val="120043392"/>
      </c:lineChart>
      <c:dateAx>
        <c:axId val="120041472"/>
        <c:scaling>
          <c:orientation val="minMax"/>
        </c:scaling>
        <c:delete val="1"/>
        <c:axPos val="b"/>
        <c:numFmt formatCode="ge" sourceLinked="1"/>
        <c:majorTickMark val="none"/>
        <c:minorTickMark val="none"/>
        <c:tickLblPos val="none"/>
        <c:crossAx val="120043392"/>
        <c:crosses val="autoZero"/>
        <c:auto val="1"/>
        <c:lblOffset val="100"/>
        <c:baseTimeUnit val="years"/>
      </c:dateAx>
      <c:valAx>
        <c:axId val="12004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20.25</c:v>
                </c:pt>
                <c:pt idx="1">
                  <c:v>23.07</c:v>
                </c:pt>
                <c:pt idx="2">
                  <c:v>25.12</c:v>
                </c:pt>
                <c:pt idx="3">
                  <c:v>27.37</c:v>
                </c:pt>
                <c:pt idx="4">
                  <c:v>29.95</c:v>
                </c:pt>
              </c:numCache>
            </c:numRef>
          </c:val>
        </c:ser>
        <c:dLbls>
          <c:showLegendKey val="0"/>
          <c:showVal val="0"/>
          <c:showCatName val="0"/>
          <c:showSerName val="0"/>
          <c:showPercent val="0"/>
          <c:showBubbleSize val="0"/>
        </c:dLbls>
        <c:gapWidth val="150"/>
        <c:axId val="120053120"/>
        <c:axId val="12005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120053120"/>
        <c:axId val="120055296"/>
      </c:lineChart>
      <c:dateAx>
        <c:axId val="120053120"/>
        <c:scaling>
          <c:orientation val="minMax"/>
        </c:scaling>
        <c:delete val="1"/>
        <c:axPos val="b"/>
        <c:numFmt formatCode="ge" sourceLinked="1"/>
        <c:majorTickMark val="none"/>
        <c:minorTickMark val="none"/>
        <c:tickLblPos val="none"/>
        <c:crossAx val="120055296"/>
        <c:crosses val="autoZero"/>
        <c:auto val="1"/>
        <c:lblOffset val="100"/>
        <c:baseTimeUnit val="years"/>
      </c:dateAx>
      <c:valAx>
        <c:axId val="12005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5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330880"/>
        <c:axId val="12036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20330880"/>
        <c:axId val="120361728"/>
      </c:lineChart>
      <c:dateAx>
        <c:axId val="120330880"/>
        <c:scaling>
          <c:orientation val="minMax"/>
        </c:scaling>
        <c:delete val="1"/>
        <c:axPos val="b"/>
        <c:numFmt formatCode="ge" sourceLinked="1"/>
        <c:majorTickMark val="none"/>
        <c:minorTickMark val="none"/>
        <c:tickLblPos val="none"/>
        <c:crossAx val="120361728"/>
        <c:crosses val="autoZero"/>
        <c:auto val="1"/>
        <c:lblOffset val="100"/>
        <c:baseTimeUnit val="years"/>
      </c:dateAx>
      <c:valAx>
        <c:axId val="120361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3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453.31</c:v>
                </c:pt>
                <c:pt idx="1">
                  <c:v>413.15</c:v>
                </c:pt>
                <c:pt idx="2">
                  <c:v>193.42</c:v>
                </c:pt>
                <c:pt idx="3">
                  <c:v>218.89</c:v>
                </c:pt>
                <c:pt idx="4">
                  <c:v>185.32</c:v>
                </c:pt>
              </c:numCache>
            </c:numRef>
          </c:val>
        </c:ser>
        <c:dLbls>
          <c:showLegendKey val="0"/>
          <c:showVal val="0"/>
          <c:showCatName val="0"/>
          <c:showSerName val="0"/>
          <c:showPercent val="0"/>
          <c:showBubbleSize val="0"/>
        </c:dLbls>
        <c:gapWidth val="150"/>
        <c:axId val="120379648"/>
        <c:axId val="12038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120379648"/>
        <c:axId val="120381824"/>
      </c:lineChart>
      <c:dateAx>
        <c:axId val="120379648"/>
        <c:scaling>
          <c:orientation val="minMax"/>
        </c:scaling>
        <c:delete val="1"/>
        <c:axPos val="b"/>
        <c:numFmt formatCode="ge" sourceLinked="1"/>
        <c:majorTickMark val="none"/>
        <c:minorTickMark val="none"/>
        <c:tickLblPos val="none"/>
        <c:crossAx val="120381824"/>
        <c:crosses val="autoZero"/>
        <c:auto val="1"/>
        <c:lblOffset val="100"/>
        <c:baseTimeUnit val="years"/>
      </c:dateAx>
      <c:valAx>
        <c:axId val="120381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37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425.24</c:v>
                </c:pt>
                <c:pt idx="1">
                  <c:v>429.96</c:v>
                </c:pt>
                <c:pt idx="2">
                  <c:v>428.69</c:v>
                </c:pt>
                <c:pt idx="3">
                  <c:v>411.64</c:v>
                </c:pt>
                <c:pt idx="4">
                  <c:v>397.65</c:v>
                </c:pt>
              </c:numCache>
            </c:numRef>
          </c:val>
        </c:ser>
        <c:dLbls>
          <c:showLegendKey val="0"/>
          <c:showVal val="0"/>
          <c:showCatName val="0"/>
          <c:showSerName val="0"/>
          <c:showPercent val="0"/>
          <c:showBubbleSize val="0"/>
        </c:dLbls>
        <c:gapWidth val="150"/>
        <c:axId val="120735616"/>
        <c:axId val="12075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120735616"/>
        <c:axId val="120754176"/>
      </c:lineChart>
      <c:dateAx>
        <c:axId val="120735616"/>
        <c:scaling>
          <c:orientation val="minMax"/>
        </c:scaling>
        <c:delete val="1"/>
        <c:axPos val="b"/>
        <c:numFmt formatCode="ge" sourceLinked="1"/>
        <c:majorTickMark val="none"/>
        <c:minorTickMark val="none"/>
        <c:tickLblPos val="none"/>
        <c:crossAx val="120754176"/>
        <c:crosses val="autoZero"/>
        <c:auto val="1"/>
        <c:lblOffset val="100"/>
        <c:baseTimeUnit val="years"/>
      </c:dateAx>
      <c:valAx>
        <c:axId val="120754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73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94.83</c:v>
                </c:pt>
                <c:pt idx="1">
                  <c:v>95.39</c:v>
                </c:pt>
                <c:pt idx="2">
                  <c:v>105.38</c:v>
                </c:pt>
                <c:pt idx="3">
                  <c:v>106.7</c:v>
                </c:pt>
                <c:pt idx="4">
                  <c:v>104.32</c:v>
                </c:pt>
              </c:numCache>
            </c:numRef>
          </c:val>
        </c:ser>
        <c:dLbls>
          <c:showLegendKey val="0"/>
          <c:showVal val="0"/>
          <c:showCatName val="0"/>
          <c:showSerName val="0"/>
          <c:showPercent val="0"/>
          <c:showBubbleSize val="0"/>
        </c:dLbls>
        <c:gapWidth val="150"/>
        <c:axId val="120796672"/>
        <c:axId val="12079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120796672"/>
        <c:axId val="120798592"/>
      </c:lineChart>
      <c:dateAx>
        <c:axId val="120796672"/>
        <c:scaling>
          <c:orientation val="minMax"/>
        </c:scaling>
        <c:delete val="1"/>
        <c:axPos val="b"/>
        <c:numFmt formatCode="ge" sourceLinked="1"/>
        <c:majorTickMark val="none"/>
        <c:minorTickMark val="none"/>
        <c:tickLblPos val="none"/>
        <c:crossAx val="120798592"/>
        <c:crosses val="autoZero"/>
        <c:auto val="1"/>
        <c:lblOffset val="100"/>
        <c:baseTimeUnit val="years"/>
      </c:dateAx>
      <c:valAx>
        <c:axId val="12079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124.29</c:v>
                </c:pt>
                <c:pt idx="1">
                  <c:v>123.26</c:v>
                </c:pt>
                <c:pt idx="2">
                  <c:v>111.24</c:v>
                </c:pt>
                <c:pt idx="3">
                  <c:v>109.38</c:v>
                </c:pt>
                <c:pt idx="4">
                  <c:v>112</c:v>
                </c:pt>
              </c:numCache>
            </c:numRef>
          </c:val>
        </c:ser>
        <c:dLbls>
          <c:showLegendKey val="0"/>
          <c:showVal val="0"/>
          <c:showCatName val="0"/>
          <c:showSerName val="0"/>
          <c:showPercent val="0"/>
          <c:showBubbleSize val="0"/>
        </c:dLbls>
        <c:gapWidth val="150"/>
        <c:axId val="120820864"/>
        <c:axId val="1208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120820864"/>
        <c:axId val="120822784"/>
      </c:lineChart>
      <c:dateAx>
        <c:axId val="120820864"/>
        <c:scaling>
          <c:orientation val="minMax"/>
        </c:scaling>
        <c:delete val="1"/>
        <c:axPos val="b"/>
        <c:numFmt formatCode="ge" sourceLinked="1"/>
        <c:majorTickMark val="none"/>
        <c:minorTickMark val="none"/>
        <c:tickLblPos val="none"/>
        <c:crossAx val="120822784"/>
        <c:crosses val="autoZero"/>
        <c:auto val="1"/>
        <c:lblOffset val="100"/>
        <c:baseTimeUnit val="years"/>
      </c:dateAx>
      <c:valAx>
        <c:axId val="1208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O12" sqref="O1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福井県　福井市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60" t="s">
        <v>118</v>
      </c>
      <c r="AE8" s="60"/>
      <c r="AF8" s="60"/>
      <c r="AG8" s="60"/>
      <c r="AH8" s="60"/>
      <c r="AI8" s="60"/>
      <c r="AJ8" s="60"/>
      <c r="AK8" s="5"/>
      <c r="AL8" s="61">
        <f>データ!$R$6</f>
        <v>265796</v>
      </c>
      <c r="AM8" s="61"/>
      <c r="AN8" s="61"/>
      <c r="AO8" s="61"/>
      <c r="AP8" s="61"/>
      <c r="AQ8" s="61"/>
      <c r="AR8" s="61"/>
      <c r="AS8" s="61"/>
      <c r="AT8" s="51">
        <f>データ!$S$6</f>
        <v>536.41</v>
      </c>
      <c r="AU8" s="52"/>
      <c r="AV8" s="52"/>
      <c r="AW8" s="52"/>
      <c r="AX8" s="52"/>
      <c r="AY8" s="52"/>
      <c r="AZ8" s="52"/>
      <c r="BA8" s="52"/>
      <c r="BB8" s="53">
        <f>データ!$T$6</f>
        <v>495.51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60.02</v>
      </c>
      <c r="J10" s="52"/>
      <c r="K10" s="52"/>
      <c r="L10" s="52"/>
      <c r="M10" s="52"/>
      <c r="N10" s="52"/>
      <c r="O10" s="64"/>
      <c r="P10" s="53">
        <f>データ!$P$6</f>
        <v>97.45</v>
      </c>
      <c r="Q10" s="53"/>
      <c r="R10" s="53"/>
      <c r="S10" s="53"/>
      <c r="T10" s="53"/>
      <c r="U10" s="53"/>
      <c r="V10" s="53"/>
      <c r="W10" s="61">
        <f>データ!$Q$6</f>
        <v>1814</v>
      </c>
      <c r="X10" s="61"/>
      <c r="Y10" s="61"/>
      <c r="Z10" s="61"/>
      <c r="AA10" s="61"/>
      <c r="AB10" s="61"/>
      <c r="AC10" s="61"/>
      <c r="AD10" s="2"/>
      <c r="AE10" s="2"/>
      <c r="AF10" s="2"/>
      <c r="AG10" s="2"/>
      <c r="AH10" s="5"/>
      <c r="AI10" s="5"/>
      <c r="AJ10" s="5"/>
      <c r="AK10" s="5"/>
      <c r="AL10" s="61">
        <f>データ!$U$6</f>
        <v>258155</v>
      </c>
      <c r="AM10" s="61"/>
      <c r="AN10" s="61"/>
      <c r="AO10" s="61"/>
      <c r="AP10" s="61"/>
      <c r="AQ10" s="61"/>
      <c r="AR10" s="61"/>
      <c r="AS10" s="61"/>
      <c r="AT10" s="51">
        <f>データ!$V$6</f>
        <v>263.07</v>
      </c>
      <c r="AU10" s="52"/>
      <c r="AV10" s="52"/>
      <c r="AW10" s="52"/>
      <c r="AX10" s="52"/>
      <c r="AY10" s="52"/>
      <c r="AZ10" s="52"/>
      <c r="BA10" s="52"/>
      <c r="BB10" s="53">
        <f>データ!$W$6</f>
        <v>981.32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115</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35</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64</v>
      </c>
      <c r="B4" s="31"/>
      <c r="C4" s="31"/>
      <c r="D4" s="31"/>
      <c r="E4" s="31"/>
      <c r="F4" s="31"/>
      <c r="G4" s="31"/>
      <c r="H4" s="92"/>
      <c r="I4" s="93"/>
      <c r="J4" s="93"/>
      <c r="K4" s="93"/>
      <c r="L4" s="93"/>
      <c r="M4" s="93"/>
      <c r="N4" s="93"/>
      <c r="O4" s="93"/>
      <c r="P4" s="93"/>
      <c r="Q4" s="93"/>
      <c r="R4" s="93"/>
      <c r="S4" s="93"/>
      <c r="T4" s="93"/>
      <c r="U4" s="93"/>
      <c r="V4" s="93"/>
      <c r="W4" s="94"/>
      <c r="X4" s="88" t="s">
        <v>65</v>
      </c>
      <c r="Y4" s="88"/>
      <c r="Z4" s="88"/>
      <c r="AA4" s="88"/>
      <c r="AB4" s="88"/>
      <c r="AC4" s="88"/>
      <c r="AD4" s="88"/>
      <c r="AE4" s="88"/>
      <c r="AF4" s="88"/>
      <c r="AG4" s="88"/>
      <c r="AH4" s="88"/>
      <c r="AI4" s="88" t="s">
        <v>66</v>
      </c>
      <c r="AJ4" s="88"/>
      <c r="AK4" s="88"/>
      <c r="AL4" s="88"/>
      <c r="AM4" s="88"/>
      <c r="AN4" s="88"/>
      <c r="AO4" s="88"/>
      <c r="AP4" s="88"/>
      <c r="AQ4" s="88"/>
      <c r="AR4" s="88"/>
      <c r="AS4" s="88"/>
      <c r="AT4" s="88" t="s">
        <v>67</v>
      </c>
      <c r="AU4" s="88"/>
      <c r="AV4" s="88"/>
      <c r="AW4" s="88"/>
      <c r="AX4" s="88"/>
      <c r="AY4" s="88"/>
      <c r="AZ4" s="88"/>
      <c r="BA4" s="88"/>
      <c r="BB4" s="88"/>
      <c r="BC4" s="88"/>
      <c r="BD4" s="88"/>
      <c r="BE4" s="88" t="s">
        <v>68</v>
      </c>
      <c r="BF4" s="88"/>
      <c r="BG4" s="88"/>
      <c r="BH4" s="88"/>
      <c r="BI4" s="88"/>
      <c r="BJ4" s="88"/>
      <c r="BK4" s="88"/>
      <c r="BL4" s="88"/>
      <c r="BM4" s="88"/>
      <c r="BN4" s="88"/>
      <c r="BO4" s="88"/>
      <c r="BP4" s="88" t="s">
        <v>69</v>
      </c>
      <c r="BQ4" s="88"/>
      <c r="BR4" s="88"/>
      <c r="BS4" s="88"/>
      <c r="BT4" s="88"/>
      <c r="BU4" s="88"/>
      <c r="BV4" s="88"/>
      <c r="BW4" s="88"/>
      <c r="BX4" s="88"/>
      <c r="BY4" s="88"/>
      <c r="BZ4" s="88"/>
      <c r="CA4" s="88" t="s">
        <v>70</v>
      </c>
      <c r="CB4" s="88"/>
      <c r="CC4" s="88"/>
      <c r="CD4" s="88"/>
      <c r="CE4" s="88"/>
      <c r="CF4" s="88"/>
      <c r="CG4" s="88"/>
      <c r="CH4" s="88"/>
      <c r="CI4" s="88"/>
      <c r="CJ4" s="88"/>
      <c r="CK4" s="88"/>
      <c r="CL4" s="88" t="s">
        <v>71</v>
      </c>
      <c r="CM4" s="88"/>
      <c r="CN4" s="88"/>
      <c r="CO4" s="88"/>
      <c r="CP4" s="88"/>
      <c r="CQ4" s="88"/>
      <c r="CR4" s="88"/>
      <c r="CS4" s="88"/>
      <c r="CT4" s="88"/>
      <c r="CU4" s="88"/>
      <c r="CV4" s="88"/>
      <c r="CW4" s="88" t="s">
        <v>72</v>
      </c>
      <c r="CX4" s="88"/>
      <c r="CY4" s="88"/>
      <c r="CZ4" s="88"/>
      <c r="DA4" s="88"/>
      <c r="DB4" s="88"/>
      <c r="DC4" s="88"/>
      <c r="DD4" s="88"/>
      <c r="DE4" s="88"/>
      <c r="DF4" s="88"/>
      <c r="DG4" s="88"/>
      <c r="DH4" s="88" t="s">
        <v>73</v>
      </c>
      <c r="DI4" s="88"/>
      <c r="DJ4" s="88"/>
      <c r="DK4" s="88"/>
      <c r="DL4" s="88"/>
      <c r="DM4" s="88"/>
      <c r="DN4" s="88"/>
      <c r="DO4" s="88"/>
      <c r="DP4" s="88"/>
      <c r="DQ4" s="88"/>
      <c r="DR4" s="88"/>
      <c r="DS4" s="88" t="s">
        <v>74</v>
      </c>
      <c r="DT4" s="88"/>
      <c r="DU4" s="88"/>
      <c r="DV4" s="88"/>
      <c r="DW4" s="88"/>
      <c r="DX4" s="88"/>
      <c r="DY4" s="88"/>
      <c r="DZ4" s="88"/>
      <c r="EA4" s="88"/>
      <c r="EB4" s="88"/>
      <c r="EC4" s="88"/>
      <c r="ED4" s="88" t="s">
        <v>75</v>
      </c>
      <c r="EE4" s="88"/>
      <c r="EF4" s="88"/>
      <c r="EG4" s="88"/>
      <c r="EH4" s="88"/>
      <c r="EI4" s="88"/>
      <c r="EJ4" s="88"/>
      <c r="EK4" s="88"/>
      <c r="EL4" s="88"/>
      <c r="EM4" s="88"/>
      <c r="EN4" s="88"/>
    </row>
    <row r="5" spans="1:144">
      <c r="A5" s="29" t="s">
        <v>76</v>
      </c>
      <c r="B5" s="32"/>
      <c r="C5" s="32"/>
      <c r="D5" s="32"/>
      <c r="E5" s="32"/>
      <c r="F5" s="32"/>
      <c r="G5" s="32"/>
      <c r="H5" s="33" t="s">
        <v>77</v>
      </c>
      <c r="I5" s="33" t="s">
        <v>78</v>
      </c>
      <c r="J5" s="33" t="s">
        <v>79</v>
      </c>
      <c r="K5" s="33" t="s">
        <v>80</v>
      </c>
      <c r="L5" s="33" t="s">
        <v>81</v>
      </c>
      <c r="M5" s="33" t="s">
        <v>5</v>
      </c>
      <c r="N5" s="33" t="s">
        <v>82</v>
      </c>
      <c r="O5" s="33" t="s">
        <v>83</v>
      </c>
      <c r="P5" s="33" t="s">
        <v>84</v>
      </c>
      <c r="Q5" s="33" t="s">
        <v>85</v>
      </c>
      <c r="R5" s="33" t="s">
        <v>86</v>
      </c>
      <c r="S5" s="33" t="s">
        <v>87</v>
      </c>
      <c r="T5" s="33" t="s">
        <v>88</v>
      </c>
      <c r="U5" s="33" t="s">
        <v>89</v>
      </c>
      <c r="V5" s="33" t="s">
        <v>90</v>
      </c>
      <c r="W5" s="33" t="s">
        <v>91</v>
      </c>
      <c r="X5" s="33" t="s">
        <v>92</v>
      </c>
      <c r="Y5" s="33" t="s">
        <v>93</v>
      </c>
      <c r="Z5" s="33" t="s">
        <v>94</v>
      </c>
      <c r="AA5" s="33" t="s">
        <v>95</v>
      </c>
      <c r="AB5" s="33" t="s">
        <v>96</v>
      </c>
      <c r="AC5" s="33" t="s">
        <v>97</v>
      </c>
      <c r="AD5" s="33" t="s">
        <v>98</v>
      </c>
      <c r="AE5" s="33" t="s">
        <v>99</v>
      </c>
      <c r="AF5" s="33" t="s">
        <v>100</v>
      </c>
      <c r="AG5" s="33" t="s">
        <v>101</v>
      </c>
      <c r="AH5" s="33" t="s">
        <v>41</v>
      </c>
      <c r="AI5" s="33" t="s">
        <v>92</v>
      </c>
      <c r="AJ5" s="33" t="s">
        <v>93</v>
      </c>
      <c r="AK5" s="33" t="s">
        <v>94</v>
      </c>
      <c r="AL5" s="33" t="s">
        <v>95</v>
      </c>
      <c r="AM5" s="33" t="s">
        <v>96</v>
      </c>
      <c r="AN5" s="33" t="s">
        <v>97</v>
      </c>
      <c r="AO5" s="33" t="s">
        <v>98</v>
      </c>
      <c r="AP5" s="33" t="s">
        <v>99</v>
      </c>
      <c r="AQ5" s="33" t="s">
        <v>100</v>
      </c>
      <c r="AR5" s="33" t="s">
        <v>101</v>
      </c>
      <c r="AS5" s="33" t="s">
        <v>102</v>
      </c>
      <c r="AT5" s="33" t="s">
        <v>92</v>
      </c>
      <c r="AU5" s="33" t="s">
        <v>93</v>
      </c>
      <c r="AV5" s="33" t="s">
        <v>94</v>
      </c>
      <c r="AW5" s="33" t="s">
        <v>95</v>
      </c>
      <c r="AX5" s="33" t="s">
        <v>96</v>
      </c>
      <c r="AY5" s="33" t="s">
        <v>97</v>
      </c>
      <c r="AZ5" s="33" t="s">
        <v>98</v>
      </c>
      <c r="BA5" s="33" t="s">
        <v>99</v>
      </c>
      <c r="BB5" s="33" t="s">
        <v>100</v>
      </c>
      <c r="BC5" s="33" t="s">
        <v>101</v>
      </c>
      <c r="BD5" s="33" t="s">
        <v>102</v>
      </c>
      <c r="BE5" s="33" t="s">
        <v>92</v>
      </c>
      <c r="BF5" s="33" t="s">
        <v>93</v>
      </c>
      <c r="BG5" s="33" t="s">
        <v>94</v>
      </c>
      <c r="BH5" s="33" t="s">
        <v>95</v>
      </c>
      <c r="BI5" s="33" t="s">
        <v>96</v>
      </c>
      <c r="BJ5" s="33" t="s">
        <v>97</v>
      </c>
      <c r="BK5" s="33" t="s">
        <v>98</v>
      </c>
      <c r="BL5" s="33" t="s">
        <v>99</v>
      </c>
      <c r="BM5" s="33" t="s">
        <v>100</v>
      </c>
      <c r="BN5" s="33" t="s">
        <v>101</v>
      </c>
      <c r="BO5" s="33" t="s">
        <v>102</v>
      </c>
      <c r="BP5" s="33" t="s">
        <v>92</v>
      </c>
      <c r="BQ5" s="33" t="s">
        <v>93</v>
      </c>
      <c r="BR5" s="33" t="s">
        <v>94</v>
      </c>
      <c r="BS5" s="33" t="s">
        <v>95</v>
      </c>
      <c r="BT5" s="33" t="s">
        <v>96</v>
      </c>
      <c r="BU5" s="33" t="s">
        <v>97</v>
      </c>
      <c r="BV5" s="33" t="s">
        <v>98</v>
      </c>
      <c r="BW5" s="33" t="s">
        <v>99</v>
      </c>
      <c r="BX5" s="33" t="s">
        <v>100</v>
      </c>
      <c r="BY5" s="33" t="s">
        <v>101</v>
      </c>
      <c r="BZ5" s="33" t="s">
        <v>102</v>
      </c>
      <c r="CA5" s="33" t="s">
        <v>92</v>
      </c>
      <c r="CB5" s="33" t="s">
        <v>93</v>
      </c>
      <c r="CC5" s="33" t="s">
        <v>94</v>
      </c>
      <c r="CD5" s="33" t="s">
        <v>95</v>
      </c>
      <c r="CE5" s="33" t="s">
        <v>96</v>
      </c>
      <c r="CF5" s="33" t="s">
        <v>97</v>
      </c>
      <c r="CG5" s="33" t="s">
        <v>98</v>
      </c>
      <c r="CH5" s="33" t="s">
        <v>99</v>
      </c>
      <c r="CI5" s="33" t="s">
        <v>100</v>
      </c>
      <c r="CJ5" s="33" t="s">
        <v>101</v>
      </c>
      <c r="CK5" s="33" t="s">
        <v>102</v>
      </c>
      <c r="CL5" s="33" t="s">
        <v>92</v>
      </c>
      <c r="CM5" s="33" t="s">
        <v>93</v>
      </c>
      <c r="CN5" s="33" t="s">
        <v>94</v>
      </c>
      <c r="CO5" s="33" t="s">
        <v>95</v>
      </c>
      <c r="CP5" s="33" t="s">
        <v>96</v>
      </c>
      <c r="CQ5" s="33" t="s">
        <v>97</v>
      </c>
      <c r="CR5" s="33" t="s">
        <v>98</v>
      </c>
      <c r="CS5" s="33" t="s">
        <v>99</v>
      </c>
      <c r="CT5" s="33" t="s">
        <v>100</v>
      </c>
      <c r="CU5" s="33" t="s">
        <v>101</v>
      </c>
      <c r="CV5" s="33" t="s">
        <v>102</v>
      </c>
      <c r="CW5" s="33" t="s">
        <v>92</v>
      </c>
      <c r="CX5" s="33" t="s">
        <v>93</v>
      </c>
      <c r="CY5" s="33" t="s">
        <v>94</v>
      </c>
      <c r="CZ5" s="33" t="s">
        <v>95</v>
      </c>
      <c r="DA5" s="33" t="s">
        <v>96</v>
      </c>
      <c r="DB5" s="33" t="s">
        <v>97</v>
      </c>
      <c r="DC5" s="33" t="s">
        <v>98</v>
      </c>
      <c r="DD5" s="33" t="s">
        <v>99</v>
      </c>
      <c r="DE5" s="33" t="s">
        <v>100</v>
      </c>
      <c r="DF5" s="33" t="s">
        <v>101</v>
      </c>
      <c r="DG5" s="33" t="s">
        <v>102</v>
      </c>
      <c r="DH5" s="33" t="s">
        <v>92</v>
      </c>
      <c r="DI5" s="33" t="s">
        <v>93</v>
      </c>
      <c r="DJ5" s="33" t="s">
        <v>94</v>
      </c>
      <c r="DK5" s="33" t="s">
        <v>95</v>
      </c>
      <c r="DL5" s="33" t="s">
        <v>96</v>
      </c>
      <c r="DM5" s="33" t="s">
        <v>97</v>
      </c>
      <c r="DN5" s="33" t="s">
        <v>98</v>
      </c>
      <c r="DO5" s="33" t="s">
        <v>99</v>
      </c>
      <c r="DP5" s="33" t="s">
        <v>100</v>
      </c>
      <c r="DQ5" s="33" t="s">
        <v>101</v>
      </c>
      <c r="DR5" s="33" t="s">
        <v>102</v>
      </c>
      <c r="DS5" s="33" t="s">
        <v>92</v>
      </c>
      <c r="DT5" s="33" t="s">
        <v>93</v>
      </c>
      <c r="DU5" s="33" t="s">
        <v>94</v>
      </c>
      <c r="DV5" s="33" t="s">
        <v>95</v>
      </c>
      <c r="DW5" s="33" t="s">
        <v>96</v>
      </c>
      <c r="DX5" s="33" t="s">
        <v>97</v>
      </c>
      <c r="DY5" s="33" t="s">
        <v>98</v>
      </c>
      <c r="DZ5" s="33" t="s">
        <v>99</v>
      </c>
      <c r="EA5" s="33" t="s">
        <v>100</v>
      </c>
      <c r="EB5" s="33" t="s">
        <v>101</v>
      </c>
      <c r="EC5" s="33" t="s">
        <v>102</v>
      </c>
      <c r="ED5" s="33" t="s">
        <v>92</v>
      </c>
      <c r="EE5" s="33" t="s">
        <v>93</v>
      </c>
      <c r="EF5" s="33" t="s">
        <v>94</v>
      </c>
      <c r="EG5" s="33" t="s">
        <v>95</v>
      </c>
      <c r="EH5" s="33" t="s">
        <v>96</v>
      </c>
      <c r="EI5" s="33" t="s">
        <v>97</v>
      </c>
      <c r="EJ5" s="33" t="s">
        <v>98</v>
      </c>
      <c r="EK5" s="33" t="s">
        <v>99</v>
      </c>
      <c r="EL5" s="33" t="s">
        <v>100</v>
      </c>
      <c r="EM5" s="33" t="s">
        <v>101</v>
      </c>
      <c r="EN5" s="33" t="s">
        <v>102</v>
      </c>
    </row>
    <row r="6" spans="1:144" s="37" customFormat="1">
      <c r="A6" s="29" t="s">
        <v>103</v>
      </c>
      <c r="B6" s="34">
        <f>B7</f>
        <v>2016</v>
      </c>
      <c r="C6" s="34">
        <f t="shared" ref="C6:W6" si="3">C7</f>
        <v>182010</v>
      </c>
      <c r="D6" s="34">
        <f t="shared" si="3"/>
        <v>46</v>
      </c>
      <c r="E6" s="34">
        <f t="shared" si="3"/>
        <v>1</v>
      </c>
      <c r="F6" s="34">
        <f t="shared" si="3"/>
        <v>0</v>
      </c>
      <c r="G6" s="34">
        <f t="shared" si="3"/>
        <v>1</v>
      </c>
      <c r="H6" s="34" t="str">
        <f t="shared" si="3"/>
        <v>福井県　福井市</v>
      </c>
      <c r="I6" s="34" t="str">
        <f t="shared" si="3"/>
        <v>法適用</v>
      </c>
      <c r="J6" s="34" t="str">
        <f t="shared" si="3"/>
        <v>水道事業</v>
      </c>
      <c r="K6" s="34" t="str">
        <f t="shared" si="3"/>
        <v>末端給水事業</v>
      </c>
      <c r="L6" s="34" t="str">
        <f t="shared" si="3"/>
        <v>A2</v>
      </c>
      <c r="M6" s="34">
        <f t="shared" si="3"/>
        <v>0</v>
      </c>
      <c r="N6" s="35" t="str">
        <f t="shared" si="3"/>
        <v>-</v>
      </c>
      <c r="O6" s="35">
        <f t="shared" si="3"/>
        <v>60.02</v>
      </c>
      <c r="P6" s="35">
        <f t="shared" si="3"/>
        <v>97.45</v>
      </c>
      <c r="Q6" s="35">
        <f t="shared" si="3"/>
        <v>1814</v>
      </c>
      <c r="R6" s="35">
        <f t="shared" si="3"/>
        <v>265796</v>
      </c>
      <c r="S6" s="35">
        <f t="shared" si="3"/>
        <v>536.41</v>
      </c>
      <c r="T6" s="35">
        <f t="shared" si="3"/>
        <v>495.51</v>
      </c>
      <c r="U6" s="35">
        <f t="shared" si="3"/>
        <v>258155</v>
      </c>
      <c r="V6" s="35">
        <f t="shared" si="3"/>
        <v>263.07</v>
      </c>
      <c r="W6" s="35">
        <f t="shared" si="3"/>
        <v>981.32</v>
      </c>
      <c r="X6" s="36">
        <f>IF(X7="",NA(),X7)</f>
        <v>109.64</v>
      </c>
      <c r="Y6" s="36">
        <f t="shared" ref="Y6:AG6" si="4">IF(Y7="",NA(),Y7)</f>
        <v>110.31</v>
      </c>
      <c r="Z6" s="36">
        <f t="shared" si="4"/>
        <v>117.27</v>
      </c>
      <c r="AA6" s="36">
        <f t="shared" si="4"/>
        <v>118.24</v>
      </c>
      <c r="AB6" s="36">
        <f t="shared" si="4"/>
        <v>115.8</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453.31</v>
      </c>
      <c r="AU6" s="36">
        <f t="shared" ref="AU6:BC6" si="6">IF(AU7="",NA(),AU7)</f>
        <v>413.15</v>
      </c>
      <c r="AV6" s="36">
        <f t="shared" si="6"/>
        <v>193.42</v>
      </c>
      <c r="AW6" s="36">
        <f t="shared" si="6"/>
        <v>218.89</v>
      </c>
      <c r="AX6" s="36">
        <f t="shared" si="6"/>
        <v>185.32</v>
      </c>
      <c r="AY6" s="36">
        <f t="shared" si="6"/>
        <v>590.46</v>
      </c>
      <c r="AZ6" s="36">
        <f t="shared" si="6"/>
        <v>628.34</v>
      </c>
      <c r="BA6" s="36">
        <f t="shared" si="6"/>
        <v>289.8</v>
      </c>
      <c r="BB6" s="36">
        <f t="shared" si="6"/>
        <v>299.44</v>
      </c>
      <c r="BC6" s="36">
        <f t="shared" si="6"/>
        <v>311.99</v>
      </c>
      <c r="BD6" s="35" t="str">
        <f>IF(BD7="","",IF(BD7="-","【-】","【"&amp;SUBSTITUTE(TEXT(BD7,"#,##0.00"),"-","△")&amp;"】"))</f>
        <v>【262.87】</v>
      </c>
      <c r="BE6" s="36">
        <f>IF(BE7="",NA(),BE7)</f>
        <v>425.24</v>
      </c>
      <c r="BF6" s="36">
        <f t="shared" ref="BF6:BN6" si="7">IF(BF7="",NA(),BF7)</f>
        <v>429.96</v>
      </c>
      <c r="BG6" s="36">
        <f t="shared" si="7"/>
        <v>428.69</v>
      </c>
      <c r="BH6" s="36">
        <f t="shared" si="7"/>
        <v>411.64</v>
      </c>
      <c r="BI6" s="36">
        <f t="shared" si="7"/>
        <v>397.65</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94.83</v>
      </c>
      <c r="BQ6" s="36">
        <f t="shared" ref="BQ6:BY6" si="8">IF(BQ7="",NA(),BQ7)</f>
        <v>95.39</v>
      </c>
      <c r="BR6" s="36">
        <f t="shared" si="8"/>
        <v>105.38</v>
      </c>
      <c r="BS6" s="36">
        <f t="shared" si="8"/>
        <v>106.7</v>
      </c>
      <c r="BT6" s="36">
        <f t="shared" si="8"/>
        <v>104.32</v>
      </c>
      <c r="BU6" s="36">
        <f t="shared" si="8"/>
        <v>99.91</v>
      </c>
      <c r="BV6" s="36">
        <f t="shared" si="8"/>
        <v>99.89</v>
      </c>
      <c r="BW6" s="36">
        <f t="shared" si="8"/>
        <v>107.05</v>
      </c>
      <c r="BX6" s="36">
        <f t="shared" si="8"/>
        <v>106.4</v>
      </c>
      <c r="BY6" s="36">
        <f t="shared" si="8"/>
        <v>107.61</v>
      </c>
      <c r="BZ6" s="35" t="str">
        <f>IF(BZ7="","",IF(BZ7="-","【-】","【"&amp;SUBSTITUTE(TEXT(BZ7,"#,##0.00"),"-","△")&amp;"】"))</f>
        <v>【105.59】</v>
      </c>
      <c r="CA6" s="36">
        <f>IF(CA7="",NA(),CA7)</f>
        <v>124.29</v>
      </c>
      <c r="CB6" s="36">
        <f t="shared" ref="CB6:CJ6" si="9">IF(CB7="",NA(),CB7)</f>
        <v>123.26</v>
      </c>
      <c r="CC6" s="36">
        <f t="shared" si="9"/>
        <v>111.24</v>
      </c>
      <c r="CD6" s="36">
        <f t="shared" si="9"/>
        <v>109.38</v>
      </c>
      <c r="CE6" s="36">
        <f t="shared" si="9"/>
        <v>112</v>
      </c>
      <c r="CF6" s="36">
        <f t="shared" si="9"/>
        <v>164.25</v>
      </c>
      <c r="CG6" s="36">
        <f t="shared" si="9"/>
        <v>165.34</v>
      </c>
      <c r="CH6" s="36">
        <f t="shared" si="9"/>
        <v>155.09</v>
      </c>
      <c r="CI6" s="36">
        <f t="shared" si="9"/>
        <v>156.29</v>
      </c>
      <c r="CJ6" s="36">
        <f t="shared" si="9"/>
        <v>155.69</v>
      </c>
      <c r="CK6" s="35" t="str">
        <f>IF(CK7="","",IF(CK7="-","【-】","【"&amp;SUBSTITUTE(TEXT(CK7,"#,##0.00"),"-","△")&amp;"】"))</f>
        <v>【163.27】</v>
      </c>
      <c r="CL6" s="36">
        <f>IF(CL7="",NA(),CL7)</f>
        <v>54.42</v>
      </c>
      <c r="CM6" s="36">
        <f t="shared" ref="CM6:CU6" si="10">IF(CM7="",NA(),CM7)</f>
        <v>55.92</v>
      </c>
      <c r="CN6" s="36">
        <f t="shared" si="10"/>
        <v>57.78</v>
      </c>
      <c r="CO6" s="36">
        <f t="shared" si="10"/>
        <v>57.35</v>
      </c>
      <c r="CP6" s="36">
        <f t="shared" si="10"/>
        <v>57.22</v>
      </c>
      <c r="CQ6" s="36">
        <f t="shared" si="10"/>
        <v>62.71</v>
      </c>
      <c r="CR6" s="36">
        <f t="shared" si="10"/>
        <v>62.15</v>
      </c>
      <c r="CS6" s="36">
        <f t="shared" si="10"/>
        <v>61.61</v>
      </c>
      <c r="CT6" s="36">
        <f t="shared" si="10"/>
        <v>62.34</v>
      </c>
      <c r="CU6" s="36">
        <f t="shared" si="10"/>
        <v>62.46</v>
      </c>
      <c r="CV6" s="35" t="str">
        <f>IF(CV7="","",IF(CV7="-","【-】","【"&amp;SUBSTITUTE(TEXT(CV7,"#,##0.00"),"-","△")&amp;"】"))</f>
        <v>【59.94】</v>
      </c>
      <c r="CW6" s="36">
        <f>IF(CW7="",NA(),CW7)</f>
        <v>93.53</v>
      </c>
      <c r="CX6" s="36">
        <f t="shared" ref="CX6:DF6" si="11">IF(CX7="",NA(),CX7)</f>
        <v>92.98</v>
      </c>
      <c r="CY6" s="36">
        <f t="shared" si="11"/>
        <v>92.3</v>
      </c>
      <c r="CZ6" s="36">
        <f t="shared" si="11"/>
        <v>91.6</v>
      </c>
      <c r="DA6" s="36">
        <f t="shared" si="11"/>
        <v>92.34</v>
      </c>
      <c r="DB6" s="36">
        <f t="shared" si="11"/>
        <v>90.54</v>
      </c>
      <c r="DC6" s="36">
        <f t="shared" si="11"/>
        <v>90.64</v>
      </c>
      <c r="DD6" s="36">
        <f t="shared" si="11"/>
        <v>90.23</v>
      </c>
      <c r="DE6" s="36">
        <f t="shared" si="11"/>
        <v>90.15</v>
      </c>
      <c r="DF6" s="36">
        <f t="shared" si="11"/>
        <v>90.62</v>
      </c>
      <c r="DG6" s="35" t="str">
        <f>IF(DG7="","",IF(DG7="-","【-】","【"&amp;SUBSTITUTE(TEXT(DG7,"#,##0.00"),"-","△")&amp;"】"))</f>
        <v>【90.22】</v>
      </c>
      <c r="DH6" s="36">
        <f>IF(DH7="",NA(),DH7)</f>
        <v>49.65</v>
      </c>
      <c r="DI6" s="36">
        <f t="shared" ref="DI6:DQ6" si="12">IF(DI7="",NA(),DI7)</f>
        <v>50.28</v>
      </c>
      <c r="DJ6" s="36">
        <f t="shared" si="12"/>
        <v>52.7</v>
      </c>
      <c r="DK6" s="36">
        <f t="shared" si="12"/>
        <v>53.93</v>
      </c>
      <c r="DL6" s="36">
        <f t="shared" si="12"/>
        <v>54.08</v>
      </c>
      <c r="DM6" s="36">
        <f t="shared" si="12"/>
        <v>42.43</v>
      </c>
      <c r="DN6" s="36">
        <f t="shared" si="12"/>
        <v>43.24</v>
      </c>
      <c r="DO6" s="36">
        <f t="shared" si="12"/>
        <v>46.36</v>
      </c>
      <c r="DP6" s="36">
        <f t="shared" si="12"/>
        <v>47.37</v>
      </c>
      <c r="DQ6" s="36">
        <f t="shared" si="12"/>
        <v>48.01</v>
      </c>
      <c r="DR6" s="35" t="str">
        <f>IF(DR7="","",IF(DR7="-","【-】","【"&amp;SUBSTITUTE(TEXT(DR7,"#,##0.00"),"-","△")&amp;"】"))</f>
        <v>【47.91】</v>
      </c>
      <c r="DS6" s="36">
        <f>IF(DS7="",NA(),DS7)</f>
        <v>20.25</v>
      </c>
      <c r="DT6" s="36">
        <f t="shared" ref="DT6:EB6" si="13">IF(DT7="",NA(),DT7)</f>
        <v>23.07</v>
      </c>
      <c r="DU6" s="36">
        <f t="shared" si="13"/>
        <v>25.12</v>
      </c>
      <c r="DV6" s="36">
        <f t="shared" si="13"/>
        <v>27.37</v>
      </c>
      <c r="DW6" s="36">
        <f t="shared" si="13"/>
        <v>29.95</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0.49</v>
      </c>
      <c r="EE6" s="36">
        <f t="shared" ref="EE6:EM6" si="14">IF(EE7="",NA(),EE7)</f>
        <v>0.49</v>
      </c>
      <c r="EF6" s="36">
        <f t="shared" si="14"/>
        <v>0.42</v>
      </c>
      <c r="EG6" s="36">
        <f t="shared" si="14"/>
        <v>0.37</v>
      </c>
      <c r="EH6" s="36">
        <f t="shared" si="14"/>
        <v>0.3</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182010</v>
      </c>
      <c r="D7" s="38">
        <v>46</v>
      </c>
      <c r="E7" s="38">
        <v>1</v>
      </c>
      <c r="F7" s="38">
        <v>0</v>
      </c>
      <c r="G7" s="38">
        <v>1</v>
      </c>
      <c r="H7" s="38" t="s">
        <v>104</v>
      </c>
      <c r="I7" s="38" t="s">
        <v>105</v>
      </c>
      <c r="J7" s="38" t="s">
        <v>106</v>
      </c>
      <c r="K7" s="38" t="s">
        <v>107</v>
      </c>
      <c r="L7" s="38" t="s">
        <v>108</v>
      </c>
      <c r="M7" s="38"/>
      <c r="N7" s="39" t="s">
        <v>109</v>
      </c>
      <c r="O7" s="39">
        <v>60.02</v>
      </c>
      <c r="P7" s="39">
        <v>97.45</v>
      </c>
      <c r="Q7" s="39">
        <v>1814</v>
      </c>
      <c r="R7" s="39">
        <v>265796</v>
      </c>
      <c r="S7" s="39">
        <v>536.41</v>
      </c>
      <c r="T7" s="39">
        <v>495.51</v>
      </c>
      <c r="U7" s="39">
        <v>258155</v>
      </c>
      <c r="V7" s="39">
        <v>263.07</v>
      </c>
      <c r="W7" s="39">
        <v>981.32</v>
      </c>
      <c r="X7" s="39">
        <v>109.64</v>
      </c>
      <c r="Y7" s="39">
        <v>110.31</v>
      </c>
      <c r="Z7" s="39">
        <v>117.27</v>
      </c>
      <c r="AA7" s="39">
        <v>118.24</v>
      </c>
      <c r="AB7" s="39">
        <v>115.8</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453.31</v>
      </c>
      <c r="AU7" s="39">
        <v>413.15</v>
      </c>
      <c r="AV7" s="39">
        <v>193.42</v>
      </c>
      <c r="AW7" s="39">
        <v>218.89</v>
      </c>
      <c r="AX7" s="39">
        <v>185.32</v>
      </c>
      <c r="AY7" s="39">
        <v>590.46</v>
      </c>
      <c r="AZ7" s="39">
        <v>628.34</v>
      </c>
      <c r="BA7" s="39">
        <v>289.8</v>
      </c>
      <c r="BB7" s="39">
        <v>299.44</v>
      </c>
      <c r="BC7" s="39">
        <v>311.99</v>
      </c>
      <c r="BD7" s="39">
        <v>262.87</v>
      </c>
      <c r="BE7" s="39">
        <v>425.24</v>
      </c>
      <c r="BF7" s="39">
        <v>429.96</v>
      </c>
      <c r="BG7" s="39">
        <v>428.69</v>
      </c>
      <c r="BH7" s="39">
        <v>411.64</v>
      </c>
      <c r="BI7" s="39">
        <v>397.65</v>
      </c>
      <c r="BJ7" s="39">
        <v>299.16000000000003</v>
      </c>
      <c r="BK7" s="39">
        <v>297.13</v>
      </c>
      <c r="BL7" s="39">
        <v>301.99</v>
      </c>
      <c r="BM7" s="39">
        <v>298.08999999999997</v>
      </c>
      <c r="BN7" s="39">
        <v>291.77999999999997</v>
      </c>
      <c r="BO7" s="39">
        <v>270.87</v>
      </c>
      <c r="BP7" s="39">
        <v>94.83</v>
      </c>
      <c r="BQ7" s="39">
        <v>95.39</v>
      </c>
      <c r="BR7" s="39">
        <v>105.38</v>
      </c>
      <c r="BS7" s="39">
        <v>106.7</v>
      </c>
      <c r="BT7" s="39">
        <v>104.32</v>
      </c>
      <c r="BU7" s="39">
        <v>99.91</v>
      </c>
      <c r="BV7" s="39">
        <v>99.89</v>
      </c>
      <c r="BW7" s="39">
        <v>107.05</v>
      </c>
      <c r="BX7" s="39">
        <v>106.4</v>
      </c>
      <c r="BY7" s="39">
        <v>107.61</v>
      </c>
      <c r="BZ7" s="39">
        <v>105.59</v>
      </c>
      <c r="CA7" s="39">
        <v>124.29</v>
      </c>
      <c r="CB7" s="39">
        <v>123.26</v>
      </c>
      <c r="CC7" s="39">
        <v>111.24</v>
      </c>
      <c r="CD7" s="39">
        <v>109.38</v>
      </c>
      <c r="CE7" s="39">
        <v>112</v>
      </c>
      <c r="CF7" s="39">
        <v>164.25</v>
      </c>
      <c r="CG7" s="39">
        <v>165.34</v>
      </c>
      <c r="CH7" s="39">
        <v>155.09</v>
      </c>
      <c r="CI7" s="39">
        <v>156.29</v>
      </c>
      <c r="CJ7" s="39">
        <v>155.69</v>
      </c>
      <c r="CK7" s="39">
        <v>163.27000000000001</v>
      </c>
      <c r="CL7" s="39">
        <v>54.42</v>
      </c>
      <c r="CM7" s="39">
        <v>55.92</v>
      </c>
      <c r="CN7" s="39">
        <v>57.78</v>
      </c>
      <c r="CO7" s="39">
        <v>57.35</v>
      </c>
      <c r="CP7" s="39">
        <v>57.22</v>
      </c>
      <c r="CQ7" s="39">
        <v>62.71</v>
      </c>
      <c r="CR7" s="39">
        <v>62.15</v>
      </c>
      <c r="CS7" s="39">
        <v>61.61</v>
      </c>
      <c r="CT7" s="39">
        <v>62.34</v>
      </c>
      <c r="CU7" s="39">
        <v>62.46</v>
      </c>
      <c r="CV7" s="39">
        <v>59.94</v>
      </c>
      <c r="CW7" s="39">
        <v>93.53</v>
      </c>
      <c r="CX7" s="39">
        <v>92.98</v>
      </c>
      <c r="CY7" s="39">
        <v>92.3</v>
      </c>
      <c r="CZ7" s="39">
        <v>91.6</v>
      </c>
      <c r="DA7" s="39">
        <v>92.34</v>
      </c>
      <c r="DB7" s="39">
        <v>90.54</v>
      </c>
      <c r="DC7" s="39">
        <v>90.64</v>
      </c>
      <c r="DD7" s="39">
        <v>90.23</v>
      </c>
      <c r="DE7" s="39">
        <v>90.15</v>
      </c>
      <c r="DF7" s="39">
        <v>90.62</v>
      </c>
      <c r="DG7" s="39">
        <v>90.22</v>
      </c>
      <c r="DH7" s="39">
        <v>49.65</v>
      </c>
      <c r="DI7" s="39">
        <v>50.28</v>
      </c>
      <c r="DJ7" s="39">
        <v>52.7</v>
      </c>
      <c r="DK7" s="39">
        <v>53.93</v>
      </c>
      <c r="DL7" s="39">
        <v>54.08</v>
      </c>
      <c r="DM7" s="39">
        <v>42.43</v>
      </c>
      <c r="DN7" s="39">
        <v>43.24</v>
      </c>
      <c r="DO7" s="39">
        <v>46.36</v>
      </c>
      <c r="DP7" s="39">
        <v>47.37</v>
      </c>
      <c r="DQ7" s="39">
        <v>48.01</v>
      </c>
      <c r="DR7" s="39">
        <v>47.91</v>
      </c>
      <c r="DS7" s="39">
        <v>20.25</v>
      </c>
      <c r="DT7" s="39">
        <v>23.07</v>
      </c>
      <c r="DU7" s="39">
        <v>25.12</v>
      </c>
      <c r="DV7" s="39">
        <v>27.37</v>
      </c>
      <c r="DW7" s="39">
        <v>29.95</v>
      </c>
      <c r="DX7" s="39">
        <v>11.07</v>
      </c>
      <c r="DY7" s="39">
        <v>12.21</v>
      </c>
      <c r="DZ7" s="39">
        <v>13.57</v>
      </c>
      <c r="EA7" s="39">
        <v>14.27</v>
      </c>
      <c r="EB7" s="39">
        <v>16.170000000000002</v>
      </c>
      <c r="EC7" s="39">
        <v>15</v>
      </c>
      <c r="ED7" s="39">
        <v>0.49</v>
      </c>
      <c r="EE7" s="39">
        <v>0.49</v>
      </c>
      <c r="EF7" s="39">
        <v>0.42</v>
      </c>
      <c r="EG7" s="39">
        <v>0.37</v>
      </c>
      <c r="EH7" s="39">
        <v>0.3</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110</v>
      </c>
      <c r="C9" s="42" t="s">
        <v>111</v>
      </c>
      <c r="D9" s="42" t="s">
        <v>112</v>
      </c>
      <c r="E9" s="42" t="s">
        <v>113</v>
      </c>
      <c r="F9" s="42" t="s">
        <v>114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Fukui</cp:lastModifiedBy>
  <cp:lastPrinted>2018-01-30T07:55:36Z</cp:lastPrinted>
  <dcterms:created xsi:type="dcterms:W3CDTF">2017-12-25T01:27:35Z</dcterms:created>
  <dcterms:modified xsi:type="dcterms:W3CDTF">2018-01-30T09:52:05Z</dcterms:modified>
  <cp:category/>
</cp:coreProperties>
</file>