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L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<sst xmlns="http://schemas.openxmlformats.org/spreadsheetml/2006/main" count="240" uniqueCount="126">
  <si>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</si>
  <si>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</si>
  <si>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</si>
  <si>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</si>
  <si>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</si>
  <si>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</si>
  <si>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</si>
  <si>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</si>
  <si>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</si>
  <si>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</si>
  <si>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</si>
  <si>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</si>
  <si>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</si>
  <si>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</si>
  <si>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</si>
  <si>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</si>
  <si>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</si>
  <si>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</si>
  <si>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</si>
  <si>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</si>
  <si>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</si>
  <si>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</si>
  <si>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</si>
  <si>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</si>
  <si>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</si>
  <si>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</si>
  <si>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</si>
  <si>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</si>
  <si>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</si>
  <si>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</si>
  <si>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</si>
  <si>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</si>
  <si>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</si>
  <si>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</si>
  <si>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</si>
  <si>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</si>
  <si>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</si>
  <si>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</si>
  <si>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</si>
  <si>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</si>
  <si>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</si>
  <si>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</si>
  <si>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</si>
  <si>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</si>
  <si>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</si>
  <si>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</si>
  <si>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</si>
  <si>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</si>
  <si>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</si>
  <si>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</si>
  <si>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</si>
  <si>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</si>
  <si>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</si>
  <si>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</si>
  <si>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</si>
  <si>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</si>
  <si>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</si>
  <si>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</si>
  <si>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</si>
  <si>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</si>
  <si>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</si>
  <si>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</si>
  <si>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</si>
  <si>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</si>
  <si>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</si>
  <si>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</si>
  <si>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</si>
  <si>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</si>
  <si>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</si>
  <si>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</si>
  <si>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</si>
  <si>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</si>
  <si>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</si>
  <si>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</si>
  <si>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</si>
  <si>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</si>
  <si>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</si>
  <si>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</si>
  <si>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</si>
  <si>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</si>
  <si>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</si>
  <si>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</si>
  <si>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</si>
  <si>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</si>
  <si>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</si>
  <si>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</si>
  <si>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</si>
  <si>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</si>
  <si>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</si>
  <si>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</si>
  <si>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</si>
  <si>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</si>
  <si>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</si>
  <si>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</si>
  <si>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</si>
  <si>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</si>
  <si>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</si>
  <si>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</si>
  <si>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</si>
  <si>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</si>
  <si>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</si>
  <si>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</si>
  <si>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</si>
  <si>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</si>
  <si>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</si>
  <si>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</si>
  <si>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</si>
  <si>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</si>
  <si>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</si>
  <si>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</si>
  <si>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大野市</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</si>
  <si>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</si>
  <si>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</si>
  <si>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</si>
  <si>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</si>
  <si>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</si>
  <si>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</si>
  <si>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</si>
  <si>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</si>
  <si>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</si>
  <si>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</si>
  <si>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</si>
  <si>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</si>
  <si>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収益的収支比率、⑤経費回収率から見ると、前年度と比較すると改善されているものの、両者とも１００％未満である。また、一般会計繰入金の約９０％が基準内繰入ではあるが、総収益の１／４を一般会計繰入金に依存している状況であり、使用料収入の確保が必要である。しかしながら、当市においては、現在、公共下水道が整備中であることから、普及率及び水洗化率が低くなっており、公共下水道への加入者増加に努めることで使用料収入を増やすことが必要である。
　また、④企業債残高対事業規模比率から見ると、類似団体平均値の約２．５倍となっているが、当市は現在、公共下水道を整備中であり、既に整備が完了している他団体とは乖離があると考えられる。なお、事業計画期間を平成４２年までとしているため、当該数値については、今後も類似の水準で推移していくものと考えられる。
　⑥汚水処理原価については、前年度と比べ大きく改善し、類似団体平均値を下回った。この点については汚水処理費の改善が要因であり、今後も効率的な経営に努めていく。
　⑦施設利用率については、前年度比の約半分に落ち込んだが、この点については、Ｈ２８年度中に処理能力増加に係る工事を実施したためであり、来年度以降、加入者増かに伴い、当該数値も上昇していくものと考えられる。
　⑧水洗化率については、加入者が増加する一方で供用開始区域も拡大しているため、横ばいとなっており、公共下水道が整備中であることが影響している。</t>
    <rPh sb="22" eb="25">
      <t>ゼンネンド</t>
    </rPh>
    <rPh sb="26" eb="28">
      <t>ヒカク</t>
    </rPh>
    <rPh sb="31" eb="33">
      <t>カイゼン</t>
    </rPh>
    <rPh sb="59" eb="61">
      <t>イッパン</t>
    </rPh>
    <rPh sb="61" eb="63">
      <t>カイケイ</t>
    </rPh>
    <rPh sb="63" eb="65">
      <t>クリイレ</t>
    </rPh>
    <rPh sb="65" eb="66">
      <t>キン</t>
    </rPh>
    <rPh sb="67" eb="68">
      <t>ヤク</t>
    </rPh>
    <rPh sb="72" eb="74">
      <t>キジュン</t>
    </rPh>
    <rPh sb="74" eb="75">
      <t>ナイ</t>
    </rPh>
    <rPh sb="75" eb="77">
      <t>クリイレ</t>
    </rPh>
    <rPh sb="382" eb="385">
      <t>ゼンネンド</t>
    </rPh>
    <rPh sb="386" eb="387">
      <t>クラ</t>
    </rPh>
    <rPh sb="388" eb="389">
      <t>オオ</t>
    </rPh>
    <rPh sb="403" eb="405">
      <t>シタマワ</t>
    </rPh>
    <rPh sb="416" eb="418">
      <t>オスイ</t>
    </rPh>
    <rPh sb="418" eb="420">
      <t>ショリ</t>
    </rPh>
    <rPh sb="420" eb="421">
      <t>ヒ</t>
    </rPh>
    <rPh sb="422" eb="424">
      <t>カイゼン</t>
    </rPh>
    <rPh sb="425" eb="427">
      <t>ヨウイン</t>
    </rPh>
    <rPh sb="431" eb="433">
      <t>コンゴ</t>
    </rPh>
    <rPh sb="434" eb="437">
      <t>コウリツテキ</t>
    </rPh>
    <rPh sb="438" eb="440">
      <t>ケイエイ</t>
    </rPh>
    <rPh sb="441" eb="442">
      <t>ツト</t>
    </rPh>
    <rPh sb="461" eb="464">
      <t>ゼンネンド</t>
    </rPh>
    <rPh sb="464" eb="465">
      <t>ヒ</t>
    </rPh>
    <rPh sb="466" eb="467">
      <t>ヤク</t>
    </rPh>
    <rPh sb="467" eb="469">
      <t>ハンブン</t>
    </rPh>
    <rPh sb="470" eb="471">
      <t>オ</t>
    </rPh>
    <rPh sb="472" eb="473">
      <t>コ</t>
    </rPh>
    <rPh sb="479" eb="480">
      <t>テン</t>
    </rPh>
    <rPh sb="489" eb="491">
      <t>ネンド</t>
    </rPh>
    <rPh sb="491" eb="492">
      <t>チュウ</t>
    </rPh>
    <rPh sb="493" eb="495">
      <t>ショリ</t>
    </rPh>
    <rPh sb="495" eb="497">
      <t>ノウリョク</t>
    </rPh>
    <rPh sb="497" eb="499">
      <t>ゾウカ</t>
    </rPh>
    <rPh sb="500" eb="501">
      <t>カカ</t>
    </rPh>
    <rPh sb="502" eb="504">
      <t>コウジ</t>
    </rPh>
    <rPh sb="505" eb="507">
      <t>ジッシ</t>
    </rPh>
    <rPh sb="515" eb="518">
      <t>ライネンド</t>
    </rPh>
    <rPh sb="518" eb="520">
      <t>イコウ</t>
    </rPh>
    <rPh sb="521" eb="524">
      <t>カニュウシャ</t>
    </rPh>
    <rPh sb="524" eb="525">
      <t>ゾウ</t>
    </rPh>
    <rPh sb="527" eb="528">
      <t>トモナ</t>
    </rPh>
    <rPh sb="530" eb="532">
      <t>トウガイ</t>
    </rPh>
    <rPh sb="532" eb="534">
      <t>スウチ</t>
    </rPh>
    <rPh sb="535" eb="537">
      <t>ジョウショウ</t>
    </rPh>
    <rPh sb="544" eb="545">
      <t>カンガ</t>
    </rPh>
    <phoneticPr fontId="4"/>
  </si>
  <si>
    <t>　当市においては平成８年に公共下水道事業に着手し、また、管渠においては平成１０年から整備を開始しており、最も経年している管渠で２０年となっている。
　従って、耐用年数の観点から考えても、半分以下の経年数となっていることから、現状としては管渠の更新及び老朽化対策は実施していない。
　一方で、長期的な考えとしては、現時点で管渠の更新は、耐用年数である５０年を目途に実施することを考えているが、単に耐用年数通りに更新するのではなく、事前に管内の点検を行い、その時の状況に即して更新を実施していく予定である。また、φ６００以上の幹線管渠においては、１０～１５年毎に管内の点検を実施し、必要に応じて長寿命化を検討する等、適切に対応していく。</t>
    <phoneticPr fontId="4"/>
  </si>
  <si>
    <t>　当市においては、現在、公共下水道を整備中であり、そのことが各数値に表れている状況となっている。また、接続率の低さに起因して使用料収入の確保が十分でないことも課題の一つとなっている。
　従って、短期的な対策としては、加入促進を強化し、加入者増加に努めることが重要である。
　また、長期的な対策としては、使用料収入の確保はもとより、今から将来の管渠更新を見据え、定期的な点検等により適切に維持管理を行うことで、長期的なトータルコストの削減に努めることが重要である。一方で、今後想定される人口減少社会を鑑み、処理場整備を含めた全体計画の見直し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</si>
</sst>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794944"/>
        <c:axId val="838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83794944"/>
        <c:axId val="83805312"/>
      </c:lineChart>
      <c:dateAx>
        <c:axId val="83794944"/>
        <c:scaling>
          <c:orientation val="minMax"/>
        </c:scaling>
        <c:delete val="1"/>
        <c:axPos val="b"/>
        <c:numFmt formatCode="ge" sourceLinked="1"/>
        <c:majorTickMark val="none"/>
        <c:minorTickMark val="none"/>
        <c:tickLblPos val="none"/>
        <c:crossAx val="83805312"/>
        <c:crosses val="autoZero"/>
        <c:auto val="1"/>
        <c:lblOffset val="100"/>
        <c:baseTimeUnit val="years"/>
      </c:dateAx>
      <c:valAx>
        <c:axId val="838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53.73</c:v>
                </c:pt>
                <c:pt idx="1">
                  <c:v>55.73</c:v>
                </c:pt>
                <c:pt idx="2">
                  <c:v>61.8</c:v>
                </c:pt>
                <c:pt idx="3">
                  <c:v>63.7</c:v>
                </c:pt>
                <c:pt idx="4">
                  <c:v>31.47</c:v>
                </c:pt>
              </c:numCache>
            </c:numRef>
          </c:val>
        </c:ser>
        <c:dLbls>
          <c:showLegendKey val="0"/>
          <c:showVal val="0"/>
          <c:showCatName val="0"/>
          <c:showSerName val="0"/>
          <c:showPercent val="0"/>
          <c:showBubbleSize val="0"/>
        </c:dLbls>
        <c:gapWidth val="150"/>
        <c:axId val="84589184"/>
        <c:axId val="846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84589184"/>
        <c:axId val="84681472"/>
      </c:lineChart>
      <c:dateAx>
        <c:axId val="84589184"/>
        <c:scaling>
          <c:orientation val="minMax"/>
        </c:scaling>
        <c:delete val="1"/>
        <c:axPos val="b"/>
        <c:numFmt formatCode="ge" sourceLinked="1"/>
        <c:majorTickMark val="none"/>
        <c:minorTickMark val="none"/>
        <c:tickLblPos val="none"/>
        <c:crossAx val="84681472"/>
        <c:crosses val="autoZero"/>
        <c:auto val="1"/>
        <c:lblOffset val="100"/>
        <c:baseTimeUnit val="years"/>
      </c:dateAx>
      <c:valAx>
        <c:axId val="846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30.73</c:v>
                </c:pt>
                <c:pt idx="1">
                  <c:v>30.75</c:v>
                </c:pt>
                <c:pt idx="2">
                  <c:v>32.549999999999997</c:v>
                </c:pt>
                <c:pt idx="3">
                  <c:v>33.200000000000003</c:v>
                </c:pt>
                <c:pt idx="4">
                  <c:v>33.299999999999997</c:v>
                </c:pt>
              </c:numCache>
            </c:numRef>
          </c:val>
        </c:ser>
        <c:dLbls>
          <c:showLegendKey val="0"/>
          <c:showVal val="0"/>
          <c:showCatName val="0"/>
          <c:showSerName val="0"/>
          <c:showPercent val="0"/>
          <c:showBubbleSize val="0"/>
        </c:dLbls>
        <c:gapWidth val="150"/>
        <c:axId val="84703488"/>
        <c:axId val="8471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84703488"/>
        <c:axId val="84713856"/>
      </c:lineChart>
      <c:dateAx>
        <c:axId val="84703488"/>
        <c:scaling>
          <c:orientation val="minMax"/>
        </c:scaling>
        <c:delete val="1"/>
        <c:axPos val="b"/>
        <c:numFmt formatCode="ge" sourceLinked="1"/>
        <c:majorTickMark val="none"/>
        <c:minorTickMark val="none"/>
        <c:tickLblPos val="none"/>
        <c:crossAx val="84713856"/>
        <c:crosses val="autoZero"/>
        <c:auto val="1"/>
        <c:lblOffset val="100"/>
        <c:baseTimeUnit val="years"/>
      </c:dateAx>
      <c:valAx>
        <c:axId val="847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72.02</c:v>
                </c:pt>
                <c:pt idx="1">
                  <c:v>71.22</c:v>
                </c:pt>
                <c:pt idx="2">
                  <c:v>71.75</c:v>
                </c:pt>
                <c:pt idx="3">
                  <c:v>75.06</c:v>
                </c:pt>
                <c:pt idx="4">
                  <c:v>98.55</c:v>
                </c:pt>
              </c:numCache>
            </c:numRef>
          </c:val>
        </c:ser>
        <c:dLbls>
          <c:showLegendKey val="0"/>
          <c:showVal val="0"/>
          <c:showCatName val="0"/>
          <c:showSerName val="0"/>
          <c:showPercent val="0"/>
          <c:showBubbleSize val="0"/>
        </c:dLbls>
        <c:gapWidth val="150"/>
        <c:axId val="84302464"/>
        <c:axId val="8431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02464"/>
        <c:axId val="84312832"/>
      </c:lineChart>
      <c:dateAx>
        <c:axId val="84302464"/>
        <c:scaling>
          <c:orientation val="minMax"/>
        </c:scaling>
        <c:delete val="1"/>
        <c:axPos val="b"/>
        <c:numFmt formatCode="ge" sourceLinked="1"/>
        <c:majorTickMark val="none"/>
        <c:minorTickMark val="none"/>
        <c:tickLblPos val="none"/>
        <c:crossAx val="84312832"/>
        <c:crosses val="autoZero"/>
        <c:auto val="1"/>
        <c:lblOffset val="100"/>
        <c:baseTimeUnit val="years"/>
      </c:dateAx>
      <c:valAx>
        <c:axId val="8431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22560"/>
        <c:axId val="843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22560"/>
        <c:axId val="84337024"/>
      </c:lineChart>
      <c:dateAx>
        <c:axId val="84322560"/>
        <c:scaling>
          <c:orientation val="minMax"/>
        </c:scaling>
        <c:delete val="1"/>
        <c:axPos val="b"/>
        <c:numFmt formatCode="ge" sourceLinked="1"/>
        <c:majorTickMark val="none"/>
        <c:minorTickMark val="none"/>
        <c:tickLblPos val="none"/>
        <c:crossAx val="84337024"/>
        <c:crosses val="autoZero"/>
        <c:auto val="1"/>
        <c:lblOffset val="100"/>
        <c:baseTimeUnit val="years"/>
      </c:dateAx>
      <c:valAx>
        <c:axId val="843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71328"/>
        <c:axId val="843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71328"/>
        <c:axId val="84377600"/>
      </c:lineChart>
      <c:dateAx>
        <c:axId val="84371328"/>
        <c:scaling>
          <c:orientation val="minMax"/>
        </c:scaling>
        <c:delete val="1"/>
        <c:axPos val="b"/>
        <c:numFmt formatCode="ge" sourceLinked="1"/>
        <c:majorTickMark val="none"/>
        <c:minorTickMark val="none"/>
        <c:tickLblPos val="none"/>
        <c:crossAx val="84377600"/>
        <c:crosses val="autoZero"/>
        <c:auto val="1"/>
        <c:lblOffset val="100"/>
        <c:baseTimeUnit val="years"/>
      </c:dateAx>
      <c:valAx>
        <c:axId val="843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748928"/>
        <c:axId val="847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748928"/>
        <c:axId val="84759296"/>
      </c:lineChart>
      <c:dateAx>
        <c:axId val="84748928"/>
        <c:scaling>
          <c:orientation val="minMax"/>
        </c:scaling>
        <c:delete val="1"/>
        <c:axPos val="b"/>
        <c:numFmt formatCode="ge" sourceLinked="1"/>
        <c:majorTickMark val="none"/>
        <c:minorTickMark val="none"/>
        <c:tickLblPos val="none"/>
        <c:crossAx val="84759296"/>
        <c:crosses val="autoZero"/>
        <c:auto val="1"/>
        <c:lblOffset val="100"/>
        <c:baseTimeUnit val="years"/>
      </c:dateAx>
      <c:valAx>
        <c:axId val="847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789888"/>
        <c:axId val="847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789888"/>
        <c:axId val="84796160"/>
      </c:lineChart>
      <c:dateAx>
        <c:axId val="84789888"/>
        <c:scaling>
          <c:orientation val="minMax"/>
        </c:scaling>
        <c:delete val="1"/>
        <c:axPos val="b"/>
        <c:numFmt formatCode="ge" sourceLinked="1"/>
        <c:majorTickMark val="none"/>
        <c:minorTickMark val="none"/>
        <c:tickLblPos val="none"/>
        <c:crossAx val="84796160"/>
        <c:crosses val="autoZero"/>
        <c:auto val="1"/>
        <c:lblOffset val="100"/>
        <c:baseTimeUnit val="years"/>
      </c:dateAx>
      <c:valAx>
        <c:axId val="847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3603.7</c:v>
                </c:pt>
                <c:pt idx="1">
                  <c:v>3300.01</c:v>
                </c:pt>
                <c:pt idx="2">
                  <c:v>2937.39</c:v>
                </c:pt>
                <c:pt idx="3">
                  <c:v>2836.79</c:v>
                </c:pt>
                <c:pt idx="4">
                  <c:v>3020.12</c:v>
                </c:pt>
              </c:numCache>
            </c:numRef>
          </c:val>
        </c:ser>
        <c:dLbls>
          <c:showLegendKey val="0"/>
          <c:showVal val="0"/>
          <c:showCatName val="0"/>
          <c:showSerName val="0"/>
          <c:showPercent val="0"/>
          <c:showBubbleSize val="0"/>
        </c:dLbls>
        <c:gapWidth val="150"/>
        <c:axId val="84486400"/>
        <c:axId val="8450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84486400"/>
        <c:axId val="84504960"/>
      </c:lineChart>
      <c:dateAx>
        <c:axId val="84486400"/>
        <c:scaling>
          <c:orientation val="minMax"/>
        </c:scaling>
        <c:delete val="1"/>
        <c:axPos val="b"/>
        <c:numFmt formatCode="ge" sourceLinked="1"/>
        <c:majorTickMark val="none"/>
        <c:minorTickMark val="none"/>
        <c:tickLblPos val="none"/>
        <c:crossAx val="84504960"/>
        <c:crosses val="autoZero"/>
        <c:auto val="1"/>
        <c:lblOffset val="100"/>
        <c:baseTimeUnit val="years"/>
      </c:dateAx>
      <c:valAx>
        <c:axId val="8450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44.96</c:v>
                </c:pt>
                <c:pt idx="1">
                  <c:v>45.16</c:v>
                </c:pt>
                <c:pt idx="2">
                  <c:v>46.23</c:v>
                </c:pt>
                <c:pt idx="3">
                  <c:v>49.47</c:v>
                </c:pt>
                <c:pt idx="4">
                  <c:v>77.14</c:v>
                </c:pt>
              </c:numCache>
            </c:numRef>
          </c:val>
        </c:ser>
        <c:dLbls>
          <c:showLegendKey val="0"/>
          <c:showVal val="0"/>
          <c:showCatName val="0"/>
          <c:showSerName val="0"/>
          <c:showPercent val="0"/>
          <c:showBubbleSize val="0"/>
        </c:dLbls>
        <c:gapWidth val="150"/>
        <c:axId val="84545536"/>
        <c:axId val="845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84545536"/>
        <c:axId val="84547456"/>
      </c:lineChart>
      <c:dateAx>
        <c:axId val="84545536"/>
        <c:scaling>
          <c:orientation val="minMax"/>
        </c:scaling>
        <c:delete val="1"/>
        <c:axPos val="b"/>
        <c:numFmt formatCode="ge" sourceLinked="1"/>
        <c:majorTickMark val="none"/>
        <c:minorTickMark val="none"/>
        <c:tickLblPos val="none"/>
        <c:crossAx val="84547456"/>
        <c:crosses val="autoZero"/>
        <c:auto val="1"/>
        <c:lblOffset val="100"/>
        <c:baseTimeUnit val="years"/>
      </c:dateAx>
      <c:valAx>
        <c:axId val="845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354.23</c:v>
                </c:pt>
                <c:pt idx="1">
                  <c:v>358.69</c:v>
                </c:pt>
                <c:pt idx="2">
                  <c:v>359.43</c:v>
                </c:pt>
                <c:pt idx="3">
                  <c:v>339.85</c:v>
                </c:pt>
                <c:pt idx="4">
                  <c:v>216.91</c:v>
                </c:pt>
              </c:numCache>
            </c:numRef>
          </c:val>
        </c:ser>
        <c:dLbls>
          <c:showLegendKey val="0"/>
          <c:showVal val="0"/>
          <c:showCatName val="0"/>
          <c:showSerName val="0"/>
          <c:showPercent val="0"/>
          <c:showBubbleSize val="0"/>
        </c:dLbls>
        <c:gapWidth val="150"/>
        <c:axId val="84573184"/>
        <c:axId val="8457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84573184"/>
        <c:axId val="84579456"/>
      </c:lineChart>
      <c:dateAx>
        <c:axId val="84573184"/>
        <c:scaling>
          <c:orientation val="minMax"/>
        </c:scaling>
        <c:delete val="1"/>
        <c:axPos val="b"/>
        <c:numFmt formatCode="ge" sourceLinked="1"/>
        <c:majorTickMark val="none"/>
        <c:minorTickMark val="none"/>
        <c:tickLblPos val="none"/>
        <c:crossAx val="84579456"/>
        <c:crosses val="autoZero"/>
        <c:auto val="1"/>
        <c:lblOffset val="100"/>
        <c:baseTimeUnit val="years"/>
      </c:dateAx>
      <c:valAx>
        <c:axId val="8457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85" zoomScaleNormal="85" workbookViewId="0">
      <selection activeCell="Z12" sqref="Z1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福井県　大野市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
        <v>122</v>
      </c>
      <c r="AE8" s="73"/>
      <c r="AF8" s="73"/>
      <c r="AG8" s="73"/>
      <c r="AH8" s="73"/>
      <c r="AI8" s="73"/>
      <c r="AJ8" s="73"/>
      <c r="AK8" s="4"/>
      <c r="AL8" s="67">
        <f>データ!S6</f>
        <v>34363</v>
      </c>
      <c r="AM8" s="67"/>
      <c r="AN8" s="67"/>
      <c r="AO8" s="67"/>
      <c r="AP8" s="67"/>
      <c r="AQ8" s="67"/>
      <c r="AR8" s="67"/>
      <c r="AS8" s="67"/>
      <c r="AT8" s="66">
        <f>データ!T6</f>
        <v>872.43</v>
      </c>
      <c r="AU8" s="66"/>
      <c r="AV8" s="66"/>
      <c r="AW8" s="66"/>
      <c r="AX8" s="66"/>
      <c r="AY8" s="66"/>
      <c r="AZ8" s="66"/>
      <c r="BA8" s="66"/>
      <c r="BB8" s="66">
        <f>データ!U6</f>
        <v>39.39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45.42</v>
      </c>
      <c r="Q10" s="66"/>
      <c r="R10" s="66"/>
      <c r="S10" s="66"/>
      <c r="T10" s="66"/>
      <c r="U10" s="66"/>
      <c r="V10" s="66"/>
      <c r="W10" s="66">
        <f>データ!Q6</f>
        <v>101.4</v>
      </c>
      <c r="X10" s="66"/>
      <c r="Y10" s="66"/>
      <c r="Z10" s="66"/>
      <c r="AA10" s="66"/>
      <c r="AB10" s="66"/>
      <c r="AC10" s="66"/>
      <c r="AD10" s="67">
        <f>データ!R6</f>
        <v>3380</v>
      </c>
      <c r="AE10" s="67"/>
      <c r="AF10" s="67"/>
      <c r="AG10" s="67"/>
      <c r="AH10" s="67"/>
      <c r="AI10" s="67"/>
      <c r="AJ10" s="67"/>
      <c r="AK10" s="2"/>
      <c r="AL10" s="67">
        <f>データ!V6</f>
        <v>15536</v>
      </c>
      <c r="AM10" s="67"/>
      <c r="AN10" s="67"/>
      <c r="AO10" s="67"/>
      <c r="AP10" s="67"/>
      <c r="AQ10" s="67"/>
      <c r="AR10" s="67"/>
      <c r="AS10" s="67"/>
      <c r="AT10" s="66">
        <f>データ!W6</f>
        <v>4.43</v>
      </c>
      <c r="AU10" s="66"/>
      <c r="AV10" s="66"/>
      <c r="AW10" s="66"/>
      <c r="AX10" s="66"/>
      <c r="AY10" s="66"/>
      <c r="AZ10" s="66"/>
      <c r="BA10" s="66"/>
      <c r="BB10" s="66">
        <f>データ!X6</f>
        <v>3507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123</v>
      </c>
      <c r="BM16" s="85"/>
      <c r="BN16" s="85"/>
      <c r="BO16" s="85"/>
      <c r="BP16" s="85"/>
      <c r="BQ16" s="85"/>
      <c r="BR16" s="85"/>
      <c r="BS16" s="85"/>
      <c r="BT16" s="85"/>
      <c r="BU16" s="85"/>
      <c r="BV16" s="85"/>
      <c r="BW16" s="85"/>
      <c r="BX16" s="85"/>
      <c r="BY16" s="85"/>
      <c r="BZ16" s="8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84"/>
      <c r="BM34" s="85"/>
      <c r="BN34" s="85"/>
      <c r="BO34" s="85"/>
      <c r="BP34" s="85"/>
      <c r="BQ34" s="85"/>
      <c r="BR34" s="85"/>
      <c r="BS34" s="85"/>
      <c r="BT34" s="85"/>
      <c r="BU34" s="85"/>
      <c r="BV34" s="85"/>
      <c r="BW34" s="85"/>
      <c r="BX34" s="85"/>
      <c r="BY34" s="85"/>
      <c r="BZ34" s="86"/>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84"/>
      <c r="BM35" s="85"/>
      <c r="BN35" s="85"/>
      <c r="BO35" s="85"/>
      <c r="BP35" s="85"/>
      <c r="BQ35" s="85"/>
      <c r="BR35" s="85"/>
      <c r="BS35" s="85"/>
      <c r="BT35" s="85"/>
      <c r="BU35" s="85"/>
      <c r="BV35" s="85"/>
      <c r="BW35" s="85"/>
      <c r="BX35" s="85"/>
      <c r="BY35" s="85"/>
      <c r="BZ35" s="8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182052</v>
      </c>
      <c r="D6" s="33">
        <f t="shared" si="3"/>
        <v>47</v>
      </c>
      <c r="E6" s="33">
        <f t="shared" si="3"/>
        <v>17</v>
      </c>
      <c r="F6" s="33">
        <f t="shared" si="3"/>
        <v>1</v>
      </c>
      <c r="G6" s="33">
        <f t="shared" si="3"/>
        <v>0</v>
      </c>
      <c r="H6" s="33" t="str">
        <f t="shared" si="3"/>
        <v>福井県　大野市</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45.42</v>
      </c>
      <c r="Q6" s="34">
        <f t="shared" si="3"/>
        <v>101.4</v>
      </c>
      <c r="R6" s="34">
        <f t="shared" si="3"/>
        <v>3380</v>
      </c>
      <c r="S6" s="34">
        <f t="shared" si="3"/>
        <v>34363</v>
      </c>
      <c r="T6" s="34">
        <f t="shared" si="3"/>
        <v>872.43</v>
      </c>
      <c r="U6" s="34">
        <f t="shared" si="3"/>
        <v>39.39</v>
      </c>
      <c r="V6" s="34">
        <f t="shared" si="3"/>
        <v>15536</v>
      </c>
      <c r="W6" s="34">
        <f t="shared" si="3"/>
        <v>4.43</v>
      </c>
      <c r="X6" s="34">
        <f t="shared" si="3"/>
        <v>3507</v>
      </c>
      <c r="Y6" s="35">
        <f>IF(Y7="",NA(),Y7)</f>
        <v>72.02</v>
      </c>
      <c r="Z6" s="35">
        <f t="shared" ref="Z6:AH6" si="4">IF(Z7="",NA(),Z7)</f>
        <v>71.22</v>
      </c>
      <c r="AA6" s="35">
        <f t="shared" si="4"/>
        <v>71.75</v>
      </c>
      <c r="AB6" s="35">
        <f t="shared" si="4"/>
        <v>75.06</v>
      </c>
      <c r="AC6" s="35">
        <f t="shared" si="4"/>
        <v>98.55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3603.7</v>
      </c>
      <c r="BG6" s="35">
        <f t="shared" ref="BG6:BO6" si="7">IF(BG7="",NA(),BG7)</f>
        <v>3300.01</v>
      </c>
      <c r="BH6" s="35">
        <f t="shared" si="7"/>
        <v>2937.39</v>
      </c>
      <c r="BI6" s="35">
        <f t="shared" si="7"/>
        <v>2836.79</v>
      </c>
      <c r="BJ6" s="35">
        <f t="shared" si="7"/>
        <v>3020.12</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44.96</v>
      </c>
      <c r="BR6" s="35">
        <f t="shared" ref="BR6:BZ6" si="8">IF(BR7="",NA(),BR7)</f>
        <v>45.16</v>
      </c>
      <c r="BS6" s="35">
        <f t="shared" si="8"/>
        <v>46.23</v>
      </c>
      <c r="BT6" s="35">
        <f t="shared" si="8"/>
        <v>49.47</v>
      </c>
      <c r="BU6" s="35">
        <f t="shared" si="8"/>
        <v>77.14</v>
      </c>
      <c r="BV6" s="35">
        <f t="shared" si="8"/>
        <v>57.36</v>
      </c>
      <c r="BW6" s="35">
        <f t="shared" si="8"/>
        <v>57.33</v>
      </c>
      <c r="BX6" s="35">
        <f t="shared" si="8"/>
        <v>60.78</v>
      </c>
      <c r="BY6" s="35">
        <f t="shared" si="8"/>
        <v>60.17</v>
      </c>
      <c r="BZ6" s="35">
        <f t="shared" si="8"/>
        <v>65.569999999999993</v>
      </c>
      <c r="CA6" s="34" t="str">
        <f>IF(CA7="","",IF(CA7="-","【-】","【"&amp;SUBSTITUTE(TEXT(CA7,"#,##0.00"),"-","△")&amp;"】"))</f>
        <v>【100.04】</v>
      </c>
      <c r="CB6" s="35">
        <f>IF(CB7="",NA(),CB7)</f>
        <v>354.23</v>
      </c>
      <c r="CC6" s="35">
        <f t="shared" ref="CC6:CK6" si="9">IF(CC7="",NA(),CC7)</f>
        <v>358.69</v>
      </c>
      <c r="CD6" s="35">
        <f t="shared" si="9"/>
        <v>359.43</v>
      </c>
      <c r="CE6" s="35">
        <f t="shared" si="9"/>
        <v>339.85</v>
      </c>
      <c r="CF6" s="35">
        <f t="shared" si="9"/>
        <v>216.91</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53.73</v>
      </c>
      <c r="CN6" s="35">
        <f t="shared" ref="CN6:CV6" si="10">IF(CN7="",NA(),CN7)</f>
        <v>55.73</v>
      </c>
      <c r="CO6" s="35">
        <f t="shared" si="10"/>
        <v>61.8</v>
      </c>
      <c r="CP6" s="35">
        <f t="shared" si="10"/>
        <v>63.7</v>
      </c>
      <c r="CQ6" s="35">
        <f t="shared" si="10"/>
        <v>31.47</v>
      </c>
      <c r="CR6" s="35">
        <f t="shared" si="10"/>
        <v>40.07</v>
      </c>
      <c r="CS6" s="35">
        <f t="shared" si="10"/>
        <v>39.92</v>
      </c>
      <c r="CT6" s="35">
        <f t="shared" si="10"/>
        <v>41.63</v>
      </c>
      <c r="CU6" s="35">
        <f t="shared" si="10"/>
        <v>44.89</v>
      </c>
      <c r="CV6" s="35">
        <f t="shared" si="10"/>
        <v>40.75</v>
      </c>
      <c r="CW6" s="34" t="str">
        <f>IF(CW7="","",IF(CW7="-","【-】","【"&amp;SUBSTITUTE(TEXT(CW7,"#,##0.00"),"-","△")&amp;"】"))</f>
        <v>【60.09】</v>
      </c>
      <c r="CX6" s="35">
        <f>IF(CX7="",NA(),CX7)</f>
        <v>30.73</v>
      </c>
      <c r="CY6" s="35">
        <f t="shared" ref="CY6:DG6" si="11">IF(CY7="",NA(),CY7)</f>
        <v>30.75</v>
      </c>
      <c r="CZ6" s="35">
        <f t="shared" si="11"/>
        <v>32.549999999999997</v>
      </c>
      <c r="DA6" s="35">
        <f t="shared" si="11"/>
        <v>33.200000000000003</v>
      </c>
      <c r="DB6" s="35">
        <f t="shared" si="11"/>
        <v>33.299999999999997</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c r="A7" s="28"/>
      <c r="B7" s="37">
        <v>2016</v>
      </c>
      <c r="C7" s="37">
        <v>182052</v>
      </c>
      <c r="D7" s="37">
        <v>47</v>
      </c>
      <c r="E7" s="37">
        <v>17</v>
      </c>
      <c r="F7" s="37">
        <v>1</v>
      </c>
      <c r="G7" s="37">
        <v>0</v>
      </c>
      <c r="H7" s="37" t="s">
        <v>110</v>
      </c>
      <c r="I7" s="37" t="s">
        <v>111</v>
      </c>
      <c r="J7" s="37" t="s">
        <v>112</v>
      </c>
      <c r="K7" s="37" t="s">
        <v>113</v>
      </c>
      <c r="L7" s="37" t="s">
        <v>114</v>
      </c>
      <c r="M7" s="37"/>
      <c r="N7" s="38" t="s">
        <v>115</v>
      </c>
      <c r="O7" s="38" t="s">
        <v>116</v>
      </c>
      <c r="P7" s="38">
        <v>45.42</v>
      </c>
      <c r="Q7" s="38">
        <v>101.4</v>
      </c>
      <c r="R7" s="38">
        <v>3380</v>
      </c>
      <c r="S7" s="38">
        <v>34363</v>
      </c>
      <c r="T7" s="38">
        <v>872.43</v>
      </c>
      <c r="U7" s="38">
        <v>39.39</v>
      </c>
      <c r="V7" s="38">
        <v>15536</v>
      </c>
      <c r="W7" s="38">
        <v>4.43</v>
      </c>
      <c r="X7" s="38">
        <v>3507</v>
      </c>
      <c r="Y7" s="38">
        <v>72.02</v>
      </c>
      <c r="Z7" s="38">
        <v>71.22</v>
      </c>
      <c r="AA7" s="38">
        <v>71.75</v>
      </c>
      <c r="AB7" s="38">
        <v>75.06</v>
      </c>
      <c r="AC7" s="38">
        <v>98.55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3603.7</v>
      </c>
      <c r="BG7" s="38">
        <v>3300.01</v>
      </c>
      <c r="BH7" s="38">
        <v>2937.39</v>
      </c>
      <c r="BI7" s="38">
        <v>2836.79</v>
      </c>
      <c r="BJ7" s="38">
        <v>3020.12</v>
      </c>
      <c r="BK7" s="38">
        <v>1574.53</v>
      </c>
      <c r="BL7" s="38">
        <v>1506.51</v>
      </c>
      <c r="BM7" s="38">
        <v>1315.67</v>
      </c>
      <c r="BN7" s="38">
        <v>1240.1600000000001</v>
      </c>
      <c r="BO7" s="38">
        <v>1193.49</v>
      </c>
      <c r="BP7" s="38">
        <v>728.3</v>
      </c>
      <c r="BQ7" s="38">
        <v>44.96</v>
      </c>
      <c r="BR7" s="38">
        <v>45.16</v>
      </c>
      <c r="BS7" s="38">
        <v>46.23</v>
      </c>
      <c r="BT7" s="38">
        <v>49.47</v>
      </c>
      <c r="BU7" s="38">
        <v>77.14</v>
      </c>
      <c r="BV7" s="38">
        <v>57.36</v>
      </c>
      <c r="BW7" s="38">
        <v>57.33</v>
      </c>
      <c r="BX7" s="38">
        <v>60.78</v>
      </c>
      <c r="BY7" s="38">
        <v>60.17</v>
      </c>
      <c r="BZ7" s="38">
        <v>65.569999999999993</v>
      </c>
      <c r="CA7" s="38">
        <v>100.04</v>
      </c>
      <c r="CB7" s="38">
        <v>354.23</v>
      </c>
      <c r="CC7" s="38">
        <v>358.69</v>
      </c>
      <c r="CD7" s="38">
        <v>359.43</v>
      </c>
      <c r="CE7" s="38">
        <v>339.85</v>
      </c>
      <c r="CF7" s="38">
        <v>216.91</v>
      </c>
      <c r="CG7" s="38">
        <v>279.91000000000003</v>
      </c>
      <c r="CH7" s="38">
        <v>284.52999999999997</v>
      </c>
      <c r="CI7" s="38">
        <v>276.26</v>
      </c>
      <c r="CJ7" s="38">
        <v>281.52999999999997</v>
      </c>
      <c r="CK7" s="38">
        <v>263.04000000000002</v>
      </c>
      <c r="CL7" s="38">
        <v>137.82</v>
      </c>
      <c r="CM7" s="38">
        <v>53.73</v>
      </c>
      <c r="CN7" s="38">
        <v>55.73</v>
      </c>
      <c r="CO7" s="38">
        <v>61.8</v>
      </c>
      <c r="CP7" s="38">
        <v>63.7</v>
      </c>
      <c r="CQ7" s="38">
        <v>31.47</v>
      </c>
      <c r="CR7" s="38">
        <v>40.07</v>
      </c>
      <c r="CS7" s="38">
        <v>39.92</v>
      </c>
      <c r="CT7" s="38">
        <v>41.63</v>
      </c>
      <c r="CU7" s="38">
        <v>44.89</v>
      </c>
      <c r="CV7" s="38">
        <v>40.75</v>
      </c>
      <c r="CW7" s="38">
        <v>60.09</v>
      </c>
      <c r="CX7" s="38">
        <v>30.73</v>
      </c>
      <c r="CY7" s="38">
        <v>30.75</v>
      </c>
      <c r="CZ7" s="38">
        <v>32.549999999999997</v>
      </c>
      <c r="DA7" s="38">
        <v>33.200000000000003</v>
      </c>
      <c r="DB7" s="38">
        <v>33.299999999999997</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　吉村貴信</cp:lastModifiedBy>
  <cp:lastPrinted>2018-01-26T05:14:59Z</cp:lastPrinted>
  <dcterms:created xsi:type="dcterms:W3CDTF">2017-12-25T02:07:29Z</dcterms:created>
  <dcterms:modified xsi:type="dcterms:W3CDTF">2018-01-26T05:15:09Z</dcterms:modified>
  <cp:category/>
</cp:coreProperties>
</file>