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730" windowHeight="1176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P6" i="5"/>
  <c r="O6" i="5"/>
  <c r="I10" i="4" s="1"/>
  <c r="N6" i="5"/>
  <c r="B10" i="4" s="1"/>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W10" i="4"/>
  <c r="P10" i="4"/>
  <c r="BB8" i="4"/>
  <c r="AT8" i="4"/>
  <c r="AL8" i="4"/>
  <c r="P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<sst xmlns="http://schemas.openxmlformats.org/spreadsheetml/2006/main" count="237" uniqueCount="123">
  <si>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</si>
  <si>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</si>
  <si>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</si>
  <si>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</si>
  <si>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</si>
  <si>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</si>
  <si>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</si>
  <si>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</si>
  <si>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</si>
  <si>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</si>
  <si>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</si>
  <si>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</si>
  <si>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</si>
  <si>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</si>
  <si>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</si>
  <si>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</si>
  <si>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</si>
  <si>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</si>
  <si>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</si>
  <si>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</si>
  <si>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</si>
  <si>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</si>
  <si>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</si>
  <si>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</si>
  <si>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</si>
  <si>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</si>
  <si>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</si>
  <si>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</si>
  <si>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</si>
  <si>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</si>
  <si>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</si>
  <si>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</si>
  <si>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</si>
  <si>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</si>
  <si>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</si>
  <si>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</si>
  <si>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</si>
  <si>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</si>
  <si>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</si>
  <si>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</si>
  <si>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</si>
  <si>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</si>
  <si>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</si>
  <si>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</si>
  <si>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</si>
  <si>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</si>
  <si>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</si>
  <si>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</si>
  <si>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</si>
  <si>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</si>
  <si>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</si>
  <si>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</si>
  <si>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</si>
  <si>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</si>
  <si>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</si>
  <si>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</si>
  <si>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</si>
  <si>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</si>
  <si>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</si>
  <si>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</si>
  <si>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</si>
  <si>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</si>
  <si>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</si>
  <si>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</si>
  <si>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</si>
  <si>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</si>
  <si>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</si>
  <si>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</si>
  <si>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</si>
  <si>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</si>
  <si>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</si>
  <si>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</si>
  <si>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</si>
  <si>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</si>
  <si>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</si>
  <si>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</si>
  <si>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</si>
  <si>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</si>
  <si>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</si>
  <si>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</si>
  <si>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</si>
  <si>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</si>
  <si>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</si>
  <si>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</si>
  <si>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</si>
  <si>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</si>
  <si>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</si>
  <si>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</si>
  <si>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</si>
  <si>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</si>
  <si>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</si>
  <si>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</si>
  <si>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</si>
  <si>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</si>
  <si>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</si>
  <si>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</si>
  <si>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</si>
  <si>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</si>
  <si>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</si>
  <si>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</si>
  <si>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</si>
  <si>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</si>
  <si>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</si>
  <si>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</si>
  <si>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</si>
  <si>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</si>
  <si>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</si>
  <si>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勝山市</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</si>
  <si>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</si>
  <si>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</si>
  <si>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</si>
  <si>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</si>
  <si>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</si>
  <si>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</si>
  <si>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</si>
  <si>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</si>
  <si>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</si>
  <si>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</si>
  <si>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</si>
  <si>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統合により料金収入は地区単位で減少していく一方、その整備費が膨らんでいるため、簡易水道事業会計単体でみると、経営状況は悪化している。
平成２９年度末には全地区の統合を完了する予定となっている。</t>
    <rPh sb="0" eb="2">
      <t>トウゴウ</t>
    </rPh>
    <rPh sb="5" eb="7">
      <t>リョウキン</t>
    </rPh>
    <rPh sb="7" eb="9">
      <t>シュウニュウ</t>
    </rPh>
    <rPh sb="10" eb="12">
      <t>チク</t>
    </rPh>
    <rPh sb="12" eb="14">
      <t>タンイ</t>
    </rPh>
    <rPh sb="15" eb="17">
      <t>ゲンショウ</t>
    </rPh>
    <rPh sb="21" eb="23">
      <t>イッポウ</t>
    </rPh>
    <rPh sb="26" eb="29">
      <t>セイビヒ</t>
    </rPh>
    <rPh sb="30" eb="31">
      <t>フク</t>
    </rPh>
    <rPh sb="39" eb="41">
      <t>カンイ</t>
    </rPh>
    <rPh sb="41" eb="43">
      <t>スイドウ</t>
    </rPh>
    <rPh sb="43" eb="45">
      <t>ジギョウ</t>
    </rPh>
    <rPh sb="45" eb="47">
      <t>カイケイ</t>
    </rPh>
    <rPh sb="47" eb="49">
      <t>タンタイ</t>
    </rPh>
    <rPh sb="54" eb="56">
      <t>ケイエイ</t>
    </rPh>
    <rPh sb="56" eb="58">
      <t>ジョウキョウ</t>
    </rPh>
    <rPh sb="59" eb="61">
      <t>アッカ</t>
    </rPh>
    <rPh sb="67" eb="69">
      <t>ヘイセイ</t>
    </rPh>
    <rPh sb="71" eb="73">
      <t>ネンド</t>
    </rPh>
    <rPh sb="73" eb="74">
      <t>マツ</t>
    </rPh>
    <rPh sb="76" eb="77">
      <t>ゼン</t>
    </rPh>
    <rPh sb="77" eb="79">
      <t>チク</t>
    </rPh>
    <rPh sb="80" eb="82">
      <t>トウゴウ</t>
    </rPh>
    <rPh sb="83" eb="85">
      <t>カンリョウ</t>
    </rPh>
    <rPh sb="87" eb="89">
      <t>ヨテイ</t>
    </rPh>
    <phoneticPr fontId="4"/>
  </si>
  <si>
    <t xml:space="preserve">勝山市水道事業への統合事業を推進しており、施設整備が完了した地区から順次統合している。
施設整備にかかる財源は主に国庫補助金及び起債となっているが、先述のとおり整備完了した地区が簡易水道ではなくなっていくため、給水収益に対する企業債残高は増加傾向にある一方、給水原価は上昇し、料金回収率も低下している。
また、統合済地区にかかる起債償還利息についても、水道事業会計へ負担金として拠出しているため、その分の収益が減・費用が増となるため、収益的収支比率も悪化している。
</t>
    <rPh sb="0" eb="3">
      <t>カツヤマシ</t>
    </rPh>
    <rPh sb="3" eb="5">
      <t>スイドウ</t>
    </rPh>
    <rPh sb="5" eb="7">
      <t>ジギョウ</t>
    </rPh>
    <rPh sb="9" eb="11">
      <t>トウゴウ</t>
    </rPh>
    <rPh sb="11" eb="13">
      <t>ジギョウ</t>
    </rPh>
    <rPh sb="14" eb="16">
      <t>スイシン</t>
    </rPh>
    <rPh sb="21" eb="23">
      <t>シセツ</t>
    </rPh>
    <rPh sb="23" eb="25">
      <t>セイビ</t>
    </rPh>
    <rPh sb="26" eb="28">
      <t>カンリョウ</t>
    </rPh>
    <rPh sb="30" eb="32">
      <t>チク</t>
    </rPh>
    <rPh sb="34" eb="36">
      <t>ジュンジ</t>
    </rPh>
    <rPh sb="36" eb="38">
      <t>トウゴウ</t>
    </rPh>
    <rPh sb="44" eb="46">
      <t>シセツ</t>
    </rPh>
    <rPh sb="46" eb="48">
      <t>セイビ</t>
    </rPh>
    <rPh sb="52" eb="54">
      <t>ザイゲン</t>
    </rPh>
    <rPh sb="55" eb="56">
      <t>オモ</t>
    </rPh>
    <rPh sb="57" eb="59">
      <t>コッコ</t>
    </rPh>
    <rPh sb="59" eb="62">
      <t>ホジョキン</t>
    </rPh>
    <rPh sb="62" eb="63">
      <t>オヨ</t>
    </rPh>
    <rPh sb="64" eb="66">
      <t>キサイ</t>
    </rPh>
    <rPh sb="74" eb="76">
      <t>センジュツ</t>
    </rPh>
    <rPh sb="80" eb="82">
      <t>セイビ</t>
    </rPh>
    <rPh sb="82" eb="84">
      <t>カンリョウ</t>
    </rPh>
    <rPh sb="86" eb="88">
      <t>チク</t>
    </rPh>
    <rPh sb="89" eb="91">
      <t>カンイ</t>
    </rPh>
    <rPh sb="91" eb="93">
      <t>スイドウ</t>
    </rPh>
    <rPh sb="105" eb="107">
      <t>キュウスイ</t>
    </rPh>
    <rPh sb="107" eb="109">
      <t>シュウエキ</t>
    </rPh>
    <rPh sb="110" eb="111">
      <t>タイ</t>
    </rPh>
    <rPh sb="113" eb="115">
      <t>キギョウ</t>
    </rPh>
    <rPh sb="115" eb="116">
      <t>サイ</t>
    </rPh>
    <rPh sb="116" eb="118">
      <t>ザンダカ</t>
    </rPh>
    <rPh sb="119" eb="121">
      <t>ゾウカ</t>
    </rPh>
    <rPh sb="121" eb="123">
      <t>ケイコウ</t>
    </rPh>
    <rPh sb="126" eb="128">
      <t>イッポウ</t>
    </rPh>
    <rPh sb="129" eb="131">
      <t>キュウスイ</t>
    </rPh>
    <rPh sb="131" eb="133">
      <t>ゲンカ</t>
    </rPh>
    <rPh sb="134" eb="136">
      <t>ジョウショウ</t>
    </rPh>
    <rPh sb="138" eb="140">
      <t>リョウキン</t>
    </rPh>
    <rPh sb="140" eb="142">
      <t>カイシュウ</t>
    </rPh>
    <rPh sb="142" eb="143">
      <t>リツ</t>
    </rPh>
    <rPh sb="144" eb="146">
      <t>テイカ</t>
    </rPh>
    <rPh sb="155" eb="157">
      <t>トウゴウ</t>
    </rPh>
    <rPh sb="157" eb="158">
      <t>ズ</t>
    </rPh>
    <rPh sb="158" eb="160">
      <t>チク</t>
    </rPh>
    <rPh sb="164" eb="166">
      <t>キサイ</t>
    </rPh>
    <rPh sb="166" eb="168">
      <t>ショウカン</t>
    </rPh>
    <rPh sb="168" eb="170">
      <t>リソク</t>
    </rPh>
    <rPh sb="176" eb="178">
      <t>スイドウ</t>
    </rPh>
    <rPh sb="178" eb="180">
      <t>ジギョウ</t>
    </rPh>
    <rPh sb="180" eb="182">
      <t>カイケイ</t>
    </rPh>
    <rPh sb="183" eb="186">
      <t>フタンキン</t>
    </rPh>
    <rPh sb="189" eb="191">
      <t>キョシュツ</t>
    </rPh>
    <rPh sb="200" eb="201">
      <t>ブン</t>
    </rPh>
    <rPh sb="202" eb="204">
      <t>シュウエキ</t>
    </rPh>
    <rPh sb="205" eb="206">
      <t>ゲン</t>
    </rPh>
    <rPh sb="207" eb="209">
      <t>ヒヨウ</t>
    </rPh>
    <rPh sb="210" eb="211">
      <t>ゾウ</t>
    </rPh>
    <rPh sb="217" eb="220">
      <t>シュウエキテキ</t>
    </rPh>
    <rPh sb="220" eb="222">
      <t>シュウシ</t>
    </rPh>
    <rPh sb="222" eb="224">
      <t>ヒリツ</t>
    </rPh>
    <rPh sb="225" eb="227">
      <t>アッカ</t>
    </rPh>
    <phoneticPr fontId="4"/>
  </si>
  <si>
    <t>非設置</t>
    <rPh sb="0" eb="1">
      <t>ヒ</t>
    </rPh>
    <rPh sb="1" eb="3">
      <t>セッチ</t>
    </rPh>
    <phoneticPr fontId="4"/>
  </si>
  <si>
    <t xml:space="preserve">近年実施した管路更新は、すべて水道事業への統合にかかる施設整備の一環となっている。また、過去２か年度においては管路の整備は行っていない。
なお、管路の法定耐用年数は経過していないものの、耐用年数が近づいていることから、統合後の水道事業において、平成30年度にアセットマネジメントによる長期的な更新計画を立て、老朽管の布設替を順次実施していく。
</t>
    <rPh sb="0" eb="2">
      <t>キンネン</t>
    </rPh>
    <rPh sb="2" eb="4">
      <t>ジッシ</t>
    </rPh>
    <rPh sb="6" eb="8">
      <t>カンロ</t>
    </rPh>
    <rPh sb="8" eb="10">
      <t>コウシン</t>
    </rPh>
    <rPh sb="15" eb="17">
      <t>スイドウ</t>
    </rPh>
    <rPh sb="17" eb="19">
      <t>ジギョウ</t>
    </rPh>
    <rPh sb="21" eb="23">
      <t>トウゴウ</t>
    </rPh>
    <rPh sb="27" eb="29">
      <t>シセツ</t>
    </rPh>
    <rPh sb="29" eb="31">
      <t>セイビ</t>
    </rPh>
    <rPh sb="32" eb="34">
      <t>イッカン</t>
    </rPh>
    <rPh sb="44" eb="46">
      <t>カコ</t>
    </rPh>
    <rPh sb="48" eb="49">
      <t>ネン</t>
    </rPh>
    <rPh sb="49" eb="50">
      <t>ド</t>
    </rPh>
    <rPh sb="55" eb="57">
      <t>カンロ</t>
    </rPh>
    <rPh sb="58" eb="60">
      <t>セイビ</t>
    </rPh>
    <rPh sb="61" eb="62">
      <t>オコナ</t>
    </rPh>
    <rPh sb="72" eb="74">
      <t>カンロ</t>
    </rPh>
    <rPh sb="109" eb="112">
      <t>トウゴウゴ</t>
    </rPh>
    <rPh sb="113" eb="115">
      <t>スイドウ</t>
    </rPh>
    <rPh sb="115" eb="117">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</si>
</sst>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
                  <c:v>0</c:v>
                </c:pt>
                <c:pt idx="1">
                  <c:v>1.76</c:v>
                </c:pt>
                <c:pt idx="2">
                  <c:v>1.79</c:v>
                </c:pt>
                <c:pt idx="3" formatCode="#,##0.00;&quot;△&quot;#,##0.00">
                  <c:v>0</c:v>
                </c:pt>
                <c:pt idx="4" formatCode="#,##0.00;&quot;△&quot;#,##0.00">
                  <c:v>0</c:v>
                </c:pt>
              </c:numCache>
            </c:numRef>
          </c:val>
        </c:ser>
        <c:dLbls>
          <c:showLegendKey val="0"/>
          <c:showVal val="0"/>
          <c:showCatName val="0"/>
          <c:showSerName val="0"/>
          <c:showPercent val="0"/>
          <c:showBubbleSize val="0"/>
        </c:dLbls>
        <c:gapWidth val="150"/>
        <c:axId val="88013440"/>
        <c:axId val="10860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88013440"/>
        <c:axId val="108602112"/>
      </c:lineChart>
      <c:dateAx>
        <c:axId val="88013440"/>
        <c:scaling>
          <c:orientation val="minMax"/>
        </c:scaling>
        <c:delete val="1"/>
        <c:axPos val="b"/>
        <c:numFmt formatCode="ge" sourceLinked="1"/>
        <c:majorTickMark val="none"/>
        <c:minorTickMark val="none"/>
        <c:tickLblPos val="none"/>
        <c:crossAx val="108602112"/>
        <c:crosses val="autoZero"/>
        <c:auto val="1"/>
        <c:lblOffset val="100"/>
        <c:baseTimeUnit val="years"/>
      </c:dateAx>
      <c:valAx>
        <c:axId val="10860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1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67.44</c:v>
                </c:pt>
                <c:pt idx="1">
                  <c:v>67.62</c:v>
                </c:pt>
                <c:pt idx="2">
                  <c:v>75</c:v>
                </c:pt>
                <c:pt idx="3">
                  <c:v>72.8</c:v>
                </c:pt>
                <c:pt idx="4">
                  <c:v>69.900000000000006</c:v>
                </c:pt>
              </c:numCache>
            </c:numRef>
          </c:val>
        </c:ser>
        <c:dLbls>
          <c:showLegendKey val="0"/>
          <c:showVal val="0"/>
          <c:showCatName val="0"/>
          <c:showSerName val="0"/>
          <c:showPercent val="0"/>
          <c:showBubbleSize val="0"/>
        </c:dLbls>
        <c:gapWidth val="150"/>
        <c:axId val="109218816"/>
        <c:axId val="10922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109218816"/>
        <c:axId val="109225088"/>
      </c:lineChart>
      <c:dateAx>
        <c:axId val="109218816"/>
        <c:scaling>
          <c:orientation val="minMax"/>
        </c:scaling>
        <c:delete val="1"/>
        <c:axPos val="b"/>
        <c:numFmt formatCode="ge" sourceLinked="1"/>
        <c:majorTickMark val="none"/>
        <c:minorTickMark val="none"/>
        <c:tickLblPos val="none"/>
        <c:crossAx val="109225088"/>
        <c:crosses val="autoZero"/>
        <c:auto val="1"/>
        <c:lblOffset val="100"/>
        <c:baseTimeUnit val="years"/>
      </c:dateAx>
      <c:valAx>
        <c:axId val="10922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1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84.81</c:v>
                </c:pt>
                <c:pt idx="1">
                  <c:v>84.81</c:v>
                </c:pt>
                <c:pt idx="2">
                  <c:v>84.71</c:v>
                </c:pt>
                <c:pt idx="3">
                  <c:v>84.75</c:v>
                </c:pt>
                <c:pt idx="4">
                  <c:v>84.12</c:v>
                </c:pt>
              </c:numCache>
            </c:numRef>
          </c:val>
        </c:ser>
        <c:dLbls>
          <c:showLegendKey val="0"/>
          <c:showVal val="0"/>
          <c:showCatName val="0"/>
          <c:showSerName val="0"/>
          <c:showPercent val="0"/>
          <c:showBubbleSize val="0"/>
        </c:dLbls>
        <c:gapWidth val="150"/>
        <c:axId val="109243008"/>
        <c:axId val="11051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109243008"/>
        <c:axId val="110514944"/>
      </c:lineChart>
      <c:dateAx>
        <c:axId val="109243008"/>
        <c:scaling>
          <c:orientation val="minMax"/>
        </c:scaling>
        <c:delete val="1"/>
        <c:axPos val="b"/>
        <c:numFmt formatCode="ge" sourceLinked="1"/>
        <c:majorTickMark val="none"/>
        <c:minorTickMark val="none"/>
        <c:tickLblPos val="none"/>
        <c:crossAx val="110514944"/>
        <c:crosses val="autoZero"/>
        <c:auto val="1"/>
        <c:lblOffset val="100"/>
        <c:baseTimeUnit val="years"/>
      </c:dateAx>
      <c:valAx>
        <c:axId val="11051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4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80.64</c:v>
                </c:pt>
                <c:pt idx="1">
                  <c:v>100.26</c:v>
                </c:pt>
                <c:pt idx="2">
                  <c:v>87.14</c:v>
                </c:pt>
                <c:pt idx="3">
                  <c:v>95.44</c:v>
                </c:pt>
                <c:pt idx="4">
                  <c:v>119.35</c:v>
                </c:pt>
              </c:numCache>
            </c:numRef>
          </c:val>
        </c:ser>
        <c:dLbls>
          <c:showLegendKey val="0"/>
          <c:showVal val="0"/>
          <c:showCatName val="0"/>
          <c:showSerName val="0"/>
          <c:showPercent val="0"/>
          <c:showBubbleSize val="0"/>
        </c:dLbls>
        <c:gapWidth val="150"/>
        <c:axId val="108652800"/>
        <c:axId val="10885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108652800"/>
        <c:axId val="108855680"/>
      </c:lineChart>
      <c:dateAx>
        <c:axId val="108652800"/>
        <c:scaling>
          <c:orientation val="minMax"/>
        </c:scaling>
        <c:delete val="1"/>
        <c:axPos val="b"/>
        <c:numFmt formatCode="ge" sourceLinked="1"/>
        <c:majorTickMark val="none"/>
        <c:minorTickMark val="none"/>
        <c:tickLblPos val="none"/>
        <c:crossAx val="108855680"/>
        <c:crosses val="autoZero"/>
        <c:auto val="1"/>
        <c:lblOffset val="100"/>
        <c:baseTimeUnit val="years"/>
      </c:dateAx>
      <c:valAx>
        <c:axId val="10885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5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885888"/>
        <c:axId val="10889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885888"/>
        <c:axId val="108896256"/>
      </c:lineChart>
      <c:dateAx>
        <c:axId val="108885888"/>
        <c:scaling>
          <c:orientation val="minMax"/>
        </c:scaling>
        <c:delete val="1"/>
        <c:axPos val="b"/>
        <c:numFmt formatCode="ge" sourceLinked="1"/>
        <c:majorTickMark val="none"/>
        <c:minorTickMark val="none"/>
        <c:tickLblPos val="none"/>
        <c:crossAx val="108896256"/>
        <c:crosses val="autoZero"/>
        <c:auto val="1"/>
        <c:lblOffset val="100"/>
        <c:baseTimeUnit val="years"/>
      </c:dateAx>
      <c:valAx>
        <c:axId val="10889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8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922368"/>
        <c:axId val="10892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922368"/>
        <c:axId val="108924288"/>
      </c:lineChart>
      <c:dateAx>
        <c:axId val="108922368"/>
        <c:scaling>
          <c:orientation val="minMax"/>
        </c:scaling>
        <c:delete val="1"/>
        <c:axPos val="b"/>
        <c:numFmt formatCode="ge" sourceLinked="1"/>
        <c:majorTickMark val="none"/>
        <c:minorTickMark val="none"/>
        <c:tickLblPos val="none"/>
        <c:crossAx val="108924288"/>
        <c:crosses val="autoZero"/>
        <c:auto val="1"/>
        <c:lblOffset val="100"/>
        <c:baseTimeUnit val="years"/>
      </c:dateAx>
      <c:valAx>
        <c:axId val="10892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2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963328"/>
        <c:axId val="10896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963328"/>
        <c:axId val="108965248"/>
      </c:lineChart>
      <c:dateAx>
        <c:axId val="108963328"/>
        <c:scaling>
          <c:orientation val="minMax"/>
        </c:scaling>
        <c:delete val="1"/>
        <c:axPos val="b"/>
        <c:numFmt formatCode="ge" sourceLinked="1"/>
        <c:majorTickMark val="none"/>
        <c:minorTickMark val="none"/>
        <c:tickLblPos val="none"/>
        <c:crossAx val="108965248"/>
        <c:crosses val="autoZero"/>
        <c:auto val="1"/>
        <c:lblOffset val="100"/>
        <c:baseTimeUnit val="years"/>
      </c:dateAx>
      <c:valAx>
        <c:axId val="10896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6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067264"/>
        <c:axId val="10906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067264"/>
        <c:axId val="109069440"/>
      </c:lineChart>
      <c:dateAx>
        <c:axId val="109067264"/>
        <c:scaling>
          <c:orientation val="minMax"/>
        </c:scaling>
        <c:delete val="1"/>
        <c:axPos val="b"/>
        <c:numFmt formatCode="ge" sourceLinked="1"/>
        <c:majorTickMark val="none"/>
        <c:minorTickMark val="none"/>
        <c:tickLblPos val="none"/>
        <c:crossAx val="109069440"/>
        <c:crosses val="autoZero"/>
        <c:auto val="1"/>
        <c:lblOffset val="100"/>
        <c:baseTimeUnit val="years"/>
      </c:dateAx>
      <c:valAx>
        <c:axId val="10906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6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3034.87</c:v>
                </c:pt>
                <c:pt idx="1">
                  <c:v>1691.26</c:v>
                </c:pt>
                <c:pt idx="2">
                  <c:v>2134.13</c:v>
                </c:pt>
                <c:pt idx="3">
                  <c:v>3404.38</c:v>
                </c:pt>
                <c:pt idx="4">
                  <c:v>4409.6899999999996</c:v>
                </c:pt>
              </c:numCache>
            </c:numRef>
          </c:val>
        </c:ser>
        <c:dLbls>
          <c:showLegendKey val="0"/>
          <c:showVal val="0"/>
          <c:showCatName val="0"/>
          <c:showSerName val="0"/>
          <c:showPercent val="0"/>
          <c:showBubbleSize val="0"/>
        </c:dLbls>
        <c:gapWidth val="150"/>
        <c:axId val="109103744"/>
        <c:axId val="10911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109103744"/>
        <c:axId val="109110016"/>
      </c:lineChart>
      <c:dateAx>
        <c:axId val="109103744"/>
        <c:scaling>
          <c:orientation val="minMax"/>
        </c:scaling>
        <c:delete val="1"/>
        <c:axPos val="b"/>
        <c:numFmt formatCode="ge" sourceLinked="1"/>
        <c:majorTickMark val="none"/>
        <c:minorTickMark val="none"/>
        <c:tickLblPos val="none"/>
        <c:crossAx val="109110016"/>
        <c:crosses val="autoZero"/>
        <c:auto val="1"/>
        <c:lblOffset val="100"/>
        <c:baseTimeUnit val="years"/>
      </c:dateAx>
      <c:valAx>
        <c:axId val="10911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0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23.43</c:v>
                </c:pt>
                <c:pt idx="1">
                  <c:v>22.23</c:v>
                </c:pt>
                <c:pt idx="2">
                  <c:v>21.54</c:v>
                </c:pt>
                <c:pt idx="3">
                  <c:v>22.54</c:v>
                </c:pt>
                <c:pt idx="4">
                  <c:v>18.100000000000001</c:v>
                </c:pt>
              </c:numCache>
            </c:numRef>
          </c:val>
        </c:ser>
        <c:dLbls>
          <c:showLegendKey val="0"/>
          <c:showVal val="0"/>
          <c:showCatName val="0"/>
          <c:showSerName val="0"/>
          <c:showPercent val="0"/>
          <c:showBubbleSize val="0"/>
        </c:dLbls>
        <c:gapWidth val="150"/>
        <c:axId val="109119744"/>
        <c:axId val="10914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109119744"/>
        <c:axId val="109146496"/>
      </c:lineChart>
      <c:dateAx>
        <c:axId val="109119744"/>
        <c:scaling>
          <c:orientation val="minMax"/>
        </c:scaling>
        <c:delete val="1"/>
        <c:axPos val="b"/>
        <c:numFmt formatCode="ge" sourceLinked="1"/>
        <c:majorTickMark val="none"/>
        <c:minorTickMark val="none"/>
        <c:tickLblPos val="none"/>
        <c:crossAx val="109146496"/>
        <c:crosses val="autoZero"/>
        <c:auto val="1"/>
        <c:lblOffset val="100"/>
        <c:baseTimeUnit val="years"/>
      </c:dateAx>
      <c:valAx>
        <c:axId val="10914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1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214.75</c:v>
                </c:pt>
                <c:pt idx="1">
                  <c:v>215.36</c:v>
                </c:pt>
                <c:pt idx="2">
                  <c:v>209.93</c:v>
                </c:pt>
                <c:pt idx="3">
                  <c:v>204.78</c:v>
                </c:pt>
                <c:pt idx="4">
                  <c:v>281.67</c:v>
                </c:pt>
              </c:numCache>
            </c:numRef>
          </c:val>
        </c:ser>
        <c:dLbls>
          <c:showLegendKey val="0"/>
          <c:showVal val="0"/>
          <c:showCatName val="0"/>
          <c:showSerName val="0"/>
          <c:showPercent val="0"/>
          <c:showBubbleSize val="0"/>
        </c:dLbls>
        <c:gapWidth val="150"/>
        <c:axId val="109153664"/>
        <c:axId val="10918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109153664"/>
        <c:axId val="109184512"/>
      </c:lineChart>
      <c:dateAx>
        <c:axId val="109153664"/>
        <c:scaling>
          <c:orientation val="minMax"/>
        </c:scaling>
        <c:delete val="1"/>
        <c:axPos val="b"/>
        <c:numFmt formatCode="ge" sourceLinked="1"/>
        <c:majorTickMark val="none"/>
        <c:minorTickMark val="none"/>
        <c:tickLblPos val="none"/>
        <c:crossAx val="109184512"/>
        <c:crosses val="autoZero"/>
        <c:auto val="1"/>
        <c:lblOffset val="100"/>
        <c:baseTimeUnit val="years"/>
      </c:dateAx>
      <c:valAx>
        <c:axId val="10918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5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I1" zoomScale="70" zoomScaleNormal="70" workbookViewId="0">
      <selection activeCell="CB52" sqref="CB5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福井県　勝山市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121</v>
      </c>
      <c r="AE8" s="50"/>
      <c r="AF8" s="50"/>
      <c r="AG8" s="50"/>
      <c r="AH8" s="50"/>
      <c r="AI8" s="50"/>
      <c r="AJ8" s="50"/>
      <c r="AK8" s="2"/>
      <c r="AL8" s="51">
        <f>データ!$R$6</f>
        <v>24145</v>
      </c>
      <c r="AM8" s="51"/>
      <c r="AN8" s="51"/>
      <c r="AO8" s="51"/>
      <c r="AP8" s="51"/>
      <c r="AQ8" s="51"/>
      <c r="AR8" s="51"/>
      <c r="AS8" s="51"/>
      <c r="AT8" s="46">
        <f>データ!$S$6</f>
        <v>253.88</v>
      </c>
      <c r="AU8" s="46"/>
      <c r="AV8" s="46"/>
      <c r="AW8" s="46"/>
      <c r="AX8" s="46"/>
      <c r="AY8" s="46"/>
      <c r="AZ8" s="46"/>
      <c r="BA8" s="46"/>
      <c r="BB8" s="46">
        <f>データ!$T$6</f>
        <v>95.1</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5.59</v>
      </c>
      <c r="Q10" s="46"/>
      <c r="R10" s="46"/>
      <c r="S10" s="46"/>
      <c r="T10" s="46"/>
      <c r="U10" s="46"/>
      <c r="V10" s="46"/>
      <c r="W10" s="51">
        <f>データ!$Q$6</f>
        <v>1600</v>
      </c>
      <c r="X10" s="51"/>
      <c r="Y10" s="51"/>
      <c r="Z10" s="51"/>
      <c r="AA10" s="51"/>
      <c r="AB10" s="51"/>
      <c r="AC10" s="51"/>
      <c r="AD10" s="2"/>
      <c r="AE10" s="2"/>
      <c r="AF10" s="2"/>
      <c r="AG10" s="2"/>
      <c r="AH10" s="2"/>
      <c r="AI10" s="2"/>
      <c r="AJ10" s="2"/>
      <c r="AK10" s="2"/>
      <c r="AL10" s="51">
        <f>データ!$U$6</f>
        <v>1341</v>
      </c>
      <c r="AM10" s="51"/>
      <c r="AN10" s="51"/>
      <c r="AO10" s="51"/>
      <c r="AP10" s="51"/>
      <c r="AQ10" s="51"/>
      <c r="AR10" s="51"/>
      <c r="AS10" s="51"/>
      <c r="AT10" s="46">
        <f>データ!$V$6</f>
        <v>1.75</v>
      </c>
      <c r="AU10" s="46"/>
      <c r="AV10" s="46"/>
      <c r="AW10" s="46"/>
      <c r="AX10" s="46"/>
      <c r="AY10" s="46"/>
      <c r="AZ10" s="46"/>
      <c r="BA10" s="46"/>
      <c r="BB10" s="46">
        <f>データ!$W$6</f>
        <v>766.29</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122</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119</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182061</v>
      </c>
      <c r="D6" s="34">
        <f t="shared" si="3"/>
        <v>47</v>
      </c>
      <c r="E6" s="34">
        <f t="shared" si="3"/>
        <v>1</v>
      </c>
      <c r="F6" s="34">
        <f t="shared" si="3"/>
        <v>0</v>
      </c>
      <c r="G6" s="34">
        <f t="shared" si="3"/>
        <v>0</v>
      </c>
      <c r="H6" s="34" t="str">
        <f t="shared" si="3"/>
        <v>福井県　勝山市</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5.59</v>
      </c>
      <c r="Q6" s="35">
        <f t="shared" si="3"/>
        <v>1600</v>
      </c>
      <c r="R6" s="35">
        <f t="shared" si="3"/>
        <v>24145</v>
      </c>
      <c r="S6" s="35">
        <f t="shared" si="3"/>
        <v>253.88</v>
      </c>
      <c r="T6" s="35">
        <f t="shared" si="3"/>
        <v>95.1</v>
      </c>
      <c r="U6" s="35">
        <f t="shared" si="3"/>
        <v>1341</v>
      </c>
      <c r="V6" s="35">
        <f t="shared" si="3"/>
        <v>1.75</v>
      </c>
      <c r="W6" s="35">
        <f t="shared" si="3"/>
        <v>766.29</v>
      </c>
      <c r="X6" s="36">
        <f>IF(X7="",NA(),X7)</f>
        <v>80.64</v>
      </c>
      <c r="Y6" s="36">
        <f t="shared" ref="Y6:AG6" si="4">IF(Y7="",NA(),Y7)</f>
        <v>100.26</v>
      </c>
      <c r="Z6" s="36">
        <f t="shared" si="4"/>
        <v>87.14</v>
      </c>
      <c r="AA6" s="36">
        <f t="shared" si="4"/>
        <v>95.44</v>
      </c>
      <c r="AB6" s="36">
        <f t="shared" si="4"/>
        <v>119.35</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3034.87</v>
      </c>
      <c r="BF6" s="36">
        <f t="shared" ref="BF6:BN6" si="7">IF(BF7="",NA(),BF7)</f>
        <v>1691.26</v>
      </c>
      <c r="BG6" s="36">
        <f t="shared" si="7"/>
        <v>2134.13</v>
      </c>
      <c r="BH6" s="36">
        <f t="shared" si="7"/>
        <v>3404.38</v>
      </c>
      <c r="BI6" s="36">
        <f t="shared" si="7"/>
        <v>4409.6899999999996</v>
      </c>
      <c r="BJ6" s="36">
        <f t="shared" si="7"/>
        <v>1496.15</v>
      </c>
      <c r="BK6" s="36">
        <f t="shared" si="7"/>
        <v>1462.56</v>
      </c>
      <c r="BL6" s="36">
        <f t="shared" si="7"/>
        <v>1486.62</v>
      </c>
      <c r="BM6" s="36">
        <f t="shared" si="7"/>
        <v>1510.14</v>
      </c>
      <c r="BN6" s="36">
        <f t="shared" si="7"/>
        <v>1595.62</v>
      </c>
      <c r="BO6" s="35" t="str">
        <f>IF(BO7="","",IF(BO7="-","【-】","【"&amp;SUBSTITUTE(TEXT(BO7,"#,##0.00"),"-","△")&amp;"】"))</f>
        <v>【1,280.76】</v>
      </c>
      <c r="BP6" s="36">
        <f>IF(BP7="",NA(),BP7)</f>
        <v>23.43</v>
      </c>
      <c r="BQ6" s="36">
        <f t="shared" ref="BQ6:BY6" si="8">IF(BQ7="",NA(),BQ7)</f>
        <v>22.23</v>
      </c>
      <c r="BR6" s="36">
        <f t="shared" si="8"/>
        <v>21.54</v>
      </c>
      <c r="BS6" s="36">
        <f t="shared" si="8"/>
        <v>22.54</v>
      </c>
      <c r="BT6" s="36">
        <f t="shared" si="8"/>
        <v>18.100000000000001</v>
      </c>
      <c r="BU6" s="36">
        <f t="shared" si="8"/>
        <v>33.01</v>
      </c>
      <c r="BV6" s="36">
        <f t="shared" si="8"/>
        <v>32.39</v>
      </c>
      <c r="BW6" s="36">
        <f t="shared" si="8"/>
        <v>24.39</v>
      </c>
      <c r="BX6" s="36">
        <f t="shared" si="8"/>
        <v>22.67</v>
      </c>
      <c r="BY6" s="36">
        <f t="shared" si="8"/>
        <v>37.92</v>
      </c>
      <c r="BZ6" s="35" t="str">
        <f>IF(BZ7="","",IF(BZ7="-","【-】","【"&amp;SUBSTITUTE(TEXT(BZ7,"#,##0.00"),"-","△")&amp;"】"))</f>
        <v>【53.06】</v>
      </c>
      <c r="CA6" s="36">
        <f>IF(CA7="",NA(),CA7)</f>
        <v>214.75</v>
      </c>
      <c r="CB6" s="36">
        <f t="shared" ref="CB6:CJ6" si="9">IF(CB7="",NA(),CB7)</f>
        <v>215.36</v>
      </c>
      <c r="CC6" s="36">
        <f t="shared" si="9"/>
        <v>209.93</v>
      </c>
      <c r="CD6" s="36">
        <f t="shared" si="9"/>
        <v>204.78</v>
      </c>
      <c r="CE6" s="36">
        <f t="shared" si="9"/>
        <v>281.67</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67.44</v>
      </c>
      <c r="CM6" s="36">
        <f t="shared" ref="CM6:CU6" si="10">IF(CM7="",NA(),CM7)</f>
        <v>67.62</v>
      </c>
      <c r="CN6" s="36">
        <f t="shared" si="10"/>
        <v>75</v>
      </c>
      <c r="CO6" s="36">
        <f t="shared" si="10"/>
        <v>72.8</v>
      </c>
      <c r="CP6" s="36">
        <f t="shared" si="10"/>
        <v>69.900000000000006</v>
      </c>
      <c r="CQ6" s="36">
        <f t="shared" si="10"/>
        <v>51.11</v>
      </c>
      <c r="CR6" s="36">
        <f t="shared" si="10"/>
        <v>50.49</v>
      </c>
      <c r="CS6" s="36">
        <f t="shared" si="10"/>
        <v>48.36</v>
      </c>
      <c r="CT6" s="36">
        <f t="shared" si="10"/>
        <v>48.7</v>
      </c>
      <c r="CU6" s="36">
        <f t="shared" si="10"/>
        <v>46.9</v>
      </c>
      <c r="CV6" s="35" t="str">
        <f>IF(CV7="","",IF(CV7="-","【-】","【"&amp;SUBSTITUTE(TEXT(CV7,"#,##0.00"),"-","△")&amp;"】"))</f>
        <v>【56.28】</v>
      </c>
      <c r="CW6" s="36">
        <f>IF(CW7="",NA(),CW7)</f>
        <v>84.81</v>
      </c>
      <c r="CX6" s="36">
        <f t="shared" ref="CX6:DF6" si="11">IF(CX7="",NA(),CX7)</f>
        <v>84.81</v>
      </c>
      <c r="CY6" s="36">
        <f t="shared" si="11"/>
        <v>84.71</v>
      </c>
      <c r="CZ6" s="36">
        <f t="shared" si="11"/>
        <v>84.75</v>
      </c>
      <c r="DA6" s="36">
        <f t="shared" si="11"/>
        <v>84.12</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1.76</v>
      </c>
      <c r="EF6" s="36">
        <f t="shared" si="14"/>
        <v>1.79</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182061</v>
      </c>
      <c r="D7" s="38">
        <v>47</v>
      </c>
      <c r="E7" s="38">
        <v>1</v>
      </c>
      <c r="F7" s="38">
        <v>0</v>
      </c>
      <c r="G7" s="38">
        <v>0</v>
      </c>
      <c r="H7" s="38" t="s">
        <v>107</v>
      </c>
      <c r="I7" s="38" t="s">
        <v>108</v>
      </c>
      <c r="J7" s="38" t="s">
        <v>109</v>
      </c>
      <c r="K7" s="38" t="s">
        <v>110</v>
      </c>
      <c r="L7" s="38" t="s">
        <v>111</v>
      </c>
      <c r="M7" s="38"/>
      <c r="N7" s="39" t="s">
        <v>112</v>
      </c>
      <c r="O7" s="39" t="s">
        <v>113</v>
      </c>
      <c r="P7" s="39">
        <v>5.59</v>
      </c>
      <c r="Q7" s="39">
        <v>1600</v>
      </c>
      <c r="R7" s="39">
        <v>24145</v>
      </c>
      <c r="S7" s="39">
        <v>253.88</v>
      </c>
      <c r="T7" s="39">
        <v>95.1</v>
      </c>
      <c r="U7" s="39">
        <v>1341</v>
      </c>
      <c r="V7" s="39">
        <v>1.75</v>
      </c>
      <c r="W7" s="39">
        <v>766.29</v>
      </c>
      <c r="X7" s="39">
        <v>80.64</v>
      </c>
      <c r="Y7" s="39">
        <v>100.26</v>
      </c>
      <c r="Z7" s="39">
        <v>87.14</v>
      </c>
      <c r="AA7" s="39">
        <v>95.44</v>
      </c>
      <c r="AB7" s="39">
        <v>119.35</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3034.87</v>
      </c>
      <c r="BF7" s="39">
        <v>1691.26</v>
      </c>
      <c r="BG7" s="39">
        <v>2134.13</v>
      </c>
      <c r="BH7" s="39">
        <v>3404.38</v>
      </c>
      <c r="BI7" s="39">
        <v>4409.6899999999996</v>
      </c>
      <c r="BJ7" s="39">
        <v>1496.15</v>
      </c>
      <c r="BK7" s="39">
        <v>1462.56</v>
      </c>
      <c r="BL7" s="39">
        <v>1486.62</v>
      </c>
      <c r="BM7" s="39">
        <v>1510.14</v>
      </c>
      <c r="BN7" s="39">
        <v>1595.62</v>
      </c>
      <c r="BO7" s="39">
        <v>1280.76</v>
      </c>
      <c r="BP7" s="39">
        <v>23.43</v>
      </c>
      <c r="BQ7" s="39">
        <v>22.23</v>
      </c>
      <c r="BR7" s="39">
        <v>21.54</v>
      </c>
      <c r="BS7" s="39">
        <v>22.54</v>
      </c>
      <c r="BT7" s="39">
        <v>18.100000000000001</v>
      </c>
      <c r="BU7" s="39">
        <v>33.01</v>
      </c>
      <c r="BV7" s="39">
        <v>32.39</v>
      </c>
      <c r="BW7" s="39">
        <v>24.39</v>
      </c>
      <c r="BX7" s="39">
        <v>22.67</v>
      </c>
      <c r="BY7" s="39">
        <v>37.92</v>
      </c>
      <c r="BZ7" s="39">
        <v>53.06</v>
      </c>
      <c r="CA7" s="39">
        <v>214.75</v>
      </c>
      <c r="CB7" s="39">
        <v>215.36</v>
      </c>
      <c r="CC7" s="39">
        <v>209.93</v>
      </c>
      <c r="CD7" s="39">
        <v>204.78</v>
      </c>
      <c r="CE7" s="39">
        <v>281.67</v>
      </c>
      <c r="CF7" s="39">
        <v>523.08000000000004</v>
      </c>
      <c r="CG7" s="39">
        <v>530.83000000000004</v>
      </c>
      <c r="CH7" s="39">
        <v>734.18</v>
      </c>
      <c r="CI7" s="39">
        <v>789.62</v>
      </c>
      <c r="CJ7" s="39">
        <v>423.18</v>
      </c>
      <c r="CK7" s="39">
        <v>314.83</v>
      </c>
      <c r="CL7" s="39">
        <v>67.44</v>
      </c>
      <c r="CM7" s="39">
        <v>67.62</v>
      </c>
      <c r="CN7" s="39">
        <v>75</v>
      </c>
      <c r="CO7" s="39">
        <v>72.8</v>
      </c>
      <c r="CP7" s="39">
        <v>69.900000000000006</v>
      </c>
      <c r="CQ7" s="39">
        <v>51.11</v>
      </c>
      <c r="CR7" s="39">
        <v>50.49</v>
      </c>
      <c r="CS7" s="39">
        <v>48.36</v>
      </c>
      <c r="CT7" s="39">
        <v>48.7</v>
      </c>
      <c r="CU7" s="39">
        <v>46.9</v>
      </c>
      <c r="CV7" s="39">
        <v>56.28</v>
      </c>
      <c r="CW7" s="39">
        <v>84.81</v>
      </c>
      <c r="CX7" s="39">
        <v>84.81</v>
      </c>
      <c r="CY7" s="39">
        <v>84.71</v>
      </c>
      <c r="CZ7" s="39">
        <v>84.75</v>
      </c>
      <c r="DA7" s="39">
        <v>84.12</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1.76</v>
      </c>
      <c r="EF7" s="39">
        <v>1.79</v>
      </c>
      <c r="EG7" s="39">
        <v>0</v>
      </c>
      <c r="EH7" s="39">
        <v>0</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2018-02-22T08:14:04Z</cp:lastPrinted>
  <dcterms:created xsi:type="dcterms:W3CDTF">2017-12-25T01:43:01Z</dcterms:created>
  <dcterms:modified xsi:type="dcterms:W3CDTF">2018-02-22T08:14:07Z</dcterms:modified>
  <cp:category/>
</cp:coreProperties>
</file>