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W10" i="4"/>
  <c r="I10" i="4"/>
  <c r="BB8" i="4"/>
  <c r="AL8" i="4"/>
  <c r="P8" i="4"/>
  <c r="B8" i="4"/>
  <c r="C10" i="5" l="1"/>
  <c r="D10" i="5"/>
  <c r="E10" i="5"/>
  <c r="B10" i="5"/>
</calcChain>
</file>

<file path=xl/sharedStrings.xml><?xml version="1.0" encoding="utf-8"?>
<sst xmlns="http://schemas.openxmlformats.org/spreadsheetml/2006/main" count="256" uniqueCount="125">
  <si>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</si>
  <si>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</si>
  <si>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</si>
  <si>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</si>
  <si>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</si>
  <si>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</si>
  <si>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</si>
  <si>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</si>
  <si>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</si>
  <si>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</si>
  <si>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</si>
  <si>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</si>
  <si>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</si>
  <si>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</si>
  <si>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</si>
  <si>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</si>
  <si>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</si>
  <si>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</si>
  <si>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</si>
  <si>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</si>
  <si>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</si>
  <si>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</si>
  <si>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</si>
  <si>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</si>
  <si>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</si>
  <si>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</si>
  <si>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</si>
  <si>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</si>
  <si>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</si>
  <si>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</si>
  <si>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</si>
  <si>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</si>
  <si>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</si>
  <si>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</si>
  <si>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</si>
  <si>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</si>
  <si>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</si>
  <si>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</si>
  <si>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</si>
  <si>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</si>
  <si>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</si>
  <si>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</si>
  <si>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</si>
  <si>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</si>
  <si>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</si>
  <si>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</si>
  <si>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</si>
  <si>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</si>
  <si>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</si>
  <si>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</si>
  <si>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</si>
  <si>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</si>
  <si>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</si>
  <si>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</si>
  <si>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</si>
  <si>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</si>
  <si>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</si>
  <si>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</si>
  <si>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</si>
  <si>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</si>
  <si>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</si>
  <si>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</si>
  <si>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</si>
  <si>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</si>
  <si>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</si>
  <si>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</si>
  <si>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</si>
  <si>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</si>
  <si>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</si>
  <si>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</si>
  <si>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</si>
  <si>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</si>
  <si>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</si>
  <si>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</si>
  <si>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</si>
  <si>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</si>
  <si>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</si>
  <si>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</si>
  <si>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</si>
  <si>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</si>
  <si>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</si>
  <si>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</si>
  <si>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</si>
  <si>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</si>
  <si>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</si>
  <si>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</si>
  <si>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</si>
  <si>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</si>
  <si>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</si>
  <si>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</si>
  <si>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</si>
  <si>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</si>
  <si>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</si>
  <si>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</si>
  <si>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</si>
  <si>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</si>
  <si>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</si>
  <si>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</si>
  <si>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</si>
  <si>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</si>
  <si>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</si>
  <si>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</si>
  <si>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</si>
  <si>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</si>
  <si>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</si>
  <si>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</si>
  <si>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</si>
  <si>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</si>
  <si>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</si>
  <si>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越前市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</si>
  <si>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</si>
  <si>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</si>
  <si>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</si>
  <si>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</si>
  <si>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</si>
  <si>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</si>
  <si>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</si>
  <si>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</si>
  <si>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</si>
  <si>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</si>
  <si>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</si>
  <si>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現在使われている浄化槽のうち最も古いものが平成１５年度設置のもので、１４年を経過している。
　徐々に施設が古くなってきていることから⑥汚水処理原価は増加傾向にある上、使用料収入の増加が見込めない中、将来の更新需要に対応するための財源の確保は難しいため、公営企業会計導入に伴う資産調査により、個々の資産の状態に応じた効率的・効果的な維持管理を行い、長寿命化・経費削減を図る。
</t>
    <phoneticPr fontId="4"/>
  </si>
  <si>
    <t xml:space="preserve">　加入者の増加は見込めず、かつ人口減少により縮小傾向にある事業であるため、事業の安定的な経営や将来の更新需要に対応できる財源の確保に大きな課題がある。
　使用料収入の確保はもとより今後の維持管理費をいかに抑えるかが非常に大きな課題であるため、包括的民間委託の導入や、資産把握と長期的な視点により、効率的・効果的な維持管理と投資による経費削減・経営改善に努める。
</t>
    <phoneticPr fontId="4"/>
  </si>
  <si>
    <t>非設置</t>
    <phoneticPr fontId="4"/>
  </si>
  <si>
    <t xml:space="preserve">　平成１５年の事業開始以降、平成２０年には整備完了し、現在、⑧水洗化率１００％となっている。これに伴い、⑤経費回収率、⑥汚水処理原価については類似団体と比較して良好な数値となっている。
　しかし、経営状況を見ると、①収益的収支比率、⑤経費回収率が１００％を大きく下回り、総収益の約１／２を一般会計繰入金に依存している状態である。これにより、⑥汚水処理原価は増加傾向となっている。
　事業規模が非常に小さく、使用料収入の増加を見込める事業ではないため、収納率の維持による使用料収入の確保と経費削減による経営改善に努めている。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</si>
</sst>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0" xfId="1" applyFont="1" applyBorder="1" applyAlignment="1">
      <alignment horizontal="left" vertical="center"/>
    </xf>
    <xf numFmtId="0" fontId="22" fillId="0" borderId="7" xfId="1" applyFont="1" applyBorder="1" applyAlignment="1">
      <alignment horizontal="left" vertical="center"/>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068672"/>
        <c:axId val="2190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19068672"/>
        <c:axId val="219079040"/>
      </c:lineChart>
      <c:dateAx>
        <c:axId val="219068672"/>
        <c:scaling>
          <c:orientation val="minMax"/>
        </c:scaling>
        <c:delete val="1"/>
        <c:axPos val="b"/>
        <c:numFmt formatCode="ge" sourceLinked="1"/>
        <c:majorTickMark val="none"/>
        <c:minorTickMark val="none"/>
        <c:tickLblPos val="none"/>
        <c:crossAx val="219079040"/>
        <c:crosses val="autoZero"/>
        <c:auto val="1"/>
        <c:lblOffset val="100"/>
        <c:baseTimeUnit val="years"/>
      </c:dateAx>
      <c:valAx>
        <c:axId val="2190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2104192"/>
        <c:axId val="2221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22104192"/>
        <c:axId val="222122752"/>
      </c:lineChart>
      <c:dateAx>
        <c:axId val="222104192"/>
        <c:scaling>
          <c:orientation val="minMax"/>
        </c:scaling>
        <c:delete val="1"/>
        <c:axPos val="b"/>
        <c:numFmt formatCode="ge" sourceLinked="1"/>
        <c:majorTickMark val="none"/>
        <c:minorTickMark val="none"/>
        <c:tickLblPos val="none"/>
        <c:crossAx val="222122752"/>
        <c:crosses val="autoZero"/>
        <c:auto val="1"/>
        <c:lblOffset val="100"/>
        <c:baseTimeUnit val="years"/>
      </c:dateAx>
      <c:valAx>
        <c:axId val="2221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1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89.48</c:v>
                </c:pt>
                <c:pt idx="1">
                  <c:v>89.86</c:v>
                </c:pt>
                <c:pt idx="2">
                  <c:v>100</c:v>
                </c:pt>
                <c:pt idx="3">
                  <c:v>100</c:v>
                </c:pt>
                <c:pt idx="4">
                  <c:v>100</c:v>
                </c:pt>
              </c:numCache>
            </c:numRef>
          </c:val>
        </c:ser>
        <c:dLbls>
          <c:showLegendKey val="0"/>
          <c:showVal val="0"/>
          <c:showCatName val="0"/>
          <c:showSerName val="0"/>
          <c:showPercent val="0"/>
          <c:showBubbleSize val="0"/>
        </c:dLbls>
        <c:gapWidth val="150"/>
        <c:axId val="222148864"/>
        <c:axId val="2221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22148864"/>
        <c:axId val="222155136"/>
      </c:lineChart>
      <c:dateAx>
        <c:axId val="222148864"/>
        <c:scaling>
          <c:orientation val="minMax"/>
        </c:scaling>
        <c:delete val="1"/>
        <c:axPos val="b"/>
        <c:numFmt formatCode="ge" sourceLinked="1"/>
        <c:majorTickMark val="none"/>
        <c:minorTickMark val="none"/>
        <c:tickLblPos val="none"/>
        <c:crossAx val="222155136"/>
        <c:crosses val="autoZero"/>
        <c:auto val="1"/>
        <c:lblOffset val="100"/>
        <c:baseTimeUnit val="years"/>
      </c:dateAx>
      <c:valAx>
        <c:axId val="2221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1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89.7</c:v>
                </c:pt>
                <c:pt idx="1">
                  <c:v>88.13</c:v>
                </c:pt>
                <c:pt idx="2">
                  <c:v>81.260000000000005</c:v>
                </c:pt>
                <c:pt idx="3">
                  <c:v>78.86</c:v>
                </c:pt>
                <c:pt idx="4">
                  <c:v>85.63</c:v>
                </c:pt>
              </c:numCache>
            </c:numRef>
          </c:val>
        </c:ser>
        <c:dLbls>
          <c:showLegendKey val="0"/>
          <c:showVal val="0"/>
          <c:showCatName val="0"/>
          <c:showSerName val="0"/>
          <c:showPercent val="0"/>
          <c:showBubbleSize val="0"/>
        </c:dLbls>
        <c:gapWidth val="150"/>
        <c:axId val="220465024"/>
        <c:axId val="2204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465024"/>
        <c:axId val="220467200"/>
      </c:lineChart>
      <c:dateAx>
        <c:axId val="220465024"/>
        <c:scaling>
          <c:orientation val="minMax"/>
        </c:scaling>
        <c:delete val="1"/>
        <c:axPos val="b"/>
        <c:numFmt formatCode="ge" sourceLinked="1"/>
        <c:majorTickMark val="none"/>
        <c:minorTickMark val="none"/>
        <c:tickLblPos val="none"/>
        <c:crossAx val="220467200"/>
        <c:crosses val="autoZero"/>
        <c:auto val="1"/>
        <c:lblOffset val="100"/>
        <c:baseTimeUnit val="years"/>
      </c:dateAx>
      <c:valAx>
        <c:axId val="2204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485120"/>
        <c:axId val="22048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485120"/>
        <c:axId val="220487040"/>
      </c:lineChart>
      <c:dateAx>
        <c:axId val="220485120"/>
        <c:scaling>
          <c:orientation val="minMax"/>
        </c:scaling>
        <c:delete val="1"/>
        <c:axPos val="b"/>
        <c:numFmt formatCode="ge" sourceLinked="1"/>
        <c:majorTickMark val="none"/>
        <c:minorTickMark val="none"/>
        <c:tickLblPos val="none"/>
        <c:crossAx val="220487040"/>
        <c:crosses val="autoZero"/>
        <c:auto val="1"/>
        <c:lblOffset val="100"/>
        <c:baseTimeUnit val="years"/>
      </c:dateAx>
      <c:valAx>
        <c:axId val="22048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0517504"/>
        <c:axId val="2205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517504"/>
        <c:axId val="220519424"/>
      </c:lineChart>
      <c:dateAx>
        <c:axId val="220517504"/>
        <c:scaling>
          <c:orientation val="minMax"/>
        </c:scaling>
        <c:delete val="1"/>
        <c:axPos val="b"/>
        <c:numFmt formatCode="ge" sourceLinked="1"/>
        <c:majorTickMark val="none"/>
        <c:minorTickMark val="none"/>
        <c:tickLblPos val="none"/>
        <c:crossAx val="220519424"/>
        <c:crosses val="autoZero"/>
        <c:auto val="1"/>
        <c:lblOffset val="100"/>
        <c:baseTimeUnit val="years"/>
      </c:dateAx>
      <c:valAx>
        <c:axId val="2205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273088"/>
        <c:axId val="2172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273088"/>
        <c:axId val="217275008"/>
      </c:lineChart>
      <c:dateAx>
        <c:axId val="217273088"/>
        <c:scaling>
          <c:orientation val="minMax"/>
        </c:scaling>
        <c:delete val="1"/>
        <c:axPos val="b"/>
        <c:numFmt formatCode="ge" sourceLinked="1"/>
        <c:majorTickMark val="none"/>
        <c:minorTickMark val="none"/>
        <c:tickLblPos val="none"/>
        <c:crossAx val="217275008"/>
        <c:crosses val="autoZero"/>
        <c:auto val="1"/>
        <c:lblOffset val="100"/>
        <c:baseTimeUnit val="years"/>
      </c:dateAx>
      <c:valAx>
        <c:axId val="2172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385088"/>
        <c:axId val="2213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385088"/>
        <c:axId val="221387008"/>
      </c:lineChart>
      <c:dateAx>
        <c:axId val="221385088"/>
        <c:scaling>
          <c:orientation val="minMax"/>
        </c:scaling>
        <c:delete val="1"/>
        <c:axPos val="b"/>
        <c:numFmt formatCode="ge" sourceLinked="1"/>
        <c:majorTickMark val="none"/>
        <c:minorTickMark val="none"/>
        <c:tickLblPos val="none"/>
        <c:crossAx val="221387008"/>
        <c:crosses val="autoZero"/>
        <c:auto val="1"/>
        <c:lblOffset val="100"/>
        <c:baseTimeUnit val="years"/>
      </c:dateAx>
      <c:valAx>
        <c:axId val="2213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1320.17</c:v>
                </c:pt>
                <c:pt idx="1">
                  <c:v>830.75</c:v>
                </c:pt>
                <c:pt idx="2">
                  <c:v>690.91</c:v>
                </c:pt>
                <c:pt idx="3">
                  <c:v>731.88</c:v>
                </c:pt>
                <c:pt idx="4">
                  <c:v>498.67</c:v>
                </c:pt>
              </c:numCache>
            </c:numRef>
          </c:val>
        </c:ser>
        <c:dLbls>
          <c:showLegendKey val="0"/>
          <c:showVal val="0"/>
          <c:showCatName val="0"/>
          <c:showSerName val="0"/>
          <c:showPercent val="0"/>
          <c:showBubbleSize val="0"/>
        </c:dLbls>
        <c:gapWidth val="150"/>
        <c:axId val="221413376"/>
        <c:axId val="2214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21413376"/>
        <c:axId val="221415296"/>
      </c:lineChart>
      <c:dateAx>
        <c:axId val="221413376"/>
        <c:scaling>
          <c:orientation val="minMax"/>
        </c:scaling>
        <c:delete val="1"/>
        <c:axPos val="b"/>
        <c:numFmt formatCode="ge" sourceLinked="1"/>
        <c:majorTickMark val="none"/>
        <c:minorTickMark val="none"/>
        <c:tickLblPos val="none"/>
        <c:crossAx val="221415296"/>
        <c:crosses val="autoZero"/>
        <c:auto val="1"/>
        <c:lblOffset val="100"/>
        <c:baseTimeUnit val="years"/>
      </c:dateAx>
      <c:valAx>
        <c:axId val="2214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69.81</c:v>
                </c:pt>
                <c:pt idx="1">
                  <c:v>65.23</c:v>
                </c:pt>
                <c:pt idx="2">
                  <c:v>66.25</c:v>
                </c:pt>
                <c:pt idx="3">
                  <c:v>66.67</c:v>
                </c:pt>
                <c:pt idx="4">
                  <c:v>67.64</c:v>
                </c:pt>
              </c:numCache>
            </c:numRef>
          </c:val>
        </c:ser>
        <c:dLbls>
          <c:showLegendKey val="0"/>
          <c:showVal val="0"/>
          <c:showCatName val="0"/>
          <c:showSerName val="0"/>
          <c:showPercent val="0"/>
          <c:showBubbleSize val="0"/>
        </c:dLbls>
        <c:gapWidth val="150"/>
        <c:axId val="221445504"/>
        <c:axId val="2220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21445504"/>
        <c:axId val="222037504"/>
      </c:lineChart>
      <c:dateAx>
        <c:axId val="221445504"/>
        <c:scaling>
          <c:orientation val="minMax"/>
        </c:scaling>
        <c:delete val="1"/>
        <c:axPos val="b"/>
        <c:numFmt formatCode="ge" sourceLinked="1"/>
        <c:majorTickMark val="none"/>
        <c:minorTickMark val="none"/>
        <c:tickLblPos val="none"/>
        <c:crossAx val="222037504"/>
        <c:crosses val="autoZero"/>
        <c:auto val="1"/>
        <c:lblOffset val="100"/>
        <c:baseTimeUnit val="years"/>
      </c:dateAx>
      <c:valAx>
        <c:axId val="2220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195</c:v>
                </c:pt>
                <c:pt idx="1">
                  <c:v>205.82</c:v>
                </c:pt>
                <c:pt idx="2">
                  <c:v>213.39</c:v>
                </c:pt>
                <c:pt idx="3">
                  <c:v>215.27</c:v>
                </c:pt>
                <c:pt idx="4">
                  <c:v>216.05</c:v>
                </c:pt>
              </c:numCache>
            </c:numRef>
          </c:val>
        </c:ser>
        <c:dLbls>
          <c:showLegendKey val="0"/>
          <c:showVal val="0"/>
          <c:showCatName val="0"/>
          <c:showSerName val="0"/>
          <c:showPercent val="0"/>
          <c:showBubbleSize val="0"/>
        </c:dLbls>
        <c:gapWidth val="150"/>
        <c:axId val="222075904"/>
        <c:axId val="2220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22075904"/>
        <c:axId val="222086272"/>
      </c:lineChart>
      <c:dateAx>
        <c:axId val="222075904"/>
        <c:scaling>
          <c:orientation val="minMax"/>
        </c:scaling>
        <c:delete val="1"/>
        <c:axPos val="b"/>
        <c:numFmt formatCode="ge" sourceLinked="1"/>
        <c:majorTickMark val="none"/>
        <c:minorTickMark val="none"/>
        <c:tickLblPos val="none"/>
        <c:crossAx val="222086272"/>
        <c:crosses val="autoZero"/>
        <c:auto val="1"/>
        <c:lblOffset val="100"/>
        <c:baseTimeUnit val="years"/>
      </c:dateAx>
      <c:valAx>
        <c:axId val="2220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4" zoomScaleNormal="100" workbookViewId="0">
      <selection activeCell="CB66" sqref="CB66"/>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69" t="str">
        <f>データ!H6</f>
        <v>福井県　越前市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4"/>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4"/>
      <c r="BK7" s="4"/>
      <c r="BL7" s="5" t="s">
        <v>9</v>
      </c>
      <c r="BM7" s="6"/>
      <c r="BN7" s="6"/>
      <c r="BO7" s="6"/>
      <c r="BP7" s="6"/>
      <c r="BQ7" s="6"/>
      <c r="BR7" s="6"/>
      <c r="BS7" s="6"/>
      <c r="BT7" s="6"/>
      <c r="BU7" s="6"/>
      <c r="BV7" s="6"/>
      <c r="BW7" s="6"/>
      <c r="BX7" s="6"/>
      <c r="BY7" s="7"/>
    </row>
    <row r="8" spans="1:78" ht="18.75" customHeight="1">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
        <v>123</v>
      </c>
      <c r="AE8" s="67"/>
      <c r="AF8" s="67"/>
      <c r="AG8" s="67"/>
      <c r="AH8" s="67"/>
      <c r="AI8" s="67"/>
      <c r="AJ8" s="67"/>
      <c r="AK8" s="4"/>
      <c r="AL8" s="61">
        <f>データ!S6</f>
        <v>82947</v>
      </c>
      <c r="AM8" s="61"/>
      <c r="AN8" s="61"/>
      <c r="AO8" s="61"/>
      <c r="AP8" s="61"/>
      <c r="AQ8" s="61"/>
      <c r="AR8" s="61"/>
      <c r="AS8" s="61"/>
      <c r="AT8" s="60">
        <f>データ!T6</f>
        <v>230.7</v>
      </c>
      <c r="AU8" s="60"/>
      <c r="AV8" s="60"/>
      <c r="AW8" s="60"/>
      <c r="AX8" s="60"/>
      <c r="AY8" s="60"/>
      <c r="AZ8" s="60"/>
      <c r="BA8" s="60"/>
      <c r="BB8" s="60">
        <f>データ!U6</f>
        <v>359.54</v>
      </c>
      <c r="BC8" s="60"/>
      <c r="BD8" s="60"/>
      <c r="BE8" s="60"/>
      <c r="BF8" s="60"/>
      <c r="BG8" s="60"/>
      <c r="BH8" s="60"/>
      <c r="BI8" s="60"/>
      <c r="BJ8" s="4"/>
      <c r="BK8" s="4"/>
      <c r="BL8" s="64" t="s">
        <v>10</v>
      </c>
      <c r="BM8" s="65"/>
      <c r="BN8" s="8" t="s">
        <v>11</v>
      </c>
      <c r="BO8" s="9"/>
      <c r="BP8" s="9"/>
      <c r="BQ8" s="9"/>
      <c r="BR8" s="9"/>
      <c r="BS8" s="9"/>
      <c r="BT8" s="9"/>
      <c r="BU8" s="9"/>
      <c r="BV8" s="9"/>
      <c r="BW8" s="9"/>
      <c r="BX8" s="9"/>
      <c r="BY8" s="10"/>
    </row>
    <row r="9" spans="1:78" ht="18.75" customHeight="1">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4"/>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4"/>
      <c r="BK9" s="4"/>
      <c r="BL9" s="58" t="s">
        <v>20</v>
      </c>
      <c r="BM9" s="59"/>
      <c r="BN9" s="11" t="s">
        <v>21</v>
      </c>
      <c r="BO9" s="12"/>
      <c r="BP9" s="12"/>
      <c r="BQ9" s="12"/>
      <c r="BR9" s="12"/>
      <c r="BS9" s="12"/>
      <c r="BT9" s="12"/>
      <c r="BU9" s="12"/>
      <c r="BV9" s="12"/>
      <c r="BW9" s="12"/>
      <c r="BX9" s="12"/>
      <c r="BY9" s="13"/>
    </row>
    <row r="10" spans="1:78" ht="18.75" customHeight="1">
      <c r="A10" s="2"/>
      <c r="B10" s="60" t="str">
        <f>データ!N6</f>
        <v>-</v>
      </c>
      <c r="C10" s="60"/>
      <c r="D10" s="60"/>
      <c r="E10" s="60"/>
      <c r="F10" s="60"/>
      <c r="G10" s="60"/>
      <c r="H10" s="60"/>
      <c r="I10" s="60" t="str">
        <f>データ!O6</f>
        <v>該当数値なし</v>
      </c>
      <c r="J10" s="60"/>
      <c r="K10" s="60"/>
      <c r="L10" s="60"/>
      <c r="M10" s="60"/>
      <c r="N10" s="60"/>
      <c r="O10" s="60"/>
      <c r="P10" s="60">
        <f>データ!P6</f>
        <v>1.81</v>
      </c>
      <c r="Q10" s="60"/>
      <c r="R10" s="60"/>
      <c r="S10" s="60"/>
      <c r="T10" s="60"/>
      <c r="U10" s="60"/>
      <c r="V10" s="60"/>
      <c r="W10" s="60">
        <f>データ!Q6</f>
        <v>100</v>
      </c>
      <c r="X10" s="60"/>
      <c r="Y10" s="60"/>
      <c r="Z10" s="60"/>
      <c r="AA10" s="60"/>
      <c r="AB10" s="60"/>
      <c r="AC10" s="60"/>
      <c r="AD10" s="61">
        <f>データ!R6</f>
        <v>4104</v>
      </c>
      <c r="AE10" s="61"/>
      <c r="AF10" s="61"/>
      <c r="AG10" s="61"/>
      <c r="AH10" s="61"/>
      <c r="AI10" s="61"/>
      <c r="AJ10" s="61"/>
      <c r="AK10" s="2"/>
      <c r="AL10" s="61">
        <f>データ!V6</f>
        <v>1503</v>
      </c>
      <c r="AM10" s="61"/>
      <c r="AN10" s="61"/>
      <c r="AO10" s="61"/>
      <c r="AP10" s="61"/>
      <c r="AQ10" s="61"/>
      <c r="AR10" s="61"/>
      <c r="AS10" s="61"/>
      <c r="AT10" s="60">
        <f>データ!W6</f>
        <v>4.45</v>
      </c>
      <c r="AU10" s="60"/>
      <c r="AV10" s="60"/>
      <c r="AW10" s="60"/>
      <c r="AX10" s="60"/>
      <c r="AY10" s="60"/>
      <c r="AZ10" s="60"/>
      <c r="BA10" s="60"/>
      <c r="BB10" s="60">
        <f>データ!X6</f>
        <v>337.75</v>
      </c>
      <c r="BC10" s="60"/>
      <c r="BD10" s="60"/>
      <c r="BE10" s="60"/>
      <c r="BF10" s="60"/>
      <c r="BG10" s="60"/>
      <c r="BH10" s="60"/>
      <c r="BI10" s="60"/>
      <c r="BJ10" s="2"/>
      <c r="BK10" s="2"/>
      <c r="BL10" s="62" t="s">
        <v>22</v>
      </c>
      <c r="BM10" s="6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124</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84" t="s">
        <v>31</v>
      </c>
      <c r="BM45" s="85"/>
      <c r="BN45" s="85"/>
      <c r="BO45" s="85"/>
      <c r="BP45" s="85"/>
      <c r="BQ45" s="85"/>
      <c r="BR45" s="85"/>
      <c r="BS45" s="85"/>
      <c r="BT45" s="85"/>
      <c r="BU45" s="85"/>
      <c r="BV45" s="85"/>
      <c r="BW45" s="85"/>
      <c r="BX45" s="85"/>
      <c r="BY45" s="85"/>
      <c r="BZ45" s="8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87"/>
      <c r="BM46" s="88"/>
      <c r="BN46" s="88"/>
      <c r="BO46" s="88"/>
      <c r="BP46" s="88"/>
      <c r="BQ46" s="88"/>
      <c r="BR46" s="88"/>
      <c r="BS46" s="88"/>
      <c r="BT46" s="88"/>
      <c r="BU46" s="88"/>
      <c r="BV46" s="88"/>
      <c r="BW46" s="88"/>
      <c r="BX46" s="88"/>
      <c r="BY46" s="88"/>
      <c r="BZ46" s="8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121</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84" t="s">
        <v>37</v>
      </c>
      <c r="BM64" s="85"/>
      <c r="BN64" s="85"/>
      <c r="BO64" s="85"/>
      <c r="BP64" s="85"/>
      <c r="BQ64" s="85"/>
      <c r="BR64" s="85"/>
      <c r="BS64" s="85"/>
      <c r="BT64" s="85"/>
      <c r="BU64" s="85"/>
      <c r="BV64" s="85"/>
      <c r="BW64" s="85"/>
      <c r="BX64" s="85"/>
      <c r="BY64" s="85"/>
      <c r="BZ64" s="8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87"/>
      <c r="BM65" s="88"/>
      <c r="BN65" s="88"/>
      <c r="BO65" s="88"/>
      <c r="BP65" s="88"/>
      <c r="BQ65" s="88"/>
      <c r="BR65" s="88"/>
      <c r="BS65" s="88"/>
      <c r="BT65" s="88"/>
      <c r="BU65" s="88"/>
      <c r="BV65" s="88"/>
      <c r="BW65" s="88"/>
      <c r="BX65" s="88"/>
      <c r="BY65" s="88"/>
      <c r="BZ65" s="8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122</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cols>
    <col min="1" max="1" width="9" style="3"/>
    <col min="2" max="144" width="11.8867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1" t="s">
        <v>65</v>
      </c>
      <c r="I3" s="72"/>
      <c r="J3" s="72"/>
      <c r="K3" s="72"/>
      <c r="L3" s="72"/>
      <c r="M3" s="72"/>
      <c r="N3" s="72"/>
      <c r="O3" s="72"/>
      <c r="P3" s="72"/>
      <c r="Q3" s="72"/>
      <c r="R3" s="72"/>
      <c r="S3" s="72"/>
      <c r="T3" s="72"/>
      <c r="U3" s="72"/>
      <c r="V3" s="72"/>
      <c r="W3" s="72"/>
      <c r="X3" s="73"/>
      <c r="Y3" s="77" t="s">
        <v>66</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67</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c r="A4" s="28" t="s">
        <v>68</v>
      </c>
      <c r="B4" s="30"/>
      <c r="C4" s="30"/>
      <c r="D4" s="30"/>
      <c r="E4" s="30"/>
      <c r="F4" s="30"/>
      <c r="G4" s="30"/>
      <c r="H4" s="74"/>
      <c r="I4" s="75"/>
      <c r="J4" s="75"/>
      <c r="K4" s="75"/>
      <c r="L4" s="75"/>
      <c r="M4" s="75"/>
      <c r="N4" s="75"/>
      <c r="O4" s="75"/>
      <c r="P4" s="75"/>
      <c r="Q4" s="75"/>
      <c r="R4" s="75"/>
      <c r="S4" s="75"/>
      <c r="T4" s="75"/>
      <c r="U4" s="75"/>
      <c r="V4" s="75"/>
      <c r="W4" s="75"/>
      <c r="X4" s="76"/>
      <c r="Y4" s="70" t="s">
        <v>69</v>
      </c>
      <c r="Z4" s="70"/>
      <c r="AA4" s="70"/>
      <c r="AB4" s="70"/>
      <c r="AC4" s="70"/>
      <c r="AD4" s="70"/>
      <c r="AE4" s="70"/>
      <c r="AF4" s="70"/>
      <c r="AG4" s="70"/>
      <c r="AH4" s="70"/>
      <c r="AI4" s="70"/>
      <c r="AJ4" s="70" t="s">
        <v>70</v>
      </c>
      <c r="AK4" s="70"/>
      <c r="AL4" s="70"/>
      <c r="AM4" s="70"/>
      <c r="AN4" s="70"/>
      <c r="AO4" s="70"/>
      <c r="AP4" s="70"/>
      <c r="AQ4" s="70"/>
      <c r="AR4" s="70"/>
      <c r="AS4" s="70"/>
      <c r="AT4" s="70"/>
      <c r="AU4" s="70" t="s">
        <v>71</v>
      </c>
      <c r="AV4" s="70"/>
      <c r="AW4" s="70"/>
      <c r="AX4" s="70"/>
      <c r="AY4" s="70"/>
      <c r="AZ4" s="70"/>
      <c r="BA4" s="70"/>
      <c r="BB4" s="70"/>
      <c r="BC4" s="70"/>
      <c r="BD4" s="70"/>
      <c r="BE4" s="70"/>
      <c r="BF4" s="70" t="s">
        <v>72</v>
      </c>
      <c r="BG4" s="70"/>
      <c r="BH4" s="70"/>
      <c r="BI4" s="70"/>
      <c r="BJ4" s="70"/>
      <c r="BK4" s="70"/>
      <c r="BL4" s="70"/>
      <c r="BM4" s="70"/>
      <c r="BN4" s="70"/>
      <c r="BO4" s="70"/>
      <c r="BP4" s="70"/>
      <c r="BQ4" s="70" t="s">
        <v>73</v>
      </c>
      <c r="BR4" s="70"/>
      <c r="BS4" s="70"/>
      <c r="BT4" s="70"/>
      <c r="BU4" s="70"/>
      <c r="BV4" s="70"/>
      <c r="BW4" s="70"/>
      <c r="BX4" s="70"/>
      <c r="BY4" s="70"/>
      <c r="BZ4" s="70"/>
      <c r="CA4" s="70"/>
      <c r="CB4" s="70" t="s">
        <v>74</v>
      </c>
      <c r="CC4" s="70"/>
      <c r="CD4" s="70"/>
      <c r="CE4" s="70"/>
      <c r="CF4" s="70"/>
      <c r="CG4" s="70"/>
      <c r="CH4" s="70"/>
      <c r="CI4" s="70"/>
      <c r="CJ4" s="70"/>
      <c r="CK4" s="70"/>
      <c r="CL4" s="70"/>
      <c r="CM4" s="70" t="s">
        <v>75</v>
      </c>
      <c r="CN4" s="70"/>
      <c r="CO4" s="70"/>
      <c r="CP4" s="70"/>
      <c r="CQ4" s="70"/>
      <c r="CR4" s="70"/>
      <c r="CS4" s="70"/>
      <c r="CT4" s="70"/>
      <c r="CU4" s="70"/>
      <c r="CV4" s="70"/>
      <c r="CW4" s="70"/>
      <c r="CX4" s="70" t="s">
        <v>76</v>
      </c>
      <c r="CY4" s="70"/>
      <c r="CZ4" s="70"/>
      <c r="DA4" s="70"/>
      <c r="DB4" s="70"/>
      <c r="DC4" s="70"/>
      <c r="DD4" s="70"/>
      <c r="DE4" s="70"/>
      <c r="DF4" s="70"/>
      <c r="DG4" s="70"/>
      <c r="DH4" s="70"/>
      <c r="DI4" s="70" t="s">
        <v>77</v>
      </c>
      <c r="DJ4" s="70"/>
      <c r="DK4" s="70"/>
      <c r="DL4" s="70"/>
      <c r="DM4" s="70"/>
      <c r="DN4" s="70"/>
      <c r="DO4" s="70"/>
      <c r="DP4" s="70"/>
      <c r="DQ4" s="70"/>
      <c r="DR4" s="70"/>
      <c r="DS4" s="70"/>
      <c r="DT4" s="70" t="s">
        <v>78</v>
      </c>
      <c r="DU4" s="70"/>
      <c r="DV4" s="70"/>
      <c r="DW4" s="70"/>
      <c r="DX4" s="70"/>
      <c r="DY4" s="70"/>
      <c r="DZ4" s="70"/>
      <c r="EA4" s="70"/>
      <c r="EB4" s="70"/>
      <c r="EC4" s="70"/>
      <c r="ED4" s="70"/>
      <c r="EE4" s="70" t="s">
        <v>79</v>
      </c>
      <c r="EF4" s="70"/>
      <c r="EG4" s="70"/>
      <c r="EH4" s="70"/>
      <c r="EI4" s="70"/>
      <c r="EJ4" s="70"/>
      <c r="EK4" s="70"/>
      <c r="EL4" s="70"/>
      <c r="EM4" s="70"/>
      <c r="EN4" s="70"/>
      <c r="EO4" s="70"/>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182095</v>
      </c>
      <c r="D6" s="33">
        <f t="shared" si="3"/>
        <v>47</v>
      </c>
      <c r="E6" s="33">
        <f t="shared" si="3"/>
        <v>18</v>
      </c>
      <c r="F6" s="33">
        <f t="shared" si="3"/>
        <v>0</v>
      </c>
      <c r="G6" s="33">
        <f t="shared" si="3"/>
        <v>0</v>
      </c>
      <c r="H6" s="33" t="str">
        <f t="shared" si="3"/>
        <v>福井県　越前市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1.81</v>
      </c>
      <c r="Q6" s="34">
        <f t="shared" si="3"/>
        <v>100</v>
      </c>
      <c r="R6" s="34">
        <f t="shared" si="3"/>
        <v>4104</v>
      </c>
      <c r="S6" s="34">
        <f t="shared" si="3"/>
        <v>82947</v>
      </c>
      <c r="T6" s="34">
        <f t="shared" si="3"/>
        <v>230.7</v>
      </c>
      <c r="U6" s="34">
        <f t="shared" si="3"/>
        <v>359.54</v>
      </c>
      <c r="V6" s="34">
        <f t="shared" si="3"/>
        <v>1503</v>
      </c>
      <c r="W6" s="34">
        <f t="shared" si="3"/>
        <v>4.45</v>
      </c>
      <c r="X6" s="34">
        <f t="shared" si="3"/>
        <v>337.75</v>
      </c>
      <c r="Y6" s="35">
        <f>IF(Y7="",NA(),Y7)</f>
        <v>89.7</v>
      </c>
      <c r="Z6" s="35">
        <f t="shared" ref="Z6:AH6" si="4">IF(Z7="",NA(),Z7)</f>
        <v>88.13</v>
      </c>
      <c r="AA6" s="35">
        <f t="shared" si="4"/>
        <v>81.260000000000005</v>
      </c>
      <c r="AB6" s="35">
        <f t="shared" si="4"/>
        <v>78.86</v>
      </c>
      <c r="AC6" s="35">
        <f t="shared" si="4"/>
        <v>85.63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1320.17</v>
      </c>
      <c r="BG6" s="35">
        <f t="shared" ref="BG6:BO6" si="7">IF(BG7="",NA(),BG7)</f>
        <v>830.75</v>
      </c>
      <c r="BH6" s="35">
        <f t="shared" si="7"/>
        <v>690.91</v>
      </c>
      <c r="BI6" s="35">
        <f t="shared" si="7"/>
        <v>731.88</v>
      </c>
      <c r="BJ6" s="35">
        <f t="shared" si="7"/>
        <v>498.67</v>
      </c>
      <c r="BK6" s="35">
        <f t="shared" si="7"/>
        <v>430.64</v>
      </c>
      <c r="BL6" s="35">
        <f t="shared" si="7"/>
        <v>446.63</v>
      </c>
      <c r="BM6" s="35">
        <f t="shared" si="7"/>
        <v>416.91</v>
      </c>
      <c r="BN6" s="35">
        <f t="shared" si="7"/>
        <v>392.19</v>
      </c>
      <c r="BO6" s="35">
        <f t="shared" si="7"/>
        <v>413.5</v>
      </c>
      <c r="BP6" s="34" t="str">
        <f>IF(BP7="","",IF(BP7="-","【-】","【"&amp;SUBSTITUTE(TEXT(BP7,"#,##0.00"),"-","△")&amp;"】"))</f>
        <v>【346.13】</v>
      </c>
      <c r="BQ6" s="35">
        <f>IF(BQ7="",NA(),BQ7)</f>
        <v>69.81</v>
      </c>
      <c r="BR6" s="35">
        <f t="shared" ref="BR6:BZ6" si="8">IF(BR7="",NA(),BR7)</f>
        <v>65.23</v>
      </c>
      <c r="BS6" s="35">
        <f t="shared" si="8"/>
        <v>66.25</v>
      </c>
      <c r="BT6" s="35">
        <f t="shared" si="8"/>
        <v>66.67</v>
      </c>
      <c r="BU6" s="35">
        <f t="shared" si="8"/>
        <v>67.64</v>
      </c>
      <c r="BV6" s="35">
        <f t="shared" si="8"/>
        <v>58.78</v>
      </c>
      <c r="BW6" s="35">
        <f t="shared" si="8"/>
        <v>58.53</v>
      </c>
      <c r="BX6" s="35">
        <f t="shared" si="8"/>
        <v>57.93</v>
      </c>
      <c r="BY6" s="35">
        <f t="shared" si="8"/>
        <v>57.03</v>
      </c>
      <c r="BZ6" s="35">
        <f t="shared" si="8"/>
        <v>55.84</v>
      </c>
      <c r="CA6" s="34" t="str">
        <f>IF(CA7="","",IF(CA7="-","【-】","【"&amp;SUBSTITUTE(TEXT(CA7,"#,##0.00"),"-","△")&amp;"】"))</f>
        <v>【59.83】</v>
      </c>
      <c r="CB6" s="35">
        <f>IF(CB7="",NA(),CB7)</f>
        <v>195</v>
      </c>
      <c r="CC6" s="35">
        <f t="shared" ref="CC6:CK6" si="9">IF(CC7="",NA(),CC7)</f>
        <v>205.82</v>
      </c>
      <c r="CD6" s="35">
        <f t="shared" si="9"/>
        <v>213.39</v>
      </c>
      <c r="CE6" s="35">
        <f t="shared" si="9"/>
        <v>215.27</v>
      </c>
      <c r="CF6" s="35">
        <f t="shared" si="9"/>
        <v>216.05</v>
      </c>
      <c r="CG6" s="35">
        <f t="shared" si="9"/>
        <v>257.02999999999997</v>
      </c>
      <c r="CH6" s="35">
        <f t="shared" si="9"/>
        <v>266.57</v>
      </c>
      <c r="CI6" s="35">
        <f t="shared" si="9"/>
        <v>276.93</v>
      </c>
      <c r="CJ6" s="35">
        <f t="shared" si="9"/>
        <v>283.73</v>
      </c>
      <c r="CK6" s="35">
        <f t="shared" si="9"/>
        <v>287.57</v>
      </c>
      <c r="CL6" s="34" t="str">
        <f>IF(CL7="","",IF(CL7="-","【-】","【"&amp;SUBSTITUTE(TEXT(CL7,"#,##0.00"),"-","△")&amp;"】"))</f>
        <v>【268.69】</v>
      </c>
      <c r="CM6" s="35" t="str">
        <f>IF(CM7="",NA(),CM7)</f>
        <v>-</v>
      </c>
      <c r="CN6" s="35" t="str">
        <f t="shared" ref="CN6:CV6" si="10">IF(CN7="",NA(),CN7)</f>
        <v>-</v>
      </c>
      <c r="CO6" s="35" t="str">
        <f t="shared" si="10"/>
        <v>-</v>
      </c>
      <c r="CP6" s="35" t="str">
        <f t="shared" si="10"/>
        <v>-</v>
      </c>
      <c r="CQ6" s="35" t="str">
        <f t="shared" si="10"/>
        <v>-</v>
      </c>
      <c r="CR6" s="35">
        <f t="shared" si="10"/>
        <v>61.93</v>
      </c>
      <c r="CS6" s="35">
        <f t="shared" si="10"/>
        <v>58.06</v>
      </c>
      <c r="CT6" s="35">
        <f t="shared" si="10"/>
        <v>59.08</v>
      </c>
      <c r="CU6" s="35">
        <f t="shared" si="10"/>
        <v>58.25</v>
      </c>
      <c r="CV6" s="35">
        <f t="shared" si="10"/>
        <v>61.55</v>
      </c>
      <c r="CW6" s="34" t="str">
        <f>IF(CW7="","",IF(CW7="-","【-】","【"&amp;SUBSTITUTE(TEXT(CW7,"#,##0.00"),"-","△")&amp;"】"))</f>
        <v>【61.71】</v>
      </c>
      <c r="CX6" s="35">
        <f>IF(CX7="",NA(),CX7)</f>
        <v>89.48</v>
      </c>
      <c r="CY6" s="35">
        <f t="shared" ref="CY6:DG6" si="11">IF(CY7="",NA(),CY7)</f>
        <v>89.86</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182095</v>
      </c>
      <c r="D7" s="37">
        <v>47</v>
      </c>
      <c r="E7" s="37">
        <v>18</v>
      </c>
      <c r="F7" s="37">
        <v>0</v>
      </c>
      <c r="G7" s="37">
        <v>0</v>
      </c>
      <c r="H7" s="37" t="s">
        <v>109</v>
      </c>
      <c r="I7" s="37" t="s">
        <v>110</v>
      </c>
      <c r="J7" s="37" t="s">
        <v>111</v>
      </c>
      <c r="K7" s="37" t="s">
        <v>112</v>
      </c>
      <c r="L7" s="37" t="s">
        <v>113</v>
      </c>
      <c r="M7" s="37"/>
      <c r="N7" s="38" t="s">
        <v>114</v>
      </c>
      <c r="O7" s="38" t="s">
        <v>115</v>
      </c>
      <c r="P7" s="38">
        <v>1.81</v>
      </c>
      <c r="Q7" s="38">
        <v>100</v>
      </c>
      <c r="R7" s="38">
        <v>4104</v>
      </c>
      <c r="S7" s="38">
        <v>82947</v>
      </c>
      <c r="T7" s="38">
        <v>230.7</v>
      </c>
      <c r="U7" s="38">
        <v>359.54</v>
      </c>
      <c r="V7" s="38">
        <v>1503</v>
      </c>
      <c r="W7" s="38">
        <v>4.45</v>
      </c>
      <c r="X7" s="38">
        <v>337.75</v>
      </c>
      <c r="Y7" s="38">
        <v>89.7</v>
      </c>
      <c r="Z7" s="38">
        <v>88.13</v>
      </c>
      <c r="AA7" s="38">
        <v>81.260000000000005</v>
      </c>
      <c r="AB7" s="38">
        <v>78.86</v>
      </c>
      <c r="AC7" s="38">
        <v>85.63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1320.17</v>
      </c>
      <c r="BG7" s="38">
        <v>830.75</v>
      </c>
      <c r="BH7" s="38">
        <v>690.91</v>
      </c>
      <c r="BI7" s="38">
        <v>731.88</v>
      </c>
      <c r="BJ7" s="38">
        <v>498.67</v>
      </c>
      <c r="BK7" s="38">
        <v>430.64</v>
      </c>
      <c r="BL7" s="38">
        <v>446.63</v>
      </c>
      <c r="BM7" s="38">
        <v>416.91</v>
      </c>
      <c r="BN7" s="38">
        <v>392.19</v>
      </c>
      <c r="BO7" s="38">
        <v>413.5</v>
      </c>
      <c r="BP7" s="38">
        <v>346.13</v>
      </c>
      <c r="BQ7" s="38">
        <v>69.81</v>
      </c>
      <c r="BR7" s="38">
        <v>65.23</v>
      </c>
      <c r="BS7" s="38">
        <v>66.25</v>
      </c>
      <c r="BT7" s="38">
        <v>66.67</v>
      </c>
      <c r="BU7" s="38">
        <v>67.64</v>
      </c>
      <c r="BV7" s="38">
        <v>58.78</v>
      </c>
      <c r="BW7" s="38">
        <v>58.53</v>
      </c>
      <c r="BX7" s="38">
        <v>57.93</v>
      </c>
      <c r="BY7" s="38">
        <v>57.03</v>
      </c>
      <c r="BZ7" s="38">
        <v>55.84</v>
      </c>
      <c r="CA7" s="38">
        <v>59.83</v>
      </c>
      <c r="CB7" s="38">
        <v>195</v>
      </c>
      <c r="CC7" s="38">
        <v>205.82</v>
      </c>
      <c r="CD7" s="38">
        <v>213.39</v>
      </c>
      <c r="CE7" s="38">
        <v>215.27</v>
      </c>
      <c r="CF7" s="38">
        <v>216.05</v>
      </c>
      <c r="CG7" s="38">
        <v>257.02999999999997</v>
      </c>
      <c r="CH7" s="38">
        <v>266.57</v>
      </c>
      <c r="CI7" s="38">
        <v>276.93</v>
      </c>
      <c r="CJ7" s="38">
        <v>283.73</v>
      </c>
      <c r="CK7" s="38">
        <v>287.57</v>
      </c>
      <c r="CL7" s="38">
        <v>268.69</v>
      </c>
      <c r="CM7" s="38" t="s">
        <v>114</v>
      </c>
      <c r="CN7" s="38" t="s">
        <v>114</v>
      </c>
      <c r="CO7" s="38" t="s">
        <v>114</v>
      </c>
      <c r="CP7" s="38" t="s">
        <v>114</v>
      </c>
      <c r="CQ7" s="38" t="s">
        <v>114</v>
      </c>
      <c r="CR7" s="38">
        <v>61.93</v>
      </c>
      <c r="CS7" s="38">
        <v>58.06</v>
      </c>
      <c r="CT7" s="38">
        <v>59.08</v>
      </c>
      <c r="CU7" s="38">
        <v>58.25</v>
      </c>
      <c r="CV7" s="38">
        <v>61.55</v>
      </c>
      <c r="CW7" s="38">
        <v>61.71</v>
      </c>
      <c r="CX7" s="38">
        <v>89.48</v>
      </c>
      <c r="CY7" s="38">
        <v>89.86</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磯川　玲</cp:lastModifiedBy>
  <cp:lastPrinted>2018-02-05T06:09:29Z</cp:lastPrinted>
  <dcterms:created xsi:type="dcterms:W3CDTF">2017-12-25T02:40:33Z</dcterms:created>
  <dcterms:modified xsi:type="dcterms:W3CDTF">2018-02-08T02:55:08Z</dcterms:modified>
  <cp:category/>
</cp:coreProperties>
</file>