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<sst xmlns="http://schemas.openxmlformats.org/spreadsheetml/2006/main" count="240" uniqueCount="127">
  <si>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</si>
  <si>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</si>
  <si>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</si>
  <si>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</si>
  <si>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</si>
  <si>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</si>
  <si>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</si>
  <si>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</si>
  <si>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</si>
  <si>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</si>
  <si>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</si>
  <si>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</si>
  <si>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</si>
  <si>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</si>
  <si>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</si>
  <si>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</si>
  <si>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</si>
  <si>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</si>
  <si>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</si>
  <si>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</si>
  <si>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</si>
  <si>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</si>
  <si>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</si>
  <si>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</si>
  <si>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</si>
  <si>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</si>
  <si>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</si>
  <si>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</si>
  <si>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</si>
  <si>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</si>
  <si>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</si>
  <si>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</si>
  <si>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</si>
  <si>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</si>
  <si>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</si>
  <si>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</si>
  <si>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</si>
  <si>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</si>
  <si>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</si>
  <si>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</si>
  <si>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</si>
  <si>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</si>
  <si>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</si>
  <si>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</si>
  <si>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</si>
  <si>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</si>
  <si>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</si>
  <si>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</si>
  <si>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</si>
  <si>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</si>
  <si>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</si>
  <si>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</si>
  <si>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</si>
  <si>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</si>
  <si>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</si>
  <si>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</si>
  <si>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</si>
  <si>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</si>
  <si>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</si>
  <si>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</si>
  <si>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</si>
  <si>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</si>
  <si>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</si>
  <si>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</si>
  <si>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</si>
  <si>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</si>
  <si>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</si>
  <si>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</si>
  <si>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</si>
  <si>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</si>
  <si>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</si>
  <si>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</si>
  <si>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</si>
  <si>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</si>
  <si>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</si>
  <si>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</si>
  <si>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</si>
  <si>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</si>
  <si>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</si>
  <si>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</si>
  <si>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</si>
  <si>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</si>
  <si>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</si>
  <si>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</si>
  <si>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</si>
  <si>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</si>
  <si>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</si>
  <si>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</si>
  <si>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</si>
  <si>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</si>
  <si>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</si>
  <si>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</si>
  <si>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</si>
  <si>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</si>
  <si>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</si>
  <si>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</si>
  <si>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</si>
  <si>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</si>
  <si>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</si>
  <si>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</si>
  <si>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</si>
  <si>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</si>
  <si>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</si>
  <si>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</si>
  <si>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</si>
  <si>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</si>
  <si>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</si>
  <si>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</si>
  <si>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</si>
  <si>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</si>
  <si>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</si>
  <si>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南越前町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</si>
  <si>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</si>
  <si>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</si>
  <si>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</si>
  <si>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</si>
  <si>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</si>
  <si>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</si>
  <si>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</si>
  <si>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</si>
  <si>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</si>
  <si>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</si>
  <si>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</si>
  <si>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化について、維持管理経費の削減に取り組んでいる。しかしながら、施設立地が中山間地であり、複数の小規模な処理施設が点在していることから、維持経費の大幅な削減は困難である。そのため、起債の償還並びに経費を賄うための収入は、他会計補助金に依存している状況が続いている。また、今後は過疎による居住人口の減少に伴い人数割分使用料が減少することから、更なる使用料の減少が懸念される。
　従って、今後は経営効率の改善と、健全経営を見据えた数年毎の使用料見直しの検討が必要と考えられる。また、今後は、施設毎に機能診断を進め、ストックマネジメントの手法を取り入れた最適化整備構想を策定することにより、施設の再編や長寿命化を検討していく。</t>
    <rPh sb="37" eb="39">
      <t>シセツ</t>
    </rPh>
    <rPh sb="229" eb="231">
      <t>ケントウ</t>
    </rPh>
    <rPh sb="232" eb="234">
      <t>ヒツヨウ</t>
    </rPh>
    <rPh sb="235" eb="236">
      <t>カンガ</t>
    </rPh>
    <rPh sb="244" eb="246">
      <t>コンゴ</t>
    </rPh>
    <rPh sb="248" eb="250">
      <t>シセツ</t>
    </rPh>
    <rPh sb="250" eb="251">
      <t>ゴト</t>
    </rPh>
    <rPh sb="252" eb="254">
      <t>キノウ</t>
    </rPh>
    <rPh sb="254" eb="256">
      <t>シンダン</t>
    </rPh>
    <rPh sb="257" eb="258">
      <t>スス</t>
    </rPh>
    <rPh sb="271" eb="273">
      <t>シュホウ</t>
    </rPh>
    <rPh sb="274" eb="275">
      <t>ト</t>
    </rPh>
    <rPh sb="276" eb="277">
      <t>イ</t>
    </rPh>
    <rPh sb="279" eb="282">
      <t>サイテキカ</t>
    </rPh>
    <rPh sb="282" eb="284">
      <t>セイビ</t>
    </rPh>
    <rPh sb="284" eb="286">
      <t>コウソウ</t>
    </rPh>
    <rPh sb="287" eb="289">
      <t>サクテイ</t>
    </rPh>
    <rPh sb="297" eb="299">
      <t>シセツ</t>
    </rPh>
    <rPh sb="300" eb="302">
      <t>サイヘン</t>
    </rPh>
    <rPh sb="303" eb="307">
      <t>チョウジュミョウカ</t>
    </rPh>
    <rPh sb="308" eb="310">
      <t>ケントウ</t>
    </rPh>
    <phoneticPr fontId="4"/>
  </si>
  <si>
    <t>　現在は、臨時的な不具合に対し、スポット的に必要部分の改修を行っている。また、耐用年数の低い機器については、経費削減のために耐用年数を超えた使用を行う場合もあるが、点検時に特に動作状況に注意を払い、機能維持に努めている。
　施設は比較的新しいことから、耐用年数を超える部分は存在しない。従って、近年に大規模な更新の予定はないが、今後は、老朽化の進行している部分の洗い出しを行うとともに、施設の更新計画を定めていく。また、小規模かつ加入件数の少ない複数の施設が点在していることから、長期的視点の元、施設の統廃合を検討したい。</t>
    <phoneticPr fontId="4"/>
  </si>
  <si>
    <t>　①収益的収支比率は、100％を大きく割り込んでいる。総収益は使用料以外の収入である他会計繰入金が占めるウエイトが大きく、今後もこのような状態が継続すると考えられる。
　④企業債残高対事業規模比率は、徐々に下降しているが、これは施設が比較的新しく、新規の企業債等を用いた大規模な更新や新設が無いためである。数値は、他の類似団体に比較して高く、恒常的に事業規模に対する債務が大きいことがうかがえる。
　⑤経費回収率は、微小に増加しているものの、類似団体に比較して低い。今後は経営効率の改善と健全経営を見据え、汚水処理費の削減と使用料改定の検討を行いたい。
　⑥汚水処理原価は、微小に減少しているものの、類似団体に比較して高い。地理的な要因もあり、施設に要する経費が大きいのが主な要因と考えられる。これに対して、投資の効率化や、より適切な経営方法の検討などの改善が必要と考えられる。
　⑦施設利用率ほぼ均衡して推移しているが、今後は人口の減少に加え、節水型機器の普及拡大の影響により減少する懸念がある。
　⑧水洗化率は微増の方向で推移している。今後も汚水処理を適切に行うこと並びに水質保全のためにも、可能な限り100％に近づけるべく改善することが望ましい。</t>
    <rPh sb="253" eb="255">
      <t>オスイ</t>
    </rPh>
    <rPh sb="255" eb="257">
      <t>ショリ</t>
    </rPh>
    <rPh sb="257" eb="258">
      <t>ヒ</t>
    </rPh>
    <rPh sb="259" eb="261">
      <t>サクゲン</t>
    </rPh>
    <rPh sb="271" eb="272">
      <t>オコナ</t>
    </rPh>
    <rPh sb="287" eb="289">
      <t>ビショウ</t>
    </rPh>
    <rPh sb="290" eb="292">
      <t>ゲンショウ</t>
    </rPh>
    <rPh sb="399" eb="401">
      <t>キンコウ</t>
    </rPh>
    <rPh sb="403" eb="405">
      <t>スイイ</t>
    </rPh>
    <rPh sb="411" eb="413">
      <t>コンゴ</t>
    </rPh>
    <rPh sb="414" eb="416">
      <t>ジンコウ</t>
    </rPh>
    <rPh sb="417" eb="419">
      <t>ゲンショウ</t>
    </rPh>
    <rPh sb="434" eb="436">
      <t>エイキョウ</t>
    </rPh>
    <rPh sb="439" eb="441">
      <t>ゲンショウ</t>
    </rPh>
    <rPh sb="443" eb="445">
      <t>ケネン</t>
    </rPh>
    <rPh sb="457" eb="459">
      <t>ビゾウ</t>
    </rPh>
    <rPh sb="460" eb="462">
      <t>ホウコウ</t>
    </rPh>
    <rPh sb="470" eb="472">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</si>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</sst>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C2-454C-B44B-05629D709F35}"/>
            </c:ext>
          </c:extLst>
        </c:ser>
        <c:dLbls>
          <c:showLegendKey val="0"/>
          <c:showVal val="0"/>
          <c:showCatName val="0"/>
          <c:showSerName val="0"/>
          <c:showPercent val="0"/>
          <c:showBubbleSize val="0"/>
        </c:dLbls>
        <c:gapWidth val="150"/>
        <c:axId val="84143488"/>
        <c:axId val="96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C5C2-454C-B44B-05629D709F35}"/>
            </c:ext>
          </c:extLst>
        </c:ser>
        <c:dLbls>
          <c:showLegendKey val="0"/>
          <c:showVal val="0"/>
          <c:showCatName val="0"/>
          <c:showSerName val="0"/>
          <c:showPercent val="0"/>
          <c:showBubbleSize val="0"/>
        </c:dLbls>
        <c:marker val="1"/>
        <c:smooth val="0"/>
        <c:axId val="84143488"/>
        <c:axId val="96216576"/>
      </c:lineChart>
      <c:dateAx>
        <c:axId val="84143488"/>
        <c:scaling>
          <c:orientation val="minMax"/>
        </c:scaling>
        <c:delete val="1"/>
        <c:axPos val="b"/>
        <c:numFmt formatCode="ge" sourceLinked="1"/>
        <c:majorTickMark val="none"/>
        <c:minorTickMark val="none"/>
        <c:tickLblPos val="none"/>
        <c:crossAx val="96216576"/>
        <c:crosses val="autoZero"/>
        <c:auto val="1"/>
        <c:lblOffset val="100"/>
        <c:baseTimeUnit val="years"/>
      </c:dateAx>
      <c:valAx>
        <c:axId val="96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64.55</c:v>
                </c:pt>
                <c:pt idx="1">
                  <c:v>64.849999999999994</c:v>
                </c:pt>
                <c:pt idx="2">
                  <c:v>65.34</c:v>
                </c:pt>
                <c:pt idx="3">
                  <c:v>62.37</c:v>
                </c:pt>
                <c:pt idx="4">
                  <c:v>61.04</c:v>
                </c:pt>
              </c:numCache>
            </c:numRef>
          </c:val>
          <c:extLst xmlns:c16r2="http://schemas.microsoft.com/office/drawing/2015/06/chart">
            <c:ext xmlns:c16="http://schemas.microsoft.com/office/drawing/2014/chart" uri="{C3380CC4-5D6E-409C-BE32-E72D297353CC}">
              <c16:uniqueId val="{00000000-33F8-413E-9CF9-2FC56DFC9E38}"/>
            </c:ext>
          </c:extLst>
        </c:ser>
        <c:dLbls>
          <c:showLegendKey val="0"/>
          <c:showVal val="0"/>
          <c:showCatName val="0"/>
          <c:showSerName val="0"/>
          <c:showPercent val="0"/>
          <c:showBubbleSize val="0"/>
        </c:dLbls>
        <c:gapWidth val="150"/>
        <c:axId val="96832512"/>
        <c:axId val="96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33F8-413E-9CF9-2FC56DFC9E38}"/>
            </c:ext>
          </c:extLst>
        </c:ser>
        <c:dLbls>
          <c:showLegendKey val="0"/>
          <c:showVal val="0"/>
          <c:showCatName val="0"/>
          <c:showSerName val="0"/>
          <c:showPercent val="0"/>
          <c:showBubbleSize val="0"/>
        </c:dLbls>
        <c:marker val="1"/>
        <c:smooth val="0"/>
        <c:axId val="96832512"/>
        <c:axId val="96838784"/>
      </c:lineChart>
      <c:dateAx>
        <c:axId val="96832512"/>
        <c:scaling>
          <c:orientation val="minMax"/>
        </c:scaling>
        <c:delete val="1"/>
        <c:axPos val="b"/>
        <c:numFmt formatCode="ge" sourceLinked="1"/>
        <c:majorTickMark val="none"/>
        <c:minorTickMark val="none"/>
        <c:tickLblPos val="none"/>
        <c:crossAx val="96838784"/>
        <c:crosses val="autoZero"/>
        <c:auto val="1"/>
        <c:lblOffset val="100"/>
        <c:baseTimeUnit val="years"/>
      </c:dateAx>
      <c:valAx>
        <c:axId val="96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95.98</c:v>
                </c:pt>
                <c:pt idx="1">
                  <c:v>96.46</c:v>
                </c:pt>
                <c:pt idx="2">
                  <c:v>96.66</c:v>
                </c:pt>
                <c:pt idx="3">
                  <c:v>96.87</c:v>
                </c:pt>
                <c:pt idx="4">
                  <c:v>97.66</c:v>
                </c:pt>
              </c:numCache>
            </c:numRef>
          </c:val>
          <c:extLst xmlns:c16r2="http://schemas.microsoft.com/office/drawing/2015/06/chart">
            <c:ext xmlns:c16="http://schemas.microsoft.com/office/drawing/2014/chart" uri="{C3380CC4-5D6E-409C-BE32-E72D297353CC}">
              <c16:uniqueId val="{00000000-23AF-4159-9EC0-B3023B2D3EC1}"/>
            </c:ext>
          </c:extLst>
        </c:ser>
        <c:dLbls>
          <c:showLegendKey val="0"/>
          <c:showVal val="0"/>
          <c:showCatName val="0"/>
          <c:showSerName val="0"/>
          <c:showPercent val="0"/>
          <c:showBubbleSize val="0"/>
        </c:dLbls>
        <c:gapWidth val="150"/>
        <c:axId val="96947584"/>
        <c:axId val="96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23AF-4159-9EC0-B3023B2D3EC1}"/>
            </c:ext>
          </c:extLst>
        </c:ser>
        <c:dLbls>
          <c:showLegendKey val="0"/>
          <c:showVal val="0"/>
          <c:showCatName val="0"/>
          <c:showSerName val="0"/>
          <c:showPercent val="0"/>
          <c:showBubbleSize val="0"/>
        </c:dLbls>
        <c:marker val="1"/>
        <c:smooth val="0"/>
        <c:axId val="96947584"/>
        <c:axId val="96949760"/>
      </c:lineChart>
      <c:dateAx>
        <c:axId val="96947584"/>
        <c:scaling>
          <c:orientation val="minMax"/>
        </c:scaling>
        <c:delete val="1"/>
        <c:axPos val="b"/>
        <c:numFmt formatCode="ge" sourceLinked="1"/>
        <c:majorTickMark val="none"/>
        <c:minorTickMark val="none"/>
        <c:tickLblPos val="none"/>
        <c:crossAx val="96949760"/>
        <c:crosses val="autoZero"/>
        <c:auto val="1"/>
        <c:lblOffset val="100"/>
        <c:baseTimeUnit val="years"/>
      </c:dateAx>
      <c:valAx>
        <c:axId val="96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52.37</c:v>
                </c:pt>
                <c:pt idx="1">
                  <c:v>53.63</c:v>
                </c:pt>
                <c:pt idx="2">
                  <c:v>51.91</c:v>
                </c:pt>
                <c:pt idx="3">
                  <c:v>52.96</c:v>
                </c:pt>
                <c:pt idx="4">
                  <c:v>51.19</c:v>
                </c:pt>
              </c:numCache>
            </c:numRef>
          </c:val>
          <c:extLst xmlns:c16r2="http://schemas.microsoft.com/office/drawing/2015/06/chart">
            <c:ext xmlns:c16="http://schemas.microsoft.com/office/drawing/2014/chart" uri="{C3380CC4-5D6E-409C-BE32-E72D297353CC}">
              <c16:uniqueId val="{00000000-3874-415A-AB99-162BD25AA470}"/>
            </c:ext>
          </c:extLst>
        </c:ser>
        <c:dLbls>
          <c:showLegendKey val="0"/>
          <c:showVal val="0"/>
          <c:showCatName val="0"/>
          <c:showSerName val="0"/>
          <c:showPercent val="0"/>
          <c:showBubbleSize val="0"/>
        </c:dLbls>
        <c:gapWidth val="150"/>
        <c:axId val="96268288"/>
        <c:axId val="962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74-415A-AB99-162BD25AA470}"/>
            </c:ext>
          </c:extLst>
        </c:ser>
        <c:dLbls>
          <c:showLegendKey val="0"/>
          <c:showVal val="0"/>
          <c:showCatName val="0"/>
          <c:showSerName val="0"/>
          <c:showPercent val="0"/>
          <c:showBubbleSize val="0"/>
        </c:dLbls>
        <c:marker val="1"/>
        <c:smooth val="0"/>
        <c:axId val="96268288"/>
        <c:axId val="96270208"/>
      </c:lineChart>
      <c:dateAx>
        <c:axId val="96268288"/>
        <c:scaling>
          <c:orientation val="minMax"/>
        </c:scaling>
        <c:delete val="1"/>
        <c:axPos val="b"/>
        <c:numFmt formatCode="ge" sourceLinked="1"/>
        <c:majorTickMark val="none"/>
        <c:minorTickMark val="none"/>
        <c:tickLblPos val="none"/>
        <c:crossAx val="96270208"/>
        <c:crosses val="autoZero"/>
        <c:auto val="1"/>
        <c:lblOffset val="100"/>
        <c:baseTimeUnit val="years"/>
      </c:dateAx>
      <c:valAx>
        <c:axId val="962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0-4178-9F34-64725C203EE4}"/>
            </c:ext>
          </c:extLst>
        </c:ser>
        <c:dLbls>
          <c:showLegendKey val="0"/>
          <c:showVal val="0"/>
          <c:showCatName val="0"/>
          <c:showSerName val="0"/>
          <c:showPercent val="0"/>
          <c:showBubbleSize val="0"/>
        </c:dLbls>
        <c:gapWidth val="150"/>
        <c:axId val="96510336"/>
        <c:axId val="96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0-4178-9F34-64725C203EE4}"/>
            </c:ext>
          </c:extLst>
        </c:ser>
        <c:dLbls>
          <c:showLegendKey val="0"/>
          <c:showVal val="0"/>
          <c:showCatName val="0"/>
          <c:showSerName val="0"/>
          <c:showPercent val="0"/>
          <c:showBubbleSize val="0"/>
        </c:dLbls>
        <c:marker val="1"/>
        <c:smooth val="0"/>
        <c:axId val="96510336"/>
        <c:axId val="96512256"/>
      </c:lineChart>
      <c:dateAx>
        <c:axId val="96510336"/>
        <c:scaling>
          <c:orientation val="minMax"/>
        </c:scaling>
        <c:delete val="1"/>
        <c:axPos val="b"/>
        <c:numFmt formatCode="ge" sourceLinked="1"/>
        <c:majorTickMark val="none"/>
        <c:minorTickMark val="none"/>
        <c:tickLblPos val="none"/>
        <c:crossAx val="96512256"/>
        <c:crosses val="autoZero"/>
        <c:auto val="1"/>
        <c:lblOffset val="100"/>
        <c:baseTimeUnit val="years"/>
      </c:dateAx>
      <c:valAx>
        <c:axId val="96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4D-4DBC-9598-2C7A7C1E823B}"/>
            </c:ext>
          </c:extLst>
        </c:ser>
        <c:dLbls>
          <c:showLegendKey val="0"/>
          <c:showVal val="0"/>
          <c:showCatName val="0"/>
          <c:showSerName val="0"/>
          <c:showPercent val="0"/>
          <c:showBubbleSize val="0"/>
        </c:dLbls>
        <c:gapWidth val="150"/>
        <c:axId val="96609024"/>
        <c:axId val="966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4D-4DBC-9598-2C7A7C1E823B}"/>
            </c:ext>
          </c:extLst>
        </c:ser>
        <c:dLbls>
          <c:showLegendKey val="0"/>
          <c:showVal val="0"/>
          <c:showCatName val="0"/>
          <c:showSerName val="0"/>
          <c:showPercent val="0"/>
          <c:showBubbleSize val="0"/>
        </c:dLbls>
        <c:marker val="1"/>
        <c:smooth val="0"/>
        <c:axId val="96609024"/>
        <c:axId val="96610944"/>
      </c:lineChart>
      <c:dateAx>
        <c:axId val="96609024"/>
        <c:scaling>
          <c:orientation val="minMax"/>
        </c:scaling>
        <c:delete val="1"/>
        <c:axPos val="b"/>
        <c:numFmt formatCode="ge" sourceLinked="1"/>
        <c:majorTickMark val="none"/>
        <c:minorTickMark val="none"/>
        <c:tickLblPos val="none"/>
        <c:crossAx val="96610944"/>
        <c:crosses val="autoZero"/>
        <c:auto val="1"/>
        <c:lblOffset val="100"/>
        <c:baseTimeUnit val="years"/>
      </c:dateAx>
      <c:valAx>
        <c:axId val="966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5-4AF8-9745-1695DCFE0937}"/>
            </c:ext>
          </c:extLst>
        </c:ser>
        <c:dLbls>
          <c:showLegendKey val="0"/>
          <c:showVal val="0"/>
          <c:showCatName val="0"/>
          <c:showSerName val="0"/>
          <c:showPercent val="0"/>
          <c:showBubbleSize val="0"/>
        </c:dLbls>
        <c:gapWidth val="150"/>
        <c:axId val="96628096"/>
        <c:axId val="966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65-4AF8-9745-1695DCFE0937}"/>
            </c:ext>
          </c:extLst>
        </c:ser>
        <c:dLbls>
          <c:showLegendKey val="0"/>
          <c:showVal val="0"/>
          <c:showCatName val="0"/>
          <c:showSerName val="0"/>
          <c:showPercent val="0"/>
          <c:showBubbleSize val="0"/>
        </c:dLbls>
        <c:marker val="1"/>
        <c:smooth val="0"/>
        <c:axId val="96628096"/>
        <c:axId val="96658944"/>
      </c:lineChart>
      <c:dateAx>
        <c:axId val="96628096"/>
        <c:scaling>
          <c:orientation val="minMax"/>
        </c:scaling>
        <c:delete val="1"/>
        <c:axPos val="b"/>
        <c:numFmt formatCode="ge" sourceLinked="1"/>
        <c:majorTickMark val="none"/>
        <c:minorTickMark val="none"/>
        <c:tickLblPos val="none"/>
        <c:crossAx val="96658944"/>
        <c:crosses val="autoZero"/>
        <c:auto val="1"/>
        <c:lblOffset val="100"/>
        <c:baseTimeUnit val="years"/>
      </c:dateAx>
      <c:valAx>
        <c:axId val="966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A0-451B-B185-2700BB6C994E}"/>
            </c:ext>
          </c:extLst>
        </c:ser>
        <c:dLbls>
          <c:showLegendKey val="0"/>
          <c:showVal val="0"/>
          <c:showCatName val="0"/>
          <c:showSerName val="0"/>
          <c:showPercent val="0"/>
          <c:showBubbleSize val="0"/>
        </c:dLbls>
        <c:gapWidth val="150"/>
        <c:axId val="96550912"/>
        <c:axId val="965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A0-451B-B185-2700BB6C994E}"/>
            </c:ext>
          </c:extLst>
        </c:ser>
        <c:dLbls>
          <c:showLegendKey val="0"/>
          <c:showVal val="0"/>
          <c:showCatName val="0"/>
          <c:showSerName val="0"/>
          <c:showPercent val="0"/>
          <c:showBubbleSize val="0"/>
        </c:dLbls>
        <c:marker val="1"/>
        <c:smooth val="0"/>
        <c:axId val="96550912"/>
        <c:axId val="96552832"/>
      </c:lineChart>
      <c:dateAx>
        <c:axId val="96550912"/>
        <c:scaling>
          <c:orientation val="minMax"/>
        </c:scaling>
        <c:delete val="1"/>
        <c:axPos val="b"/>
        <c:numFmt formatCode="ge" sourceLinked="1"/>
        <c:majorTickMark val="none"/>
        <c:minorTickMark val="none"/>
        <c:tickLblPos val="none"/>
        <c:crossAx val="96552832"/>
        <c:crosses val="autoZero"/>
        <c:auto val="1"/>
        <c:lblOffset val="100"/>
        <c:baseTimeUnit val="years"/>
      </c:dateAx>
      <c:valAx>
        <c:axId val="96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2091.06</c:v>
                </c:pt>
                <c:pt idx="1">
                  <c:v>1991.95</c:v>
                </c:pt>
                <c:pt idx="2">
                  <c:v>1912.67</c:v>
                </c:pt>
                <c:pt idx="3">
                  <c:v>1803.06</c:v>
                </c:pt>
                <c:pt idx="4">
                  <c:v>1585.83</c:v>
                </c:pt>
              </c:numCache>
            </c:numRef>
          </c:val>
          <c:extLst xmlns:c16r2="http://schemas.microsoft.com/office/drawing/2015/06/chart">
            <c:ext xmlns:c16="http://schemas.microsoft.com/office/drawing/2014/chart" uri="{C3380CC4-5D6E-409C-BE32-E72D297353CC}">
              <c16:uniqueId val="{00000000-B8BB-447C-A21F-EFFEEAFCE587}"/>
            </c:ext>
          </c:extLst>
        </c:ser>
        <c:dLbls>
          <c:showLegendKey val="0"/>
          <c:showVal val="0"/>
          <c:showCatName val="0"/>
          <c:showSerName val="0"/>
          <c:showPercent val="0"/>
          <c:showBubbleSize val="0"/>
        </c:dLbls>
        <c:gapWidth val="150"/>
        <c:axId val="96594560"/>
        <c:axId val="96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B8BB-447C-A21F-EFFEEAFCE587}"/>
            </c:ext>
          </c:extLst>
        </c:ser>
        <c:dLbls>
          <c:showLegendKey val="0"/>
          <c:showVal val="0"/>
          <c:showCatName val="0"/>
          <c:showSerName val="0"/>
          <c:showPercent val="0"/>
          <c:showBubbleSize val="0"/>
        </c:dLbls>
        <c:marker val="1"/>
        <c:smooth val="0"/>
        <c:axId val="96594560"/>
        <c:axId val="96596736"/>
      </c:lineChart>
      <c:dateAx>
        <c:axId val="96594560"/>
        <c:scaling>
          <c:orientation val="minMax"/>
        </c:scaling>
        <c:delete val="1"/>
        <c:axPos val="b"/>
        <c:numFmt formatCode="ge" sourceLinked="1"/>
        <c:majorTickMark val="none"/>
        <c:minorTickMark val="none"/>
        <c:tickLblPos val="none"/>
        <c:crossAx val="96596736"/>
        <c:crosses val="autoZero"/>
        <c:auto val="1"/>
        <c:lblOffset val="100"/>
        <c:baseTimeUnit val="years"/>
      </c:dateAx>
      <c:valAx>
        <c:axId val="96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26.68</c:v>
                </c:pt>
                <c:pt idx="1">
                  <c:v>26.02</c:v>
                </c:pt>
                <c:pt idx="2">
                  <c:v>26.89</c:v>
                </c:pt>
                <c:pt idx="3">
                  <c:v>28.78</c:v>
                </c:pt>
                <c:pt idx="4">
                  <c:v>30</c:v>
                </c:pt>
              </c:numCache>
            </c:numRef>
          </c:val>
          <c:extLst xmlns:c16r2="http://schemas.microsoft.com/office/drawing/2015/06/chart">
            <c:ext xmlns:c16="http://schemas.microsoft.com/office/drawing/2014/chart" uri="{C3380CC4-5D6E-409C-BE32-E72D297353CC}">
              <c16:uniqueId val="{00000000-38ED-4E08-865E-9BCAB9644418}"/>
            </c:ext>
          </c:extLst>
        </c:ser>
        <c:dLbls>
          <c:showLegendKey val="0"/>
          <c:showVal val="0"/>
          <c:showCatName val="0"/>
          <c:showSerName val="0"/>
          <c:showPercent val="0"/>
          <c:showBubbleSize val="0"/>
        </c:dLbls>
        <c:gapWidth val="150"/>
        <c:axId val="96762496"/>
        <c:axId val="967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38ED-4E08-865E-9BCAB9644418}"/>
            </c:ext>
          </c:extLst>
        </c:ser>
        <c:dLbls>
          <c:showLegendKey val="0"/>
          <c:showVal val="0"/>
          <c:showCatName val="0"/>
          <c:showSerName val="0"/>
          <c:showPercent val="0"/>
          <c:showBubbleSize val="0"/>
        </c:dLbls>
        <c:marker val="1"/>
        <c:smooth val="0"/>
        <c:axId val="96762496"/>
        <c:axId val="96772864"/>
      </c:lineChart>
      <c:dateAx>
        <c:axId val="96762496"/>
        <c:scaling>
          <c:orientation val="minMax"/>
        </c:scaling>
        <c:delete val="1"/>
        <c:axPos val="b"/>
        <c:numFmt formatCode="ge" sourceLinked="1"/>
        <c:majorTickMark val="none"/>
        <c:minorTickMark val="none"/>
        <c:tickLblPos val="none"/>
        <c:crossAx val="96772864"/>
        <c:crosses val="autoZero"/>
        <c:auto val="1"/>
        <c:lblOffset val="100"/>
        <c:baseTimeUnit val="years"/>
      </c:dateAx>
      <c:valAx>
        <c:axId val="967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448.39</c:v>
                </c:pt>
                <c:pt idx="1">
                  <c:v>459.38</c:v>
                </c:pt>
                <c:pt idx="2">
                  <c:v>441.2</c:v>
                </c:pt>
                <c:pt idx="3">
                  <c:v>433.51</c:v>
                </c:pt>
                <c:pt idx="4">
                  <c:v>424.54</c:v>
                </c:pt>
              </c:numCache>
            </c:numRef>
          </c:val>
          <c:extLst xmlns:c16r2="http://schemas.microsoft.com/office/drawing/2015/06/chart">
            <c:ext xmlns:c16="http://schemas.microsoft.com/office/drawing/2014/chart" uri="{C3380CC4-5D6E-409C-BE32-E72D297353CC}">
              <c16:uniqueId val="{00000000-B755-42CE-95B5-EFACD11AE6F1}"/>
            </c:ext>
          </c:extLst>
        </c:ser>
        <c:dLbls>
          <c:showLegendKey val="0"/>
          <c:showVal val="0"/>
          <c:showCatName val="0"/>
          <c:showSerName val="0"/>
          <c:showPercent val="0"/>
          <c:showBubbleSize val="0"/>
        </c:dLbls>
        <c:gapWidth val="150"/>
        <c:axId val="96782976"/>
        <c:axId val="968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B755-42CE-95B5-EFACD11AE6F1}"/>
            </c:ext>
          </c:extLst>
        </c:ser>
        <c:dLbls>
          <c:showLegendKey val="0"/>
          <c:showVal val="0"/>
          <c:showCatName val="0"/>
          <c:showSerName val="0"/>
          <c:showPercent val="0"/>
          <c:showBubbleSize val="0"/>
        </c:dLbls>
        <c:marker val="1"/>
        <c:smooth val="0"/>
        <c:axId val="96782976"/>
        <c:axId val="96817920"/>
      </c:lineChart>
      <c:dateAx>
        <c:axId val="96782976"/>
        <c:scaling>
          <c:orientation val="minMax"/>
        </c:scaling>
        <c:delete val="1"/>
        <c:axPos val="b"/>
        <c:numFmt formatCode="ge" sourceLinked="1"/>
        <c:majorTickMark val="none"/>
        <c:minorTickMark val="none"/>
        <c:tickLblPos val="none"/>
        <c:crossAx val="96817920"/>
        <c:crosses val="autoZero"/>
        <c:auto val="1"/>
        <c:lblOffset val="100"/>
        <c:baseTimeUnit val="years"/>
      </c:dateAx>
      <c:valAx>
        <c:axId val="968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南越前町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126</v>
      </c>
      <c r="AE8" s="73"/>
      <c r="AF8" s="73"/>
      <c r="AG8" s="73"/>
      <c r="AH8" s="73"/>
      <c r="AI8" s="73"/>
      <c r="AJ8" s="73"/>
      <c r="AK8" s="4"/>
      <c r="AL8" s="67">
        <f>データ!S6</f>
        <v>11017</v>
      </c>
      <c r="AM8" s="67"/>
      <c r="AN8" s="67"/>
      <c r="AO8" s="67"/>
      <c r="AP8" s="67"/>
      <c r="AQ8" s="67"/>
      <c r="AR8" s="67"/>
      <c r="AS8" s="67"/>
      <c r="AT8" s="66">
        <f>データ!T6</f>
        <v>343.69</v>
      </c>
      <c r="AU8" s="66"/>
      <c r="AV8" s="66"/>
      <c r="AW8" s="66"/>
      <c r="AX8" s="66"/>
      <c r="AY8" s="66"/>
      <c r="AZ8" s="66"/>
      <c r="BA8" s="66"/>
      <c r="BB8" s="66">
        <f>データ!U6</f>
        <v>32.06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56.07</v>
      </c>
      <c r="Q10" s="66"/>
      <c r="R10" s="66"/>
      <c r="S10" s="66"/>
      <c r="T10" s="66"/>
      <c r="U10" s="66"/>
      <c r="V10" s="66"/>
      <c r="W10" s="66">
        <f>データ!Q6</f>
        <v>100</v>
      </c>
      <c r="X10" s="66"/>
      <c r="Y10" s="66"/>
      <c r="Z10" s="66"/>
      <c r="AA10" s="66"/>
      <c r="AB10" s="66"/>
      <c r="AC10" s="66"/>
      <c r="AD10" s="67">
        <f>データ!R6</f>
        <v>3348</v>
      </c>
      <c r="AE10" s="67"/>
      <c r="AF10" s="67"/>
      <c r="AG10" s="67"/>
      <c r="AH10" s="67"/>
      <c r="AI10" s="67"/>
      <c r="AJ10" s="67"/>
      <c r="AK10" s="2"/>
      <c r="AL10" s="67">
        <f>データ!V6</f>
        <v>6143</v>
      </c>
      <c r="AM10" s="67"/>
      <c r="AN10" s="67"/>
      <c r="AO10" s="67"/>
      <c r="AP10" s="67"/>
      <c r="AQ10" s="67"/>
      <c r="AR10" s="67"/>
      <c r="AS10" s="67"/>
      <c r="AT10" s="66">
        <f>データ!W6</f>
        <v>3.17</v>
      </c>
      <c r="AU10" s="66"/>
      <c r="AV10" s="66"/>
      <c r="AW10" s="66"/>
      <c r="AX10" s="66"/>
      <c r="AY10" s="66"/>
      <c r="AZ10" s="66"/>
      <c r="BA10" s="66"/>
      <c r="BB10" s="66">
        <f>データ!X6</f>
        <v>1937.85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57</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184047</v>
      </c>
      <c r="D6" s="33">
        <f t="shared" si="3"/>
        <v>47</v>
      </c>
      <c r="E6" s="33">
        <f t="shared" si="3"/>
        <v>17</v>
      </c>
      <c r="F6" s="33">
        <f t="shared" si="3"/>
        <v>5</v>
      </c>
      <c r="G6" s="33">
        <f t="shared" si="3"/>
        <v>0</v>
      </c>
      <c r="H6" s="33" t="str">
        <f t="shared" si="3"/>
        <v>福井県　南越前町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56.07</v>
      </c>
      <c r="Q6" s="34">
        <f t="shared" si="3"/>
        <v>100</v>
      </c>
      <c r="R6" s="34">
        <f t="shared" si="3"/>
        <v>3348</v>
      </c>
      <c r="S6" s="34">
        <f t="shared" si="3"/>
        <v>11017</v>
      </c>
      <c r="T6" s="34">
        <f t="shared" si="3"/>
        <v>343.69</v>
      </c>
      <c r="U6" s="34">
        <f t="shared" si="3"/>
        <v>32.06</v>
      </c>
      <c r="V6" s="34">
        <f t="shared" si="3"/>
        <v>6143</v>
      </c>
      <c r="W6" s="34">
        <f t="shared" si="3"/>
        <v>3.17</v>
      </c>
      <c r="X6" s="34">
        <f t="shared" si="3"/>
        <v>1937.85</v>
      </c>
      <c r="Y6" s="35">
        <f>IF(Y7="",NA(),Y7)</f>
        <v>52.37</v>
      </c>
      <c r="Z6" s="35">
        <f t="shared" ref="Z6:AH6" si="4">IF(Z7="",NA(),Z7)</f>
        <v>53.63</v>
      </c>
      <c r="AA6" s="35">
        <f t="shared" si="4"/>
        <v>51.91</v>
      </c>
      <c r="AB6" s="35">
        <f t="shared" si="4"/>
        <v>52.96</v>
      </c>
      <c r="AC6" s="35">
        <f t="shared" si="4"/>
        <v>51.19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2091.06</v>
      </c>
      <c r="BG6" s="35">
        <f t="shared" ref="BG6:BO6" si="7">IF(BG7="",NA(),BG7)</f>
        <v>1991.95</v>
      </c>
      <c r="BH6" s="35">
        <f t="shared" si="7"/>
        <v>1912.67</v>
      </c>
      <c r="BI6" s="35">
        <f t="shared" si="7"/>
        <v>1803.06</v>
      </c>
      <c r="BJ6" s="35">
        <f t="shared" si="7"/>
        <v>1585.83</v>
      </c>
      <c r="BK6" s="35">
        <f t="shared" si="7"/>
        <v>1197.82</v>
      </c>
      <c r="BL6" s="35">
        <f t="shared" si="7"/>
        <v>1126.77</v>
      </c>
      <c r="BM6" s="35">
        <f t="shared" si="7"/>
        <v>1044.8</v>
      </c>
      <c r="BN6" s="35">
        <f t="shared" si="7"/>
        <v>1081.8</v>
      </c>
      <c r="BO6" s="35">
        <f t="shared" si="7"/>
        <v>974.93</v>
      </c>
      <c r="BP6" s="34" t="str">
        <f>IF(BP7="","",IF(BP7="-","【-】","【"&amp;SUBSTITUTE(TEXT(BP7,"#,##0.00"),"-","△")&amp;"】"))</f>
        <v>【914.53】</v>
      </c>
      <c r="BQ6" s="35">
        <f>IF(BQ7="",NA(),BQ7)</f>
        <v>26.68</v>
      </c>
      <c r="BR6" s="35">
        <f t="shared" ref="BR6:BZ6" si="8">IF(BR7="",NA(),BR7)</f>
        <v>26.02</v>
      </c>
      <c r="BS6" s="35">
        <f t="shared" si="8"/>
        <v>26.89</v>
      </c>
      <c r="BT6" s="35">
        <f t="shared" si="8"/>
        <v>28.78</v>
      </c>
      <c r="BU6" s="35">
        <f t="shared" si="8"/>
        <v>30</v>
      </c>
      <c r="BV6" s="35">
        <f t="shared" si="8"/>
        <v>51.03</v>
      </c>
      <c r="BW6" s="35">
        <f t="shared" si="8"/>
        <v>50.9</v>
      </c>
      <c r="BX6" s="35">
        <f t="shared" si="8"/>
        <v>50.82</v>
      </c>
      <c r="BY6" s="35">
        <f t="shared" si="8"/>
        <v>52.19</v>
      </c>
      <c r="BZ6" s="35">
        <f t="shared" si="8"/>
        <v>55.32</v>
      </c>
      <c r="CA6" s="34" t="str">
        <f>IF(CA7="","",IF(CA7="-","【-】","【"&amp;SUBSTITUTE(TEXT(CA7,"#,##0.00"),"-","△")&amp;"】"))</f>
        <v>【55.73】</v>
      </c>
      <c r="CB6" s="35">
        <f>IF(CB7="",NA(),CB7)</f>
        <v>448.39</v>
      </c>
      <c r="CC6" s="35">
        <f t="shared" ref="CC6:CK6" si="9">IF(CC7="",NA(),CC7)</f>
        <v>459.38</v>
      </c>
      <c r="CD6" s="35">
        <f t="shared" si="9"/>
        <v>441.2</v>
      </c>
      <c r="CE6" s="35">
        <f t="shared" si="9"/>
        <v>433.51</v>
      </c>
      <c r="CF6" s="35">
        <f t="shared" si="9"/>
        <v>424.54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64.55</v>
      </c>
      <c r="CN6" s="35">
        <f t="shared" ref="CN6:CV6" si="10">IF(CN7="",NA(),CN7)</f>
        <v>64.849999999999994</v>
      </c>
      <c r="CO6" s="35">
        <f t="shared" si="10"/>
        <v>65.34</v>
      </c>
      <c r="CP6" s="35">
        <f t="shared" si="10"/>
        <v>62.37</v>
      </c>
      <c r="CQ6" s="35">
        <f t="shared" si="10"/>
        <v>61.04</v>
      </c>
      <c r="CR6" s="35">
        <f t="shared" si="10"/>
        <v>54.74</v>
      </c>
      <c r="CS6" s="35">
        <f t="shared" si="10"/>
        <v>53.78</v>
      </c>
      <c r="CT6" s="35">
        <f t="shared" si="10"/>
        <v>53.24</v>
      </c>
      <c r="CU6" s="35">
        <f t="shared" si="10"/>
        <v>52.31</v>
      </c>
      <c r="CV6" s="35">
        <f t="shared" si="10"/>
        <v>60.65</v>
      </c>
      <c r="CW6" s="34" t="str">
        <f>IF(CW7="","",IF(CW7="-","【-】","【"&amp;SUBSTITUTE(TEXT(CW7,"#,##0.00"),"-","△")&amp;"】"))</f>
        <v>【59.15】</v>
      </c>
      <c r="CX6" s="35">
        <f>IF(CX7="",NA(),CX7)</f>
        <v>95.98</v>
      </c>
      <c r="CY6" s="35">
        <f t="shared" ref="CY6:DG6" si="11">IF(CY7="",NA(),CY7)</f>
        <v>96.46</v>
      </c>
      <c r="CZ6" s="35">
        <f t="shared" si="11"/>
        <v>96.66</v>
      </c>
      <c r="DA6" s="35">
        <f t="shared" si="11"/>
        <v>96.87</v>
      </c>
      <c r="DB6" s="35">
        <f t="shared" si="11"/>
        <v>97.66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184047</v>
      </c>
      <c r="D7" s="37">
        <v>47</v>
      </c>
      <c r="E7" s="37">
        <v>17</v>
      </c>
      <c r="F7" s="37">
        <v>5</v>
      </c>
      <c r="G7" s="37">
        <v>0</v>
      </c>
      <c r="H7" s="37" t="s">
        <v>111</v>
      </c>
      <c r="I7" s="37" t="s">
        <v>112</v>
      </c>
      <c r="J7" s="37" t="s">
        <v>113</v>
      </c>
      <c r="K7" s="37" t="s">
        <v>114</v>
      </c>
      <c r="L7" s="37" t="s">
        <v>115</v>
      </c>
      <c r="M7" s="37"/>
      <c r="N7" s="38" t="s">
        <v>116</v>
      </c>
      <c r="O7" s="38" t="s">
        <v>117</v>
      </c>
      <c r="P7" s="38">
        <v>56.07</v>
      </c>
      <c r="Q7" s="38">
        <v>100</v>
      </c>
      <c r="R7" s="38">
        <v>3348</v>
      </c>
      <c r="S7" s="38">
        <v>11017</v>
      </c>
      <c r="T7" s="38">
        <v>343.69</v>
      </c>
      <c r="U7" s="38">
        <v>32.06</v>
      </c>
      <c r="V7" s="38">
        <v>6143</v>
      </c>
      <c r="W7" s="38">
        <v>3.17</v>
      </c>
      <c r="X7" s="38">
        <v>1937.85</v>
      </c>
      <c r="Y7" s="38">
        <v>52.37</v>
      </c>
      <c r="Z7" s="38">
        <v>53.63</v>
      </c>
      <c r="AA7" s="38">
        <v>51.91</v>
      </c>
      <c r="AB7" s="38">
        <v>52.96</v>
      </c>
      <c r="AC7" s="38">
        <v>51.19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2091.06</v>
      </c>
      <c r="BG7" s="38">
        <v>1991.95</v>
      </c>
      <c r="BH7" s="38">
        <v>1912.67</v>
      </c>
      <c r="BI7" s="38">
        <v>1803.06</v>
      </c>
      <c r="BJ7" s="38">
        <v>1585.83</v>
      </c>
      <c r="BK7" s="38">
        <v>1197.82</v>
      </c>
      <c r="BL7" s="38">
        <v>1126.77</v>
      </c>
      <c r="BM7" s="38">
        <v>1044.8</v>
      </c>
      <c r="BN7" s="38">
        <v>1081.8</v>
      </c>
      <c r="BO7" s="38">
        <v>974.93</v>
      </c>
      <c r="BP7" s="38">
        <v>914.53</v>
      </c>
      <c r="BQ7" s="38">
        <v>26.68</v>
      </c>
      <c r="BR7" s="38">
        <v>26.02</v>
      </c>
      <c r="BS7" s="38">
        <v>26.89</v>
      </c>
      <c r="BT7" s="38">
        <v>28.78</v>
      </c>
      <c r="BU7" s="38">
        <v>30</v>
      </c>
      <c r="BV7" s="38">
        <v>51.03</v>
      </c>
      <c r="BW7" s="38">
        <v>50.9</v>
      </c>
      <c r="BX7" s="38">
        <v>50.82</v>
      </c>
      <c r="BY7" s="38">
        <v>52.19</v>
      </c>
      <c r="BZ7" s="38">
        <v>55.32</v>
      </c>
      <c r="CA7" s="38">
        <v>55.73</v>
      </c>
      <c r="CB7" s="38">
        <v>448.39</v>
      </c>
      <c r="CC7" s="38">
        <v>459.38</v>
      </c>
      <c r="CD7" s="38">
        <v>441.2</v>
      </c>
      <c r="CE7" s="38">
        <v>433.51</v>
      </c>
      <c r="CF7" s="38">
        <v>424.54</v>
      </c>
      <c r="CG7" s="38">
        <v>289.60000000000002</v>
      </c>
      <c r="CH7" s="38">
        <v>293.27</v>
      </c>
      <c r="CI7" s="38">
        <v>300.52</v>
      </c>
      <c r="CJ7" s="38">
        <v>296.14</v>
      </c>
      <c r="CK7" s="38">
        <v>283.17</v>
      </c>
      <c r="CL7" s="38">
        <v>276.77999999999997</v>
      </c>
      <c r="CM7" s="38">
        <v>64.55</v>
      </c>
      <c r="CN7" s="38">
        <v>64.849999999999994</v>
      </c>
      <c r="CO7" s="38">
        <v>65.34</v>
      </c>
      <c r="CP7" s="38">
        <v>62.37</v>
      </c>
      <c r="CQ7" s="38">
        <v>61.04</v>
      </c>
      <c r="CR7" s="38">
        <v>54.74</v>
      </c>
      <c r="CS7" s="38">
        <v>53.78</v>
      </c>
      <c r="CT7" s="38">
        <v>53.24</v>
      </c>
      <c r="CU7" s="38">
        <v>52.31</v>
      </c>
      <c r="CV7" s="38">
        <v>60.65</v>
      </c>
      <c r="CW7" s="38">
        <v>59.15</v>
      </c>
      <c r="CX7" s="38">
        <v>95.98</v>
      </c>
      <c r="CY7" s="38">
        <v>96.46</v>
      </c>
      <c r="CZ7" s="38">
        <v>96.66</v>
      </c>
      <c r="DA7" s="38">
        <v>96.87</v>
      </c>
      <c r="DB7" s="38">
        <v>97.66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2018-02-09T04:25:52Z</cp:lastPrinted>
  <dcterms:created xsi:type="dcterms:W3CDTF">2017-12-25T02:28:28Z</dcterms:created>
  <dcterms:modified xsi:type="dcterms:W3CDTF">2018-02-20T01:35:06Z</dcterms:modified>
  <cp:category/>
</cp:coreProperties>
</file>