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8860" windowHeight="63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25725"/>
</workbook>
</file>

<file path=xl/calcChain.xml><?xml version="1.0" encoding="utf-8"?>
<calcChain xmlns="http://schemas.openxmlformats.org/spreadsheetml/2006/main">
  <c r="BG38" i="9"/>
  <c r="BG37"/>
  <c r="BG36"/>
  <c r="BG35"/>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E40"/>
  <c r="AM40"/>
  <c r="U40"/>
  <c r="C40"/>
  <c r="CO39"/>
  <c r="BE39"/>
  <c r="AM39"/>
  <c r="U39"/>
  <c r="C39"/>
  <c r="CO38"/>
  <c r="AM38"/>
  <c r="U38"/>
  <c r="C38"/>
  <c r="CO37"/>
  <c r="AM37"/>
  <c r="C37"/>
  <c r="AM36"/>
  <c r="U36"/>
  <c r="U37" s="1"/>
  <c r="C36"/>
  <c r="U35"/>
  <c r="C35"/>
  <c r="U34"/>
  <c r="C34"/>
  <c r="AM34" l="1"/>
  <c r="AM35" s="1"/>
  <c r="BE34"/>
  <c r="BE35" s="1"/>
  <c r="BE36" s="1"/>
  <c r="BE37" s="1"/>
  <c r="BE38"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9" l="1"/>
  <c r="BW35" s="1"/>
  <c r="BW36" s="1"/>
  <c r="BW37" s="1"/>
  <c r="BW38" s="1"/>
  <c r="BW39" s="1"/>
  <c r="BW40" s="1"/>
  <c r="CO34"/>
  <c r="CO35" s="1"/>
  <c r="CO36" s="1"/>
</calcChain>
</file>

<file path=xl/sharedStrings.xml><?xml version="1.0" encoding="utf-8"?>
<sst xmlns="http://schemas.openxmlformats.org/spreadsheetml/2006/main" count="1204" uniqueCount="569">
  <si>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</si>
  <si>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</si>
  <si>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</si>
  <si>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</si>
  <si>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</si>
  <si>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</si>
  <si>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</si>
  <si>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</si>
  <si>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</si>
  <si>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</si>
  <si>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</si>
  <si>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</si>
  <si>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</si>
  <si>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</si>
  <si>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</si>
  <si>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</si>
  <si>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</si>
  <si>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</si>
  <si>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</si>
  <si>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</si>
  <si>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</si>
  <si>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</si>
  <si>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</si>
  <si>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</si>
  <si>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</si>
  <si>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</si>
  <si>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</si>
  <si>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</si>
  <si>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</si>
  <si>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</si>
  <si>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</si>
  <si>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</si>
  <si>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</si>
  <si>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</si>
  <si>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</si>
  <si>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</si>
  <si>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</si>
  <si>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</si>
  <si>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</si>
  <si>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</si>
  <si>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</si>
  <si>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</si>
  <si>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</si>
  <si>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</si>
  <si>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</si>
  <si>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</si>
  <si>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</si>
  <si>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</si>
  <si>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</si>
  <si>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</si>
  <si>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</si>
  <si>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</si>
  <si>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</si>
  <si>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</si>
  <si>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</si>
  <si>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</si>
  <si>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</si>
  <si>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</si>
  <si>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</si>
  <si>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</si>
  <si>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</si>
  <si>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</si>
  <si>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</si>
  <si>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</si>
  <si>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</si>
  <si>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</si>
  <si>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</si>
  <si>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</si>
  <si>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</si>
  <si>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</si>
  <si>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</si>
  <si>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</si>
  <si>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</si>
  <si>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</si>
  <si>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</si>
  <si>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</si>
  <si>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</si>
  <si>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</si>
  <si>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</si>
  <si>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</si>
  <si>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</si>
  <si>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</si>
  <si>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敦賀市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</si>
  <si>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</si>
  <si>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</si>
  <si>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</si>
  <si>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</si>
  <si>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</si>
  <si>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</si>
  <si>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</si>
  <si>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</si>
  <si>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</si>
  <si>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</si>
  <si>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</si>
  <si>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</si>
  <si>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</si>
  <si>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</si>
  <si>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</si>
  <si>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</si>
  <si>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</si>
  <si>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</si>
  <si>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</si>
  <si>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</si>
  <si>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</si>
  <si>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</si>
  <si>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</si>
  <si>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</si>
  <si>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</si>
  <si>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</si>
  <si>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</si>
  <si>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</si>
  <si>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</si>
  <si>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</si>
  <si>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</si>
  <si>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</si>
  <si>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</si>
  <si>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</si>
  <si>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</si>
  <si>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</si>
  <si>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</si>
  <si>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</si>
  <si>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</si>
  <si>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</si>
  <si>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</si>
  <si>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</si>
  <si>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</si>
  <si>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</si>
  <si>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</si>
  <si>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</si>
  <si>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</si>
  <si>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</si>
  <si>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</si>
  <si>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</si>
  <si>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</si>
  <si>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</si>
  <si>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</si>
  <si>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</si>
  <si>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</si>
  <si>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</si>
  <si>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</si>
  <si>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</si>
  <si>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</si>
  <si>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</si>
  <si>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</si>
  <si>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</si>
  <si>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</si>
  <si>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</si>
  <si>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</si>
  <si>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</si>
  <si>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</si>
  <si>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</si>
  <si>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</si>
  <si>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</si>
  <si>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</si>
  <si>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</si>
  <si>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</si>
  <si>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</si>
  <si>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</si>
  <si>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</si>
  <si>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</si>
  <si>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</si>
  <si>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</si>
  <si>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</si>
  <si>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</si>
  <si>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</si>
  <si>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</si>
  <si>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</si>
  <si>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</si>
  <si>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</si>
  <si>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</si>
  <si>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</si>
  <si>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</si>
  <si>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</si>
  <si>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</si>
  <si>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</si>
  <si>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</si>
  <si>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</si>
  <si>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</si>
  <si>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</si>
  <si>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</si>
  <si>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</si>
  <si>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</si>
  <si>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</si>
  <si>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</si>
  <si>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</si>
  <si>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</si>
  <si>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</si>
  <si>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</si>
  <si>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</si>
  <si>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</si>
  <si>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</si>
  <si>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</si>
  <si>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</si>
  <si>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</si>
  <si>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</si>
  <si>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</si>
  <si>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</si>
  <si>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福井県敦賀市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</si>
  <si>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</si>
  <si>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</si>
  <si>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</si>
  <si>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</si>
  <si>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</si>
  <si>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</si>
  <si>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</si>
  <si>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</si>
  <si>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</si>
  <si>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</si>
  <si>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</si>
  <si>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</si>
  <si>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</si>
  <si>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</si>
  <si>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</si>
  <si>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</si>
  <si>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</si>
  <si>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</si>
  <si>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</si>
  <si>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</si>
  <si>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</si>
  <si>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</si>
  <si>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</si>
  <si>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</si>
  <si>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</si>
  <si>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</si>
  <si>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</si>
  <si>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</si>
  <si>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</si>
  <si>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</si>
  <si>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</si>
  <si>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</si>
  <si>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</si>
  <si>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</si>
  <si>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</si>
  <si>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</si>
  <si>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</si>
  <si>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</si>
  <si>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</si>
  <si>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</si>
  <si>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</si>
  <si>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</si>
  <si>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</si>
  <si>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</si>
  <si>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</si>
  <si>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</si>
  <si>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</si>
  <si>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</si>
  <si>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</si>
  <si>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</si>
  <si>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</si>
  <si>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</si>
  <si>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</si>
  <si>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</si>
  <si>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</si>
  <si>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</si>
  <si>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</si>
  <si>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</si>
  <si>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</si>
  <si>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</si>
  <si>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</si>
  <si>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</si>
  <si>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</si>
  <si>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</si>
  <si>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</si>
  <si>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</si>
  <si>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</si>
  <si>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</si>
  <si>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</si>
  <si>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</si>
  <si>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</si>
  <si>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</si>
  <si>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</si>
  <si>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</si>
  <si>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</si>
  <si>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</si>
  <si>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</si>
  <si>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</si>
  <si>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</si>
  <si>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</si>
  <si>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</si>
  <si>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</si>
  <si>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</si>
  <si>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</si>
  <si>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</si>
  <si>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</si>
  <si>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</si>
  <si>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</si>
  <si>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</si>
  <si>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</si>
  <si>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</si>
  <si>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</si>
  <si>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</si>
  <si>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</si>
  <si>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</si>
  <si>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</si>
  <si>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</si>
  <si>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</si>
  <si>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</si>
  <si>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</si>
  <si>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</si>
  <si>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</si>
  <si>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</si>
  <si>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</si>
  <si>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</si>
  <si>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</si>
  <si>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</si>
  <si>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</si>
  <si>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</si>
  <si>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</si>
  <si>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</si>
  <si>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</si>
  <si>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</si>
  <si>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</si>
  <si>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</si>
  <si>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</si>
  <si>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</si>
  <si>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</si>
  <si>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</si>
  <si>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</si>
  <si>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</si>
  <si>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</si>
  <si>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</si>
  <si>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</si>
  <si>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</si>
  <si>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</si>
  <si>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</si>
  <si>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</si>
  <si>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</si>
  <si>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</si>
  <si>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</si>
  <si>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</si>
  <si>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</si>
  <si>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</si>
  <si>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</si>
  <si>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</si>
  <si>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</si>
  <si>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</si>
  <si>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</si>
  <si>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</si>
  <si>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</si>
  <si>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</si>
  <si>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</si>
  <si>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</si>
  <si>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</si>
  <si>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</si>
  <si>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</si>
  <si>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</si>
  <si>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福井県敦賀市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</si>
  <si>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</si>
  <si>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</si>
  <si>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</si>
  <si>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</si>
  <si>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</si>
  <si>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</si>
  <si>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</si>
  <si>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</si>
  <si>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</si>
  <si>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</si>
  <si>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</si>
  <si>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</si>
  <si>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</si>
  <si>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</si>
  <si>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</si>
  <si>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</si>
  <si>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</si>
  <si>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</si>
  <si>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</si>
  <si>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</si>
  <si>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</si>
  <si>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</si>
  <si>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</si>
  <si>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</si>
  <si>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</si>
  <si>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</si>
  <si>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</si>
  <si>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</si>
  <si>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</si>
  <si>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</si>
  <si>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</si>
  <si>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</si>
  <si>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</si>
  <si>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</si>
  <si>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国民健康保険（事業勘定の部）</t>
    <phoneticPr fontId="5"/>
  </si>
  <si>
    <t>国民健康保険（施設勘定の部）</t>
    <phoneticPr fontId="5"/>
  </si>
  <si>
    <t>後期高齢者医療</t>
    <phoneticPr fontId="5"/>
  </si>
  <si>
    <t>市立敦賀病院事業</t>
    <phoneticPr fontId="5"/>
  </si>
  <si>
    <t>法適用企業</t>
    <phoneticPr fontId="5"/>
  </si>
  <si>
    <t>水道事業</t>
    <phoneticPr fontId="5"/>
  </si>
  <si>
    <t>港湾施設事業</t>
    <phoneticPr fontId="5"/>
  </si>
  <si>
    <t>法非適用企業</t>
    <phoneticPr fontId="5"/>
  </si>
  <si>
    <t>下水道事業</t>
    <phoneticPr fontId="5"/>
  </si>
  <si>
    <t>漁業集落環境整備事業</t>
    <phoneticPr fontId="5"/>
  </si>
  <si>
    <t>農業集落排水事業</t>
    <phoneticPr fontId="5"/>
  </si>
  <si>
    <t>産業団地整備事業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</si>
  <si>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</si>
  <si>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</si>
  <si>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</si>
  <si>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</si>
  <si>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</si>
  <si>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</si>
  <si>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</si>
  <si>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</si>
  <si>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</si>
  <si>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</si>
  <si>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</si>
  <si>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</si>
  <si>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</si>
  <si>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</si>
  <si>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</si>
  <si>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</si>
  <si>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</si>
  <si>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</si>
  <si>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</si>
  <si>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</si>
  <si>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</si>
  <si>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</si>
  <si>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</si>
  <si>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</si>
  <si>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</si>
  <si>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</si>
  <si>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</si>
  <si>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</si>
  <si>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</si>
  <si>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</si>
  <si>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</si>
  <si>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</si>
  <si>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</si>
  <si>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</si>
  <si>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</si>
  <si>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</si>
  <si>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</si>
  <si>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</si>
  <si>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</si>
  <si>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</si>
  <si>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</si>
  <si>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</si>
  <si>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</si>
  <si>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</si>
  <si>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</si>
  <si>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</si>
  <si>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</si>
  <si>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</si>
  <si>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</si>
  <si>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</si>
  <si>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</si>
  <si>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</si>
  <si>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</si>
  <si>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</si>
  <si>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</si>
  <si>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</si>
  <si>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</si>
  <si>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</si>
  <si>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</si>
  <si>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</si>
  <si>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</si>
  <si>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</si>
  <si>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</si>
  <si>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</si>
  <si>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</si>
  <si>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</si>
  <si>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</si>
  <si>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</si>
  <si>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</si>
  <si>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</si>
  <si>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</si>
  <si>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</si>
  <si>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</si>
  <si>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</si>
  <si>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</si>
  <si>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</si>
  <si>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</si>
  <si>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</si>
  <si>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</si>
  <si>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</si>
  <si>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</si>
  <si>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</si>
  <si>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</si>
  <si>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</si>
  <si>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</si>
  <si>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</si>
  <si>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</si>
  <si>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</si>
  <si>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</si>
  <si>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</si>
  <si>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</si>
  <si>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</si>
  <si>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</si>
  <si>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</si>
  <si>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</si>
  <si>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</si>
  <si>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</si>
  <si>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</si>
  <si>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</si>
  <si>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</si>
  <si>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</si>
  <si>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</si>
  <si>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</si>
  <si>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</si>
  <si>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</si>
  <si>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</si>
  <si>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</si>
  <si>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</si>
  <si>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</si>
  <si>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</si>
  <si>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</si>
  <si>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</si>
  <si>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</si>
  <si>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</si>
  <si>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</si>
  <si>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</si>
  <si>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</si>
  <si>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</si>
  <si>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</si>
  <si>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</si>
  <si>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</si>
  <si>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</si>
  <si>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</si>
  <si>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</si>
  <si>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</si>
  <si>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</si>
  <si>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</si>
  <si>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</si>
  <si>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</si>
  <si>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</si>
  <si>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</si>
  <si>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</si>
  <si>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</si>
  <si>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</si>
  <si>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</si>
  <si>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0.91</t>
  </si>
  <si>
    <t>▲ 1.01</t>
  </si>
  <si>
    <t>▲ 0.83</t>
  </si>
  <si>
    <t>市立敦賀病院事業</t>
  </si>
  <si>
    <t>一般会計</t>
  </si>
  <si>
    <t>水道事業</t>
  </si>
  <si>
    <t>介護保険（保険事業勘定の部）</t>
  </si>
  <si>
    <t>国民健康保険（事業勘定の部）</t>
  </si>
  <si>
    <t>下水道事業</t>
  </si>
  <si>
    <t>後期高齢者医療</t>
  </si>
  <si>
    <t>農業集落排水事業</t>
  </si>
  <si>
    <t>その他会計（赤字）</t>
  </si>
  <si>
    <t>その他会計（黒字）</t>
  </si>
  <si>
    <t>港都つるが</t>
    <rPh sb="0" eb="1">
      <t>ミナト</t>
    </rPh>
    <rPh sb="1" eb="2">
      <t>ト</t>
    </rPh>
    <phoneticPr fontId="5"/>
  </si>
  <si>
    <t>嶺南ケーブルネットワーク</t>
    <rPh sb="0" eb="2">
      <t>レイナン</t>
    </rPh>
    <phoneticPr fontId="5"/>
  </si>
  <si>
    <t>公立大学法人敦賀看護大学</t>
    <rPh sb="0" eb="2">
      <t>コウリツ</t>
    </rPh>
    <rPh sb="2" eb="4">
      <t>ダイガク</t>
    </rPh>
    <rPh sb="4" eb="6">
      <t>ホウジン</t>
    </rPh>
    <rPh sb="6" eb="8">
      <t>ツルガ</t>
    </rPh>
    <rPh sb="8" eb="10">
      <t>カンゴ</t>
    </rPh>
    <rPh sb="10" eb="12">
      <t>ダイガク</t>
    </rPh>
    <phoneticPr fontId="2"/>
  </si>
  <si>
    <t>-</t>
    <phoneticPr fontId="2"/>
  </si>
  <si>
    <t>敦賀美方消防組合</t>
  </si>
  <si>
    <t>嶺南広域行政組合</t>
  </si>
  <si>
    <t>福井県後期高齢者医療広域連合(一般会計）</t>
  </si>
  <si>
    <t>福井県後期高齢者医療広域連合(特別会計）</t>
  </si>
  <si>
    <t>福井県市町総合事務組合（一般会計）</t>
  </si>
  <si>
    <t>福井県市町総合事務組合（特別会計）</t>
  </si>
  <si>
    <t>福井県自治会館組合</t>
  </si>
  <si>
    <t>-</t>
    <phoneticPr fontId="2"/>
  </si>
  <si>
    <t>-</t>
    <phoneticPr fontId="2"/>
  </si>
  <si>
    <t>-</t>
    <phoneticPr fontId="2"/>
  </si>
  <si>
    <t>介護保険</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</si>
  <si>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</si>
  <si>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</si>
  <si>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</si>
  <si>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</si>
  <si>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</si>
  <si>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</si>
  <si>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</si>
  <si>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</si>
  <si>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</si>
  <si>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</si>
  <si>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では施設整備の財源として三法交付金等の他市にはない財源を活用し、整備してきた。また、近年ではプライマリーバランスに考慮して、交付税算入額等を勘案しながら起債を発行している。そのため、地方債残高が少なく、将来負担比率が類似団体水準を下回っている。しかし、三法交付金等の財源をもとに建設された公共施設を数多く保有しており、有形固定資産減価償却率が全国平均や類似団体よりやや高い水準にある。</t>
    <phoneticPr fontId="5"/>
  </si>
  <si>
    <t>有形固定資産減価償却率</t>
    <phoneticPr fontId="5"/>
  </si>
  <si>
    <t>　将来負担比率については、平成２７年度までは地方債残高の減少や職員数の減少等による退職手当負担見込額の減少により減少傾向にあった。特に、平成２７年度には基金積立を行ったことから、大きな減少となっており、平成２８年度でも類似団体と比較して低い水準を維持できている。本市は三法交付金等の財源で施設整備を行ってきたことから、地方債残高が類似団体と比較すると低く、将来負担比率は良好な水準である。　実質公債比率は、平成２６年度までは類似団体と比較してほぼ同様の水準であったが、本市は合併していないことから、交付税措置のない起債の比率が類似団体比では高く、平成２７年度では類似団体との間に少し差が生まれている。しかし、交付税措置のない起債の発行を抑制する等の取り組みの継続により、平成２８年度では類似団体と比較してもほぼ同様の水準まで回復している。引き続き交付税措置のない起債の発行を抑制する等の取り組みを継続し、健全な財政運営に取り組む。</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</si>
</sst>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73574</c:v>
                </c:pt>
                <c:pt idx="1">
                  <c:v>95484</c:v>
                </c:pt>
                <c:pt idx="2">
                  <c:v>66784</c:v>
                </c:pt>
                <c:pt idx="3">
                  <c:v>48197</c:v>
                </c:pt>
                <c:pt idx="4">
                  <c:v>41377</c:v>
                </c:pt>
              </c:numCache>
            </c:numRef>
          </c:val>
        </c:ser>
        <c:marker val="1"/>
        <c:axId val="136410240"/>
        <c:axId val="136412160"/>
      </c:lineChart>
      <c:catAx>
        <c:axId val="13641024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12160"/>
        <c:crosses val="autoZero"/>
        <c:auto val="1"/>
        <c:lblAlgn val="ctr"/>
        <c:lblOffset val="100"/>
        <c:tickLblSkip val="1"/>
        <c:tickMarkSkip val="1"/>
      </c:catAx>
      <c:valAx>
        <c:axId val="136412160"/>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102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8.17</c:v>
                </c:pt>
                <c:pt idx="1">
                  <c:v>9.9</c:v>
                </c:pt>
                <c:pt idx="2">
                  <c:v>8.83</c:v>
                </c:pt>
                <c:pt idx="3">
                  <c:v>9.59</c:v>
                </c:pt>
                <c:pt idx="4">
                  <c:v>8.6999999999999993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17.36</c:v>
                </c:pt>
                <c:pt idx="1">
                  <c:v>17.309999999999999</c:v>
                </c:pt>
                <c:pt idx="2">
                  <c:v>17.25</c:v>
                </c:pt>
                <c:pt idx="3">
                  <c:v>20.69</c:v>
                </c:pt>
                <c:pt idx="4">
                  <c:v>20.61</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38127616"/>
        <c:axId val="1382649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-0.91</c:v>
                </c:pt>
                <c:pt idx="1">
                  <c:v>1.78</c:v>
                </c:pt>
                <c:pt idx="2">
                  <c:v>-1.01</c:v>
                </c:pt>
                <c:pt idx="3">
                  <c:v>4.75</c:v>
                </c:pt>
                <c:pt idx="4">
                  <c:v>-0.83</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38127616"/>
        <c:axId val="138264960"/>
      </c:lineChart>
      <c:catAx>
        <c:axId val="1381276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264960"/>
        <c:crosses val="autoZero"/>
        <c:auto val="1"/>
        <c:lblAlgn val="ctr"/>
        <c:lblOffset val="100"/>
        <c:tickLblSkip val="1"/>
        <c:tickMarkSkip val="1"/>
      </c:catAx>
      <c:valAx>
        <c:axId val="1382649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276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1.51</c:v>
                </c:pt>
                <c:pt idx="2">
                  <c:v>#N/A</c:v>
                </c:pt>
                <c:pt idx="3">
                  <c:v>1.46</c:v>
                </c:pt>
                <c:pt idx="4">
                  <c:v>#N/A</c:v>
                </c:pt>
                <c:pt idx="5">
                  <c:v>1.32</c:v>
                </c:pt>
                <c:pt idx="6">
                  <c:v>#N/A</c:v>
                </c:pt>
                <c:pt idx="7">
                  <c:v>1.31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国民健康保険（事業勘定の部）</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0.35</c:v>
                </c:pt>
                <c:pt idx="2">
                  <c:v>#N/A</c:v>
                </c:pt>
                <c:pt idx="3">
                  <c:v>0.33</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介護保険（保険事業勘定の部）</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c:v>
                </c:pt>
                <c:pt idx="2">
                  <c:v>#N/A</c:v>
                </c:pt>
                <c:pt idx="3">
                  <c:v>0.03</c:v>
                </c:pt>
                <c:pt idx="4">
                  <c:v>#N/A</c:v>
                </c:pt>
                <c:pt idx="5">
                  <c:v>0.27</c:v>
                </c:pt>
                <c:pt idx="6">
                  <c:v>#N/A</c:v>
                </c:pt>
                <c:pt idx="7">
                  <c:v>0.79</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6.9</c:v>
                </c:pt>
                <c:pt idx="2">
                  <c:v>#N/A</c:v>
                </c:pt>
                <c:pt idx="3">
                  <c:v>7.68</c:v>
                </c:pt>
                <c:pt idx="4">
                  <c:v>#N/A</c:v>
                </c:pt>
                <c:pt idx="5">
                  <c:v>8.18</c:v>
                </c:pt>
                <c:pt idx="6">
                  <c:v>#N/A</c:v>
                </c:pt>
                <c:pt idx="7">
                  <c:v>8.61</c:v>
                </c:pt>
                <c:pt idx="8">
                  <c:v>#N/A</c:v>
                </c:pt>
                <c:pt idx="9">
                  <c:v>8.4600000000000009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8.16</c:v>
                </c:pt>
                <c:pt idx="2">
                  <c:v>#N/A</c:v>
                </c:pt>
                <c:pt idx="3">
                  <c:v>9.89</c:v>
                </c:pt>
                <c:pt idx="4">
                  <c:v>#N/A</c:v>
                </c:pt>
                <c:pt idx="5">
                  <c:v>8.82</c:v>
                </c:pt>
                <c:pt idx="6">
                  <c:v>#N/A</c:v>
                </c:pt>
                <c:pt idx="7">
                  <c:v>9.59</c:v>
                </c:pt>
                <c:pt idx="8">
                  <c:v>#N/A</c:v>
                </c:pt>
                <c:pt idx="9">
                  <c:v>8.6999999999999993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市立敦賀病院事業</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12.18</c:v>
                </c:pt>
                <c:pt idx="2">
                  <c:v>#N/A</c:v>
                </c:pt>
                <c:pt idx="3">
                  <c:v>13.69</c:v>
                </c:pt>
                <c:pt idx="4">
                  <c:v>#N/A</c:v>
                </c:pt>
                <c:pt idx="5">
                  <c:v>13.47</c:v>
                </c:pt>
                <c:pt idx="6">
                  <c:v>#N/A</c:v>
                </c:pt>
                <c:pt idx="7">
                  <c:v>14.83</c:v>
                </c:pt>
                <c:pt idx="8">
                  <c:v>#N/A</c:v>
                </c:pt>
                <c:pt idx="9">
                  <c:v>15.89</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39495680"/>
        <c:axId val="139509760"/>
      </c:barChart>
      <c:catAx>
        <c:axId val="1394956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09760"/>
        <c:crosses val="autoZero"/>
        <c:auto val="1"/>
        <c:lblAlgn val="ctr"/>
        <c:lblOffset val="100"/>
        <c:tickLblSkip val="1"/>
        <c:tickMarkSkip val="1"/>
      </c:catAx>
      <c:valAx>
        <c:axId val="1395097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9568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2157</c:v>
                </c:pt>
                <c:pt idx="5">
                  <c:v>2197</c:v>
                </c:pt>
                <c:pt idx="8">
                  <c:v>2262</c:v>
                </c:pt>
                <c:pt idx="11">
                  <c:v>2175</c:v>
                </c:pt>
                <c:pt idx="14">
                  <c:v>2258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c:v>
                </c:pt>
                <c:pt idx="3">
                  <c:v>36</c:v>
                </c:pt>
                <c:pt idx="6">
                  <c:v>38</c:v>
                </c:pt>
                <c:pt idx="9">
                  <c:v>38</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1072</c:v>
                </c:pt>
                <c:pt idx="3">
                  <c:v>1127</c:v>
                </c:pt>
                <c:pt idx="6">
                  <c:v>1125</c:v>
                </c:pt>
                <c:pt idx="9">
                  <c:v>1189</c:v>
                </c:pt>
                <c:pt idx="12">
                  <c:v>1188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2427</c:v>
                </c:pt>
                <c:pt idx="3">
                  <c:v>2316</c:v>
                </c:pt>
                <c:pt idx="6">
                  <c:v>2320</c:v>
                </c:pt>
                <c:pt idx="9">
                  <c:v>1930</c:v>
                </c:pt>
                <c:pt idx="12">
                  <c:v>1933</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40307456"/>
        <c:axId val="1400552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1387</c:v>
                </c:pt>
                <c:pt idx="2">
                  <c:v>#N/A</c:v>
                </c:pt>
                <c:pt idx="3">
                  <c:v>#N/A</c:v>
                </c:pt>
                <c:pt idx="4">
                  <c:v>1282</c:v>
                </c:pt>
                <c:pt idx="5">
                  <c:v>#N/A</c:v>
                </c:pt>
                <c:pt idx="6">
                  <c:v>#N/A</c:v>
                </c:pt>
                <c:pt idx="7">
                  <c:v>1221</c:v>
                </c:pt>
                <c:pt idx="8">
                  <c:v>#N/A</c:v>
                </c:pt>
                <c:pt idx="9">
                  <c:v>#N/A</c:v>
                </c:pt>
                <c:pt idx="10">
                  <c:v>982</c:v>
                </c:pt>
                <c:pt idx="11">
                  <c:v>#N/A</c:v>
                </c:pt>
                <c:pt idx="12">
                  <c:v>#N/A</c:v>
                </c:pt>
                <c:pt idx="13">
                  <c:v>894</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40307456"/>
        <c:axId val="140055296"/>
      </c:lineChart>
      <c:catAx>
        <c:axId val="1403074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55296"/>
        <c:crosses val="autoZero"/>
        <c:auto val="1"/>
        <c:lblAlgn val="ctr"/>
        <c:lblOffset val="100"/>
        <c:tickLblSkip val="1"/>
        <c:tickMarkSkip val="1"/>
      </c:catAx>
      <c:valAx>
        <c:axId val="1400552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3074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22238</c:v>
                </c:pt>
                <c:pt idx="5">
                  <c:v>22121</c:v>
                </c:pt>
                <c:pt idx="8">
                  <c:v>22184</c:v>
                </c:pt>
                <c:pt idx="11">
                  <c:v>22377</c:v>
                </c:pt>
                <c:pt idx="14">
                  <c:v>22259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6248</c:v>
                </c:pt>
                <c:pt idx="5">
                  <c:v>6671</c:v>
                </c:pt>
                <c:pt idx="8">
                  <c:v>6468</c:v>
                </c:pt>
                <c:pt idx="11">
                  <c:v>6306</c:v>
                </c:pt>
                <c:pt idx="14">
                  <c:v>5944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6887</c:v>
                </c:pt>
                <c:pt idx="5">
                  <c:v>6675</c:v>
                </c:pt>
                <c:pt idx="8">
                  <c:v>6680</c:v>
                </c:pt>
                <c:pt idx="11">
                  <c:v>8127</c:v>
                </c:pt>
                <c:pt idx="14">
                  <c:v>7640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4127</c:v>
                </c:pt>
                <c:pt idx="3">
                  <c:v>3812</c:v>
                </c:pt>
                <c:pt idx="6">
                  <c:v>4553</c:v>
                </c:pt>
                <c:pt idx="9">
                  <c:v>4029</c:v>
                </c:pt>
                <c:pt idx="12">
                  <c:v>3803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191</c:v>
                </c:pt>
                <c:pt idx="3">
                  <c:v>168</c:v>
                </c:pt>
                <c:pt idx="6">
                  <c:v>542</c:v>
                </c:pt>
                <c:pt idx="9">
                  <c:v>539</c:v>
                </c:pt>
                <c:pt idx="12">
                  <c:v>629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15350</c:v>
                </c:pt>
                <c:pt idx="3">
                  <c:v>14109</c:v>
                </c:pt>
                <c:pt idx="6">
                  <c:v>13461</c:v>
                </c:pt>
                <c:pt idx="9">
                  <c:v>13451</c:v>
                </c:pt>
                <c:pt idx="12">
                  <c:v>12668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19401</c:v>
                </c:pt>
                <c:pt idx="3">
                  <c:v>19910</c:v>
                </c:pt>
                <c:pt idx="6">
                  <c:v>19556</c:v>
                </c:pt>
                <c:pt idx="9">
                  <c:v>19917</c:v>
                </c:pt>
                <c:pt idx="12">
                  <c:v>20133</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40431360"/>
        <c:axId val="1404332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3697</c:v>
                </c:pt>
                <c:pt idx="2">
                  <c:v>#N/A</c:v>
                </c:pt>
                <c:pt idx="3">
                  <c:v>#N/A</c:v>
                </c:pt>
                <c:pt idx="4">
                  <c:v>2532</c:v>
                </c:pt>
                <c:pt idx="5">
                  <c:v>#N/A</c:v>
                </c:pt>
                <c:pt idx="6">
                  <c:v>#N/A</c:v>
                </c:pt>
                <c:pt idx="7">
                  <c:v>2780</c:v>
                </c:pt>
                <c:pt idx="8">
                  <c:v>#N/A</c:v>
                </c:pt>
                <c:pt idx="9">
                  <c:v>#N/A</c:v>
                </c:pt>
                <c:pt idx="10">
                  <c:v>1125</c:v>
                </c:pt>
                <c:pt idx="11">
                  <c:v>#N/A</c:v>
                </c:pt>
                <c:pt idx="12">
                  <c:v>#N/A</c:v>
                </c:pt>
                <c:pt idx="13">
                  <c:v>1391</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40431360"/>
        <c:axId val="140433280"/>
      </c:lineChart>
      <c:catAx>
        <c:axId val="1404313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433280"/>
        <c:crosses val="autoZero"/>
        <c:auto val="1"/>
        <c:lblAlgn val="ctr"/>
        <c:lblOffset val="100"/>
        <c:tickLblSkip val="1"/>
        <c:tickMarkSkip val="1"/>
      </c:catAx>
      <c:valAx>
        <c:axId val="1404332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313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c:v>
                </c:pt>
              </c:numCache>
            </c:numRef>
          </c:xVal>
          <c:yVal>
            <c:numRef>
              <c:f>公会計指標分析・財政指標組合せ分析表!$K$51:$O$51</c:f>
              <c:numCache>
                <c:formatCode>#,##0.0;"▲ "#,##0.0</c:formatCode>
                <c:ptCount val="5"/>
                <c:pt idx="3">
                  <c:v>7.9</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extLst xmlns:c16r2="http://schemas.microsoft.com/office/drawing/2015/06/chart">
            <c:ext xmlns:c16="http://schemas.microsoft.com/office/drawing/2014/chart" uri="{C3380CC4-5D6E-409C-BE32-E72D297353CC}">
              <c16:uniqueId val="{0000000B-D65D-4AFE-A0C6-16FFB4B1F805}"/>
            </c:ext>
          </c:extLst>
        </c:ser>
        <c:axId val="160704384"/>
        <c:axId val="160743424"/>
      </c:scatterChart>
      <c:valAx>
        <c:axId val="160704384"/>
        <c:scaling>
          <c:orientation val="minMax"/>
          <c:max val="57.1"/>
          <c:min val="56.7"/>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743424"/>
        <c:crosses val="autoZero"/>
        <c:crossBetween val="midCat"/>
      </c:valAx>
      <c:valAx>
        <c:axId val="160743424"/>
        <c:scaling>
          <c:orientation val="minMax"/>
          <c:max val="38"/>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070438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9.9</c:v>
                </c:pt>
                <c:pt idx="2">
                  <c:v>9.4</c:v>
                </c:pt>
                <c:pt idx="3">
                  <c:v>8.3000000000000007</c:v>
                </c:pt>
                <c:pt idx="4">
                  <c:v>7.3</c:v>
                </c:pt>
              </c:numCache>
            </c:numRef>
          </c:xVal>
          <c:yVal>
            <c:numRef>
              <c:f>公会計指標分析・財政指標組合せ分析表!$K$73:$O$73</c:f>
              <c:numCache>
                <c:formatCode>#,##0.0;"▲ "#,##0.0</c:formatCode>
                <c:ptCount val="5"/>
                <c:pt idx="0">
                  <c:v>26.8</c:v>
                </c:pt>
                <c:pt idx="1">
                  <c:v>18.3</c:v>
                </c:pt>
                <c:pt idx="2">
                  <c:v>20.100000000000001</c:v>
                </c:pt>
                <c:pt idx="3">
                  <c:v>7.9</c:v>
                </c:pt>
                <c:pt idx="4">
                  <c:v>9.8000000000000007</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9385194839701131E-2"/>
                  <c:y val="-6.2527233115468414E-2"/>
                </c:manualLayout>
              </c:layout>
              <c:tx>
                <c:strRef>
                  <c:f>公会計指標分析・財政指標組合せ分析表!$N$72</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4025729683926337E-2"/>
                  <c:y val="-6.2527233115468414E-2"/>
                </c:manualLayout>
              </c:layout>
              <c:tx>
                <c:strRef>
                  <c:f>公会計指標分析・財政指標組合せ分析表!$O$72</c:f>
                  <c:strCache>
                    <c:ptCount val="1"/>
                    <c:pt idx="0">
                      <c:v>H28</c:v>
                    </c:pt>
                  </c:strCache>
                </c:strRef>
              </c:tx>
              <c:dLblPos val="r"/>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extLst xmlns:c16r2="http://schemas.microsoft.com/office/drawing/2015/06/chart">
            <c:ext xmlns:c16="http://schemas.microsoft.com/office/drawing/2014/chart" uri="{C3380CC4-5D6E-409C-BE32-E72D297353CC}">
              <c16:uniqueId val="{0000000B-76FE-40FB-9462-AE14C7AF5793}"/>
            </c:ext>
          </c:extLst>
        </c:ser>
        <c:axId val="160880128"/>
        <c:axId val="160882048"/>
      </c:scatterChart>
      <c:valAx>
        <c:axId val="160880128"/>
        <c:scaling>
          <c:orientation val="minMax"/>
          <c:max val="10.5"/>
          <c:min val="6.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882048"/>
        <c:crosses val="autoZero"/>
        <c:crossBetween val="midCat"/>
      </c:valAx>
      <c:valAx>
        <c:axId val="160882048"/>
        <c:scaling>
          <c:orientation val="minMax"/>
          <c:max val="78"/>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088012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年度の実質公債費比率（３カ年平均）は</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．３であり前年度と比べて１ポイント改善している。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元利償還金等はほぼ前年同額となっているが、算入公債費等が増加したことにより実質公債費比率は低下している。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近年臨時財政対策債の増加に伴い、算入公債費等が増加している一方で、単独債の発行抑制により、元利償還金の減少によるものと考えられる。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今後は、大規模建設事業の進捗に伴い、元利償還金等は増加が見込まれるため、単独債の発行抑制を進める。</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が増加したが、公営企業債等繰入見込額が大きく減少し、退職手当負担見込額も減少したことから、前年度比△７億円の減少となった。大きな要因としては、下水道事業・病院事業における起債残高の減少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充当可能財源等は、全体的に減少しており、充当可能基金の減少や都市計画税の減収等が主な要因と考えられる。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将来負担比率の分子は結果として、前年度比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７億円となっている。今後庁舎整備等の大規模建設事業が見込まれていることから、将来負担比率については増加していく見込み。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福井県敦賀市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66,905
66,117
251.39
28,626,513
27,062,647
1,384,903
15,914,651
20,133,095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本市は、多くの公共施設を保有しており、これらは整備から３０年以上を経過したものが多く老朽化が進んでいるため、有形固定資産減価償却率が類似団体よりやや高い水準にある。そのため、平成２９年１月に策定した「敦賀市公共施設等総合管理計画」に沿って、規模の最適化、予防保全による長寿命化、多様なコスト縮減手法の導入に取り組んでいる。また、この計画期間内に耐用年数を迎える施設を中心に、地域の実情に即して利用者の利便性の向上を図りながら、近隣施設との複合化、類似施設の集約化を進めている。</a:t>
          </a:r>
          <a:endParaRPr kumimoji="1" lang="en-US"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77470</xdr:rowOff>
    </xdr:from>
    <xdr:to>
      <xdr:col>3</xdr:col>
      <xdr:colOff>511175</xdr:colOff>
      <xdr:row>30</xdr:row>
      <xdr:rowOff>7620</xdr:rowOff>
    </xdr:to>
    <xdr:sp macro="" textlink="">
      <xdr:nvSpPr>
        <xdr:cNvPr id="75" name="円/楕円 74"/>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24147</xdr:rowOff>
    </xdr:from>
    <xdr:ext cx="405111" cy="259045"/>
    <xdr:sp macro="" textlink="">
      <xdr:nvSpPr>
        <xdr:cNvPr id="77" name="n_1main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福井県敦賀市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66,905
66,117
251.39
28,626,513
27,062,647
1,384,903
15,914,651
20,133,095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77978</xdr:rowOff>
    </xdr:from>
    <xdr:to>
      <xdr:col>5</xdr:col>
      <xdr:colOff>409575</xdr:colOff>
      <xdr:row>39</xdr:row>
      <xdr:rowOff>8128</xdr:rowOff>
    </xdr:to>
    <xdr:sp macro="" textlink="">
      <xdr:nvSpPr>
        <xdr:cNvPr id="68" name="円/楕円 67"/>
        <xdr:cNvSpPr/>
      </xdr:nvSpPr>
      <xdr:spPr>
        <a:xfrm>
          <a:off x="3746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170705</xdr:rowOff>
    </xdr:from>
    <xdr:ext cx="405111" cy="259045"/>
    <xdr:sp macro="" textlink="">
      <xdr:nvSpPr>
        <xdr:cNvPr id="70" name="n_1mainValue【道路】&#10;有形固定資産減価償却率"/>
        <xdr:cNvSpPr txBox="1"/>
      </xdr:nvSpPr>
      <xdr:spPr>
        <a:xfrm>
          <a:off x="3582043"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51323</xdr:rowOff>
    </xdr:from>
    <xdr:to>
      <xdr:col>14</xdr:col>
      <xdr:colOff>79375</xdr:colOff>
      <xdr:row>39</xdr:row>
      <xdr:rowOff>152923</xdr:rowOff>
    </xdr:to>
    <xdr:sp macro="" textlink="">
      <xdr:nvSpPr>
        <xdr:cNvPr id="105" name="円/楕円 104"/>
        <xdr:cNvSpPr/>
      </xdr:nvSpPr>
      <xdr:spPr>
        <a:xfrm>
          <a:off x="9588500" y="67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6"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169450</xdr:rowOff>
    </xdr:from>
    <xdr:ext cx="469744" cy="259045"/>
    <xdr:sp macro="" textlink="">
      <xdr:nvSpPr>
        <xdr:cNvPr id="107" name="n_1mainValue【道路】&#10;一人当たり延長"/>
        <xdr:cNvSpPr txBox="1"/>
      </xdr:nvSpPr>
      <xdr:spPr>
        <a:xfrm>
          <a:off x="9391727" y="651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109220</xdr:rowOff>
    </xdr:from>
    <xdr:to>
      <xdr:col>5</xdr:col>
      <xdr:colOff>409575</xdr:colOff>
      <xdr:row>57</xdr:row>
      <xdr:rowOff>39370</xdr:rowOff>
    </xdr:to>
    <xdr:sp macro="" textlink="">
      <xdr:nvSpPr>
        <xdr:cNvPr id="144" name="円/楕円 143"/>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55897</xdr:rowOff>
    </xdr:from>
    <xdr:ext cx="405111" cy="259045"/>
    <xdr:sp macro="" textlink="">
      <xdr:nvSpPr>
        <xdr:cNvPr id="146" name="n_1mainValue【橋りょう・トンネル】&#10;有形固定資産減価償却率"/>
        <xdr:cNvSpPr txBox="1"/>
      </xdr:nvSpPr>
      <xdr:spPr>
        <a:xfrm>
          <a:off x="3582043"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136718</xdr:rowOff>
    </xdr:from>
    <xdr:to>
      <xdr:col>14</xdr:col>
      <xdr:colOff>79375</xdr:colOff>
      <xdr:row>63</xdr:row>
      <xdr:rowOff>66868</xdr:rowOff>
    </xdr:to>
    <xdr:sp macro="" textlink="">
      <xdr:nvSpPr>
        <xdr:cNvPr id="183" name="円/楕円 182"/>
        <xdr:cNvSpPr/>
      </xdr:nvSpPr>
      <xdr:spPr>
        <a:xfrm>
          <a:off x="9588500" y="107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146838</xdr:rowOff>
    </xdr:from>
    <xdr:ext cx="599010" cy="259045"/>
    <xdr:sp macro="" textlink="">
      <xdr:nvSpPr>
        <xdr:cNvPr id="184"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83395</xdr:rowOff>
    </xdr:from>
    <xdr:ext cx="599010" cy="259045"/>
    <xdr:sp macro="" textlink="">
      <xdr:nvSpPr>
        <xdr:cNvPr id="185" name="n_1mainValue【橋りょう・トンネル】&#10;一人当たり有形固定資産（償却資産）額"/>
        <xdr:cNvSpPr txBox="1"/>
      </xdr:nvSpPr>
      <xdr:spPr>
        <a:xfrm>
          <a:off x="9327094" y="1054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131318</xdr:rowOff>
    </xdr:from>
    <xdr:to>
      <xdr:col>5</xdr:col>
      <xdr:colOff>409575</xdr:colOff>
      <xdr:row>80</xdr:row>
      <xdr:rowOff>61468</xdr:rowOff>
    </xdr:to>
    <xdr:sp macro="" textlink="">
      <xdr:nvSpPr>
        <xdr:cNvPr id="221" name="円/楕円 220"/>
        <xdr:cNvSpPr/>
      </xdr:nvSpPr>
      <xdr:spPr>
        <a:xfrm>
          <a:off x="3746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2"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77995</xdr:rowOff>
    </xdr:from>
    <xdr:ext cx="405111" cy="259045"/>
    <xdr:sp macro="" textlink="">
      <xdr:nvSpPr>
        <xdr:cNvPr id="223" name="n_1mainValue【公営住宅】&#10;有形固定資産減価償却率"/>
        <xdr:cNvSpPr txBox="1"/>
      </xdr:nvSpPr>
      <xdr:spPr>
        <a:xfrm>
          <a:off x="3582043"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25248</xdr:rowOff>
    </xdr:from>
    <xdr:to>
      <xdr:col>14</xdr:col>
      <xdr:colOff>79375</xdr:colOff>
      <xdr:row>82</xdr:row>
      <xdr:rowOff>126848</xdr:rowOff>
    </xdr:to>
    <xdr:sp macro="" textlink="">
      <xdr:nvSpPr>
        <xdr:cNvPr id="258" name="円/楕円 257"/>
        <xdr:cNvSpPr/>
      </xdr:nvSpPr>
      <xdr:spPr>
        <a:xfrm>
          <a:off x="9588500" y="140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12819</xdr:rowOff>
    </xdr:from>
    <xdr:ext cx="469744" cy="259045"/>
    <xdr:sp macro="" textlink="">
      <xdr:nvSpPr>
        <xdr:cNvPr id="259"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143375</xdr:rowOff>
    </xdr:from>
    <xdr:ext cx="469744" cy="259045"/>
    <xdr:sp macro="" textlink="">
      <xdr:nvSpPr>
        <xdr:cNvPr id="260" name="n_1mainValue【公営住宅】&#10;一人当たり面積"/>
        <xdr:cNvSpPr txBox="1"/>
      </xdr:nvSpPr>
      <xdr:spPr>
        <a:xfrm>
          <a:off x="9391727" y="138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72" name="直線コネクタ 271"/>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73" name="テキスト ボックス 272"/>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76" name="直線コネクタ 275"/>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77" name="テキスト ボックス 276"/>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81914</xdr:rowOff>
    </xdr:from>
    <xdr:to>
      <xdr:col>6</xdr:col>
      <xdr:colOff>510540</xdr:colOff>
      <xdr:row>108</xdr:row>
      <xdr:rowOff>7620</xdr:rowOff>
    </xdr:to>
    <xdr:cxnSp macro="">
      <xdr:nvCxnSpPr>
        <xdr:cNvPr id="281" name="直線コネクタ 280"/>
        <xdr:cNvCxnSpPr/>
      </xdr:nvCxnSpPr>
      <xdr:spPr>
        <a:xfrm flipV="1">
          <a:off x="4634865" y="17912714"/>
          <a:ext cx="0" cy="61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11447</xdr:rowOff>
    </xdr:from>
    <xdr:ext cx="405111" cy="259045"/>
    <xdr:sp macro="" textlink="">
      <xdr:nvSpPr>
        <xdr:cNvPr id="282" name="【港湾・漁港】&#10;有形固定資産減価償却率最小値テキスト"/>
        <xdr:cNvSpPr txBox="1"/>
      </xdr:nvSpPr>
      <xdr:spPr>
        <a:xfrm>
          <a:off x="4724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108</xdr:row>
      <xdr:rowOff>7620</xdr:rowOff>
    </xdr:from>
    <xdr:to>
      <xdr:col>6</xdr:col>
      <xdr:colOff>600075</xdr:colOff>
      <xdr:row>108</xdr:row>
      <xdr:rowOff>7620</xdr:rowOff>
    </xdr:to>
    <xdr:cxnSp macro="">
      <xdr:nvCxnSpPr>
        <xdr:cNvPr id="283" name="直線コネクタ 282"/>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28591</xdr:rowOff>
    </xdr:from>
    <xdr:ext cx="405111" cy="259045"/>
    <xdr:sp macro="" textlink="">
      <xdr:nvSpPr>
        <xdr:cNvPr id="284" name="【港湾・漁港】&#10;有形固定資産減価償却率最大値テキスト"/>
        <xdr:cNvSpPr txBox="1"/>
      </xdr:nvSpPr>
      <xdr:spPr>
        <a:xfrm>
          <a:off x="472440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104</xdr:row>
      <xdr:rowOff>81914</xdr:rowOff>
    </xdr:from>
    <xdr:to>
      <xdr:col>6</xdr:col>
      <xdr:colOff>600075</xdr:colOff>
      <xdr:row>104</xdr:row>
      <xdr:rowOff>81914</xdr:rowOff>
    </xdr:to>
    <xdr:cxnSp macro="">
      <xdr:nvCxnSpPr>
        <xdr:cNvPr id="285" name="直線コネクタ 284"/>
        <xdr:cNvCxnSpPr/>
      </xdr:nvCxnSpPr>
      <xdr:spPr>
        <a:xfrm>
          <a:off x="4546600" y="179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86" name="【港湾・漁港】&#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87" name="フローチャート : 判断 28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53975</xdr:rowOff>
    </xdr:from>
    <xdr:to>
      <xdr:col>5</xdr:col>
      <xdr:colOff>409575</xdr:colOff>
      <xdr:row>100</xdr:row>
      <xdr:rowOff>155575</xdr:rowOff>
    </xdr:to>
    <xdr:sp macro="" textlink="">
      <xdr:nvSpPr>
        <xdr:cNvPr id="288" name="フローチャート : 判断 287"/>
        <xdr:cNvSpPr/>
      </xdr:nvSpPr>
      <xdr:spPr>
        <a:xfrm>
          <a:off x="37465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168275</xdr:rowOff>
    </xdr:from>
    <xdr:to>
      <xdr:col>5</xdr:col>
      <xdr:colOff>409575</xdr:colOff>
      <xdr:row>108</xdr:row>
      <xdr:rowOff>98425</xdr:rowOff>
    </xdr:to>
    <xdr:sp macro="" textlink="">
      <xdr:nvSpPr>
        <xdr:cNvPr id="294" name="円/楕円 293"/>
        <xdr:cNvSpPr/>
      </xdr:nvSpPr>
      <xdr:spPr>
        <a:xfrm>
          <a:off x="3746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652</xdr:rowOff>
    </xdr:from>
    <xdr:ext cx="405111" cy="259045"/>
    <xdr:sp macro="" textlink="">
      <xdr:nvSpPr>
        <xdr:cNvPr id="295" name="n_1aveValue【港湾・漁港】&#10;有形固定資産減価償却率"/>
        <xdr:cNvSpPr txBox="1"/>
      </xdr:nvSpPr>
      <xdr:spPr>
        <a:xfrm>
          <a:off x="3582043"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89552</xdr:rowOff>
    </xdr:from>
    <xdr:ext cx="405111" cy="259045"/>
    <xdr:sp macro="" textlink="">
      <xdr:nvSpPr>
        <xdr:cNvPr id="296" name="n_1mainValue【港湾・漁港】&#10;有形固定資産減価償却率"/>
        <xdr:cNvSpPr txBox="1"/>
      </xdr:nvSpPr>
      <xdr:spPr>
        <a:xfrm>
          <a:off x="3582043"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7" name="テキスト ボックス 306"/>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09" name="テキスト ボックス 308"/>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1" name="テキスト ボックス 31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3" name="テキスト ボックス 31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5" name="テキスト ボックス 31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7" name="テキスト ボックス 31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9" name="テキスト ボックス 3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15590</xdr:rowOff>
    </xdr:from>
    <xdr:to>
      <xdr:col>15</xdr:col>
      <xdr:colOff>180340</xdr:colOff>
      <xdr:row>108</xdr:row>
      <xdr:rowOff>108913</xdr:rowOff>
    </xdr:to>
    <xdr:cxnSp macro="">
      <xdr:nvCxnSpPr>
        <xdr:cNvPr id="321" name="直線コネクタ 320"/>
        <xdr:cNvCxnSpPr/>
      </xdr:nvCxnSpPr>
      <xdr:spPr>
        <a:xfrm flipV="1">
          <a:off x="10476865" y="17332040"/>
          <a:ext cx="0" cy="1293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112740</xdr:rowOff>
    </xdr:from>
    <xdr:ext cx="534377" cy="259045"/>
    <xdr:sp macro="" textlink="">
      <xdr:nvSpPr>
        <xdr:cNvPr id="322" name="【港湾・漁港】&#10;一人当たり有形固定資産（償却資産）額最小値テキスト"/>
        <xdr:cNvSpPr txBox="1"/>
      </xdr:nvSpPr>
      <xdr:spPr>
        <a:xfrm>
          <a:off x="10566400" y="186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108</xdr:row>
      <xdr:rowOff>108913</xdr:rowOff>
    </xdr:from>
    <xdr:to>
      <xdr:col>15</xdr:col>
      <xdr:colOff>269875</xdr:colOff>
      <xdr:row>108</xdr:row>
      <xdr:rowOff>108913</xdr:rowOff>
    </xdr:to>
    <xdr:cxnSp macro="">
      <xdr:nvCxnSpPr>
        <xdr:cNvPr id="323" name="直線コネクタ 322"/>
        <xdr:cNvCxnSpPr/>
      </xdr:nvCxnSpPr>
      <xdr:spPr>
        <a:xfrm>
          <a:off x="10388600" y="1862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133717</xdr:rowOff>
    </xdr:from>
    <xdr:ext cx="599010" cy="259045"/>
    <xdr:sp macro="" textlink="">
      <xdr:nvSpPr>
        <xdr:cNvPr id="324" name="【港湾・漁港】&#10;一人当たり有形固定資産（償却資産）額最大値テキスト"/>
        <xdr:cNvSpPr txBox="1"/>
      </xdr:nvSpPr>
      <xdr:spPr>
        <a:xfrm>
          <a:off x="10566400" y="171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101</xdr:row>
      <xdr:rowOff>15590</xdr:rowOff>
    </xdr:from>
    <xdr:to>
      <xdr:col>15</xdr:col>
      <xdr:colOff>269875</xdr:colOff>
      <xdr:row>101</xdr:row>
      <xdr:rowOff>15590</xdr:rowOff>
    </xdr:to>
    <xdr:cxnSp macro="">
      <xdr:nvCxnSpPr>
        <xdr:cNvPr id="325" name="直線コネクタ 324"/>
        <xdr:cNvCxnSpPr/>
      </xdr:nvCxnSpPr>
      <xdr:spPr>
        <a:xfrm>
          <a:off x="10388600" y="1733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102985</xdr:rowOff>
    </xdr:from>
    <xdr:ext cx="599010" cy="259045"/>
    <xdr:sp macro="" textlink="">
      <xdr:nvSpPr>
        <xdr:cNvPr id="326" name="【港湾・漁港】&#10;一人当たり有形固定資産（償却資産）額平均値テキスト"/>
        <xdr:cNvSpPr txBox="1"/>
      </xdr:nvSpPr>
      <xdr:spPr>
        <a:xfrm>
          <a:off x="10566400" y="179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124558</xdr:rowOff>
    </xdr:from>
    <xdr:to>
      <xdr:col>15</xdr:col>
      <xdr:colOff>231775</xdr:colOff>
      <xdr:row>105</xdr:row>
      <xdr:rowOff>54708</xdr:rowOff>
    </xdr:to>
    <xdr:sp macro="" textlink="">
      <xdr:nvSpPr>
        <xdr:cNvPr id="327" name="フローチャート : 判断 326"/>
        <xdr:cNvSpPr/>
      </xdr:nvSpPr>
      <xdr:spPr>
        <a:xfrm>
          <a:off x="10426700" y="179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93439</xdr:rowOff>
    </xdr:from>
    <xdr:to>
      <xdr:col>14</xdr:col>
      <xdr:colOff>79375</xdr:colOff>
      <xdr:row>105</xdr:row>
      <xdr:rowOff>23589</xdr:rowOff>
    </xdr:to>
    <xdr:sp macro="" textlink="">
      <xdr:nvSpPr>
        <xdr:cNvPr id="328" name="フローチャート : 判断 327"/>
        <xdr:cNvSpPr/>
      </xdr:nvSpPr>
      <xdr:spPr>
        <a:xfrm>
          <a:off x="9588500" y="1792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23670</xdr:rowOff>
    </xdr:from>
    <xdr:to>
      <xdr:col>14</xdr:col>
      <xdr:colOff>79375</xdr:colOff>
      <xdr:row>106</xdr:row>
      <xdr:rowOff>125270</xdr:rowOff>
    </xdr:to>
    <xdr:sp macro="" textlink="">
      <xdr:nvSpPr>
        <xdr:cNvPr id="334" name="円/楕円 333"/>
        <xdr:cNvSpPr/>
      </xdr:nvSpPr>
      <xdr:spPr>
        <a:xfrm>
          <a:off x="9588500" y="181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40116</xdr:rowOff>
    </xdr:from>
    <xdr:ext cx="599010" cy="259045"/>
    <xdr:sp macro="" textlink="">
      <xdr:nvSpPr>
        <xdr:cNvPr id="335" name="n_1aveValue【港湾・漁港】&#10;一人当たり有形固定資産（償却資産）額"/>
        <xdr:cNvSpPr txBox="1"/>
      </xdr:nvSpPr>
      <xdr:spPr>
        <a:xfrm>
          <a:off x="9327094" y="17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402169</xdr:colOff>
      <xdr:row>106</xdr:row>
      <xdr:rowOff>116397</xdr:rowOff>
    </xdr:from>
    <xdr:ext cx="599010" cy="259045"/>
    <xdr:sp macro="" textlink="">
      <xdr:nvSpPr>
        <xdr:cNvPr id="336" name="n_1mainValue【港湾・漁港】&#10;一人当たり有形固定資産（償却資産）額"/>
        <xdr:cNvSpPr txBox="1"/>
      </xdr:nvSpPr>
      <xdr:spPr>
        <a:xfrm>
          <a:off x="9327094" y="182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9" name="テキスト ボックス 3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7" name="テキスト ボックス 3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61" name="直線コネクタ 36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6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63" name="直線コネクタ 36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5" name="直線コネクタ 36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6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67" name="フローチャート : 判断 36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68" name="フローチャート : 判断 36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109220</xdr:rowOff>
    </xdr:from>
    <xdr:to>
      <xdr:col>22</xdr:col>
      <xdr:colOff>415925</xdr:colOff>
      <xdr:row>37</xdr:row>
      <xdr:rowOff>39370</xdr:rowOff>
    </xdr:to>
    <xdr:sp macro="" textlink="">
      <xdr:nvSpPr>
        <xdr:cNvPr id="374" name="円/楕円 373"/>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75"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55897</xdr:rowOff>
    </xdr:from>
    <xdr:ext cx="405111" cy="259045"/>
    <xdr:sp macro="" textlink="">
      <xdr:nvSpPr>
        <xdr:cNvPr id="376" name="n_1mainValue【認定こども園・幼稚園・保育所】&#10;有形固定資産減価償却率"/>
        <xdr:cNvSpPr txBox="1"/>
      </xdr:nvSpPr>
      <xdr:spPr>
        <a:xfrm>
          <a:off x="15266043"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98" name="直線コネクタ 39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9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400" name="直線コネクタ 39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40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402" name="直線コネクタ 40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40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04" name="フローチャート : 判断 40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05" name="フローチャート : 判断 40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11684</xdr:rowOff>
    </xdr:from>
    <xdr:to>
      <xdr:col>31</xdr:col>
      <xdr:colOff>85725</xdr:colOff>
      <xdr:row>38</xdr:row>
      <xdr:rowOff>113284</xdr:rowOff>
    </xdr:to>
    <xdr:sp macro="" textlink="">
      <xdr:nvSpPr>
        <xdr:cNvPr id="411" name="円/楕円 410"/>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412"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129811</xdr:rowOff>
    </xdr:from>
    <xdr:ext cx="469744" cy="259045"/>
    <xdr:sp macro="" textlink="">
      <xdr:nvSpPr>
        <xdr:cNvPr id="413"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4" name="テキスト ボックス 4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6" name="テキスト ボックス 4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6" name="テキスト ボックス 4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38" name="直線コネクタ 43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3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40" name="直線コネクタ 43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4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42" name="直線コネクタ 44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4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44" name="フローチャート : 判断 44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45" name="フローチャート : 判断 44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13970</xdr:rowOff>
    </xdr:from>
    <xdr:to>
      <xdr:col>22</xdr:col>
      <xdr:colOff>415925</xdr:colOff>
      <xdr:row>57</xdr:row>
      <xdr:rowOff>115570</xdr:rowOff>
    </xdr:to>
    <xdr:sp macro="" textlink="">
      <xdr:nvSpPr>
        <xdr:cNvPr id="451" name="円/楕円 450"/>
        <xdr:cNvSpPr/>
      </xdr:nvSpPr>
      <xdr:spPr>
        <a:xfrm>
          <a:off x="15430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452"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132097</xdr:rowOff>
    </xdr:from>
    <xdr:ext cx="405111" cy="259045"/>
    <xdr:sp macro="" textlink="">
      <xdr:nvSpPr>
        <xdr:cNvPr id="453" name="n_1mainValue【学校施設】&#10;有形固定資産減価償却率"/>
        <xdr:cNvSpPr txBox="1"/>
      </xdr:nvSpPr>
      <xdr:spPr>
        <a:xfrm>
          <a:off x="15266043"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76" name="直線コネクタ 47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7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78" name="直線コネクタ 47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7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80" name="直線コネクタ 47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8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82" name="フローチャート : 判断 48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83" name="フローチャート : 判断 48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72644</xdr:rowOff>
    </xdr:from>
    <xdr:to>
      <xdr:col>31</xdr:col>
      <xdr:colOff>85725</xdr:colOff>
      <xdr:row>63</xdr:row>
      <xdr:rowOff>2794</xdr:rowOff>
    </xdr:to>
    <xdr:sp macro="" textlink="">
      <xdr:nvSpPr>
        <xdr:cNvPr id="489" name="円/楕円 488"/>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9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165371</xdr:rowOff>
    </xdr:from>
    <xdr:ext cx="469744" cy="259045"/>
    <xdr:sp macro="" textlink="">
      <xdr:nvSpPr>
        <xdr:cNvPr id="491" name="n_1mainValue【学校施設】&#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516" name="直線コネクタ 51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51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518" name="直線コネクタ 51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52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522" name="フローチャート : 判断 52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523" name="フローチャート : 判断 52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636</xdr:rowOff>
    </xdr:from>
    <xdr:to>
      <xdr:col>22</xdr:col>
      <xdr:colOff>415925</xdr:colOff>
      <xdr:row>83</xdr:row>
      <xdr:rowOff>102236</xdr:rowOff>
    </xdr:to>
    <xdr:sp macro="" textlink="">
      <xdr:nvSpPr>
        <xdr:cNvPr id="529" name="円/楕円 528"/>
        <xdr:cNvSpPr/>
      </xdr:nvSpPr>
      <xdr:spPr>
        <a:xfrm>
          <a:off x="15430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26688</xdr:rowOff>
    </xdr:from>
    <xdr:ext cx="405111" cy="259045"/>
    <xdr:sp macro="" textlink="">
      <xdr:nvSpPr>
        <xdr:cNvPr id="530"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118763</xdr:rowOff>
    </xdr:from>
    <xdr:ext cx="405111" cy="259045"/>
    <xdr:sp macro="" textlink="">
      <xdr:nvSpPr>
        <xdr:cNvPr id="531" name="n_1mainValue【児童館】&#10;有形固定資産減価償却率"/>
        <xdr:cNvSpPr txBox="1"/>
      </xdr:nvSpPr>
      <xdr:spPr>
        <a:xfrm>
          <a:off x="15266043"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3" name="直線コネクタ 55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5" name="直線コネクタ 55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7" name="直線コネクタ 55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58"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59" name="フローチャート : 判断 55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60" name="フローチャート : 判断 55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66" name="円/楕円 56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67"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68"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0" name="直線コネクタ 5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1" name="テキスト ボックス 58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2" name="直線コネクタ 5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3" name="テキスト ボックス 5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4" name="直線コネクタ 5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5" name="テキスト ボックス 5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6" name="直線コネクタ 5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7" name="テキスト ボックス 58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91" name="直線コネクタ 590"/>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92"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93" name="直線コネクタ 592"/>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9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95" name="直線コネクタ 59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96"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97" name="フローチャート : 判断 596"/>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98" name="フローチャート : 判断 597"/>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57404</xdr:rowOff>
    </xdr:from>
    <xdr:to>
      <xdr:col>22</xdr:col>
      <xdr:colOff>415925</xdr:colOff>
      <xdr:row>108</xdr:row>
      <xdr:rowOff>159004</xdr:rowOff>
    </xdr:to>
    <xdr:sp macro="" textlink="">
      <xdr:nvSpPr>
        <xdr:cNvPr id="604" name="円/楕円 603"/>
        <xdr:cNvSpPr/>
      </xdr:nvSpPr>
      <xdr:spPr>
        <a:xfrm>
          <a:off x="15430500" y="18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605"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150131</xdr:rowOff>
    </xdr:from>
    <xdr:ext cx="405111" cy="259045"/>
    <xdr:sp macro="" textlink="">
      <xdr:nvSpPr>
        <xdr:cNvPr id="606" name="n_1mainValue【公民館】&#10;有形固定資産減価償却率"/>
        <xdr:cNvSpPr txBox="1"/>
      </xdr:nvSpPr>
      <xdr:spPr>
        <a:xfrm>
          <a:off x="15266043" y="1866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30" name="直線コネクタ 629"/>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31"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32" name="直線コネクタ 63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33"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34" name="直線コネクタ 63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635"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36" name="フローチャート : 判断 635"/>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37" name="フローチャート : 判断 636"/>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2539</xdr:rowOff>
    </xdr:from>
    <xdr:to>
      <xdr:col>31</xdr:col>
      <xdr:colOff>85725</xdr:colOff>
      <xdr:row>104</xdr:row>
      <xdr:rowOff>104139</xdr:rowOff>
    </xdr:to>
    <xdr:sp macro="" textlink="">
      <xdr:nvSpPr>
        <xdr:cNvPr id="643" name="円/楕円 642"/>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644"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120666</xdr:rowOff>
    </xdr:from>
    <xdr:ext cx="469744" cy="259045"/>
    <xdr:sp macro="" textlink="">
      <xdr:nvSpPr>
        <xdr:cNvPr id="645" name="n_1mainValue【公民館】&#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　類似団体と比較して、有形固定資産減価償却率が特に高くなっている施設は、「認定こども園・幼稚園・保育所」、「橋りょう・トンネル」、「学校施設」である。本市の公共施設は、</a:t>
          </a:r>
          <a:r>
            <a:rPr kumimoji="1" lang="ja-JP" altLang="ja-JP" sz="1100">
              <a:solidFill>
                <a:schemeClr val="dk1"/>
              </a:solidFill>
              <a:latin typeface="+mn-lt"/>
              <a:ea typeface="+mn-ea"/>
              <a:cs typeface="+mn-cs"/>
            </a:rPr>
            <a:t>整備から３０年以上を経過したものが多く、老朽化が進んでいる。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幼稚園・保育所は、築４０年以上が経過した施設があり、今後修繕費や更新費が増大することが予想される。そのため、予防保全型の維持管理手法を導入することで、施設の安全性の確保と</a:t>
          </a:r>
          <a:r>
            <a:rPr kumimoji="1" lang="ja-JP" altLang="ja-JP" sz="1100" b="0" i="0" baseline="0">
              <a:solidFill>
                <a:schemeClr val="dk1"/>
              </a:solidFill>
              <a:latin typeface="+mn-lt"/>
              <a:ea typeface="+mn-ea"/>
              <a:cs typeface="+mn-cs"/>
            </a:rPr>
            <a:t>、財政負担の平準化及び抑制に努めていく。</a:t>
          </a:r>
          <a:endParaRPr kumimoji="1" lang="en-US" altLang="ja-JP" sz="1100" b="0" i="0" baseline="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また、中長期的には園児数の減少を見据えた、私立幼稚園・保育園との役割分担による統廃合を検討していく。</a:t>
          </a:r>
          <a:endParaRPr kumimoji="1" lang="en-US" altLang="ja-JP" sz="1100" b="0" i="0" baseline="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　橋りょうは、耐用年数の２分の１を経過した整備後３０年のものが全体の４４．３％を占めており、これらの橋りょうが今後３０年以内に更新時期を迎える。そのため、長寿命化計画による計画的な補修により、将来更新負担の平準化と抑制</a:t>
          </a:r>
          <a:endParaRPr kumimoji="1" lang="en-US" altLang="ja-JP" sz="1100" b="0" i="0" baseline="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に努めていく。</a:t>
          </a:r>
          <a:endParaRPr kumimoji="1" lang="en-US" altLang="ja-JP" sz="1100" b="0" i="0" baseline="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　小・中学校は、築３０年から４０年以上を経過した施設が多く老朽化の進行に伴い、建物本体や設備の劣化及び損傷は今後も増大することが想定される。長寿命化計画の策定を通じて、不具合が顕在化する前に対策を検討し、財政負担の</a:t>
          </a:r>
          <a:endParaRPr kumimoji="1" lang="en-US" altLang="ja-JP" sz="1100" b="0" i="0" baseline="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平準化及び抑制に努めていく。また、将来的には、児童生徒数の変動による学校の再編や通学区域について検討するとともに、少子化の進行に伴い生じる空き教室などへ、近隣施設からの機能移転も検討していく。</a:t>
          </a:r>
          <a:endParaRPr kumimoji="1" lang="en-US" altLang="ja-JP" sz="1100" b="0" i="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福井県敦賀市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66,905
66,117
251.39
28,626,513
27,062,647
1,384,903
15,914,651
20,133,095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135890</xdr:rowOff>
    </xdr:from>
    <xdr:to>
      <xdr:col>5</xdr:col>
      <xdr:colOff>409575</xdr:colOff>
      <xdr:row>37</xdr:row>
      <xdr:rowOff>66040</xdr:rowOff>
    </xdr:to>
    <xdr:sp macro="" textlink="">
      <xdr:nvSpPr>
        <xdr:cNvPr id="70" name="円/楕円 69"/>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82567</xdr:rowOff>
    </xdr:from>
    <xdr:ext cx="405111" cy="259045"/>
    <xdr:sp macro="" textlink="">
      <xdr:nvSpPr>
        <xdr:cNvPr id="71" name="n_1mainValue【図書館】&#10;有形固定資産減価償却率"/>
        <xdr:cNvSpPr txBox="1"/>
      </xdr:nvSpPr>
      <xdr:spPr>
        <a:xfrm>
          <a:off x="3582043"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82550</xdr:rowOff>
    </xdr:from>
    <xdr:to>
      <xdr:col>14</xdr:col>
      <xdr:colOff>79375</xdr:colOff>
      <xdr:row>37</xdr:row>
      <xdr:rowOff>12700</xdr:rowOff>
    </xdr:to>
    <xdr:sp macro="" textlink="">
      <xdr:nvSpPr>
        <xdr:cNvPr id="109" name="円/楕円 108"/>
        <xdr:cNvSpPr/>
      </xdr:nvSpPr>
      <xdr:spPr>
        <a:xfrm>
          <a:off x="958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29227</xdr:rowOff>
    </xdr:from>
    <xdr:ext cx="469744" cy="259045"/>
    <xdr:sp macro="" textlink="">
      <xdr:nvSpPr>
        <xdr:cNvPr id="110" name="n_1mainValue【図書館】&#10;一人当たり面積"/>
        <xdr:cNvSpPr txBox="1"/>
      </xdr:nvSpPr>
      <xdr:spPr>
        <a:xfrm>
          <a:off x="93917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38735</xdr:rowOff>
    </xdr:from>
    <xdr:to>
      <xdr:col>5</xdr:col>
      <xdr:colOff>409575</xdr:colOff>
      <xdr:row>58</xdr:row>
      <xdr:rowOff>140335</xdr:rowOff>
    </xdr:to>
    <xdr:sp macro="" textlink="">
      <xdr:nvSpPr>
        <xdr:cNvPr id="148" name="円/楕円 147"/>
        <xdr:cNvSpPr/>
      </xdr:nvSpPr>
      <xdr:spPr>
        <a:xfrm>
          <a:off x="3746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mainValue【体育館・プー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110507</xdr:rowOff>
    </xdr:from>
    <xdr:ext cx="469744" cy="259045"/>
    <xdr:sp macro="" textlink="">
      <xdr:nvSpPr>
        <xdr:cNvPr id="181"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29210</xdr:rowOff>
    </xdr:from>
    <xdr:to>
      <xdr:col>14</xdr:col>
      <xdr:colOff>79375</xdr:colOff>
      <xdr:row>56</xdr:row>
      <xdr:rowOff>130810</xdr:rowOff>
    </xdr:to>
    <xdr:sp macro="" textlink="">
      <xdr:nvSpPr>
        <xdr:cNvPr id="187" name="円/楕円 186"/>
        <xdr:cNvSpPr/>
      </xdr:nvSpPr>
      <xdr:spPr>
        <a:xfrm>
          <a:off x="9588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147337</xdr:rowOff>
    </xdr:from>
    <xdr:ext cx="469744" cy="259045"/>
    <xdr:sp macro="" textlink="">
      <xdr:nvSpPr>
        <xdr:cNvPr id="188" name="n_1mainValue【体育館・プール】&#10;一人当たり面積"/>
        <xdr:cNvSpPr txBox="1"/>
      </xdr:nvSpPr>
      <xdr:spPr>
        <a:xfrm>
          <a:off x="9391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31114</xdr:rowOff>
    </xdr:from>
    <xdr:to>
      <xdr:col>5</xdr:col>
      <xdr:colOff>409575</xdr:colOff>
      <xdr:row>82</xdr:row>
      <xdr:rowOff>132714</xdr:rowOff>
    </xdr:to>
    <xdr:sp macro="" textlink="">
      <xdr:nvSpPr>
        <xdr:cNvPr id="227" name="円/楕円 226"/>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149241</xdr:rowOff>
    </xdr:from>
    <xdr:ext cx="405111" cy="259045"/>
    <xdr:sp macro="" textlink="">
      <xdr:nvSpPr>
        <xdr:cNvPr id="228" name="n_1mainValue【福祉施設】&#10;有形固定資産減価償却率"/>
        <xdr:cNvSpPr txBox="1"/>
      </xdr:nvSpPr>
      <xdr:spPr>
        <a:xfrm>
          <a:off x="3582043"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65024</xdr:rowOff>
    </xdr:from>
    <xdr:to>
      <xdr:col>14</xdr:col>
      <xdr:colOff>79375</xdr:colOff>
      <xdr:row>85</xdr:row>
      <xdr:rowOff>166624</xdr:rowOff>
    </xdr:to>
    <xdr:sp macro="" textlink="">
      <xdr:nvSpPr>
        <xdr:cNvPr id="264" name="円/楕円 263"/>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157751</xdr:rowOff>
    </xdr:from>
    <xdr:ext cx="469744" cy="259045"/>
    <xdr:sp macro="" textlink="">
      <xdr:nvSpPr>
        <xdr:cNvPr id="265" name="n_1mainValue【福祉施設】&#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139700</xdr:rowOff>
    </xdr:from>
    <xdr:to>
      <xdr:col>5</xdr:col>
      <xdr:colOff>409575</xdr:colOff>
      <xdr:row>106</xdr:row>
      <xdr:rowOff>69850</xdr:rowOff>
    </xdr:to>
    <xdr:sp macro="" textlink="">
      <xdr:nvSpPr>
        <xdr:cNvPr id="304" name="円/楕円 303"/>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86377</xdr:rowOff>
    </xdr:from>
    <xdr:ext cx="405111" cy="259045"/>
    <xdr:sp macro="" textlink="">
      <xdr:nvSpPr>
        <xdr:cNvPr id="305" name="n_1mainValue【市民会館】&#10;有形固定資産減価償却率"/>
        <xdr:cNvSpPr txBox="1"/>
      </xdr:nvSpPr>
      <xdr:spPr>
        <a:xfrm>
          <a:off x="3582043" y="179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37" name="n_1ave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116839</xdr:rowOff>
    </xdr:from>
    <xdr:to>
      <xdr:col>14</xdr:col>
      <xdr:colOff>79375</xdr:colOff>
      <xdr:row>105</xdr:row>
      <xdr:rowOff>46989</xdr:rowOff>
    </xdr:to>
    <xdr:sp macro="" textlink="">
      <xdr:nvSpPr>
        <xdr:cNvPr id="343" name="円/楕円 342"/>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63516</xdr:rowOff>
    </xdr:from>
    <xdr:ext cx="469744" cy="259045"/>
    <xdr:sp macro="" textlink="">
      <xdr:nvSpPr>
        <xdr:cNvPr id="344"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87122</xdr:rowOff>
    </xdr:from>
    <xdr:to>
      <xdr:col>22</xdr:col>
      <xdr:colOff>415925</xdr:colOff>
      <xdr:row>41</xdr:row>
      <xdr:rowOff>17272</xdr:rowOff>
    </xdr:to>
    <xdr:sp macro="" textlink="">
      <xdr:nvSpPr>
        <xdr:cNvPr id="381" name="円/楕円 380"/>
        <xdr:cNvSpPr/>
      </xdr:nvSpPr>
      <xdr:spPr>
        <a:xfrm>
          <a:off x="15430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8399</xdr:rowOff>
    </xdr:from>
    <xdr:ext cx="405111" cy="259045"/>
    <xdr:sp macro="" textlink="">
      <xdr:nvSpPr>
        <xdr:cNvPr id="382" name="n_1mainValue【一般廃棄物処理施設】&#10;有形固定資産減価償却率"/>
        <xdr:cNvSpPr txBox="1"/>
      </xdr:nvSpPr>
      <xdr:spPr>
        <a:xfrm>
          <a:off x="15266043" y="703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140583</xdr:rowOff>
    </xdr:from>
    <xdr:ext cx="534377" cy="259045"/>
    <xdr:sp macro="" textlink="">
      <xdr:nvSpPr>
        <xdr:cNvPr id="414" name="n_1aveValue【一般廃棄物処理施設】&#10;一人当たり有形固定資産（償却資産）額"/>
        <xdr:cNvSpPr txBox="1"/>
      </xdr:nvSpPr>
      <xdr:spPr>
        <a:xfrm>
          <a:off x="210434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82596</xdr:rowOff>
    </xdr:from>
    <xdr:to>
      <xdr:col>31</xdr:col>
      <xdr:colOff>85725</xdr:colOff>
      <xdr:row>38</xdr:row>
      <xdr:rowOff>12746</xdr:rowOff>
    </xdr:to>
    <xdr:sp macro="" textlink="">
      <xdr:nvSpPr>
        <xdr:cNvPr id="420" name="円/楕円 419"/>
        <xdr:cNvSpPr/>
      </xdr:nvSpPr>
      <xdr:spPr>
        <a:xfrm>
          <a:off x="21272500" y="64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29273</xdr:rowOff>
    </xdr:from>
    <xdr:ext cx="534377" cy="259045"/>
    <xdr:sp macro="" textlink="">
      <xdr:nvSpPr>
        <xdr:cNvPr id="421" name="n_1mainValue【一般廃棄物処理施設】&#10;一人当たり有形固定資産（償却資産）額"/>
        <xdr:cNvSpPr txBox="1"/>
      </xdr:nvSpPr>
      <xdr:spPr>
        <a:xfrm>
          <a:off x="21043411" y="62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3" name="直線コネクタ 46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5" name="直線コネクタ 46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7" name="直線コネクタ 46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9" name="フローチャート : 判断 46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70" name="フローチャート : 判断 46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71"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109764</xdr:rowOff>
    </xdr:from>
    <xdr:to>
      <xdr:col>22</xdr:col>
      <xdr:colOff>415925</xdr:colOff>
      <xdr:row>82</xdr:row>
      <xdr:rowOff>39914</xdr:rowOff>
    </xdr:to>
    <xdr:sp macro="" textlink="">
      <xdr:nvSpPr>
        <xdr:cNvPr id="477" name="円/楕円 476"/>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31041</xdr:rowOff>
    </xdr:from>
    <xdr:ext cx="405111" cy="259045"/>
    <xdr:sp macro="" textlink="">
      <xdr:nvSpPr>
        <xdr:cNvPr id="478" name="n_1mainValue【消防施設】&#10;有形固定資産減価償却率"/>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2" name="直線コネクタ 50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4" name="直線コネクタ 50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6" name="直線コネクタ 5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8" name="フローチャート : 判断 50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9" name="フローチャート : 判断 50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10"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133350</xdr:rowOff>
    </xdr:from>
    <xdr:to>
      <xdr:col>31</xdr:col>
      <xdr:colOff>85725</xdr:colOff>
      <xdr:row>84</xdr:row>
      <xdr:rowOff>63500</xdr:rowOff>
    </xdr:to>
    <xdr:sp macro="" textlink="">
      <xdr:nvSpPr>
        <xdr:cNvPr id="516" name="円/楕円 515"/>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54627</xdr:rowOff>
    </xdr:from>
    <xdr:ext cx="469744" cy="259045"/>
    <xdr:sp macro="" textlink="">
      <xdr:nvSpPr>
        <xdr:cNvPr id="517"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3" name="直線コネクタ 54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5" name="直線コネクタ 54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7" name="直線コネクタ 54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9" name="フローチャート : 判断 54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50" name="フローチャート : 判断 54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551"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35198</xdr:rowOff>
    </xdr:from>
    <xdr:to>
      <xdr:col>22</xdr:col>
      <xdr:colOff>415925</xdr:colOff>
      <xdr:row>103</xdr:row>
      <xdr:rowOff>136798</xdr:rowOff>
    </xdr:to>
    <xdr:sp macro="" textlink="">
      <xdr:nvSpPr>
        <xdr:cNvPr id="557" name="円/楕円 556"/>
        <xdr:cNvSpPr/>
      </xdr:nvSpPr>
      <xdr:spPr>
        <a:xfrm>
          <a:off x="15430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127925</xdr:rowOff>
    </xdr:from>
    <xdr:ext cx="405111" cy="259045"/>
    <xdr:sp macro="" textlink="">
      <xdr:nvSpPr>
        <xdr:cNvPr id="558" name="n_1mainValue【庁舎】&#10;有形固定資産減価償却率"/>
        <xdr:cNvSpPr txBox="1"/>
      </xdr:nvSpPr>
      <xdr:spPr>
        <a:xfrm>
          <a:off x="15266043"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2" name="直線コネクタ 58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4" name="直線コネクタ 58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6" name="直線コネクタ 58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8" name="フローチャート : 判断 58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9" name="フローチャート : 判断 58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590"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101600</xdr:rowOff>
    </xdr:from>
    <xdr:to>
      <xdr:col>31</xdr:col>
      <xdr:colOff>85725</xdr:colOff>
      <xdr:row>105</xdr:row>
      <xdr:rowOff>31750</xdr:rowOff>
    </xdr:to>
    <xdr:sp macro="" textlink="">
      <xdr:nvSpPr>
        <xdr:cNvPr id="596" name="円/楕円 595"/>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48277</xdr:rowOff>
    </xdr:from>
    <xdr:ext cx="469744" cy="259045"/>
    <xdr:sp macro="" textlink="">
      <xdr:nvSpPr>
        <xdr:cNvPr id="597" name="n_1mainValue【庁舎】&#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類似団体と比較して、有形固定資産減価償却率が特に低くなっている施設は、「港湾・漁港」、「公民館」である。</a:t>
          </a:r>
          <a:endParaRPr lang="en-US" altLang="ja-JP" sz="1100" b="0" i="0" baseline="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　港湾・漁港については、平成２７年度にＣＦＳの外壁改修工事を実施している。そのため、類似団体と比較して、</a:t>
          </a:r>
          <a:r>
            <a:rPr kumimoji="1" lang="ja-JP" altLang="ja-JP" sz="1100">
              <a:solidFill>
                <a:schemeClr val="dk1"/>
              </a:solidFill>
              <a:latin typeface="+mn-lt"/>
              <a:ea typeface="+mn-ea"/>
              <a:cs typeface="+mn-cs"/>
            </a:rPr>
            <a:t>有形固定資産減価償却率が低い水準となっている。</a:t>
          </a:r>
          <a:endParaRPr kumimoji="1" lang="en-US" altLang="ja-JP" sz="1100" b="0" i="0" baseline="0">
            <a:solidFill>
              <a:schemeClr val="dk1"/>
            </a:solidFill>
            <a:latin typeface="+mn-lt"/>
            <a:ea typeface="+mn-ea"/>
            <a:cs typeface="+mn-cs"/>
          </a:endParaRPr>
        </a:p>
        <a:p>
          <a:pPr fontAlgn="base"/>
          <a:r>
            <a:rPr kumimoji="1" lang="ja-JP" altLang="ja-JP" sz="1100" b="0" i="0" baseline="0">
              <a:solidFill>
                <a:schemeClr val="dk1"/>
              </a:solidFill>
              <a:latin typeface="+mn-lt"/>
              <a:ea typeface="+mn-ea"/>
              <a:cs typeface="+mn-cs"/>
            </a:rPr>
            <a:t>　公民館は、過去数年間にわたって老朽化した施設の建替や解体を実施しており、その結果として類似団体と比較して、</a:t>
          </a:r>
          <a:r>
            <a:rPr kumimoji="1" lang="ja-JP" altLang="ja-JP" sz="1100">
              <a:solidFill>
                <a:schemeClr val="dk1"/>
              </a:solidFill>
              <a:latin typeface="+mn-lt"/>
              <a:ea typeface="+mn-ea"/>
              <a:cs typeface="+mn-cs"/>
            </a:rPr>
            <a:t>有形固定資産減価償却率が低い水準となっている。</a:t>
          </a:r>
          <a:endParaRPr kumimoji="1" lang="en-US" altLang="ja-JP" sz="1100" b="0" i="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福井県敦賀市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66,905
66,117
251.39
28,626,513
27,062,647
1,384,903
15,914,651
20,133,095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電力事業者等からの固定資産税収入の割合が大きく、昭和６３年の原子力発電所への固定資産税の課税開始から財政力指数が</a:t>
          </a:r>
          <a:r>
            <a:rPr lang="en-US" altLang="ja-JP" sz="1100" b="0" i="0" baseline="0">
              <a:solidFill>
                <a:schemeClr val="dk1"/>
              </a:solidFill>
              <a:latin typeface="+mn-lt"/>
              <a:ea typeface="+mn-ea"/>
              <a:cs typeface="+mn-cs"/>
            </a:rPr>
            <a:t>1.00</a:t>
          </a:r>
          <a:r>
            <a:rPr lang="ja-JP" altLang="ja-JP" sz="1100" b="0" i="0" baseline="0">
              <a:solidFill>
                <a:schemeClr val="dk1"/>
              </a:solidFill>
              <a:latin typeface="+mn-lt"/>
              <a:ea typeface="+mn-ea"/>
              <a:cs typeface="+mn-cs"/>
            </a:rPr>
            <a:t>を超え不交付団体となっていたが、減価償却による税収入の減少などにより、財政力指数が</a:t>
          </a:r>
          <a:r>
            <a:rPr lang="en-US" altLang="ja-JP" sz="1100" b="0" i="0" baseline="0">
              <a:solidFill>
                <a:schemeClr val="dk1"/>
              </a:solidFill>
              <a:latin typeface="+mn-lt"/>
              <a:ea typeface="+mn-ea"/>
              <a:cs typeface="+mn-cs"/>
            </a:rPr>
            <a:t>1.00</a:t>
          </a:r>
          <a:r>
            <a:rPr lang="ja-JP" altLang="ja-JP" sz="1100" b="0" i="0" baseline="0">
              <a:solidFill>
                <a:schemeClr val="dk1"/>
              </a:solidFill>
              <a:latin typeface="+mn-lt"/>
              <a:ea typeface="+mn-ea"/>
              <a:cs typeface="+mn-cs"/>
            </a:rPr>
            <a:t>を下回り、平成２２年度から地方交付税の交付団体となっている。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全国平均や類似団体平均は上回っているが、日本原電敦賀１号機やもんじゅの廃炉決定による税収の減少傾向の影響等により、今後も指数の低下が見込まれる。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健全な財政運営を維持するため、徹底した事業コストの削減、市税等の最大限の徴収努力</a:t>
          </a:r>
          <a:r>
            <a:rPr lang="ja-JP" altLang="en-US" sz="1100" b="0" i="0" baseline="0">
              <a:solidFill>
                <a:schemeClr val="dk1"/>
              </a:solidFill>
              <a:latin typeface="+mn-lt"/>
              <a:ea typeface="+mn-ea"/>
              <a:cs typeface="+mn-cs"/>
            </a:rPr>
            <a:t>に加え、企業誘致等による産業の複軸化を進めている</a:t>
          </a:r>
          <a:r>
            <a:rPr lang="ja-JP" altLang="ja-JP" sz="1100" b="0" i="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161290</xdr:rowOff>
    </xdr:from>
    <xdr:to>
      <xdr:col>7</xdr:col>
      <xdr:colOff>152400</xdr:colOff>
      <xdr:row>36</xdr:row>
      <xdr:rowOff>161290</xdr:rowOff>
    </xdr:to>
    <xdr:cxnSp macro="">
      <xdr:nvCxnSpPr>
        <xdr:cNvPr id="66" name="直線コネクタ 65"/>
        <xdr:cNvCxnSpPr/>
      </xdr:nvCxnSpPr>
      <xdr:spPr>
        <a:xfrm>
          <a:off x="4114800" y="6333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137160</xdr:rowOff>
    </xdr:from>
    <xdr:to>
      <xdr:col>6</xdr:col>
      <xdr:colOff>0</xdr:colOff>
      <xdr:row>36</xdr:row>
      <xdr:rowOff>161290</xdr:rowOff>
    </xdr:to>
    <xdr:cxnSp macro="">
      <xdr:nvCxnSpPr>
        <xdr:cNvPr id="69" name="直線コネクタ 68"/>
        <xdr:cNvCxnSpPr/>
      </xdr:nvCxnSpPr>
      <xdr:spPr>
        <a:xfrm>
          <a:off x="3225800" y="630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137160</xdr:rowOff>
    </xdr:from>
    <xdr:to>
      <xdr:col>4</xdr:col>
      <xdr:colOff>482600</xdr:colOff>
      <xdr:row>36</xdr:row>
      <xdr:rowOff>137160</xdr:rowOff>
    </xdr:to>
    <xdr:cxnSp macro="">
      <xdr:nvCxnSpPr>
        <xdr:cNvPr id="72" name="直線コネクタ 71"/>
        <xdr:cNvCxnSpPr/>
      </xdr:nvCxnSpPr>
      <xdr:spPr>
        <a:xfrm>
          <a:off x="2336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137160</xdr:rowOff>
    </xdr:from>
    <xdr:to>
      <xdr:col>3</xdr:col>
      <xdr:colOff>279400</xdr:colOff>
      <xdr:row>36</xdr:row>
      <xdr:rowOff>137160</xdr:rowOff>
    </xdr:to>
    <xdr:cxnSp macro="">
      <xdr:nvCxnSpPr>
        <xdr:cNvPr id="75" name="直線コネクタ 74"/>
        <xdr:cNvCxnSpPr/>
      </xdr:nvCxnSpPr>
      <xdr:spPr>
        <a:xfrm>
          <a:off x="1447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110490</xdr:rowOff>
    </xdr:from>
    <xdr:to>
      <xdr:col>7</xdr:col>
      <xdr:colOff>203200</xdr:colOff>
      <xdr:row>37</xdr:row>
      <xdr:rowOff>40640</xdr:rowOff>
    </xdr:to>
    <xdr:sp macro="" textlink="">
      <xdr:nvSpPr>
        <xdr:cNvPr id="85" name="円/楕円 84"/>
        <xdr:cNvSpPr/>
      </xdr:nvSpPr>
      <xdr:spPr>
        <a:xfrm>
          <a:off x="4902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127017</xdr:rowOff>
    </xdr:from>
    <xdr:ext cx="762000" cy="259045"/>
    <xdr:sp macro="" textlink="">
      <xdr:nvSpPr>
        <xdr:cNvPr id="86" name="財政力該当値テキスト"/>
        <xdr:cNvSpPr txBox="1"/>
      </xdr:nvSpPr>
      <xdr:spPr>
        <a:xfrm>
          <a:off x="5041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110490</xdr:rowOff>
    </xdr:from>
    <xdr:to>
      <xdr:col>6</xdr:col>
      <xdr:colOff>50800</xdr:colOff>
      <xdr:row>37</xdr:row>
      <xdr:rowOff>40640</xdr:rowOff>
    </xdr:to>
    <xdr:sp macro="" textlink="">
      <xdr:nvSpPr>
        <xdr:cNvPr id="87" name="円/楕円 86"/>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50817</xdr:rowOff>
    </xdr:from>
    <xdr:ext cx="736600" cy="259045"/>
    <xdr:sp macro="" textlink="">
      <xdr:nvSpPr>
        <xdr:cNvPr id="88" name="テキスト ボックス 87"/>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86360</xdr:rowOff>
    </xdr:from>
    <xdr:to>
      <xdr:col>4</xdr:col>
      <xdr:colOff>533400</xdr:colOff>
      <xdr:row>37</xdr:row>
      <xdr:rowOff>16510</xdr:rowOff>
    </xdr:to>
    <xdr:sp macro="" textlink="">
      <xdr:nvSpPr>
        <xdr:cNvPr id="89" name="円/楕円 88"/>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26687</xdr:rowOff>
    </xdr:from>
    <xdr:ext cx="762000" cy="259045"/>
    <xdr:sp macro="" textlink="">
      <xdr:nvSpPr>
        <xdr:cNvPr id="90" name="テキスト ボックス 89"/>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86360</xdr:rowOff>
    </xdr:from>
    <xdr:to>
      <xdr:col>3</xdr:col>
      <xdr:colOff>330200</xdr:colOff>
      <xdr:row>37</xdr:row>
      <xdr:rowOff>16510</xdr:rowOff>
    </xdr:to>
    <xdr:sp macro="" textlink="">
      <xdr:nvSpPr>
        <xdr:cNvPr id="91" name="円/楕円 90"/>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26687</xdr:rowOff>
    </xdr:from>
    <xdr:ext cx="762000" cy="259045"/>
    <xdr:sp macro="" textlink="">
      <xdr:nvSpPr>
        <xdr:cNvPr id="92" name="テキスト ボックス 91"/>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86360</xdr:rowOff>
    </xdr:from>
    <xdr:to>
      <xdr:col>2</xdr:col>
      <xdr:colOff>127000</xdr:colOff>
      <xdr:row>37</xdr:row>
      <xdr:rowOff>16510</xdr:rowOff>
    </xdr:to>
    <xdr:sp macro="" textlink="">
      <xdr:nvSpPr>
        <xdr:cNvPr id="93" name="円/楕円 92"/>
        <xdr:cNvSpPr/>
      </xdr:nvSpPr>
      <xdr:spPr>
        <a:xfrm>
          <a:off x="1397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26687</xdr:rowOff>
    </xdr:from>
    <xdr:ext cx="762000" cy="259045"/>
    <xdr:sp macro="" textlink="">
      <xdr:nvSpPr>
        <xdr:cNvPr id="94" name="テキスト ボックス 93"/>
        <xdr:cNvSpPr txBox="1"/>
      </xdr:nvSpPr>
      <xdr:spPr>
        <a:xfrm>
          <a:off x="1066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本年度の経常収支比率は前年度と比較し</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．１ポイント</a:t>
          </a:r>
          <a:r>
            <a:rPr kumimoji="1" lang="ja-JP" altLang="en-US" sz="1100">
              <a:solidFill>
                <a:schemeClr val="dk1"/>
              </a:solidFill>
              <a:latin typeface="+mn-lt"/>
              <a:ea typeface="+mn-ea"/>
              <a:cs typeface="+mn-cs"/>
            </a:rPr>
            <a:t>悪化</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たが</a:t>
          </a:r>
          <a:r>
            <a:rPr kumimoji="1" lang="ja-JP" altLang="ja-JP" sz="1100">
              <a:solidFill>
                <a:schemeClr val="dk1"/>
              </a:solidFill>
              <a:latin typeface="+mn-lt"/>
              <a:ea typeface="+mn-ea"/>
              <a:cs typeface="+mn-cs"/>
            </a:rPr>
            <a:t>、全国平均、県内他市と比較してやや良好な数値となっている。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日本原電１号機廃炉の影響により、地方税が減収したことに加え、臨時財政対策債の発行可能額も減少したことにより、経常一般財源総額が減少したことによる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しかしながら社会保障関係経費や老朽化が進む公共施設等の維持管理経費など、経常経費の増加傾向は続くと考えられるため</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第６次行政改革大綱</a:t>
          </a:r>
          <a:r>
            <a:rPr kumimoji="1" lang="ja-JP" altLang="en-US" sz="1100">
              <a:solidFill>
                <a:schemeClr val="dk1"/>
              </a:solidFill>
              <a:latin typeface="+mn-lt"/>
              <a:ea typeface="+mn-ea"/>
              <a:cs typeface="+mn-cs"/>
            </a:rPr>
            <a:t>及び公共施設総合管理計画</a:t>
          </a:r>
          <a:r>
            <a:rPr kumimoji="1" lang="ja-JP" altLang="ja-JP" sz="1100">
              <a:solidFill>
                <a:schemeClr val="dk1"/>
              </a:solidFill>
              <a:latin typeface="+mn-lt"/>
              <a:ea typeface="+mn-ea"/>
              <a:cs typeface="+mn-cs"/>
            </a:rPr>
            <a:t>に基づく取組を通じて</a:t>
          </a:r>
          <a:r>
            <a:rPr kumimoji="1" lang="ja-JP" altLang="en-US" sz="1100">
              <a:solidFill>
                <a:schemeClr val="dk1"/>
              </a:solidFill>
              <a:latin typeface="+mn-lt"/>
              <a:ea typeface="+mn-ea"/>
              <a:cs typeface="+mn-cs"/>
            </a:rPr>
            <a:t>経常</a:t>
          </a:r>
          <a:r>
            <a:rPr kumimoji="1" lang="ja-JP" altLang="ja-JP" sz="1100">
              <a:solidFill>
                <a:schemeClr val="dk1"/>
              </a:solidFill>
              <a:latin typeface="+mn-lt"/>
              <a:ea typeface="+mn-ea"/>
              <a:cs typeface="+mn-cs"/>
            </a:rPr>
            <a:t>経費の削減に努め、現在の水準を維持する。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62</xdr:row>
      <xdr:rowOff>15494</xdr:rowOff>
    </xdr:to>
    <xdr:cxnSp macro="">
      <xdr:nvCxnSpPr>
        <xdr:cNvPr id="127" name="直線コネクタ 126"/>
        <xdr:cNvCxnSpPr/>
      </xdr:nvCxnSpPr>
      <xdr:spPr>
        <a:xfrm>
          <a:off x="4114800" y="1044752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160528</xdr:rowOff>
    </xdr:from>
    <xdr:to>
      <xdr:col>6</xdr:col>
      <xdr:colOff>0</xdr:colOff>
      <xdr:row>62</xdr:row>
      <xdr:rowOff>160274</xdr:rowOff>
    </xdr:to>
    <xdr:cxnSp macro="">
      <xdr:nvCxnSpPr>
        <xdr:cNvPr id="130" name="直線コネクタ 129"/>
        <xdr:cNvCxnSpPr/>
      </xdr:nvCxnSpPr>
      <xdr:spPr>
        <a:xfrm flipV="1">
          <a:off x="3225800" y="10447528"/>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133858</xdr:rowOff>
    </xdr:from>
    <xdr:to>
      <xdr:col>4</xdr:col>
      <xdr:colOff>482600</xdr:colOff>
      <xdr:row>62</xdr:row>
      <xdr:rowOff>160274</xdr:rowOff>
    </xdr:to>
    <xdr:cxnSp macro="">
      <xdr:nvCxnSpPr>
        <xdr:cNvPr id="133" name="直線コネクタ 132"/>
        <xdr:cNvCxnSpPr/>
      </xdr:nvCxnSpPr>
      <xdr:spPr>
        <a:xfrm>
          <a:off x="2336800" y="1059230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5" name="テキスト ボックス 13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133858</xdr:rowOff>
    </xdr:from>
    <xdr:to>
      <xdr:col>3</xdr:col>
      <xdr:colOff>279400</xdr:colOff>
      <xdr:row>63</xdr:row>
      <xdr:rowOff>22606</xdr:rowOff>
    </xdr:to>
    <xdr:cxnSp macro="">
      <xdr:nvCxnSpPr>
        <xdr:cNvPr id="136" name="直線コネクタ 135"/>
        <xdr:cNvCxnSpPr/>
      </xdr:nvCxnSpPr>
      <xdr:spPr>
        <a:xfrm flipV="1">
          <a:off x="1447800" y="1059230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137939</xdr:rowOff>
    </xdr:from>
    <xdr:ext cx="762000" cy="259045"/>
    <xdr:sp macro="" textlink="">
      <xdr:nvSpPr>
        <xdr:cNvPr id="138" name="テキスト ボックス 137"/>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6" name="円/楕円 145"/>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47"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48" name="円/楕円 147"/>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49" name="テキスト ボックス 148"/>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0" name="円/楕円 149"/>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1" name="テキスト ボックス 150"/>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83058</xdr:rowOff>
    </xdr:from>
    <xdr:to>
      <xdr:col>3</xdr:col>
      <xdr:colOff>330200</xdr:colOff>
      <xdr:row>62</xdr:row>
      <xdr:rowOff>13208</xdr:rowOff>
    </xdr:to>
    <xdr:sp macro="" textlink="">
      <xdr:nvSpPr>
        <xdr:cNvPr id="152" name="円/楕円 151"/>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53" name="テキスト ボックス 152"/>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4" name="円/楕円 153"/>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55" name="テキスト ボックス 154"/>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人件費、物件費</a:t>
          </a:r>
          <a:r>
            <a:rPr lang="ja-JP" altLang="en-US" sz="1100" b="0" i="0" baseline="0">
              <a:solidFill>
                <a:schemeClr val="dk1"/>
              </a:solidFill>
              <a:latin typeface="+mn-lt"/>
              <a:ea typeface="+mn-ea"/>
              <a:cs typeface="+mn-cs"/>
            </a:rPr>
            <a:t>等の</a:t>
          </a:r>
          <a:r>
            <a:rPr lang="ja-JP" altLang="ja-JP" sz="1100" b="0" i="0" baseline="0">
              <a:solidFill>
                <a:schemeClr val="dk1"/>
              </a:solidFill>
              <a:latin typeface="+mn-lt"/>
              <a:ea typeface="+mn-ea"/>
              <a:cs typeface="+mn-cs"/>
            </a:rPr>
            <a:t>人口１人当たりの金額が全国平均、類似団体平均を上回っているのは、主に物件費及び維持補修費が要因となっている。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年度決算においては、</a:t>
          </a:r>
          <a:r>
            <a:rPr lang="ja-JP" altLang="en-US" sz="1100" b="0" i="0" baseline="0">
              <a:solidFill>
                <a:schemeClr val="dk1"/>
              </a:solidFill>
              <a:latin typeface="+mn-lt"/>
              <a:ea typeface="+mn-ea"/>
              <a:cs typeface="+mn-cs"/>
            </a:rPr>
            <a:t>保育園の給食調理業務委託</a:t>
          </a:r>
          <a:r>
            <a:rPr lang="ja-JP" altLang="ja-JP" sz="1100" b="0" i="0" baseline="0">
              <a:solidFill>
                <a:schemeClr val="dk1"/>
              </a:solidFill>
              <a:latin typeface="+mn-lt"/>
              <a:ea typeface="+mn-ea"/>
              <a:cs typeface="+mn-cs"/>
            </a:rPr>
            <a:t>やマイナンバ</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対応におけるシステム改修に費用がかかったため物件費の決算額が大きくなっている。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しかしながら、業務の民間委託による効率化を進めていることから、物件費は増加傾向にあるが、人件費は</a:t>
          </a:r>
          <a:r>
            <a:rPr lang="ja-JP" altLang="en-US" sz="1100" b="0" i="0" baseline="0">
              <a:solidFill>
                <a:schemeClr val="dk1"/>
              </a:solidFill>
              <a:latin typeface="+mn-lt"/>
              <a:ea typeface="+mn-ea"/>
              <a:cs typeface="+mn-cs"/>
            </a:rPr>
            <a:t>低くなっている。</a:t>
          </a:r>
          <a:r>
            <a:rPr lang="ja-JP" altLang="ja-JP" sz="1100" b="0" i="0" baseline="0">
              <a:solidFill>
                <a:schemeClr val="dk1"/>
              </a:solidFill>
              <a:latin typeface="+mn-lt"/>
              <a:ea typeface="+mn-ea"/>
              <a:cs typeface="+mn-cs"/>
            </a:rPr>
            <a:t>今後も行政改革の推進に積極的に取り組み、人件費・物件費等コスト縮減を図る方針である。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98912</xdr:rowOff>
    </xdr:from>
    <xdr:to>
      <xdr:col>7</xdr:col>
      <xdr:colOff>152400</xdr:colOff>
      <xdr:row>85</xdr:row>
      <xdr:rowOff>161582</xdr:rowOff>
    </xdr:to>
    <xdr:cxnSp macro="">
      <xdr:nvCxnSpPr>
        <xdr:cNvPr id="190" name="直線コネクタ 189"/>
        <xdr:cNvCxnSpPr/>
      </xdr:nvCxnSpPr>
      <xdr:spPr>
        <a:xfrm>
          <a:off x="4114800" y="14672162"/>
          <a:ext cx="838200" cy="6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98335</xdr:rowOff>
    </xdr:from>
    <xdr:to>
      <xdr:col>6</xdr:col>
      <xdr:colOff>0</xdr:colOff>
      <xdr:row>85</xdr:row>
      <xdr:rowOff>98912</xdr:rowOff>
    </xdr:to>
    <xdr:cxnSp macro="">
      <xdr:nvCxnSpPr>
        <xdr:cNvPr id="193" name="直線コネクタ 192"/>
        <xdr:cNvCxnSpPr/>
      </xdr:nvCxnSpPr>
      <xdr:spPr>
        <a:xfrm>
          <a:off x="3225800" y="14671585"/>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17554</xdr:rowOff>
    </xdr:from>
    <xdr:to>
      <xdr:col>4</xdr:col>
      <xdr:colOff>482600</xdr:colOff>
      <xdr:row>85</xdr:row>
      <xdr:rowOff>98335</xdr:rowOff>
    </xdr:to>
    <xdr:cxnSp macro="">
      <xdr:nvCxnSpPr>
        <xdr:cNvPr id="196" name="直線コネクタ 195"/>
        <xdr:cNvCxnSpPr/>
      </xdr:nvCxnSpPr>
      <xdr:spPr>
        <a:xfrm>
          <a:off x="2336800" y="14590804"/>
          <a:ext cx="889000" cy="8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129049</xdr:rowOff>
    </xdr:from>
    <xdr:ext cx="762000" cy="259045"/>
    <xdr:sp macro="" textlink="">
      <xdr:nvSpPr>
        <xdr:cNvPr id="198" name="テキスト ボックス 197"/>
        <xdr:cNvSpPr txBox="1"/>
      </xdr:nvSpPr>
      <xdr:spPr>
        <a:xfrm>
          <a:off x="2844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17554</xdr:rowOff>
    </xdr:from>
    <xdr:to>
      <xdr:col>3</xdr:col>
      <xdr:colOff>279400</xdr:colOff>
      <xdr:row>85</xdr:row>
      <xdr:rowOff>72047</xdr:rowOff>
    </xdr:to>
    <xdr:cxnSp macro="">
      <xdr:nvCxnSpPr>
        <xdr:cNvPr id="199" name="直線コネクタ 198"/>
        <xdr:cNvCxnSpPr/>
      </xdr:nvCxnSpPr>
      <xdr:spPr>
        <a:xfrm flipV="1">
          <a:off x="1447800" y="14590804"/>
          <a:ext cx="889000" cy="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84731</xdr:rowOff>
    </xdr:from>
    <xdr:ext cx="762000" cy="259045"/>
    <xdr:sp macro="" textlink="">
      <xdr:nvSpPr>
        <xdr:cNvPr id="201" name="テキスト ボックス 200"/>
        <xdr:cNvSpPr txBox="1"/>
      </xdr:nvSpPr>
      <xdr:spPr>
        <a:xfrm>
          <a:off x="1955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147683</xdr:rowOff>
    </xdr:from>
    <xdr:ext cx="762000" cy="259045"/>
    <xdr:sp macro="" textlink="">
      <xdr:nvSpPr>
        <xdr:cNvPr id="203" name="テキスト ボックス 202"/>
        <xdr:cNvSpPr txBox="1"/>
      </xdr:nvSpPr>
      <xdr:spPr>
        <a:xfrm>
          <a:off x="1066800" y="142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110782</xdr:rowOff>
    </xdr:from>
    <xdr:to>
      <xdr:col>7</xdr:col>
      <xdr:colOff>203200</xdr:colOff>
      <xdr:row>86</xdr:row>
      <xdr:rowOff>40932</xdr:rowOff>
    </xdr:to>
    <xdr:sp macro="" textlink="">
      <xdr:nvSpPr>
        <xdr:cNvPr id="209" name="円/楕円 208"/>
        <xdr:cNvSpPr/>
      </xdr:nvSpPr>
      <xdr:spPr>
        <a:xfrm>
          <a:off x="4902200" y="146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82859</xdr:rowOff>
    </xdr:from>
    <xdr:ext cx="762000" cy="259045"/>
    <xdr:sp macro="" textlink="">
      <xdr:nvSpPr>
        <xdr:cNvPr id="210" name="人件費・物件費等の状況該当値テキスト"/>
        <xdr:cNvSpPr txBox="1"/>
      </xdr:nvSpPr>
      <xdr:spPr>
        <a:xfrm>
          <a:off x="5041900" y="1465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129,685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48112</xdr:rowOff>
    </xdr:from>
    <xdr:to>
      <xdr:col>6</xdr:col>
      <xdr:colOff>50800</xdr:colOff>
      <xdr:row>85</xdr:row>
      <xdr:rowOff>149712</xdr:rowOff>
    </xdr:to>
    <xdr:sp macro="" textlink="">
      <xdr:nvSpPr>
        <xdr:cNvPr id="211" name="円/楕円 210"/>
        <xdr:cNvSpPr/>
      </xdr:nvSpPr>
      <xdr:spPr>
        <a:xfrm>
          <a:off x="4064000" y="146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134489</xdr:rowOff>
    </xdr:from>
    <xdr:ext cx="736600" cy="259045"/>
    <xdr:sp macro="" textlink="">
      <xdr:nvSpPr>
        <xdr:cNvPr id="212" name="テキスト ボックス 211"/>
        <xdr:cNvSpPr txBox="1"/>
      </xdr:nvSpPr>
      <xdr:spPr>
        <a:xfrm>
          <a:off x="3733800" y="147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125,010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47535</xdr:rowOff>
    </xdr:from>
    <xdr:to>
      <xdr:col>4</xdr:col>
      <xdr:colOff>533400</xdr:colOff>
      <xdr:row>85</xdr:row>
      <xdr:rowOff>149135</xdr:rowOff>
    </xdr:to>
    <xdr:sp macro="" textlink="">
      <xdr:nvSpPr>
        <xdr:cNvPr id="213" name="円/楕円 212"/>
        <xdr:cNvSpPr/>
      </xdr:nvSpPr>
      <xdr:spPr>
        <a:xfrm>
          <a:off x="3175000" y="146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133912</xdr:rowOff>
    </xdr:from>
    <xdr:ext cx="762000" cy="259045"/>
    <xdr:sp macro="" textlink="">
      <xdr:nvSpPr>
        <xdr:cNvPr id="214" name="テキスト ボックス 213"/>
        <xdr:cNvSpPr txBox="1"/>
      </xdr:nvSpPr>
      <xdr:spPr>
        <a:xfrm>
          <a:off x="2844800" y="1470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124,967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138204</xdr:rowOff>
    </xdr:from>
    <xdr:to>
      <xdr:col>3</xdr:col>
      <xdr:colOff>330200</xdr:colOff>
      <xdr:row>85</xdr:row>
      <xdr:rowOff>68354</xdr:rowOff>
    </xdr:to>
    <xdr:sp macro="" textlink="">
      <xdr:nvSpPr>
        <xdr:cNvPr id="215" name="円/楕円 214"/>
        <xdr:cNvSpPr/>
      </xdr:nvSpPr>
      <xdr:spPr>
        <a:xfrm>
          <a:off x="2286000" y="145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53131</xdr:rowOff>
    </xdr:from>
    <xdr:ext cx="762000" cy="259045"/>
    <xdr:sp macro="" textlink="">
      <xdr:nvSpPr>
        <xdr:cNvPr id="216" name="テキスト ボックス 215"/>
        <xdr:cNvSpPr txBox="1"/>
      </xdr:nvSpPr>
      <xdr:spPr>
        <a:xfrm>
          <a:off x="1955800" y="1462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118,941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21247</xdr:rowOff>
    </xdr:from>
    <xdr:to>
      <xdr:col>2</xdr:col>
      <xdr:colOff>127000</xdr:colOff>
      <xdr:row>85</xdr:row>
      <xdr:rowOff>122847</xdr:rowOff>
    </xdr:to>
    <xdr:sp macro="" textlink="">
      <xdr:nvSpPr>
        <xdr:cNvPr id="217" name="円/楕円 216"/>
        <xdr:cNvSpPr/>
      </xdr:nvSpPr>
      <xdr:spPr>
        <a:xfrm>
          <a:off x="1397000" y="145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107624</xdr:rowOff>
    </xdr:from>
    <xdr:ext cx="762000" cy="259045"/>
    <xdr:sp macro="" textlink="">
      <xdr:nvSpPr>
        <xdr:cNvPr id="218" name="テキスト ボックス 217"/>
        <xdr:cNvSpPr txBox="1"/>
      </xdr:nvSpPr>
      <xdr:spPr>
        <a:xfrm>
          <a:off x="1066800" y="146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国家公務員と同様の給与水準に合わせるため、平成２５年度において給与減額支給措置を行った結果、ラスパイレス指数が１００を下回っている。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また、これまでの給与体系の見直しにより、類似団体平均を下回っていることから、今後も引き続き、職務・職責に応じた給与体系を継続する。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87</xdr:row>
      <xdr:rowOff>158045</xdr:rowOff>
    </xdr:to>
    <xdr:cxnSp macro="">
      <xdr:nvCxnSpPr>
        <xdr:cNvPr id="247" name="直線コネクタ 246"/>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130122</xdr:rowOff>
    </xdr:from>
    <xdr:ext cx="762000" cy="259045"/>
    <xdr:sp macro="" textlink="">
      <xdr:nvSpPr>
        <xdr:cNvPr id="248"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158045</xdr:rowOff>
    </xdr:from>
    <xdr:to>
      <xdr:col>24</xdr:col>
      <xdr:colOff>647700</xdr:colOff>
      <xdr:row>87</xdr:row>
      <xdr:rowOff>158045</xdr:rowOff>
    </xdr:to>
    <xdr:cxnSp macro="">
      <xdr:nvCxnSpPr>
        <xdr:cNvPr id="249" name="直線コネクタ 248"/>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0"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1" name="直線コネクタ 250"/>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109361</xdr:rowOff>
    </xdr:to>
    <xdr:cxnSp macro="">
      <xdr:nvCxnSpPr>
        <xdr:cNvPr id="252" name="直線コネクタ 251"/>
        <xdr:cNvCxnSpPr/>
      </xdr:nvCxnSpPr>
      <xdr:spPr>
        <a:xfrm>
          <a:off x="16179800" y="1439051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3"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4" name="フローチャート : 判断 253"/>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83</xdr:row>
      <xdr:rowOff>160161</xdr:rowOff>
    </xdr:to>
    <xdr:cxnSp macro="">
      <xdr:nvCxnSpPr>
        <xdr:cNvPr id="255" name="直線コネクタ 254"/>
        <xdr:cNvCxnSpPr/>
      </xdr:nvCxnSpPr>
      <xdr:spPr>
        <a:xfrm>
          <a:off x="15290800" y="14162616"/>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6" name="フローチャート : 判断 255"/>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57" name="テキスト ボックス 25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76905</xdr:rowOff>
    </xdr:from>
    <xdr:to>
      <xdr:col>22</xdr:col>
      <xdr:colOff>203200</xdr:colOff>
      <xdr:row>82</xdr:row>
      <xdr:rowOff>103716</xdr:rowOff>
    </xdr:to>
    <xdr:cxnSp macro="">
      <xdr:nvCxnSpPr>
        <xdr:cNvPr id="258" name="直線コネクタ 257"/>
        <xdr:cNvCxnSpPr/>
      </xdr:nvCxnSpPr>
      <xdr:spPr>
        <a:xfrm>
          <a:off x="14401800" y="141358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59" name="フローチャート : 判断 258"/>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0" name="テキスト ボックス 259"/>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76905</xdr:rowOff>
    </xdr:from>
    <xdr:to>
      <xdr:col>21</xdr:col>
      <xdr:colOff>0</xdr:colOff>
      <xdr:row>88</xdr:row>
      <xdr:rowOff>160866</xdr:rowOff>
    </xdr:to>
    <xdr:cxnSp macro="">
      <xdr:nvCxnSpPr>
        <xdr:cNvPr id="261" name="直線コネクタ 260"/>
        <xdr:cNvCxnSpPr/>
      </xdr:nvCxnSpPr>
      <xdr:spPr>
        <a:xfrm flipV="1">
          <a:off x="13512800" y="14135805"/>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2" name="フローチャート : 判断 261"/>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3" name="テキスト ボックス 262"/>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4" name="フローチャート : 判断 263"/>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5" name="テキスト ボックス 264"/>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1" name="円/楕円 270"/>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75088</xdr:rowOff>
    </xdr:from>
    <xdr:ext cx="762000" cy="259045"/>
    <xdr:sp macro="" textlink="">
      <xdr:nvSpPr>
        <xdr:cNvPr id="272"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3" name="円/楕円 272"/>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49688</xdr:rowOff>
    </xdr:from>
    <xdr:ext cx="736600" cy="259045"/>
    <xdr:sp macro="" textlink="">
      <xdr:nvSpPr>
        <xdr:cNvPr id="274" name="テキスト ボックス 273"/>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5" name="円/楕円 274"/>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76" name="テキスト ボックス 275"/>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26105</xdr:rowOff>
    </xdr:from>
    <xdr:to>
      <xdr:col>21</xdr:col>
      <xdr:colOff>50800</xdr:colOff>
      <xdr:row>82</xdr:row>
      <xdr:rowOff>127705</xdr:rowOff>
    </xdr:to>
    <xdr:sp macro="" textlink="">
      <xdr:nvSpPr>
        <xdr:cNvPr id="277" name="円/楕円 276"/>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137882</xdr:rowOff>
    </xdr:from>
    <xdr:ext cx="762000" cy="259045"/>
    <xdr:sp macro="" textlink="">
      <xdr:nvSpPr>
        <xdr:cNvPr id="278" name="テキスト ボックス 277"/>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0" name="テキスト ボックス 279"/>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保育園に勤務する職員が多いことが、類似団体内平均を上回っている主な原因の一つとなっている。</a:t>
          </a:r>
          <a:r>
            <a:rPr kumimoji="1" lang="ja-JP" altLang="en-US" sz="1100">
              <a:solidFill>
                <a:schemeClr val="dk1"/>
              </a:solidFill>
              <a:latin typeface="+mn-lt"/>
              <a:ea typeface="+mn-ea"/>
              <a:cs typeface="+mn-cs"/>
            </a:rPr>
            <a:t>平成３０年度に福井国体が開催されることに伴い、任期付職員を採用していることによる一時的な人数の増加もある。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本市の定員管理の適正化の計画に基づく職員数目標は既に達成しているが、引き続き定数管理を行うとともに、民間活力の導入等により、人件費の適正化を図る。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26353</xdr:rowOff>
    </xdr:from>
    <xdr:to>
      <xdr:col>24</xdr:col>
      <xdr:colOff>558800</xdr:colOff>
      <xdr:row>62</xdr:row>
      <xdr:rowOff>64558</xdr:rowOff>
    </xdr:to>
    <xdr:cxnSp macro="">
      <xdr:nvCxnSpPr>
        <xdr:cNvPr id="315" name="直線コネクタ 314"/>
        <xdr:cNvCxnSpPr/>
      </xdr:nvCxnSpPr>
      <xdr:spPr>
        <a:xfrm>
          <a:off x="16179800" y="10656253"/>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151554</xdr:rowOff>
    </xdr:from>
    <xdr:to>
      <xdr:col>23</xdr:col>
      <xdr:colOff>406400</xdr:colOff>
      <xdr:row>62</xdr:row>
      <xdr:rowOff>26353</xdr:rowOff>
    </xdr:to>
    <xdr:cxnSp macro="">
      <xdr:nvCxnSpPr>
        <xdr:cNvPr id="318" name="直線コネクタ 317"/>
        <xdr:cNvCxnSpPr/>
      </xdr:nvCxnSpPr>
      <xdr:spPr>
        <a:xfrm>
          <a:off x="15290800" y="1061000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151554</xdr:rowOff>
    </xdr:from>
    <xdr:to>
      <xdr:col>22</xdr:col>
      <xdr:colOff>203200</xdr:colOff>
      <xdr:row>61</xdr:row>
      <xdr:rowOff>161607</xdr:rowOff>
    </xdr:to>
    <xdr:cxnSp macro="">
      <xdr:nvCxnSpPr>
        <xdr:cNvPr id="321" name="直線コネクタ 320"/>
        <xdr:cNvCxnSpPr/>
      </xdr:nvCxnSpPr>
      <xdr:spPr>
        <a:xfrm flipV="1">
          <a:off x="14401800" y="1061000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23" name="テキスト ボックス 322"/>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161607</xdr:rowOff>
    </xdr:from>
    <xdr:to>
      <xdr:col>21</xdr:col>
      <xdr:colOff>0</xdr:colOff>
      <xdr:row>62</xdr:row>
      <xdr:rowOff>10266</xdr:rowOff>
    </xdr:to>
    <xdr:cxnSp macro="">
      <xdr:nvCxnSpPr>
        <xdr:cNvPr id="324" name="直線コネクタ 323"/>
        <xdr:cNvCxnSpPr/>
      </xdr:nvCxnSpPr>
      <xdr:spPr>
        <a:xfrm flipV="1">
          <a:off x="13512800" y="1062005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136119</xdr:rowOff>
    </xdr:from>
    <xdr:ext cx="762000" cy="259045"/>
    <xdr:sp macro="" textlink="">
      <xdr:nvSpPr>
        <xdr:cNvPr id="326" name="テキスト ボックス 32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150195</xdr:rowOff>
    </xdr:from>
    <xdr:ext cx="762000" cy="259045"/>
    <xdr:sp macro="" textlink="">
      <xdr:nvSpPr>
        <xdr:cNvPr id="328" name="テキスト ボックス 327"/>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13758</xdr:rowOff>
    </xdr:from>
    <xdr:to>
      <xdr:col>24</xdr:col>
      <xdr:colOff>609600</xdr:colOff>
      <xdr:row>62</xdr:row>
      <xdr:rowOff>115358</xdr:rowOff>
    </xdr:to>
    <xdr:sp macro="" textlink="">
      <xdr:nvSpPr>
        <xdr:cNvPr id="334" name="円/楕円 333"/>
        <xdr:cNvSpPr/>
      </xdr:nvSpPr>
      <xdr:spPr>
        <a:xfrm>
          <a:off x="16967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157285</xdr:rowOff>
    </xdr:from>
    <xdr:ext cx="762000" cy="259045"/>
    <xdr:sp macro="" textlink="">
      <xdr:nvSpPr>
        <xdr:cNvPr id="335" name="定員管理の状況該当値テキスト"/>
        <xdr:cNvSpPr txBox="1"/>
      </xdr:nvSpPr>
      <xdr:spPr>
        <a:xfrm>
          <a:off x="17106900" y="1061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147003</xdr:rowOff>
    </xdr:from>
    <xdr:to>
      <xdr:col>23</xdr:col>
      <xdr:colOff>457200</xdr:colOff>
      <xdr:row>62</xdr:row>
      <xdr:rowOff>77153</xdr:rowOff>
    </xdr:to>
    <xdr:sp macro="" textlink="">
      <xdr:nvSpPr>
        <xdr:cNvPr id="336" name="円/楕円 335"/>
        <xdr:cNvSpPr/>
      </xdr:nvSpPr>
      <xdr:spPr>
        <a:xfrm>
          <a:off x="16129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37" name="テキスト ボックス 336"/>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100754</xdr:rowOff>
    </xdr:from>
    <xdr:to>
      <xdr:col>22</xdr:col>
      <xdr:colOff>254000</xdr:colOff>
      <xdr:row>62</xdr:row>
      <xdr:rowOff>30904</xdr:rowOff>
    </xdr:to>
    <xdr:sp macro="" textlink="">
      <xdr:nvSpPr>
        <xdr:cNvPr id="338" name="円/楕円 337"/>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15681</xdr:rowOff>
    </xdr:from>
    <xdr:ext cx="762000" cy="259045"/>
    <xdr:sp macro="" textlink="">
      <xdr:nvSpPr>
        <xdr:cNvPr id="339" name="テキスト ボックス 338"/>
        <xdr:cNvSpPr txBox="1"/>
      </xdr:nvSpPr>
      <xdr:spPr>
        <a:xfrm>
          <a:off x="14909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110807</xdr:rowOff>
    </xdr:from>
    <xdr:to>
      <xdr:col>21</xdr:col>
      <xdr:colOff>50800</xdr:colOff>
      <xdr:row>62</xdr:row>
      <xdr:rowOff>40957</xdr:rowOff>
    </xdr:to>
    <xdr:sp macro="" textlink="">
      <xdr:nvSpPr>
        <xdr:cNvPr id="340" name="円/楕円 339"/>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25734</xdr:rowOff>
    </xdr:from>
    <xdr:ext cx="762000" cy="259045"/>
    <xdr:sp macro="" textlink="">
      <xdr:nvSpPr>
        <xdr:cNvPr id="341" name="テキスト ボックス 340"/>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42" name="円/楕円 341"/>
        <xdr:cNvSpPr/>
      </xdr:nvSpPr>
      <xdr:spPr>
        <a:xfrm>
          <a:off x="13462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43" name="テキスト ボックス 342"/>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実質公債費比率（単年度）について、前年度</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％改善しており、改善傾向である。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要因としては、補正予算債や臨時財政対策債等の</a:t>
          </a:r>
          <a:r>
            <a:rPr lang="ja-JP" altLang="ja-JP" sz="1100">
              <a:solidFill>
                <a:schemeClr val="dk1"/>
              </a:solidFill>
              <a:latin typeface="+mn-lt"/>
              <a:ea typeface="+mn-ea"/>
              <a:cs typeface="+mn-cs"/>
            </a:rPr>
            <a:t>普通交付税措置のある公債費が増加</a:t>
          </a:r>
          <a:r>
            <a:rPr lang="ja-JP" altLang="ja-JP" sz="1100" b="0" i="0" baseline="0">
              <a:solidFill>
                <a:schemeClr val="dk1"/>
              </a:solidFill>
              <a:latin typeface="+mn-lt"/>
              <a:ea typeface="+mn-ea"/>
              <a:cs typeface="+mn-cs"/>
            </a:rPr>
            <a:t>した</a:t>
          </a:r>
          <a:r>
            <a:rPr lang="ja-JP" altLang="en-US" sz="1100" b="0" i="0" baseline="0">
              <a:solidFill>
                <a:schemeClr val="dk1"/>
              </a:solidFill>
              <a:latin typeface="+mn-lt"/>
              <a:ea typeface="+mn-ea"/>
              <a:cs typeface="+mn-cs"/>
            </a:rPr>
            <a:t>ことが挙げられる。</a:t>
          </a:r>
          <a:r>
            <a:rPr lang="ja-JP" altLang="ja-JP" sz="1100" b="0" i="0" baseline="0">
              <a:solidFill>
                <a:schemeClr val="dk1"/>
              </a:solidFill>
              <a:latin typeface="+mn-lt"/>
              <a:ea typeface="+mn-ea"/>
              <a:cs typeface="+mn-cs"/>
            </a:rPr>
            <a:t>今後は新市庁舎整備や北陸新幹線の整備関係、一般廃棄物最終処分場等大型プロジェクトによる公債費負担</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増加する見込であ</a:t>
          </a:r>
          <a:r>
            <a:rPr lang="ja-JP" altLang="en-US" sz="1100" b="0" i="0" baseline="0">
              <a:solidFill>
                <a:schemeClr val="dk1"/>
              </a:solidFill>
              <a:latin typeface="+mn-lt"/>
              <a:ea typeface="+mn-ea"/>
              <a:cs typeface="+mn-cs"/>
            </a:rPr>
            <a:t>り、平成３２年度以降は悪化する見込みとなっている。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今後も健全化判断比率に配慮しつつ</a:t>
          </a:r>
          <a:r>
            <a:rPr lang="ja-JP" altLang="en-US" sz="1100" b="0" i="0" baseline="0">
              <a:solidFill>
                <a:schemeClr val="dk1"/>
              </a:solidFill>
              <a:latin typeface="+mn-lt"/>
              <a:ea typeface="+mn-ea"/>
              <a:cs typeface="+mn-cs"/>
            </a:rPr>
            <a:t>、単独債及び借換債の発行抑制を行い、適正化を図る。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135572</xdr:rowOff>
    </xdr:from>
    <xdr:to>
      <xdr:col>24</xdr:col>
      <xdr:colOff>558800</xdr:colOff>
      <xdr:row>40</xdr:row>
      <xdr:rowOff>24447</xdr:rowOff>
    </xdr:to>
    <xdr:cxnSp macro="">
      <xdr:nvCxnSpPr>
        <xdr:cNvPr id="373" name="直線コネクタ 372"/>
        <xdr:cNvCxnSpPr/>
      </xdr:nvCxnSpPr>
      <xdr:spPr>
        <a:xfrm flipV="1">
          <a:off x="16179800" y="682212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40</xdr:row>
      <xdr:rowOff>90805</xdr:rowOff>
    </xdr:to>
    <xdr:cxnSp macro="">
      <xdr:nvCxnSpPr>
        <xdr:cNvPr id="376" name="直線コネクタ 375"/>
        <xdr:cNvCxnSpPr/>
      </xdr:nvCxnSpPr>
      <xdr:spPr>
        <a:xfrm flipV="1">
          <a:off x="15290800" y="688244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40</xdr:row>
      <xdr:rowOff>120968</xdr:rowOff>
    </xdr:to>
    <xdr:cxnSp macro="">
      <xdr:nvCxnSpPr>
        <xdr:cNvPr id="379" name="直線コネクタ 378"/>
        <xdr:cNvCxnSpPr/>
      </xdr:nvCxnSpPr>
      <xdr:spPr>
        <a:xfrm flipV="1">
          <a:off x="14401800" y="694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1" name="テキスト ボックス 380"/>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40</xdr:row>
      <xdr:rowOff>120968</xdr:rowOff>
    </xdr:to>
    <xdr:cxnSp macro="">
      <xdr:nvCxnSpPr>
        <xdr:cNvPr id="382" name="直線コネクタ 381"/>
        <xdr:cNvCxnSpPr/>
      </xdr:nvCxnSpPr>
      <xdr:spPr>
        <a:xfrm>
          <a:off x="13512800" y="697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386" name="テキスト ボックス 385"/>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84772</xdr:rowOff>
    </xdr:from>
    <xdr:to>
      <xdr:col>24</xdr:col>
      <xdr:colOff>609600</xdr:colOff>
      <xdr:row>40</xdr:row>
      <xdr:rowOff>14922</xdr:rowOff>
    </xdr:to>
    <xdr:sp macro="" textlink="">
      <xdr:nvSpPr>
        <xdr:cNvPr id="392" name="円/楕円 391"/>
        <xdr:cNvSpPr/>
      </xdr:nvSpPr>
      <xdr:spPr>
        <a:xfrm>
          <a:off x="169672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56849</xdr:rowOff>
    </xdr:from>
    <xdr:ext cx="762000" cy="259045"/>
    <xdr:sp macro="" textlink="">
      <xdr:nvSpPr>
        <xdr:cNvPr id="393" name="公債費負担の状況該当値テキスト"/>
        <xdr:cNvSpPr txBox="1"/>
      </xdr:nvSpPr>
      <xdr:spPr>
        <a:xfrm>
          <a:off x="17106900" y="674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394" name="円/楕円 393"/>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60024</xdr:rowOff>
    </xdr:from>
    <xdr:ext cx="736600" cy="259045"/>
    <xdr:sp macro="" textlink="">
      <xdr:nvSpPr>
        <xdr:cNvPr id="395" name="テキスト ボックス 394"/>
        <xdr:cNvSpPr txBox="1"/>
      </xdr:nvSpPr>
      <xdr:spPr>
        <a:xfrm>
          <a:off x="15798800" y="691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396" name="円/楕円 395"/>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97" name="テキスト ボックス 396"/>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398" name="円/楕円 397"/>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156545</xdr:rowOff>
    </xdr:from>
    <xdr:ext cx="762000" cy="259045"/>
    <xdr:sp macro="" textlink="">
      <xdr:nvSpPr>
        <xdr:cNvPr id="399" name="テキスト ボックス 398"/>
        <xdr:cNvSpPr txBox="1"/>
      </xdr:nvSpPr>
      <xdr:spPr>
        <a:xfrm>
          <a:off x="14020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0" name="円/楕円 399"/>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01" name="テキスト ボックス 400"/>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類似団体平均を下回っており、前年度</a:t>
          </a:r>
          <a:r>
            <a:rPr kumimoji="1" lang="ja-JP" altLang="en-US" sz="1100">
              <a:solidFill>
                <a:schemeClr val="dk1"/>
              </a:solidFill>
              <a:latin typeface="+mn-lt"/>
              <a:ea typeface="+mn-ea"/>
              <a:cs typeface="+mn-cs"/>
            </a:rPr>
            <a:t>から０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９ポイント増加し、９</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その要因としては、</a:t>
          </a:r>
          <a:r>
            <a:rPr lang="ja-JP" altLang="ja-JP" sz="1100">
              <a:solidFill>
                <a:schemeClr val="dk1"/>
              </a:solidFill>
              <a:latin typeface="+mn-lt"/>
              <a:ea typeface="+mn-ea"/>
              <a:cs typeface="+mn-cs"/>
            </a:rPr>
            <a:t>敦賀美方消防組合における消防指令センター更新に係る地方債の発行により組合への負担等見込額が増加したことや、充当可能財源等が減少したこと</a:t>
          </a:r>
          <a:r>
            <a:rPr lang="ja-JP" altLang="en-US" sz="1100">
              <a:solidFill>
                <a:schemeClr val="dk1"/>
              </a:solidFill>
              <a:latin typeface="+mn-lt"/>
              <a:ea typeface="+mn-ea"/>
              <a:cs typeface="+mn-cs"/>
            </a:rPr>
            <a:t>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また今後の新市庁舎整備や</a:t>
          </a:r>
          <a:r>
            <a:rPr lang="ja-JP" altLang="ja-JP" sz="1100" b="0" i="0" baseline="0">
              <a:solidFill>
                <a:schemeClr val="dk1"/>
              </a:solidFill>
              <a:latin typeface="+mn-lt"/>
              <a:ea typeface="+mn-ea"/>
              <a:cs typeface="+mn-cs"/>
            </a:rPr>
            <a:t>北陸新幹線の整備関係、一般廃棄物最終処分場等大型プロジェクトのための建設事業債の発行により、地方債残高の増加が見込まれており、数値が悪化していくことが見込まれる。</a:t>
          </a:r>
          <a:endParaRPr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　そのため、単独債及び借換債の発行抑制による後年度公債費負担の軽減に努める。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33909</xdr:rowOff>
    </xdr:from>
    <xdr:to>
      <xdr:col>24</xdr:col>
      <xdr:colOff>558800</xdr:colOff>
      <xdr:row>14</xdr:row>
      <xdr:rowOff>49191</xdr:rowOff>
    </xdr:to>
    <xdr:cxnSp macro="">
      <xdr:nvCxnSpPr>
        <xdr:cNvPr id="435" name="直線コネクタ 434"/>
        <xdr:cNvCxnSpPr/>
      </xdr:nvCxnSpPr>
      <xdr:spPr>
        <a:xfrm>
          <a:off x="16179800" y="2434209"/>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33909</xdr:rowOff>
    </xdr:from>
    <xdr:to>
      <xdr:col>23</xdr:col>
      <xdr:colOff>406400</xdr:colOff>
      <xdr:row>14</xdr:row>
      <xdr:rowOff>132038</xdr:rowOff>
    </xdr:to>
    <xdr:cxnSp macro="">
      <xdr:nvCxnSpPr>
        <xdr:cNvPr id="438" name="直線コネクタ 437"/>
        <xdr:cNvCxnSpPr/>
      </xdr:nvCxnSpPr>
      <xdr:spPr>
        <a:xfrm flipV="1">
          <a:off x="15290800" y="2434209"/>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0" name="テキスト ボックス 439"/>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117560</xdr:rowOff>
    </xdr:from>
    <xdr:to>
      <xdr:col>22</xdr:col>
      <xdr:colOff>203200</xdr:colOff>
      <xdr:row>14</xdr:row>
      <xdr:rowOff>132038</xdr:rowOff>
    </xdr:to>
    <xdr:cxnSp macro="">
      <xdr:nvCxnSpPr>
        <xdr:cNvPr id="441" name="直線コネクタ 440"/>
        <xdr:cNvCxnSpPr/>
      </xdr:nvCxnSpPr>
      <xdr:spPr>
        <a:xfrm>
          <a:off x="14401800" y="25178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2" name="フローチャート : 判断 441"/>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156100</xdr:rowOff>
    </xdr:from>
    <xdr:ext cx="762000" cy="259045"/>
    <xdr:sp macro="" textlink="">
      <xdr:nvSpPr>
        <xdr:cNvPr id="443" name="テキスト ボックス 442"/>
        <xdr:cNvSpPr txBox="1"/>
      </xdr:nvSpPr>
      <xdr:spPr>
        <a:xfrm>
          <a:off x="14909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117560</xdr:rowOff>
    </xdr:from>
    <xdr:to>
      <xdr:col>21</xdr:col>
      <xdr:colOff>0</xdr:colOff>
      <xdr:row>15</xdr:row>
      <xdr:rowOff>14478</xdr:rowOff>
    </xdr:to>
    <xdr:cxnSp macro="">
      <xdr:nvCxnSpPr>
        <xdr:cNvPr id="444" name="直線コネクタ 443"/>
        <xdr:cNvCxnSpPr/>
      </xdr:nvCxnSpPr>
      <xdr:spPr>
        <a:xfrm flipV="1">
          <a:off x="13512800" y="251786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5" name="フローチャート : 判断 444"/>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118296</xdr:rowOff>
    </xdr:from>
    <xdr:ext cx="762000" cy="259045"/>
    <xdr:sp macro="" textlink="">
      <xdr:nvSpPr>
        <xdr:cNvPr id="446" name="テキスト ボックス 445"/>
        <xdr:cNvSpPr txBox="1"/>
      </xdr:nvSpPr>
      <xdr:spPr>
        <a:xfrm>
          <a:off x="14020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7" name="フローチャート : 判断 446"/>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37736</xdr:rowOff>
    </xdr:from>
    <xdr:ext cx="762000" cy="259045"/>
    <xdr:sp macro="" textlink="">
      <xdr:nvSpPr>
        <xdr:cNvPr id="448" name="テキスト ボックス 447"/>
        <xdr:cNvSpPr txBox="1"/>
      </xdr:nvSpPr>
      <xdr:spPr>
        <a:xfrm>
          <a:off x="13131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169841</xdr:rowOff>
    </xdr:from>
    <xdr:to>
      <xdr:col>24</xdr:col>
      <xdr:colOff>609600</xdr:colOff>
      <xdr:row>14</xdr:row>
      <xdr:rowOff>99991</xdr:rowOff>
    </xdr:to>
    <xdr:sp macro="" textlink="">
      <xdr:nvSpPr>
        <xdr:cNvPr id="454" name="円/楕円 453"/>
        <xdr:cNvSpPr/>
      </xdr:nvSpPr>
      <xdr:spPr>
        <a:xfrm>
          <a:off x="169672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91118</xdr:rowOff>
    </xdr:from>
    <xdr:ext cx="762000" cy="259045"/>
    <xdr:sp macro="" textlink="">
      <xdr:nvSpPr>
        <xdr:cNvPr id="455" name="将来負担の状況該当値テキスト"/>
        <xdr:cNvSpPr txBox="1"/>
      </xdr:nvSpPr>
      <xdr:spPr>
        <a:xfrm>
          <a:off x="17106900" y="231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154559</xdr:rowOff>
    </xdr:from>
    <xdr:to>
      <xdr:col>23</xdr:col>
      <xdr:colOff>457200</xdr:colOff>
      <xdr:row>14</xdr:row>
      <xdr:rowOff>84709</xdr:rowOff>
    </xdr:to>
    <xdr:sp macro="" textlink="">
      <xdr:nvSpPr>
        <xdr:cNvPr id="456" name="円/楕円 455"/>
        <xdr:cNvSpPr/>
      </xdr:nvSpPr>
      <xdr:spPr>
        <a:xfrm>
          <a:off x="16129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94886</xdr:rowOff>
    </xdr:from>
    <xdr:ext cx="736600" cy="259045"/>
    <xdr:sp macro="" textlink="">
      <xdr:nvSpPr>
        <xdr:cNvPr id="457" name="テキスト ボックス 456"/>
        <xdr:cNvSpPr txBox="1"/>
      </xdr:nvSpPr>
      <xdr:spPr>
        <a:xfrm>
          <a:off x="15798800" y="215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81238</xdr:rowOff>
    </xdr:from>
    <xdr:to>
      <xdr:col>22</xdr:col>
      <xdr:colOff>254000</xdr:colOff>
      <xdr:row>15</xdr:row>
      <xdr:rowOff>11388</xdr:rowOff>
    </xdr:to>
    <xdr:sp macro="" textlink="">
      <xdr:nvSpPr>
        <xdr:cNvPr id="458" name="円/楕円 457"/>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21565</xdr:rowOff>
    </xdr:from>
    <xdr:ext cx="762000" cy="259045"/>
    <xdr:sp macro="" textlink="">
      <xdr:nvSpPr>
        <xdr:cNvPr id="459" name="テキスト ボックス 458"/>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66760</xdr:rowOff>
    </xdr:from>
    <xdr:to>
      <xdr:col>21</xdr:col>
      <xdr:colOff>50800</xdr:colOff>
      <xdr:row>14</xdr:row>
      <xdr:rowOff>168360</xdr:rowOff>
    </xdr:to>
    <xdr:sp macro="" textlink="">
      <xdr:nvSpPr>
        <xdr:cNvPr id="460" name="円/楕円 459"/>
        <xdr:cNvSpPr/>
      </xdr:nvSpPr>
      <xdr:spPr>
        <a:xfrm>
          <a:off x="14351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7087</xdr:rowOff>
    </xdr:from>
    <xdr:ext cx="762000" cy="259045"/>
    <xdr:sp macro="" textlink="">
      <xdr:nvSpPr>
        <xdr:cNvPr id="461" name="テキスト ボックス 460"/>
        <xdr:cNvSpPr txBox="1"/>
      </xdr:nvSpPr>
      <xdr:spPr>
        <a:xfrm>
          <a:off x="14020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135128</xdr:rowOff>
    </xdr:from>
    <xdr:to>
      <xdr:col>19</xdr:col>
      <xdr:colOff>533400</xdr:colOff>
      <xdr:row>15</xdr:row>
      <xdr:rowOff>65278</xdr:rowOff>
    </xdr:to>
    <xdr:sp macro="" textlink="">
      <xdr:nvSpPr>
        <xdr:cNvPr id="462" name="円/楕円 461"/>
        <xdr:cNvSpPr/>
      </xdr:nvSpPr>
      <xdr:spPr>
        <a:xfrm>
          <a:off x="13462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75455</xdr:rowOff>
    </xdr:from>
    <xdr:ext cx="762000" cy="259045"/>
    <xdr:sp macro="" textlink="">
      <xdr:nvSpPr>
        <xdr:cNvPr id="463" name="テキスト ボックス 462"/>
        <xdr:cNvSpPr txBox="1"/>
      </xdr:nvSpPr>
      <xdr:spPr>
        <a:xfrm>
          <a:off x="13131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福井県敦賀市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66,905
66,117
251.39
28,626,513
27,062,647
1,384,903
15,914,651
20,133,095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人件費に係る経常収支比率は、全国平均、類似団体平均と比較して良好な数値である。これは、</a:t>
          </a:r>
          <a:r>
            <a:rPr kumimoji="1" lang="ja-JP" altLang="en-US" sz="1100">
              <a:solidFill>
                <a:schemeClr val="dk1"/>
              </a:solidFill>
              <a:latin typeface="+mn-lt"/>
              <a:ea typeface="+mn-ea"/>
              <a:cs typeface="+mn-cs"/>
            </a:rPr>
            <a:t>他団体と比べ人件費総額が低いこと</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国体等による臨時の人件費が多い、及び経常特定財源が多いことが要因である。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年度は退職者の減により退職手当が減少している</a:t>
          </a:r>
          <a:r>
            <a:rPr kumimoji="1" lang="ja-JP" altLang="en-US" sz="1100">
              <a:solidFill>
                <a:schemeClr val="dk1"/>
              </a:solidFill>
              <a:latin typeface="+mn-lt"/>
              <a:ea typeface="+mn-ea"/>
              <a:cs typeface="+mn-cs"/>
            </a:rPr>
            <a:t>こともあり、人件費総額は減少している。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74749</xdr:rowOff>
    </xdr:from>
    <xdr:to>
      <xdr:col>7</xdr:col>
      <xdr:colOff>15875</xdr:colOff>
      <xdr:row>34</xdr:row>
      <xdr:rowOff>81280</xdr:rowOff>
    </xdr:to>
    <xdr:cxnSp macro="">
      <xdr:nvCxnSpPr>
        <xdr:cNvPr id="68" name="直線コネクタ 67"/>
        <xdr:cNvCxnSpPr/>
      </xdr:nvCxnSpPr>
      <xdr:spPr>
        <a:xfrm flipV="1">
          <a:off x="3987800" y="59040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81280</xdr:rowOff>
    </xdr:from>
    <xdr:to>
      <xdr:col>5</xdr:col>
      <xdr:colOff>549275</xdr:colOff>
      <xdr:row>35</xdr:row>
      <xdr:rowOff>66584</xdr:rowOff>
    </xdr:to>
    <xdr:cxnSp macro="">
      <xdr:nvCxnSpPr>
        <xdr:cNvPr id="71" name="直線コネクタ 70"/>
        <xdr:cNvCxnSpPr/>
      </xdr:nvCxnSpPr>
      <xdr:spPr>
        <a:xfrm flipV="1">
          <a:off x="3098800" y="591058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40458</xdr:rowOff>
    </xdr:from>
    <xdr:to>
      <xdr:col>4</xdr:col>
      <xdr:colOff>346075</xdr:colOff>
      <xdr:row>35</xdr:row>
      <xdr:rowOff>66584</xdr:rowOff>
    </xdr:to>
    <xdr:cxnSp macro="">
      <xdr:nvCxnSpPr>
        <xdr:cNvPr id="74" name="直線コネクタ 73"/>
        <xdr:cNvCxnSpPr/>
      </xdr:nvCxnSpPr>
      <xdr:spPr>
        <a:xfrm>
          <a:off x="2209800" y="60412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165843</xdr:rowOff>
    </xdr:from>
    <xdr:ext cx="762000" cy="259045"/>
    <xdr:sp macro="" textlink="">
      <xdr:nvSpPr>
        <xdr:cNvPr id="76" name="テキスト ボックス 75"/>
        <xdr:cNvSpPr txBox="1"/>
      </xdr:nvSpPr>
      <xdr:spPr>
        <a:xfrm>
          <a:off x="2717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40458</xdr:rowOff>
    </xdr:from>
    <xdr:to>
      <xdr:col>3</xdr:col>
      <xdr:colOff>142875</xdr:colOff>
      <xdr:row>36</xdr:row>
      <xdr:rowOff>38826</xdr:rowOff>
    </xdr:to>
    <xdr:cxnSp macro="">
      <xdr:nvCxnSpPr>
        <xdr:cNvPr id="77" name="直線コネクタ 76"/>
        <xdr:cNvCxnSpPr/>
      </xdr:nvCxnSpPr>
      <xdr:spPr>
        <a:xfrm flipV="1">
          <a:off x="1320800" y="604120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924</xdr:rowOff>
    </xdr:from>
    <xdr:ext cx="762000" cy="259045"/>
    <xdr:sp macro="" textlink="">
      <xdr:nvSpPr>
        <xdr:cNvPr id="79" name="テキスト ボックス 78"/>
        <xdr:cNvSpPr txBox="1"/>
      </xdr:nvSpPr>
      <xdr:spPr>
        <a:xfrm>
          <a:off x="1828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81" name="テキスト ボックス 80"/>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23949</xdr:rowOff>
    </xdr:from>
    <xdr:to>
      <xdr:col>7</xdr:col>
      <xdr:colOff>66675</xdr:colOff>
      <xdr:row>34</xdr:row>
      <xdr:rowOff>125549</xdr:rowOff>
    </xdr:to>
    <xdr:sp macro="" textlink="">
      <xdr:nvSpPr>
        <xdr:cNvPr id="87" name="円/楕円 86"/>
        <xdr:cNvSpPr/>
      </xdr:nvSpPr>
      <xdr:spPr>
        <a:xfrm>
          <a:off x="4775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40476</xdr:rowOff>
    </xdr:from>
    <xdr:ext cx="762000" cy="259045"/>
    <xdr:sp macro="" textlink="">
      <xdr:nvSpPr>
        <xdr:cNvPr id="88" name="人件費該当値テキスト"/>
        <xdr:cNvSpPr txBox="1"/>
      </xdr:nvSpPr>
      <xdr:spPr>
        <a:xfrm>
          <a:off x="4914900" y="569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30480</xdr:rowOff>
    </xdr:from>
    <xdr:to>
      <xdr:col>5</xdr:col>
      <xdr:colOff>600075</xdr:colOff>
      <xdr:row>34</xdr:row>
      <xdr:rowOff>132080</xdr:rowOff>
    </xdr:to>
    <xdr:sp macro="" textlink="">
      <xdr:nvSpPr>
        <xdr:cNvPr id="89" name="円/楕円 88"/>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90" name="テキスト ボックス 89"/>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15784</xdr:rowOff>
    </xdr:from>
    <xdr:to>
      <xdr:col>4</xdr:col>
      <xdr:colOff>396875</xdr:colOff>
      <xdr:row>35</xdr:row>
      <xdr:rowOff>117384</xdr:rowOff>
    </xdr:to>
    <xdr:sp macro="" textlink="">
      <xdr:nvSpPr>
        <xdr:cNvPr id="91" name="円/楕円 90"/>
        <xdr:cNvSpPr/>
      </xdr:nvSpPr>
      <xdr:spPr>
        <a:xfrm>
          <a:off x="3048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127561</xdr:rowOff>
    </xdr:from>
    <xdr:ext cx="762000" cy="259045"/>
    <xdr:sp macro="" textlink="">
      <xdr:nvSpPr>
        <xdr:cNvPr id="92" name="テキスト ボックス 91"/>
        <xdr:cNvSpPr txBox="1"/>
      </xdr:nvSpPr>
      <xdr:spPr>
        <a:xfrm>
          <a:off x="2717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161108</xdr:rowOff>
    </xdr:from>
    <xdr:to>
      <xdr:col>3</xdr:col>
      <xdr:colOff>193675</xdr:colOff>
      <xdr:row>35</xdr:row>
      <xdr:rowOff>91258</xdr:rowOff>
    </xdr:to>
    <xdr:sp macro="" textlink="">
      <xdr:nvSpPr>
        <xdr:cNvPr id="93" name="円/楕円 92"/>
        <xdr:cNvSpPr/>
      </xdr:nvSpPr>
      <xdr:spPr>
        <a:xfrm>
          <a:off x="2159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101435</xdr:rowOff>
    </xdr:from>
    <xdr:ext cx="762000" cy="259045"/>
    <xdr:sp macro="" textlink="">
      <xdr:nvSpPr>
        <xdr:cNvPr id="94" name="テキスト ボックス 93"/>
        <xdr:cNvSpPr txBox="1"/>
      </xdr:nvSpPr>
      <xdr:spPr>
        <a:xfrm>
          <a:off x="1828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159476</xdr:rowOff>
    </xdr:from>
    <xdr:to>
      <xdr:col>1</xdr:col>
      <xdr:colOff>676275</xdr:colOff>
      <xdr:row>36</xdr:row>
      <xdr:rowOff>89626</xdr:rowOff>
    </xdr:to>
    <xdr:sp macro="" textlink="">
      <xdr:nvSpPr>
        <xdr:cNvPr id="95" name="円/楕円 94"/>
        <xdr:cNvSpPr/>
      </xdr:nvSpPr>
      <xdr:spPr>
        <a:xfrm>
          <a:off x="1270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99803</xdr:rowOff>
    </xdr:from>
    <xdr:ext cx="762000" cy="259045"/>
    <xdr:sp macro="" textlink="">
      <xdr:nvSpPr>
        <xdr:cNvPr id="96" name="テキスト ボックス 95"/>
        <xdr:cNvSpPr txBox="1"/>
      </xdr:nvSpPr>
      <xdr:spPr>
        <a:xfrm>
          <a:off x="939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物件費に係る経常収支比率が全国平均、類似団体平均を上回っているのは、主に業務の委託経費や</a:t>
          </a:r>
          <a:r>
            <a:rPr kumimoji="1" lang="ja-JP" altLang="en-US" sz="1100">
              <a:solidFill>
                <a:schemeClr val="dk1"/>
              </a:solidFill>
              <a:latin typeface="+mn-lt"/>
              <a:ea typeface="+mn-ea"/>
              <a:cs typeface="+mn-cs"/>
            </a:rPr>
            <a:t>指定管理料</a:t>
          </a:r>
          <a:r>
            <a:rPr kumimoji="1" lang="ja-JP" altLang="ja-JP" sz="1100">
              <a:solidFill>
                <a:schemeClr val="dk1"/>
              </a:solidFill>
              <a:latin typeface="+mn-lt"/>
              <a:ea typeface="+mn-ea"/>
              <a:cs typeface="+mn-cs"/>
            </a:rPr>
            <a:t>などが多額であることが要因である。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平成２８年度は、保育園の給食調理業務が全園に拡大したことにより、委託料が増加したこと等により経常収支比率は前年度比１</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１ポイント悪化した。</a:t>
          </a:r>
          <a:endParaRPr kumimoji="1" lang="en-US" altLang="ja-JP" sz="1100">
            <a:solidFill>
              <a:schemeClr val="dk1"/>
            </a:solidFill>
            <a:latin typeface="+mn-lt"/>
            <a:ea typeface="+mn-ea"/>
            <a:cs typeface="+mn-cs"/>
          </a:endParaRPr>
        </a:p>
        <a:p>
          <a:r>
            <a:rPr kumimoji="1" lang="ja-JP" altLang="en-US" sz="1100" baseline="0">
              <a:solidFill>
                <a:schemeClr val="dk1"/>
              </a:solidFill>
              <a:latin typeface="+mn-lt"/>
              <a:ea typeface="+mn-ea"/>
              <a:cs typeface="+mn-cs"/>
            </a:rPr>
            <a:t> 　今後は、指定管理料の見直し及び委託料と人件費とのバランス等を含め経費の圧縮を進めていく。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106426</xdr:rowOff>
    </xdr:to>
    <xdr:cxnSp macro="">
      <xdr:nvCxnSpPr>
        <xdr:cNvPr id="127" name="直線コネクタ 126"/>
        <xdr:cNvCxnSpPr/>
      </xdr:nvCxnSpPr>
      <xdr:spPr>
        <a:xfrm>
          <a:off x="15671800" y="29204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5842</xdr:rowOff>
    </xdr:from>
    <xdr:to>
      <xdr:col>22</xdr:col>
      <xdr:colOff>565150</xdr:colOff>
      <xdr:row>17</xdr:row>
      <xdr:rowOff>33274</xdr:rowOff>
    </xdr:to>
    <xdr:cxnSp macro="">
      <xdr:nvCxnSpPr>
        <xdr:cNvPr id="130" name="直線コネクタ 129"/>
        <xdr:cNvCxnSpPr/>
      </xdr:nvCxnSpPr>
      <xdr:spPr>
        <a:xfrm flipV="1">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17</xdr:row>
      <xdr:rowOff>33274</xdr:rowOff>
    </xdr:to>
    <xdr:cxnSp macro="">
      <xdr:nvCxnSpPr>
        <xdr:cNvPr id="133" name="直線コネクタ 132"/>
        <xdr:cNvCxnSpPr/>
      </xdr:nvCxnSpPr>
      <xdr:spPr>
        <a:xfrm>
          <a:off x="13893800" y="2874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35" name="テキスト ボックス 134"/>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16</xdr:row>
      <xdr:rowOff>131572</xdr:rowOff>
    </xdr:to>
    <xdr:cxnSp macro="">
      <xdr:nvCxnSpPr>
        <xdr:cNvPr id="136" name="直線コネクタ 135"/>
        <xdr:cNvCxnSpPr/>
      </xdr:nvCxnSpPr>
      <xdr:spPr>
        <a:xfrm>
          <a:off x="13004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38" name="テキスト ボックス 13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40" name="テキスト ボックス 13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46" name="円/楕円 145"/>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27703</xdr:rowOff>
    </xdr:from>
    <xdr:ext cx="762000" cy="259045"/>
    <xdr:sp macro="" textlink="">
      <xdr:nvSpPr>
        <xdr:cNvPr id="147"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8" name="円/楕円 147"/>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9" name="テキスト ボックス 148"/>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50" name="円/楕円 149"/>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51" name="テキスト ボックス 150"/>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80772</xdr:rowOff>
    </xdr:from>
    <xdr:to>
      <xdr:col>20</xdr:col>
      <xdr:colOff>209550</xdr:colOff>
      <xdr:row>17</xdr:row>
      <xdr:rowOff>10922</xdr:rowOff>
    </xdr:to>
    <xdr:sp macro="" textlink="">
      <xdr:nvSpPr>
        <xdr:cNvPr id="152" name="円/楕円 151"/>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167149</xdr:rowOff>
    </xdr:from>
    <xdr:ext cx="762000" cy="259045"/>
    <xdr:sp macro="" textlink="">
      <xdr:nvSpPr>
        <xdr:cNvPr id="153" name="テキスト ボックス 152"/>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4" name="円/楕円 153"/>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5" name="テキスト ボックス 15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扶助費に係る経常収支比率は、全国平均、類似団体平均と比較して良好な数値であ</a:t>
          </a:r>
          <a:r>
            <a:rPr kumimoji="1" lang="ja-JP" altLang="en-US" sz="1100">
              <a:solidFill>
                <a:schemeClr val="dk1"/>
              </a:solidFill>
              <a:latin typeface="+mn-lt"/>
              <a:ea typeface="+mn-ea"/>
              <a:cs typeface="+mn-cs"/>
            </a:rPr>
            <a:t>るが</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平成２８年度は０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８ポイント悪化している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主な要因としては</a:t>
          </a:r>
          <a:r>
            <a:rPr kumimoji="1" lang="ja-JP" altLang="en-US" sz="1100">
              <a:solidFill>
                <a:schemeClr val="dk1"/>
              </a:solidFill>
              <a:latin typeface="+mn-lt"/>
              <a:ea typeface="+mn-ea"/>
              <a:cs typeface="+mn-cs"/>
            </a:rPr>
            <a:t>自立支援給付費の増加や、子ども子育て支援制度の変更に伴う増加等が挙げられる。</a:t>
          </a:r>
          <a:r>
            <a:rPr kumimoji="1" lang="ja-JP" altLang="ja-JP" sz="1100">
              <a:solidFill>
                <a:schemeClr val="dk1"/>
              </a:solidFill>
              <a:latin typeface="+mn-lt"/>
              <a:ea typeface="+mn-ea"/>
              <a:cs typeface="+mn-cs"/>
            </a:rPr>
            <a:t>今後も高齢化の進展や障害者サービスの充実により増加傾向は継続する。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lang="ja-JP" altLang="ja-JP" sz="1400"/>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97065</xdr:rowOff>
    </xdr:to>
    <xdr:cxnSp macro="">
      <xdr:nvCxnSpPr>
        <xdr:cNvPr id="190" name="直線コネクタ 189"/>
        <xdr:cNvCxnSpPr/>
      </xdr:nvCxnSpPr>
      <xdr:spPr>
        <a:xfrm>
          <a:off x="3987800" y="9439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9978</xdr:rowOff>
    </xdr:to>
    <xdr:cxnSp macro="">
      <xdr:nvCxnSpPr>
        <xdr:cNvPr id="193" name="直線コネクタ 192"/>
        <xdr:cNvCxnSpPr/>
      </xdr:nvCxnSpPr>
      <xdr:spPr>
        <a:xfrm>
          <a:off x="3098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170543</xdr:rowOff>
    </xdr:to>
    <xdr:cxnSp macro="">
      <xdr:nvCxnSpPr>
        <xdr:cNvPr id="196" name="直線コネクタ 195"/>
        <xdr:cNvCxnSpPr/>
      </xdr:nvCxnSpPr>
      <xdr:spPr>
        <a:xfrm>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8" name="テキスト ボックス 19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137885</xdr:rowOff>
    </xdr:to>
    <xdr:cxnSp macro="">
      <xdr:nvCxnSpPr>
        <xdr:cNvPr id="199" name="直線コネクタ 198"/>
        <xdr:cNvCxnSpPr/>
      </xdr:nvCxnSpPr>
      <xdr:spPr>
        <a:xfrm>
          <a:off x="1320800" y="939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9" name="円/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5" name="円/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その他に係る経常収支比率が全国平均、類似団体平均を上回っているのは、特別会計、特に下水道事業や国民健康保険特別会計への繰出金が多額であることが要因と考えられる。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平成２８年度については、道路除雪費及び経済対策等の実施に伴う道路維持修繕費の増加等により維持修繕費の増加により０</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６ポイントの悪化となった。</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下水道使用料や国民健康保険税の改定、徴収率の向上など受益者負担を適正化することで繰出金の抑制を図る。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73660</xdr:rowOff>
    </xdr:to>
    <xdr:cxnSp macro="">
      <xdr:nvCxnSpPr>
        <xdr:cNvPr id="251" name="直線コネクタ 250"/>
        <xdr:cNvCxnSpPr/>
      </xdr:nvCxnSpPr>
      <xdr:spPr>
        <a:xfrm>
          <a:off x="15671800" y="997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66040</xdr:rowOff>
    </xdr:to>
    <xdr:cxnSp macro="">
      <xdr:nvCxnSpPr>
        <xdr:cNvPr id="254" name="直線コネクタ 253"/>
        <xdr:cNvCxnSpPr/>
      </xdr:nvCxnSpPr>
      <xdr:spPr>
        <a:xfrm flipV="1">
          <a:off x="14782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66040</xdr:rowOff>
    </xdr:to>
    <xdr:cxnSp macro="">
      <xdr:nvCxnSpPr>
        <xdr:cNvPr id="257" name="直線コネクタ 256"/>
        <xdr:cNvCxnSpPr/>
      </xdr:nvCxnSpPr>
      <xdr:spPr>
        <a:xfrm>
          <a:off x="13893800" y="995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168927</xdr:rowOff>
    </xdr:from>
    <xdr:ext cx="762000" cy="259045"/>
    <xdr:sp macro="" textlink="">
      <xdr:nvSpPr>
        <xdr:cNvPr id="259" name="テキスト ボックス 258"/>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27940</xdr:rowOff>
    </xdr:to>
    <xdr:cxnSp macro="">
      <xdr:nvCxnSpPr>
        <xdr:cNvPr id="260" name="直線コネクタ 259"/>
        <xdr:cNvCxnSpPr/>
      </xdr:nvCxnSpPr>
      <xdr:spPr>
        <a:xfrm flipV="1">
          <a:off x="13004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4" name="テキスト ボックス 263"/>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70" name="円/楕円 269"/>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71"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4" name="円/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8" name="円/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補助費等に係る経常収支比率が全国平均、類似団体平均を上回っているのは、主に病院事業会計への繰出金</a:t>
          </a:r>
          <a:r>
            <a:rPr lang="ja-JP" altLang="en-US" sz="1100" b="0" i="0" baseline="0">
              <a:solidFill>
                <a:schemeClr val="dk1"/>
              </a:solidFill>
              <a:latin typeface="+mn-lt"/>
              <a:ea typeface="+mn-ea"/>
              <a:cs typeface="+mn-cs"/>
            </a:rPr>
            <a:t>及び公立大学法人への運営費交付金</a:t>
          </a:r>
          <a:r>
            <a:rPr lang="ja-JP" altLang="ja-JP" sz="1100" b="0" i="0" baseline="0">
              <a:solidFill>
                <a:schemeClr val="dk1"/>
              </a:solidFill>
              <a:latin typeface="+mn-lt"/>
              <a:ea typeface="+mn-ea"/>
              <a:cs typeface="+mn-cs"/>
            </a:rPr>
            <a:t>があることが要因と考えられる。</a:t>
          </a:r>
          <a:r>
            <a:rPr lang="ja-JP" altLang="en-US" sz="1100" b="0" i="0" baseline="0">
              <a:solidFill>
                <a:schemeClr val="dk1"/>
              </a:solidFill>
              <a:latin typeface="+mn-lt"/>
              <a:ea typeface="+mn-ea"/>
              <a:cs typeface="+mn-cs"/>
            </a:rPr>
            <a:t>病院事業会計繰出金が約８</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９億円、公立大学法人運営費交付金が３</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９億円であるため、この要因を除けは適正な水準と考えられる。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78994</xdr:rowOff>
    </xdr:to>
    <xdr:cxnSp macro="">
      <xdr:nvCxnSpPr>
        <xdr:cNvPr id="309" name="直線コネクタ 308"/>
        <xdr:cNvCxnSpPr/>
      </xdr:nvCxnSpPr>
      <xdr:spPr>
        <a:xfrm>
          <a:off x="15671800" y="6367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60706</xdr:rowOff>
    </xdr:to>
    <xdr:cxnSp macro="">
      <xdr:nvCxnSpPr>
        <xdr:cNvPr id="312" name="直線コネクタ 311"/>
        <xdr:cNvCxnSpPr/>
      </xdr:nvCxnSpPr>
      <xdr:spPr>
        <a:xfrm flipV="1">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60706</xdr:rowOff>
    </xdr:to>
    <xdr:cxnSp macro="">
      <xdr:nvCxnSpPr>
        <xdr:cNvPr id="315" name="直線コネクタ 314"/>
        <xdr:cNvCxnSpPr/>
      </xdr:nvCxnSpPr>
      <xdr:spPr>
        <a:xfrm>
          <a:off x="13893800" y="63266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7" name="テキスト ボックス 31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24130</xdr:rowOff>
    </xdr:to>
    <xdr:cxnSp macro="">
      <xdr:nvCxnSpPr>
        <xdr:cNvPr id="318" name="直線コネクタ 317"/>
        <xdr:cNvCxnSpPr/>
      </xdr:nvCxnSpPr>
      <xdr:spPr>
        <a:xfrm flipV="1">
          <a:off x="13004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0" name="テキスト ボックス 31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2" name="テキスト ボックス 32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8" name="円/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2" name="円/楕円 33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3" name="テキスト ボックス 33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4" name="円/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公債費に係る経常収支比率は、過去からの起債抑制方針により、全国平均、類似団体平均と比較して良好な値となっている。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今後、臨時財政対策債等の発行増に加え、避けられない大型建設事業による後年度への影響が平成３４年度以降</a:t>
          </a:r>
          <a:r>
            <a:rPr lang="ja-JP" altLang="en-US" sz="1100" b="0" i="0" baseline="0">
              <a:solidFill>
                <a:schemeClr val="dk1"/>
              </a:solidFill>
              <a:latin typeface="+mn-lt"/>
              <a:ea typeface="+mn-ea"/>
              <a:cs typeface="+mn-cs"/>
            </a:rPr>
            <a:t>顕著あらわれ、悪化していくと見込まれている。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年度については経常一般財源の歳入見込が上振れたため、財政措置のない建設債の発行を抑制するなど、後年度負担の</a:t>
          </a:r>
          <a:r>
            <a:rPr lang="ja-JP" altLang="en-US" sz="1100" b="0" i="0" baseline="0">
              <a:solidFill>
                <a:schemeClr val="dk1"/>
              </a:solidFill>
              <a:latin typeface="+mn-lt"/>
              <a:ea typeface="+mn-ea"/>
              <a:cs typeface="+mn-cs"/>
            </a:rPr>
            <a:t>縮減</a:t>
          </a:r>
          <a:r>
            <a:rPr lang="ja-JP" altLang="ja-JP" sz="1100" b="0" i="0" baseline="0">
              <a:solidFill>
                <a:schemeClr val="dk1"/>
              </a:solidFill>
              <a:latin typeface="+mn-lt"/>
              <a:ea typeface="+mn-ea"/>
              <a:cs typeface="+mn-cs"/>
            </a:rPr>
            <a:t>に努めている。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44704</xdr:rowOff>
    </xdr:from>
    <xdr:to>
      <xdr:col>7</xdr:col>
      <xdr:colOff>15875</xdr:colOff>
      <xdr:row>76</xdr:row>
      <xdr:rowOff>67563</xdr:rowOff>
    </xdr:to>
    <xdr:cxnSp macro="">
      <xdr:nvCxnSpPr>
        <xdr:cNvPr id="367" name="直線コネクタ 366"/>
        <xdr:cNvCxnSpPr/>
      </xdr:nvCxnSpPr>
      <xdr:spPr>
        <a:xfrm>
          <a:off x="3987800" y="13074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44704</xdr:rowOff>
    </xdr:from>
    <xdr:to>
      <xdr:col>5</xdr:col>
      <xdr:colOff>549275</xdr:colOff>
      <xdr:row>77</xdr:row>
      <xdr:rowOff>19558</xdr:rowOff>
    </xdr:to>
    <xdr:cxnSp macro="">
      <xdr:nvCxnSpPr>
        <xdr:cNvPr id="370" name="直線コネクタ 369"/>
        <xdr:cNvCxnSpPr/>
      </xdr:nvCxnSpPr>
      <xdr:spPr>
        <a:xfrm flipV="1">
          <a:off x="3098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19558</xdr:rowOff>
    </xdr:to>
    <xdr:cxnSp macro="">
      <xdr:nvCxnSpPr>
        <xdr:cNvPr id="373" name="直線コネクタ 372"/>
        <xdr:cNvCxnSpPr/>
      </xdr:nvCxnSpPr>
      <xdr:spPr>
        <a:xfrm>
          <a:off x="2209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75" name="テキスト ボックス 37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65278</xdr:rowOff>
    </xdr:to>
    <xdr:cxnSp macro="">
      <xdr:nvCxnSpPr>
        <xdr:cNvPr id="376" name="直線コネクタ 375"/>
        <xdr:cNvCxnSpPr/>
      </xdr:nvCxnSpPr>
      <xdr:spPr>
        <a:xfrm flipV="1">
          <a:off x="1320800" y="132120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8" name="テキスト ボックス 377"/>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80" name="テキスト ボックス 37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6" name="円/楕円 385"/>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7"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165354</xdr:rowOff>
    </xdr:from>
    <xdr:to>
      <xdr:col>5</xdr:col>
      <xdr:colOff>600075</xdr:colOff>
      <xdr:row>76</xdr:row>
      <xdr:rowOff>95504</xdr:rowOff>
    </xdr:to>
    <xdr:sp macro="" textlink="">
      <xdr:nvSpPr>
        <xdr:cNvPr id="388" name="円/楕円 387"/>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105681</xdr:rowOff>
    </xdr:from>
    <xdr:ext cx="736600" cy="259045"/>
    <xdr:sp macro="" textlink="">
      <xdr:nvSpPr>
        <xdr:cNvPr id="389" name="テキスト ボックス 388"/>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0" name="円/楕円 389"/>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1" name="テキスト ボックス 390"/>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92" name="円/楕円 391"/>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3" name="テキスト ボックス 392"/>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4" name="円/楕円 393"/>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5" name="テキスト ボックス 394"/>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昨年度と比較し</a:t>
          </a:r>
          <a:r>
            <a:rPr kumimoji="1" lang="ja-JP" altLang="en-US" sz="1100">
              <a:solidFill>
                <a:schemeClr val="dk1"/>
              </a:solidFill>
              <a:latin typeface="+mn-lt"/>
              <a:ea typeface="+mn-ea"/>
              <a:cs typeface="+mn-cs"/>
            </a:rPr>
            <a:t>３</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悪化し、</a:t>
          </a:r>
          <a:r>
            <a:rPr kumimoji="1" lang="ja-JP" altLang="ja-JP" sz="1100">
              <a:solidFill>
                <a:schemeClr val="dk1"/>
              </a:solidFill>
              <a:latin typeface="+mn-lt"/>
              <a:ea typeface="+mn-ea"/>
              <a:cs typeface="+mn-cs"/>
            </a:rPr>
            <a:t>全国平均、県内平均を上回っている。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悪化</a:t>
          </a:r>
          <a:r>
            <a:rPr kumimoji="1" lang="ja-JP" altLang="ja-JP" sz="1100">
              <a:solidFill>
                <a:schemeClr val="dk1"/>
              </a:solidFill>
              <a:latin typeface="+mn-lt"/>
              <a:ea typeface="+mn-ea"/>
              <a:cs typeface="+mn-cs"/>
            </a:rPr>
            <a:t>した主な要因は、</a:t>
          </a:r>
          <a:r>
            <a:rPr kumimoji="1" lang="ja-JP" altLang="en-US" sz="1100">
              <a:solidFill>
                <a:schemeClr val="dk1"/>
              </a:solidFill>
              <a:latin typeface="+mn-lt"/>
              <a:ea typeface="+mn-ea"/>
              <a:cs typeface="+mn-cs"/>
            </a:rPr>
            <a:t>地方税の減収及び臨時財政対策債の発行可能額の減による</a:t>
          </a:r>
          <a:r>
            <a:rPr kumimoji="1" lang="ja-JP" altLang="ja-JP" sz="1100">
              <a:solidFill>
                <a:schemeClr val="dk1"/>
              </a:solidFill>
              <a:latin typeface="+mn-lt"/>
              <a:ea typeface="+mn-ea"/>
              <a:cs typeface="+mn-cs"/>
            </a:rPr>
            <a:t>経常一般財源の</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であると考えられる。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96520</xdr:rowOff>
    </xdr:to>
    <xdr:cxnSp macro="">
      <xdr:nvCxnSpPr>
        <xdr:cNvPr id="428" name="直線コネクタ 427"/>
        <xdr:cNvCxnSpPr/>
      </xdr:nvCxnSpPr>
      <xdr:spPr>
        <a:xfrm>
          <a:off x="15671800" y="1316101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77</xdr:row>
      <xdr:rowOff>107950</xdr:rowOff>
    </xdr:to>
    <xdr:cxnSp macro="">
      <xdr:nvCxnSpPr>
        <xdr:cNvPr id="431" name="直線コネクタ 430"/>
        <xdr:cNvCxnSpPr/>
      </xdr:nvCxnSpPr>
      <xdr:spPr>
        <a:xfrm flipV="1">
          <a:off x="14782800" y="131610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107950</xdr:rowOff>
    </xdr:to>
    <xdr:cxnSp macro="">
      <xdr:nvCxnSpPr>
        <xdr:cNvPr id="434" name="直線コネクタ 433"/>
        <xdr:cNvCxnSpPr/>
      </xdr:nvCxnSpPr>
      <xdr:spPr>
        <a:xfrm>
          <a:off x="13893800" y="131610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6" name="テキスト ボックス 43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96520</xdr:rowOff>
    </xdr:to>
    <xdr:cxnSp macro="">
      <xdr:nvCxnSpPr>
        <xdr:cNvPr id="437" name="直線コネクタ 436"/>
        <xdr:cNvCxnSpPr/>
      </xdr:nvCxnSpPr>
      <xdr:spPr>
        <a:xfrm flipV="1">
          <a:off x="13004800" y="131610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9" name="テキスト ボックス 43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1" name="テキスト ボックス 44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47" name="円/楕円 446"/>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48" name="公債費以外該当値テキスト"/>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9" name="円/楕円 448"/>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50" name="テキスト ボックス 449"/>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1" name="円/楕円 450"/>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2" name="テキスト ボックス 451"/>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3" name="円/楕円 452"/>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4" name="テキスト ボックス 453"/>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55" name="円/楕円 454"/>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56" name="テキスト ボックス 455"/>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福井県敦賀市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72688</xdr:rowOff>
    </xdr:from>
    <xdr:to>
      <xdr:col>4</xdr:col>
      <xdr:colOff>1117600</xdr:colOff>
      <xdr:row>16</xdr:row>
      <xdr:rowOff>32988</xdr:rowOff>
    </xdr:to>
    <xdr:cxnSp macro="">
      <xdr:nvCxnSpPr>
        <xdr:cNvPr id="50" name="直線コネクタ 49"/>
        <xdr:cNvCxnSpPr/>
      </xdr:nvCxnSpPr>
      <xdr:spPr bwMode="auto">
        <a:xfrm flipV="1">
          <a:off x="5003800" y="2692063"/>
          <a:ext cx="647700" cy="13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37065</xdr:rowOff>
    </xdr:from>
    <xdr:to>
      <xdr:col>4</xdr:col>
      <xdr:colOff>469900</xdr:colOff>
      <xdr:row>16</xdr:row>
      <xdr:rowOff>32988</xdr:rowOff>
    </xdr:to>
    <xdr:cxnSp macro="">
      <xdr:nvCxnSpPr>
        <xdr:cNvPr id="53" name="直線コネクタ 52"/>
        <xdr:cNvCxnSpPr/>
      </xdr:nvCxnSpPr>
      <xdr:spPr bwMode="auto">
        <a:xfrm>
          <a:off x="4305300" y="2656440"/>
          <a:ext cx="698500" cy="16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37065</xdr:rowOff>
    </xdr:from>
    <xdr:to>
      <xdr:col>3</xdr:col>
      <xdr:colOff>904875</xdr:colOff>
      <xdr:row>15</xdr:row>
      <xdr:rowOff>88348</xdr:rowOff>
    </xdr:to>
    <xdr:cxnSp macro="">
      <xdr:nvCxnSpPr>
        <xdr:cNvPr id="56" name="直線コネクタ 55"/>
        <xdr:cNvCxnSpPr/>
      </xdr:nvCxnSpPr>
      <xdr:spPr bwMode="auto">
        <a:xfrm flipV="1">
          <a:off x="3606800" y="2656440"/>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126211</xdr:rowOff>
    </xdr:from>
    <xdr:ext cx="762000" cy="259045"/>
    <xdr:sp macro="" textlink="">
      <xdr:nvSpPr>
        <xdr:cNvPr id="58" name="テキスト ボックス 57"/>
        <xdr:cNvSpPr txBox="1"/>
      </xdr:nvSpPr>
      <xdr:spPr>
        <a:xfrm>
          <a:off x="3924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7518</xdr:rowOff>
    </xdr:from>
    <xdr:to>
      <xdr:col>3</xdr:col>
      <xdr:colOff>206375</xdr:colOff>
      <xdr:row>15</xdr:row>
      <xdr:rowOff>88348</xdr:rowOff>
    </xdr:to>
    <xdr:cxnSp macro="">
      <xdr:nvCxnSpPr>
        <xdr:cNvPr id="59" name="直線コネクタ 58"/>
        <xdr:cNvCxnSpPr/>
      </xdr:nvCxnSpPr>
      <xdr:spPr bwMode="auto">
        <a:xfrm>
          <a:off x="2908300" y="2626893"/>
          <a:ext cx="698500" cy="8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19245</xdr:rowOff>
    </xdr:from>
    <xdr:ext cx="762000" cy="259045"/>
    <xdr:sp macro="" textlink="">
      <xdr:nvSpPr>
        <xdr:cNvPr id="61" name="テキスト ボックス 60"/>
        <xdr:cNvSpPr txBox="1"/>
      </xdr:nvSpPr>
      <xdr:spPr>
        <a:xfrm>
          <a:off x="32258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158234</xdr:rowOff>
    </xdr:from>
    <xdr:ext cx="762000" cy="259045"/>
    <xdr:sp macro="" textlink="">
      <xdr:nvSpPr>
        <xdr:cNvPr id="63" name="テキスト ボックス 62"/>
        <xdr:cNvSpPr txBox="1"/>
      </xdr:nvSpPr>
      <xdr:spPr>
        <a:xfrm>
          <a:off x="25273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21888</xdr:rowOff>
    </xdr:from>
    <xdr:to>
      <xdr:col>5</xdr:col>
      <xdr:colOff>34925</xdr:colOff>
      <xdr:row>15</xdr:row>
      <xdr:rowOff>123488</xdr:rowOff>
    </xdr:to>
    <xdr:sp macro="" textlink="">
      <xdr:nvSpPr>
        <xdr:cNvPr id="69" name="円/楕円 68"/>
        <xdr:cNvSpPr/>
      </xdr:nvSpPr>
      <xdr:spPr bwMode="auto">
        <a:xfrm>
          <a:off x="5600700" y="264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38415</xdr:rowOff>
    </xdr:from>
    <xdr:ext cx="762000" cy="259045"/>
    <xdr:sp macro="" textlink="">
      <xdr:nvSpPr>
        <xdr:cNvPr id="70" name="人口1人当たり決算額の推移該当値テキスト130"/>
        <xdr:cNvSpPr txBox="1"/>
      </xdr:nvSpPr>
      <xdr:spPr>
        <a:xfrm>
          <a:off x="5740400" y="24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153638</xdr:rowOff>
    </xdr:from>
    <xdr:to>
      <xdr:col>4</xdr:col>
      <xdr:colOff>520700</xdr:colOff>
      <xdr:row>16</xdr:row>
      <xdr:rowOff>83788</xdr:rowOff>
    </xdr:to>
    <xdr:sp macro="" textlink="">
      <xdr:nvSpPr>
        <xdr:cNvPr id="71" name="円/楕円 70"/>
        <xdr:cNvSpPr/>
      </xdr:nvSpPr>
      <xdr:spPr bwMode="auto">
        <a:xfrm>
          <a:off x="4953000" y="277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93965</xdr:rowOff>
    </xdr:from>
    <xdr:ext cx="736600" cy="259045"/>
    <xdr:sp macro="" textlink="">
      <xdr:nvSpPr>
        <xdr:cNvPr id="72" name="テキスト ボックス 71"/>
        <xdr:cNvSpPr txBox="1"/>
      </xdr:nvSpPr>
      <xdr:spPr>
        <a:xfrm>
          <a:off x="4622800" y="254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78,435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157715</xdr:rowOff>
    </xdr:from>
    <xdr:to>
      <xdr:col>3</xdr:col>
      <xdr:colOff>955675</xdr:colOff>
      <xdr:row>15</xdr:row>
      <xdr:rowOff>87865</xdr:rowOff>
    </xdr:to>
    <xdr:sp macro="" textlink="">
      <xdr:nvSpPr>
        <xdr:cNvPr id="73" name="円/楕円 72"/>
        <xdr:cNvSpPr/>
      </xdr:nvSpPr>
      <xdr:spPr bwMode="auto">
        <a:xfrm>
          <a:off x="4254500" y="260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98042</xdr:rowOff>
    </xdr:from>
    <xdr:ext cx="762000" cy="259045"/>
    <xdr:sp macro="" textlink="">
      <xdr:nvSpPr>
        <xdr:cNvPr id="74" name="テキスト ボックス 73"/>
        <xdr:cNvSpPr txBox="1"/>
      </xdr:nvSpPr>
      <xdr:spPr>
        <a:xfrm>
          <a:off x="3924300" y="23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37548</xdr:rowOff>
    </xdr:from>
    <xdr:to>
      <xdr:col>3</xdr:col>
      <xdr:colOff>257175</xdr:colOff>
      <xdr:row>15</xdr:row>
      <xdr:rowOff>139148</xdr:rowOff>
    </xdr:to>
    <xdr:sp macro="" textlink="">
      <xdr:nvSpPr>
        <xdr:cNvPr id="75" name="円/楕円 74"/>
        <xdr:cNvSpPr/>
      </xdr:nvSpPr>
      <xdr:spPr bwMode="auto">
        <a:xfrm>
          <a:off x="3556000" y="265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149325</xdr:rowOff>
    </xdr:from>
    <xdr:ext cx="762000" cy="259045"/>
    <xdr:sp macro="" textlink="">
      <xdr:nvSpPr>
        <xdr:cNvPr id="76" name="テキスト ボックス 75"/>
        <xdr:cNvSpPr txBox="1"/>
      </xdr:nvSpPr>
      <xdr:spPr>
        <a:xfrm>
          <a:off x="3225800" y="242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84,529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128168</xdr:rowOff>
    </xdr:from>
    <xdr:to>
      <xdr:col>2</xdr:col>
      <xdr:colOff>692150</xdr:colOff>
      <xdr:row>15</xdr:row>
      <xdr:rowOff>58318</xdr:rowOff>
    </xdr:to>
    <xdr:sp macro="" textlink="">
      <xdr:nvSpPr>
        <xdr:cNvPr id="77" name="円/楕円 76"/>
        <xdr:cNvSpPr/>
      </xdr:nvSpPr>
      <xdr:spPr bwMode="auto">
        <a:xfrm>
          <a:off x="2857500" y="257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68495</xdr:rowOff>
    </xdr:from>
    <xdr:ext cx="762000" cy="259045"/>
    <xdr:sp macro="" textlink="">
      <xdr:nvSpPr>
        <xdr:cNvPr id="78" name="テキスト ボックス 77"/>
        <xdr:cNvSpPr txBox="1"/>
      </xdr:nvSpPr>
      <xdr:spPr>
        <a:xfrm>
          <a:off x="2527300" y="23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287115</xdr:rowOff>
    </xdr:from>
    <xdr:to>
      <xdr:col>4</xdr:col>
      <xdr:colOff>1117600</xdr:colOff>
      <xdr:row>35</xdr:row>
      <xdr:rowOff>310432</xdr:rowOff>
    </xdr:to>
    <xdr:cxnSp macro="">
      <xdr:nvCxnSpPr>
        <xdr:cNvPr id="111" name="直線コネクタ 110"/>
        <xdr:cNvCxnSpPr/>
      </xdr:nvCxnSpPr>
      <xdr:spPr bwMode="auto">
        <a:xfrm>
          <a:off x="5003800" y="6897465"/>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295210</xdr:rowOff>
    </xdr:from>
    <xdr:ext cx="762000" cy="259045"/>
    <xdr:sp macro="" textlink="">
      <xdr:nvSpPr>
        <xdr:cNvPr id="112" name="人口1人当たり決算額の推移平均値テキスト445"/>
        <xdr:cNvSpPr txBox="1"/>
      </xdr:nvSpPr>
      <xdr:spPr>
        <a:xfrm>
          <a:off x="5740400" y="690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221926</xdr:rowOff>
    </xdr:from>
    <xdr:to>
      <xdr:col>4</xdr:col>
      <xdr:colOff>469900</xdr:colOff>
      <xdr:row>35</xdr:row>
      <xdr:rowOff>287115</xdr:rowOff>
    </xdr:to>
    <xdr:cxnSp macro="">
      <xdr:nvCxnSpPr>
        <xdr:cNvPr id="114" name="直線コネクタ 113"/>
        <xdr:cNvCxnSpPr/>
      </xdr:nvCxnSpPr>
      <xdr:spPr bwMode="auto">
        <a:xfrm>
          <a:off x="4305300" y="6832276"/>
          <a:ext cx="698500" cy="6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207829</xdr:rowOff>
    </xdr:from>
    <xdr:to>
      <xdr:col>3</xdr:col>
      <xdr:colOff>904875</xdr:colOff>
      <xdr:row>35</xdr:row>
      <xdr:rowOff>221926</xdr:rowOff>
    </xdr:to>
    <xdr:cxnSp macro="">
      <xdr:nvCxnSpPr>
        <xdr:cNvPr id="117" name="直線コネクタ 116"/>
        <xdr:cNvCxnSpPr/>
      </xdr:nvCxnSpPr>
      <xdr:spPr bwMode="auto">
        <a:xfrm>
          <a:off x="3606800" y="6818179"/>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272763</xdr:rowOff>
    </xdr:from>
    <xdr:ext cx="762000" cy="259045"/>
    <xdr:sp macro="" textlink="">
      <xdr:nvSpPr>
        <xdr:cNvPr id="119" name="テキスト ボックス 118"/>
        <xdr:cNvSpPr txBox="1"/>
      </xdr:nvSpPr>
      <xdr:spPr>
        <a:xfrm>
          <a:off x="39243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178988</xdr:rowOff>
    </xdr:from>
    <xdr:to>
      <xdr:col>3</xdr:col>
      <xdr:colOff>206375</xdr:colOff>
      <xdr:row>35</xdr:row>
      <xdr:rowOff>207829</xdr:rowOff>
    </xdr:to>
    <xdr:cxnSp macro="">
      <xdr:nvCxnSpPr>
        <xdr:cNvPr id="120" name="直線コネクタ 119"/>
        <xdr:cNvCxnSpPr/>
      </xdr:nvCxnSpPr>
      <xdr:spPr bwMode="auto">
        <a:xfrm>
          <a:off x="2908300" y="6789338"/>
          <a:ext cx="698500" cy="2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286269</xdr:rowOff>
    </xdr:from>
    <xdr:ext cx="762000" cy="259045"/>
    <xdr:sp macro="" textlink="">
      <xdr:nvSpPr>
        <xdr:cNvPr id="122" name="テキスト ボックス 121"/>
        <xdr:cNvSpPr txBox="1"/>
      </xdr:nvSpPr>
      <xdr:spPr>
        <a:xfrm>
          <a:off x="3225800" y="6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264857</xdr:rowOff>
    </xdr:from>
    <xdr:ext cx="762000" cy="259045"/>
    <xdr:sp macro="" textlink="">
      <xdr:nvSpPr>
        <xdr:cNvPr id="124" name="テキスト ボックス 123"/>
        <xdr:cNvSpPr txBox="1"/>
      </xdr:nvSpPr>
      <xdr:spPr>
        <a:xfrm>
          <a:off x="2527300" y="68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259632</xdr:rowOff>
    </xdr:from>
    <xdr:to>
      <xdr:col>5</xdr:col>
      <xdr:colOff>34925</xdr:colOff>
      <xdr:row>36</xdr:row>
      <xdr:rowOff>18332</xdr:rowOff>
    </xdr:to>
    <xdr:sp macro="" textlink="">
      <xdr:nvSpPr>
        <xdr:cNvPr id="130" name="円/楕円 129"/>
        <xdr:cNvSpPr/>
      </xdr:nvSpPr>
      <xdr:spPr bwMode="auto">
        <a:xfrm>
          <a:off x="5600700" y="686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104709</xdr:rowOff>
    </xdr:from>
    <xdr:ext cx="762000" cy="259045"/>
    <xdr:sp macro="" textlink="">
      <xdr:nvSpPr>
        <xdr:cNvPr id="131" name="人口1人当たり決算額の推移該当値テキスト445"/>
        <xdr:cNvSpPr txBox="1"/>
      </xdr:nvSpPr>
      <xdr:spPr>
        <a:xfrm>
          <a:off x="5740400" y="671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236315</xdr:rowOff>
    </xdr:from>
    <xdr:to>
      <xdr:col>4</xdr:col>
      <xdr:colOff>520700</xdr:colOff>
      <xdr:row>35</xdr:row>
      <xdr:rowOff>337915</xdr:rowOff>
    </xdr:to>
    <xdr:sp macro="" textlink="">
      <xdr:nvSpPr>
        <xdr:cNvPr id="132" name="円/楕円 131"/>
        <xdr:cNvSpPr/>
      </xdr:nvSpPr>
      <xdr:spPr bwMode="auto">
        <a:xfrm>
          <a:off x="4953000" y="684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5192</xdr:rowOff>
    </xdr:from>
    <xdr:ext cx="736600" cy="259045"/>
    <xdr:sp macro="" textlink="">
      <xdr:nvSpPr>
        <xdr:cNvPr id="133" name="テキスト ボックス 132"/>
        <xdr:cNvSpPr txBox="1"/>
      </xdr:nvSpPr>
      <xdr:spPr>
        <a:xfrm>
          <a:off x="4622800" y="661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171126</xdr:rowOff>
    </xdr:from>
    <xdr:to>
      <xdr:col>3</xdr:col>
      <xdr:colOff>955675</xdr:colOff>
      <xdr:row>35</xdr:row>
      <xdr:rowOff>272726</xdr:rowOff>
    </xdr:to>
    <xdr:sp macro="" textlink="">
      <xdr:nvSpPr>
        <xdr:cNvPr id="134" name="円/楕円 133"/>
        <xdr:cNvSpPr/>
      </xdr:nvSpPr>
      <xdr:spPr bwMode="auto">
        <a:xfrm>
          <a:off x="4254500" y="678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282903</xdr:rowOff>
    </xdr:from>
    <xdr:ext cx="762000" cy="259045"/>
    <xdr:sp macro="" textlink="">
      <xdr:nvSpPr>
        <xdr:cNvPr id="135" name="テキスト ボックス 134"/>
        <xdr:cNvSpPr txBox="1"/>
      </xdr:nvSpPr>
      <xdr:spPr>
        <a:xfrm>
          <a:off x="3924300" y="655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157029</xdr:rowOff>
    </xdr:from>
    <xdr:to>
      <xdr:col>3</xdr:col>
      <xdr:colOff>257175</xdr:colOff>
      <xdr:row>35</xdr:row>
      <xdr:rowOff>258629</xdr:rowOff>
    </xdr:to>
    <xdr:sp macro="" textlink="">
      <xdr:nvSpPr>
        <xdr:cNvPr id="136" name="円/楕円 135"/>
        <xdr:cNvSpPr/>
      </xdr:nvSpPr>
      <xdr:spPr bwMode="auto">
        <a:xfrm>
          <a:off x="3556000" y="676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268806</xdr:rowOff>
    </xdr:from>
    <xdr:ext cx="762000" cy="259045"/>
    <xdr:sp macro="" textlink="">
      <xdr:nvSpPr>
        <xdr:cNvPr id="137" name="テキスト ボックス 136"/>
        <xdr:cNvSpPr txBox="1"/>
      </xdr:nvSpPr>
      <xdr:spPr>
        <a:xfrm>
          <a:off x="3225800" y="653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128188</xdr:rowOff>
    </xdr:from>
    <xdr:to>
      <xdr:col>2</xdr:col>
      <xdr:colOff>692150</xdr:colOff>
      <xdr:row>35</xdr:row>
      <xdr:rowOff>229788</xdr:rowOff>
    </xdr:to>
    <xdr:sp macro="" textlink="">
      <xdr:nvSpPr>
        <xdr:cNvPr id="138" name="円/楕円 137"/>
        <xdr:cNvSpPr/>
      </xdr:nvSpPr>
      <xdr:spPr bwMode="auto">
        <a:xfrm>
          <a:off x="2857500" y="673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239965</xdr:rowOff>
    </xdr:from>
    <xdr:ext cx="762000" cy="259045"/>
    <xdr:sp macro="" textlink="">
      <xdr:nvSpPr>
        <xdr:cNvPr id="139" name="テキスト ボックス 138"/>
        <xdr:cNvSpPr txBox="1"/>
      </xdr:nvSpPr>
      <xdr:spPr>
        <a:xfrm>
          <a:off x="2527300" y="650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福井県敦賀市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66,905
66,117
251.39
28,626,513
27,062,647
1,384,903
15,914,651
20,133,095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155702</xdr:rowOff>
    </xdr:from>
    <xdr:to>
      <xdr:col>6</xdr:col>
      <xdr:colOff>511175</xdr:colOff>
      <xdr:row>36</xdr:row>
      <xdr:rowOff>91351</xdr:rowOff>
    </xdr:to>
    <xdr:cxnSp macro="">
      <xdr:nvCxnSpPr>
        <xdr:cNvPr id="59" name="直線コネクタ 58"/>
        <xdr:cNvCxnSpPr/>
      </xdr:nvCxnSpPr>
      <xdr:spPr>
        <a:xfrm>
          <a:off x="3797300" y="6156452"/>
          <a:ext cx="8382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147450</xdr:rowOff>
    </xdr:from>
    <xdr:to>
      <xdr:col>5</xdr:col>
      <xdr:colOff>358775</xdr:colOff>
      <xdr:row>35</xdr:row>
      <xdr:rowOff>155702</xdr:rowOff>
    </xdr:to>
    <xdr:cxnSp macro="">
      <xdr:nvCxnSpPr>
        <xdr:cNvPr id="62" name="直線コネクタ 61"/>
        <xdr:cNvCxnSpPr/>
      </xdr:nvCxnSpPr>
      <xdr:spPr>
        <a:xfrm>
          <a:off x="2908300" y="6148200"/>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147450</xdr:rowOff>
    </xdr:from>
    <xdr:to>
      <xdr:col>4</xdr:col>
      <xdr:colOff>155575</xdr:colOff>
      <xdr:row>35</xdr:row>
      <xdr:rowOff>154787</xdr:rowOff>
    </xdr:to>
    <xdr:cxnSp macro="">
      <xdr:nvCxnSpPr>
        <xdr:cNvPr id="65" name="直線コネクタ 64"/>
        <xdr:cNvCxnSpPr/>
      </xdr:nvCxnSpPr>
      <xdr:spPr>
        <a:xfrm flipV="1">
          <a:off x="2019300" y="6148200"/>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23251</xdr:rowOff>
    </xdr:from>
    <xdr:to>
      <xdr:col>2</xdr:col>
      <xdr:colOff>638175</xdr:colOff>
      <xdr:row>35</xdr:row>
      <xdr:rowOff>154787</xdr:rowOff>
    </xdr:to>
    <xdr:cxnSp macro="">
      <xdr:nvCxnSpPr>
        <xdr:cNvPr id="68" name="直線コネクタ 67"/>
        <xdr:cNvCxnSpPr/>
      </xdr:nvCxnSpPr>
      <xdr:spPr>
        <a:xfrm>
          <a:off x="1130300" y="6024001"/>
          <a:ext cx="8890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109367</xdr:rowOff>
    </xdr:from>
    <xdr:ext cx="534377" cy="259045"/>
    <xdr:sp macro="" textlink="">
      <xdr:nvSpPr>
        <xdr:cNvPr id="72" name="テキスト ボックス 71"/>
        <xdr:cNvSpPr txBox="1"/>
      </xdr:nvSpPr>
      <xdr:spPr>
        <a:xfrm>
          <a:off x="863111" y="6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40551</xdr:rowOff>
    </xdr:from>
    <xdr:to>
      <xdr:col>6</xdr:col>
      <xdr:colOff>561975</xdr:colOff>
      <xdr:row>36</xdr:row>
      <xdr:rowOff>142151</xdr:rowOff>
    </xdr:to>
    <xdr:sp macro="" textlink="">
      <xdr:nvSpPr>
        <xdr:cNvPr id="78" name="円/楕円 77"/>
        <xdr:cNvSpPr/>
      </xdr:nvSpPr>
      <xdr:spPr>
        <a:xfrm>
          <a:off x="4584700" y="6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18978</xdr:rowOff>
    </xdr:from>
    <xdr:ext cx="534377" cy="259045"/>
    <xdr:sp macro="" textlink="">
      <xdr:nvSpPr>
        <xdr:cNvPr id="79" name="人件費該当値テキスト"/>
        <xdr:cNvSpPr txBox="1"/>
      </xdr:nvSpPr>
      <xdr:spPr>
        <a:xfrm>
          <a:off x="4686300" y="61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104902</xdr:rowOff>
    </xdr:from>
    <xdr:to>
      <xdr:col>5</xdr:col>
      <xdr:colOff>409575</xdr:colOff>
      <xdr:row>36</xdr:row>
      <xdr:rowOff>35052</xdr:rowOff>
    </xdr:to>
    <xdr:sp macro="" textlink="">
      <xdr:nvSpPr>
        <xdr:cNvPr id="80" name="円/楕円 79"/>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51579</xdr:rowOff>
    </xdr:from>
    <xdr:ext cx="534377" cy="259045"/>
    <xdr:sp macro="" textlink="">
      <xdr:nvSpPr>
        <xdr:cNvPr id="81" name="テキスト ボックス 80"/>
        <xdr:cNvSpPr txBox="1"/>
      </xdr:nvSpPr>
      <xdr:spPr>
        <a:xfrm>
          <a:off x="3530111" y="58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96650</xdr:rowOff>
    </xdr:from>
    <xdr:to>
      <xdr:col>4</xdr:col>
      <xdr:colOff>206375</xdr:colOff>
      <xdr:row>36</xdr:row>
      <xdr:rowOff>26800</xdr:rowOff>
    </xdr:to>
    <xdr:sp macro="" textlink="">
      <xdr:nvSpPr>
        <xdr:cNvPr id="82" name="円/楕円 81"/>
        <xdr:cNvSpPr/>
      </xdr:nvSpPr>
      <xdr:spPr>
        <a:xfrm>
          <a:off x="2857500" y="60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17927</xdr:rowOff>
    </xdr:from>
    <xdr:ext cx="534377" cy="259045"/>
    <xdr:sp macro="" textlink="">
      <xdr:nvSpPr>
        <xdr:cNvPr id="83" name="テキスト ボックス 82"/>
        <xdr:cNvSpPr txBox="1"/>
      </xdr:nvSpPr>
      <xdr:spPr>
        <a:xfrm>
          <a:off x="2641111" y="619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103987</xdr:rowOff>
    </xdr:from>
    <xdr:to>
      <xdr:col>3</xdr:col>
      <xdr:colOff>3175</xdr:colOff>
      <xdr:row>36</xdr:row>
      <xdr:rowOff>34137</xdr:rowOff>
    </xdr:to>
    <xdr:sp macro="" textlink="">
      <xdr:nvSpPr>
        <xdr:cNvPr id="84" name="円/楕円 83"/>
        <xdr:cNvSpPr/>
      </xdr:nvSpPr>
      <xdr:spPr>
        <a:xfrm>
          <a:off x="19685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25264</xdr:rowOff>
    </xdr:from>
    <xdr:ext cx="534377" cy="259045"/>
    <xdr:sp macro="" textlink="">
      <xdr:nvSpPr>
        <xdr:cNvPr id="85" name="テキスト ボックス 84"/>
        <xdr:cNvSpPr txBox="1"/>
      </xdr:nvSpPr>
      <xdr:spPr>
        <a:xfrm>
          <a:off x="1752111" y="6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143901</xdr:rowOff>
    </xdr:from>
    <xdr:to>
      <xdr:col>1</xdr:col>
      <xdr:colOff>485775</xdr:colOff>
      <xdr:row>35</xdr:row>
      <xdr:rowOff>74051</xdr:rowOff>
    </xdr:to>
    <xdr:sp macro="" textlink="">
      <xdr:nvSpPr>
        <xdr:cNvPr id="86" name="円/楕円 85"/>
        <xdr:cNvSpPr/>
      </xdr:nvSpPr>
      <xdr:spPr>
        <a:xfrm>
          <a:off x="1079500" y="59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90578</xdr:rowOff>
    </xdr:from>
    <xdr:ext cx="534377" cy="259045"/>
    <xdr:sp macro="" textlink="">
      <xdr:nvSpPr>
        <xdr:cNvPr id="87" name="テキスト ボックス 86"/>
        <xdr:cNvSpPr txBox="1"/>
      </xdr:nvSpPr>
      <xdr:spPr>
        <a:xfrm>
          <a:off x="863111" y="57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46660</xdr:rowOff>
    </xdr:from>
    <xdr:to>
      <xdr:col>6</xdr:col>
      <xdr:colOff>511175</xdr:colOff>
      <xdr:row>52</xdr:row>
      <xdr:rowOff>131209</xdr:rowOff>
    </xdr:to>
    <xdr:cxnSp macro="">
      <xdr:nvCxnSpPr>
        <xdr:cNvPr id="119" name="直線コネクタ 118"/>
        <xdr:cNvCxnSpPr/>
      </xdr:nvCxnSpPr>
      <xdr:spPr>
        <a:xfrm flipV="1">
          <a:off x="3797300" y="8962060"/>
          <a:ext cx="838200" cy="8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131209</xdr:rowOff>
    </xdr:from>
    <xdr:to>
      <xdr:col>5</xdr:col>
      <xdr:colOff>358775</xdr:colOff>
      <xdr:row>53</xdr:row>
      <xdr:rowOff>22657</xdr:rowOff>
    </xdr:to>
    <xdr:cxnSp macro="">
      <xdr:nvCxnSpPr>
        <xdr:cNvPr id="122" name="直線コネクタ 121"/>
        <xdr:cNvCxnSpPr/>
      </xdr:nvCxnSpPr>
      <xdr:spPr>
        <a:xfrm flipV="1">
          <a:off x="2908300" y="9046609"/>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22657</xdr:rowOff>
    </xdr:from>
    <xdr:to>
      <xdr:col>4</xdr:col>
      <xdr:colOff>155575</xdr:colOff>
      <xdr:row>53</xdr:row>
      <xdr:rowOff>153971</xdr:rowOff>
    </xdr:to>
    <xdr:cxnSp macro="">
      <xdr:nvCxnSpPr>
        <xdr:cNvPr id="125" name="直線コネクタ 124"/>
        <xdr:cNvCxnSpPr/>
      </xdr:nvCxnSpPr>
      <xdr:spPr>
        <a:xfrm flipV="1">
          <a:off x="2019300" y="9109507"/>
          <a:ext cx="889000" cy="1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61383</xdr:rowOff>
    </xdr:from>
    <xdr:ext cx="534377" cy="259045"/>
    <xdr:sp macro="" textlink="">
      <xdr:nvSpPr>
        <xdr:cNvPr id="127" name="テキスト ボックス 126"/>
        <xdr:cNvSpPr txBox="1"/>
      </xdr:nvSpPr>
      <xdr:spPr>
        <a:xfrm>
          <a:off x="2641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153971</xdr:rowOff>
    </xdr:from>
    <xdr:to>
      <xdr:col>2</xdr:col>
      <xdr:colOff>638175</xdr:colOff>
      <xdr:row>53</xdr:row>
      <xdr:rowOff>158118</xdr:rowOff>
    </xdr:to>
    <xdr:cxnSp macro="">
      <xdr:nvCxnSpPr>
        <xdr:cNvPr id="128" name="直線コネクタ 127"/>
        <xdr:cNvCxnSpPr/>
      </xdr:nvCxnSpPr>
      <xdr:spPr>
        <a:xfrm flipV="1">
          <a:off x="1130300" y="924082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139695</xdr:rowOff>
    </xdr:from>
    <xdr:ext cx="534377" cy="259045"/>
    <xdr:sp macro="" textlink="">
      <xdr:nvSpPr>
        <xdr:cNvPr id="130" name="テキスト ボックス 129"/>
        <xdr:cNvSpPr txBox="1"/>
      </xdr:nvSpPr>
      <xdr:spPr>
        <a:xfrm>
          <a:off x="1752111" y="97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35682</xdr:rowOff>
    </xdr:from>
    <xdr:ext cx="534377" cy="259045"/>
    <xdr:sp macro="" textlink="">
      <xdr:nvSpPr>
        <xdr:cNvPr id="132" name="テキスト ボックス 131"/>
        <xdr:cNvSpPr txBox="1"/>
      </xdr:nvSpPr>
      <xdr:spPr>
        <a:xfrm>
          <a:off x="863111" y="963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167310</xdr:rowOff>
    </xdr:from>
    <xdr:to>
      <xdr:col>6</xdr:col>
      <xdr:colOff>561975</xdr:colOff>
      <xdr:row>52</xdr:row>
      <xdr:rowOff>97460</xdr:rowOff>
    </xdr:to>
    <xdr:sp macro="" textlink="">
      <xdr:nvSpPr>
        <xdr:cNvPr id="138" name="円/楕円 137"/>
        <xdr:cNvSpPr/>
      </xdr:nvSpPr>
      <xdr:spPr>
        <a:xfrm>
          <a:off x="4584700" y="89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18737</xdr:rowOff>
    </xdr:from>
    <xdr:ext cx="534377" cy="259045"/>
    <xdr:sp macro="" textlink="">
      <xdr:nvSpPr>
        <xdr:cNvPr id="139" name="物件費該当値テキスト"/>
        <xdr:cNvSpPr txBox="1"/>
      </xdr:nvSpPr>
      <xdr:spPr>
        <a:xfrm>
          <a:off x="4686300" y="876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80409</xdr:rowOff>
    </xdr:from>
    <xdr:to>
      <xdr:col>5</xdr:col>
      <xdr:colOff>409575</xdr:colOff>
      <xdr:row>53</xdr:row>
      <xdr:rowOff>10559</xdr:rowOff>
    </xdr:to>
    <xdr:sp macro="" textlink="">
      <xdr:nvSpPr>
        <xdr:cNvPr id="140" name="円/楕円 139"/>
        <xdr:cNvSpPr/>
      </xdr:nvSpPr>
      <xdr:spPr>
        <a:xfrm>
          <a:off x="3746500" y="89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27086</xdr:rowOff>
    </xdr:from>
    <xdr:ext cx="534377" cy="259045"/>
    <xdr:sp macro="" textlink="">
      <xdr:nvSpPr>
        <xdr:cNvPr id="141" name="テキスト ボックス 140"/>
        <xdr:cNvSpPr txBox="1"/>
      </xdr:nvSpPr>
      <xdr:spPr>
        <a:xfrm>
          <a:off x="3530111" y="87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65,760</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143307</xdr:rowOff>
    </xdr:from>
    <xdr:to>
      <xdr:col>4</xdr:col>
      <xdr:colOff>206375</xdr:colOff>
      <xdr:row>53</xdr:row>
      <xdr:rowOff>73457</xdr:rowOff>
    </xdr:to>
    <xdr:sp macro="" textlink="">
      <xdr:nvSpPr>
        <xdr:cNvPr id="142" name="円/楕円 141"/>
        <xdr:cNvSpPr/>
      </xdr:nvSpPr>
      <xdr:spPr>
        <a:xfrm>
          <a:off x="2857500" y="9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89984</xdr:rowOff>
    </xdr:from>
    <xdr:ext cx="534377" cy="259045"/>
    <xdr:sp macro="" textlink="">
      <xdr:nvSpPr>
        <xdr:cNvPr id="143" name="テキスト ボックス 142"/>
        <xdr:cNvSpPr txBox="1"/>
      </xdr:nvSpPr>
      <xdr:spPr>
        <a:xfrm>
          <a:off x="2641111" y="88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103171</xdr:rowOff>
    </xdr:from>
    <xdr:to>
      <xdr:col>3</xdr:col>
      <xdr:colOff>3175</xdr:colOff>
      <xdr:row>54</xdr:row>
      <xdr:rowOff>33321</xdr:rowOff>
    </xdr:to>
    <xdr:sp macro="" textlink="">
      <xdr:nvSpPr>
        <xdr:cNvPr id="144" name="円/楕円 143"/>
        <xdr:cNvSpPr/>
      </xdr:nvSpPr>
      <xdr:spPr>
        <a:xfrm>
          <a:off x="1968500" y="91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49848</xdr:rowOff>
    </xdr:from>
    <xdr:ext cx="534377" cy="259045"/>
    <xdr:sp macro="" textlink="">
      <xdr:nvSpPr>
        <xdr:cNvPr id="145" name="テキスト ボックス 144"/>
        <xdr:cNvSpPr txBox="1"/>
      </xdr:nvSpPr>
      <xdr:spPr>
        <a:xfrm>
          <a:off x="1752111" y="89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107318</xdr:rowOff>
    </xdr:from>
    <xdr:to>
      <xdr:col>1</xdr:col>
      <xdr:colOff>485775</xdr:colOff>
      <xdr:row>54</xdr:row>
      <xdr:rowOff>37468</xdr:rowOff>
    </xdr:to>
    <xdr:sp macro="" textlink="">
      <xdr:nvSpPr>
        <xdr:cNvPr id="146" name="円/楕円 145"/>
        <xdr:cNvSpPr/>
      </xdr:nvSpPr>
      <xdr:spPr>
        <a:xfrm>
          <a:off x="1079500" y="91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53995</xdr:rowOff>
    </xdr:from>
    <xdr:ext cx="534377" cy="259045"/>
    <xdr:sp macro="" textlink="">
      <xdr:nvSpPr>
        <xdr:cNvPr id="147" name="テキスト ボックス 146"/>
        <xdr:cNvSpPr txBox="1"/>
      </xdr:nvSpPr>
      <xdr:spPr>
        <a:xfrm>
          <a:off x="863111" y="89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34830</xdr:rowOff>
    </xdr:from>
    <xdr:to>
      <xdr:col>6</xdr:col>
      <xdr:colOff>511175</xdr:colOff>
      <xdr:row>76</xdr:row>
      <xdr:rowOff>2826</xdr:rowOff>
    </xdr:to>
    <xdr:cxnSp macro="">
      <xdr:nvCxnSpPr>
        <xdr:cNvPr id="172" name="直線コネクタ 171"/>
        <xdr:cNvCxnSpPr/>
      </xdr:nvCxnSpPr>
      <xdr:spPr>
        <a:xfrm flipV="1">
          <a:off x="3797300" y="12893580"/>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83293</xdr:rowOff>
    </xdr:from>
    <xdr:to>
      <xdr:col>5</xdr:col>
      <xdr:colOff>358775</xdr:colOff>
      <xdr:row>76</xdr:row>
      <xdr:rowOff>2826</xdr:rowOff>
    </xdr:to>
    <xdr:cxnSp macro="">
      <xdr:nvCxnSpPr>
        <xdr:cNvPr id="175" name="直線コネクタ 174"/>
        <xdr:cNvCxnSpPr/>
      </xdr:nvCxnSpPr>
      <xdr:spPr>
        <a:xfrm>
          <a:off x="2908300" y="12942043"/>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83293</xdr:rowOff>
    </xdr:from>
    <xdr:to>
      <xdr:col>4</xdr:col>
      <xdr:colOff>155575</xdr:colOff>
      <xdr:row>76</xdr:row>
      <xdr:rowOff>14827</xdr:rowOff>
    </xdr:to>
    <xdr:cxnSp macro="">
      <xdr:nvCxnSpPr>
        <xdr:cNvPr id="178" name="直線コネクタ 177"/>
        <xdr:cNvCxnSpPr/>
      </xdr:nvCxnSpPr>
      <xdr:spPr>
        <a:xfrm flipV="1">
          <a:off x="2019300" y="12942043"/>
          <a:ext cx="8890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28294</xdr:rowOff>
    </xdr:from>
    <xdr:ext cx="469744" cy="259045"/>
    <xdr:sp macro="" textlink="">
      <xdr:nvSpPr>
        <xdr:cNvPr id="180" name="テキスト ボックス 179"/>
        <xdr:cNvSpPr txBox="1"/>
      </xdr:nvSpPr>
      <xdr:spPr>
        <a:xfrm>
          <a:off x="2673427" y="1322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147186</xdr:rowOff>
    </xdr:from>
    <xdr:to>
      <xdr:col>2</xdr:col>
      <xdr:colOff>638175</xdr:colOff>
      <xdr:row>76</xdr:row>
      <xdr:rowOff>14827</xdr:rowOff>
    </xdr:to>
    <xdr:cxnSp macro="">
      <xdr:nvCxnSpPr>
        <xdr:cNvPr id="181" name="直線コネクタ 180"/>
        <xdr:cNvCxnSpPr/>
      </xdr:nvCxnSpPr>
      <xdr:spPr>
        <a:xfrm>
          <a:off x="1130300" y="13005936"/>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33266</xdr:rowOff>
    </xdr:from>
    <xdr:ext cx="469744" cy="259045"/>
    <xdr:sp macro="" textlink="">
      <xdr:nvSpPr>
        <xdr:cNvPr id="183" name="テキスト ボックス 182"/>
        <xdr:cNvSpPr txBox="1"/>
      </xdr:nvSpPr>
      <xdr:spPr>
        <a:xfrm>
          <a:off x="1784427" y="1323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31666</xdr:rowOff>
    </xdr:from>
    <xdr:ext cx="469744" cy="259045"/>
    <xdr:sp macro="" textlink="">
      <xdr:nvSpPr>
        <xdr:cNvPr id="185" name="テキスト ボックス 184"/>
        <xdr:cNvSpPr txBox="1"/>
      </xdr:nvSpPr>
      <xdr:spPr>
        <a:xfrm>
          <a:off x="895427"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155480</xdr:rowOff>
    </xdr:from>
    <xdr:to>
      <xdr:col>6</xdr:col>
      <xdr:colOff>561975</xdr:colOff>
      <xdr:row>75</xdr:row>
      <xdr:rowOff>85630</xdr:rowOff>
    </xdr:to>
    <xdr:sp macro="" textlink="">
      <xdr:nvSpPr>
        <xdr:cNvPr id="191" name="円/楕円 190"/>
        <xdr:cNvSpPr/>
      </xdr:nvSpPr>
      <xdr:spPr>
        <a:xfrm>
          <a:off x="4584700" y="128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6907</xdr:rowOff>
    </xdr:from>
    <xdr:ext cx="469744" cy="259045"/>
    <xdr:sp macro="" textlink="">
      <xdr:nvSpPr>
        <xdr:cNvPr id="192" name="維持補修費該当値テキスト"/>
        <xdr:cNvSpPr txBox="1"/>
      </xdr:nvSpPr>
      <xdr:spPr>
        <a:xfrm>
          <a:off x="4686300" y="126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123475</xdr:rowOff>
    </xdr:from>
    <xdr:to>
      <xdr:col>5</xdr:col>
      <xdr:colOff>409575</xdr:colOff>
      <xdr:row>76</xdr:row>
      <xdr:rowOff>53625</xdr:rowOff>
    </xdr:to>
    <xdr:sp macro="" textlink="">
      <xdr:nvSpPr>
        <xdr:cNvPr id="193" name="円/楕円 192"/>
        <xdr:cNvSpPr/>
      </xdr:nvSpPr>
      <xdr:spPr>
        <a:xfrm>
          <a:off x="3746500" y="12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70152</xdr:rowOff>
    </xdr:from>
    <xdr:ext cx="469744" cy="259045"/>
    <xdr:sp macro="" textlink="">
      <xdr:nvSpPr>
        <xdr:cNvPr id="194" name="テキスト ボックス 193"/>
        <xdr:cNvSpPr txBox="1"/>
      </xdr:nvSpPr>
      <xdr:spPr>
        <a:xfrm>
          <a:off x="3562427" y="1275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32493</xdr:rowOff>
    </xdr:from>
    <xdr:to>
      <xdr:col>4</xdr:col>
      <xdr:colOff>206375</xdr:colOff>
      <xdr:row>75</xdr:row>
      <xdr:rowOff>134093</xdr:rowOff>
    </xdr:to>
    <xdr:sp macro="" textlink="">
      <xdr:nvSpPr>
        <xdr:cNvPr id="195" name="円/楕円 194"/>
        <xdr:cNvSpPr/>
      </xdr:nvSpPr>
      <xdr:spPr>
        <a:xfrm>
          <a:off x="2857500" y="128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150620</xdr:rowOff>
    </xdr:from>
    <xdr:ext cx="469744" cy="259045"/>
    <xdr:sp macro="" textlink="">
      <xdr:nvSpPr>
        <xdr:cNvPr id="196" name="テキスト ボックス 195"/>
        <xdr:cNvSpPr txBox="1"/>
      </xdr:nvSpPr>
      <xdr:spPr>
        <a:xfrm>
          <a:off x="2673427" y="1266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135477</xdr:rowOff>
    </xdr:from>
    <xdr:to>
      <xdr:col>3</xdr:col>
      <xdr:colOff>3175</xdr:colOff>
      <xdr:row>76</xdr:row>
      <xdr:rowOff>65627</xdr:rowOff>
    </xdr:to>
    <xdr:sp macro="" textlink="">
      <xdr:nvSpPr>
        <xdr:cNvPr id="197" name="円/楕円 196"/>
        <xdr:cNvSpPr/>
      </xdr:nvSpPr>
      <xdr:spPr>
        <a:xfrm>
          <a:off x="1968500" y="129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82154</xdr:rowOff>
    </xdr:from>
    <xdr:ext cx="469744" cy="259045"/>
    <xdr:sp macro="" textlink="">
      <xdr:nvSpPr>
        <xdr:cNvPr id="198" name="テキスト ボックス 197"/>
        <xdr:cNvSpPr txBox="1"/>
      </xdr:nvSpPr>
      <xdr:spPr>
        <a:xfrm>
          <a:off x="1784427" y="1276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96386</xdr:rowOff>
    </xdr:from>
    <xdr:to>
      <xdr:col>1</xdr:col>
      <xdr:colOff>485775</xdr:colOff>
      <xdr:row>76</xdr:row>
      <xdr:rowOff>26536</xdr:rowOff>
    </xdr:to>
    <xdr:sp macro="" textlink="">
      <xdr:nvSpPr>
        <xdr:cNvPr id="199" name="円/楕円 198"/>
        <xdr:cNvSpPr/>
      </xdr:nvSpPr>
      <xdr:spPr>
        <a:xfrm>
          <a:off x="1079500" y="129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43063</xdr:rowOff>
    </xdr:from>
    <xdr:ext cx="469744" cy="259045"/>
    <xdr:sp macro="" textlink="">
      <xdr:nvSpPr>
        <xdr:cNvPr id="200" name="テキスト ボックス 199"/>
        <xdr:cNvSpPr txBox="1"/>
      </xdr:nvSpPr>
      <xdr:spPr>
        <a:xfrm>
          <a:off x="895427" y="1273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108838</xdr:rowOff>
    </xdr:from>
    <xdr:to>
      <xdr:col>6</xdr:col>
      <xdr:colOff>511175</xdr:colOff>
      <xdr:row>96</xdr:row>
      <xdr:rowOff>26070</xdr:rowOff>
    </xdr:to>
    <xdr:cxnSp macro="">
      <xdr:nvCxnSpPr>
        <xdr:cNvPr id="232" name="直線コネクタ 231"/>
        <xdr:cNvCxnSpPr/>
      </xdr:nvCxnSpPr>
      <xdr:spPr>
        <a:xfrm flipV="1">
          <a:off x="3797300" y="16396588"/>
          <a:ext cx="838200" cy="8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26070</xdr:rowOff>
    </xdr:from>
    <xdr:to>
      <xdr:col>5</xdr:col>
      <xdr:colOff>358775</xdr:colOff>
      <xdr:row>96</xdr:row>
      <xdr:rowOff>45109</xdr:rowOff>
    </xdr:to>
    <xdr:cxnSp macro="">
      <xdr:nvCxnSpPr>
        <xdr:cNvPr id="235" name="直線コネクタ 234"/>
        <xdr:cNvCxnSpPr/>
      </xdr:nvCxnSpPr>
      <xdr:spPr>
        <a:xfrm flipV="1">
          <a:off x="2908300" y="16485270"/>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45109</xdr:rowOff>
    </xdr:from>
    <xdr:to>
      <xdr:col>4</xdr:col>
      <xdr:colOff>155575</xdr:colOff>
      <xdr:row>96</xdr:row>
      <xdr:rowOff>114717</xdr:rowOff>
    </xdr:to>
    <xdr:cxnSp macro="">
      <xdr:nvCxnSpPr>
        <xdr:cNvPr id="238" name="直線コネクタ 237"/>
        <xdr:cNvCxnSpPr/>
      </xdr:nvCxnSpPr>
      <xdr:spPr>
        <a:xfrm flipV="1">
          <a:off x="2019300" y="16504309"/>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114717</xdr:rowOff>
    </xdr:from>
    <xdr:to>
      <xdr:col>2</xdr:col>
      <xdr:colOff>638175</xdr:colOff>
      <xdr:row>96</xdr:row>
      <xdr:rowOff>116154</xdr:rowOff>
    </xdr:to>
    <xdr:cxnSp macro="">
      <xdr:nvCxnSpPr>
        <xdr:cNvPr id="241" name="直線コネクタ 240"/>
        <xdr:cNvCxnSpPr/>
      </xdr:nvCxnSpPr>
      <xdr:spPr>
        <a:xfrm flipV="1">
          <a:off x="1130300" y="1657391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58038</xdr:rowOff>
    </xdr:from>
    <xdr:to>
      <xdr:col>6</xdr:col>
      <xdr:colOff>561975</xdr:colOff>
      <xdr:row>95</xdr:row>
      <xdr:rowOff>159638</xdr:rowOff>
    </xdr:to>
    <xdr:sp macro="" textlink="">
      <xdr:nvSpPr>
        <xdr:cNvPr id="251" name="円/楕円 250"/>
        <xdr:cNvSpPr/>
      </xdr:nvSpPr>
      <xdr:spPr>
        <a:xfrm>
          <a:off x="4584700" y="163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36465</xdr:rowOff>
    </xdr:from>
    <xdr:ext cx="534377" cy="259045"/>
    <xdr:sp macro="" textlink="">
      <xdr:nvSpPr>
        <xdr:cNvPr id="252" name="扶助費該当値テキスト"/>
        <xdr:cNvSpPr txBox="1"/>
      </xdr:nvSpPr>
      <xdr:spPr>
        <a:xfrm>
          <a:off x="4686300" y="1632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81,390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146720</xdr:rowOff>
    </xdr:from>
    <xdr:to>
      <xdr:col>5</xdr:col>
      <xdr:colOff>409575</xdr:colOff>
      <xdr:row>96</xdr:row>
      <xdr:rowOff>76870</xdr:rowOff>
    </xdr:to>
    <xdr:sp macro="" textlink="">
      <xdr:nvSpPr>
        <xdr:cNvPr id="253" name="円/楕円 252"/>
        <xdr:cNvSpPr/>
      </xdr:nvSpPr>
      <xdr:spPr>
        <a:xfrm>
          <a:off x="3746500" y="164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67997</xdr:rowOff>
    </xdr:from>
    <xdr:ext cx="534377" cy="259045"/>
    <xdr:sp macro="" textlink="">
      <xdr:nvSpPr>
        <xdr:cNvPr id="254" name="テキスト ボックス 253"/>
        <xdr:cNvSpPr txBox="1"/>
      </xdr:nvSpPr>
      <xdr:spPr>
        <a:xfrm>
          <a:off x="3530111" y="165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165759</xdr:rowOff>
    </xdr:from>
    <xdr:to>
      <xdr:col>4</xdr:col>
      <xdr:colOff>206375</xdr:colOff>
      <xdr:row>96</xdr:row>
      <xdr:rowOff>95909</xdr:rowOff>
    </xdr:to>
    <xdr:sp macro="" textlink="">
      <xdr:nvSpPr>
        <xdr:cNvPr id="255" name="円/楕円 254"/>
        <xdr:cNvSpPr/>
      </xdr:nvSpPr>
      <xdr:spPr>
        <a:xfrm>
          <a:off x="2857500" y="164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87036</xdr:rowOff>
    </xdr:from>
    <xdr:ext cx="534377" cy="259045"/>
    <xdr:sp macro="" textlink="">
      <xdr:nvSpPr>
        <xdr:cNvPr id="256" name="テキスト ボックス 255"/>
        <xdr:cNvSpPr txBox="1"/>
      </xdr:nvSpPr>
      <xdr:spPr>
        <a:xfrm>
          <a:off x="2641111" y="165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63917</xdr:rowOff>
    </xdr:from>
    <xdr:to>
      <xdr:col>3</xdr:col>
      <xdr:colOff>3175</xdr:colOff>
      <xdr:row>96</xdr:row>
      <xdr:rowOff>165517</xdr:rowOff>
    </xdr:to>
    <xdr:sp macro="" textlink="">
      <xdr:nvSpPr>
        <xdr:cNvPr id="257" name="円/楕円 256"/>
        <xdr:cNvSpPr/>
      </xdr:nvSpPr>
      <xdr:spPr>
        <a:xfrm>
          <a:off x="1968500" y="165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156644</xdr:rowOff>
    </xdr:from>
    <xdr:ext cx="534377" cy="259045"/>
    <xdr:sp macro="" textlink="">
      <xdr:nvSpPr>
        <xdr:cNvPr id="258" name="テキスト ボックス 257"/>
        <xdr:cNvSpPr txBox="1"/>
      </xdr:nvSpPr>
      <xdr:spPr>
        <a:xfrm>
          <a:off x="1752111" y="166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65354</xdr:rowOff>
    </xdr:from>
    <xdr:to>
      <xdr:col>1</xdr:col>
      <xdr:colOff>485775</xdr:colOff>
      <xdr:row>96</xdr:row>
      <xdr:rowOff>166954</xdr:rowOff>
    </xdr:to>
    <xdr:sp macro="" textlink="">
      <xdr:nvSpPr>
        <xdr:cNvPr id="259" name="円/楕円 258"/>
        <xdr:cNvSpPr/>
      </xdr:nvSpPr>
      <xdr:spPr>
        <a:xfrm>
          <a:off x="1079500" y="165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158081</xdr:rowOff>
    </xdr:from>
    <xdr:ext cx="534377" cy="259045"/>
    <xdr:sp macro="" textlink="">
      <xdr:nvSpPr>
        <xdr:cNvPr id="260" name="テキスト ボックス 259"/>
        <xdr:cNvSpPr txBox="1"/>
      </xdr:nvSpPr>
      <xdr:spPr>
        <a:xfrm>
          <a:off x="863111" y="166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69380</xdr:rowOff>
    </xdr:from>
    <xdr:to>
      <xdr:col>15</xdr:col>
      <xdr:colOff>180975</xdr:colOff>
      <xdr:row>35</xdr:row>
      <xdr:rowOff>116231</xdr:rowOff>
    </xdr:to>
    <xdr:cxnSp macro="">
      <xdr:nvCxnSpPr>
        <xdr:cNvPr id="289" name="直線コネクタ 288"/>
        <xdr:cNvCxnSpPr/>
      </xdr:nvCxnSpPr>
      <xdr:spPr>
        <a:xfrm flipV="1">
          <a:off x="9639300" y="6070130"/>
          <a:ext cx="8382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73520</xdr:rowOff>
    </xdr:from>
    <xdr:to>
      <xdr:col>14</xdr:col>
      <xdr:colOff>28575</xdr:colOff>
      <xdr:row>35</xdr:row>
      <xdr:rowOff>116231</xdr:rowOff>
    </xdr:to>
    <xdr:cxnSp macro="">
      <xdr:nvCxnSpPr>
        <xdr:cNvPr id="292" name="直線コネクタ 291"/>
        <xdr:cNvCxnSpPr/>
      </xdr:nvCxnSpPr>
      <xdr:spPr>
        <a:xfrm>
          <a:off x="8750300" y="6074270"/>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73520</xdr:rowOff>
    </xdr:from>
    <xdr:to>
      <xdr:col>12</xdr:col>
      <xdr:colOff>511175</xdr:colOff>
      <xdr:row>36</xdr:row>
      <xdr:rowOff>50470</xdr:rowOff>
    </xdr:to>
    <xdr:cxnSp macro="">
      <xdr:nvCxnSpPr>
        <xdr:cNvPr id="295" name="直線コネクタ 294"/>
        <xdr:cNvCxnSpPr/>
      </xdr:nvCxnSpPr>
      <xdr:spPr>
        <a:xfrm flipV="1">
          <a:off x="7861300" y="6074270"/>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130382</xdr:rowOff>
    </xdr:from>
    <xdr:ext cx="534377" cy="259045"/>
    <xdr:sp macro="" textlink="">
      <xdr:nvSpPr>
        <xdr:cNvPr id="297" name="テキスト ボックス 296"/>
        <xdr:cNvSpPr txBox="1"/>
      </xdr:nvSpPr>
      <xdr:spPr>
        <a:xfrm>
          <a:off x="8483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121653</xdr:rowOff>
    </xdr:from>
    <xdr:to>
      <xdr:col>11</xdr:col>
      <xdr:colOff>307975</xdr:colOff>
      <xdr:row>36</xdr:row>
      <xdr:rowOff>50470</xdr:rowOff>
    </xdr:to>
    <xdr:cxnSp macro="">
      <xdr:nvCxnSpPr>
        <xdr:cNvPr id="298" name="直線コネクタ 297"/>
        <xdr:cNvCxnSpPr/>
      </xdr:nvCxnSpPr>
      <xdr:spPr>
        <a:xfrm>
          <a:off x="6972300" y="6122403"/>
          <a:ext cx="889000" cy="10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18580</xdr:rowOff>
    </xdr:from>
    <xdr:to>
      <xdr:col>15</xdr:col>
      <xdr:colOff>231775</xdr:colOff>
      <xdr:row>35</xdr:row>
      <xdr:rowOff>120180</xdr:rowOff>
    </xdr:to>
    <xdr:sp macro="" textlink="">
      <xdr:nvSpPr>
        <xdr:cNvPr id="308" name="円/楕円 307"/>
        <xdr:cNvSpPr/>
      </xdr:nvSpPr>
      <xdr:spPr>
        <a:xfrm>
          <a:off x="10426700" y="6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41457</xdr:rowOff>
    </xdr:from>
    <xdr:ext cx="534377" cy="259045"/>
    <xdr:sp macro="" textlink="">
      <xdr:nvSpPr>
        <xdr:cNvPr id="309" name="補助費等該当値テキスト"/>
        <xdr:cNvSpPr txBox="1"/>
      </xdr:nvSpPr>
      <xdr:spPr>
        <a:xfrm>
          <a:off x="10528300" y="58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65431</xdr:rowOff>
    </xdr:from>
    <xdr:to>
      <xdr:col>14</xdr:col>
      <xdr:colOff>79375</xdr:colOff>
      <xdr:row>35</xdr:row>
      <xdr:rowOff>167031</xdr:rowOff>
    </xdr:to>
    <xdr:sp macro="" textlink="">
      <xdr:nvSpPr>
        <xdr:cNvPr id="310" name="円/楕円 309"/>
        <xdr:cNvSpPr/>
      </xdr:nvSpPr>
      <xdr:spPr>
        <a:xfrm>
          <a:off x="9588500" y="60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12108</xdr:rowOff>
    </xdr:from>
    <xdr:ext cx="534377" cy="259045"/>
    <xdr:sp macro="" textlink="">
      <xdr:nvSpPr>
        <xdr:cNvPr id="311" name="テキスト ボックス 310"/>
        <xdr:cNvSpPr txBox="1"/>
      </xdr:nvSpPr>
      <xdr:spPr>
        <a:xfrm>
          <a:off x="9372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22720</xdr:rowOff>
    </xdr:from>
    <xdr:to>
      <xdr:col>12</xdr:col>
      <xdr:colOff>561975</xdr:colOff>
      <xdr:row>35</xdr:row>
      <xdr:rowOff>124320</xdr:rowOff>
    </xdr:to>
    <xdr:sp macro="" textlink="">
      <xdr:nvSpPr>
        <xdr:cNvPr id="312" name="円/楕円 311"/>
        <xdr:cNvSpPr/>
      </xdr:nvSpPr>
      <xdr:spPr>
        <a:xfrm>
          <a:off x="86995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140847</xdr:rowOff>
    </xdr:from>
    <xdr:ext cx="534377" cy="259045"/>
    <xdr:sp macro="" textlink="">
      <xdr:nvSpPr>
        <xdr:cNvPr id="313" name="テキスト ボックス 312"/>
        <xdr:cNvSpPr txBox="1"/>
      </xdr:nvSpPr>
      <xdr:spPr>
        <a:xfrm>
          <a:off x="8483111" y="57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171120</xdr:rowOff>
    </xdr:from>
    <xdr:to>
      <xdr:col>11</xdr:col>
      <xdr:colOff>358775</xdr:colOff>
      <xdr:row>36</xdr:row>
      <xdr:rowOff>101270</xdr:rowOff>
    </xdr:to>
    <xdr:sp macro="" textlink="">
      <xdr:nvSpPr>
        <xdr:cNvPr id="314" name="円/楕円 313"/>
        <xdr:cNvSpPr/>
      </xdr:nvSpPr>
      <xdr:spPr>
        <a:xfrm>
          <a:off x="7810500" y="61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92397</xdr:rowOff>
    </xdr:from>
    <xdr:ext cx="534377" cy="259045"/>
    <xdr:sp macro="" textlink="">
      <xdr:nvSpPr>
        <xdr:cNvPr id="315" name="テキスト ボックス 314"/>
        <xdr:cNvSpPr txBox="1"/>
      </xdr:nvSpPr>
      <xdr:spPr>
        <a:xfrm>
          <a:off x="7594111" y="62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70853</xdr:rowOff>
    </xdr:from>
    <xdr:to>
      <xdr:col>10</xdr:col>
      <xdr:colOff>155575</xdr:colOff>
      <xdr:row>36</xdr:row>
      <xdr:rowOff>1003</xdr:rowOff>
    </xdr:to>
    <xdr:sp macro="" textlink="">
      <xdr:nvSpPr>
        <xdr:cNvPr id="316" name="円/楕円 315"/>
        <xdr:cNvSpPr/>
      </xdr:nvSpPr>
      <xdr:spPr>
        <a:xfrm>
          <a:off x="6921500" y="60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163580</xdr:rowOff>
    </xdr:from>
    <xdr:ext cx="534377" cy="259045"/>
    <xdr:sp macro="" textlink="">
      <xdr:nvSpPr>
        <xdr:cNvPr id="317" name="テキスト ボックス 316"/>
        <xdr:cNvSpPr txBox="1"/>
      </xdr:nvSpPr>
      <xdr:spPr>
        <a:xfrm>
          <a:off x="6705111" y="61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32269</xdr:rowOff>
    </xdr:from>
    <xdr:to>
      <xdr:col>15</xdr:col>
      <xdr:colOff>180975</xdr:colOff>
      <xdr:row>58</xdr:row>
      <xdr:rowOff>58254</xdr:rowOff>
    </xdr:to>
    <xdr:cxnSp macro="">
      <xdr:nvCxnSpPr>
        <xdr:cNvPr id="346" name="直線コネクタ 345"/>
        <xdr:cNvCxnSpPr/>
      </xdr:nvCxnSpPr>
      <xdr:spPr>
        <a:xfrm>
          <a:off x="9639300" y="9976369"/>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132903</xdr:rowOff>
    </xdr:from>
    <xdr:to>
      <xdr:col>14</xdr:col>
      <xdr:colOff>28575</xdr:colOff>
      <xdr:row>58</xdr:row>
      <xdr:rowOff>32269</xdr:rowOff>
    </xdr:to>
    <xdr:cxnSp macro="">
      <xdr:nvCxnSpPr>
        <xdr:cNvPr id="349" name="直線コネクタ 348"/>
        <xdr:cNvCxnSpPr/>
      </xdr:nvCxnSpPr>
      <xdr:spPr>
        <a:xfrm>
          <a:off x="8750300" y="9905553"/>
          <a:ext cx="889000" cy="7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23556</xdr:rowOff>
    </xdr:from>
    <xdr:to>
      <xdr:col>12</xdr:col>
      <xdr:colOff>511175</xdr:colOff>
      <xdr:row>57</xdr:row>
      <xdr:rowOff>132903</xdr:rowOff>
    </xdr:to>
    <xdr:cxnSp macro="">
      <xdr:nvCxnSpPr>
        <xdr:cNvPr id="352" name="直線コネクタ 351"/>
        <xdr:cNvCxnSpPr/>
      </xdr:nvCxnSpPr>
      <xdr:spPr>
        <a:xfrm>
          <a:off x="7861300" y="9796206"/>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52483</xdr:rowOff>
    </xdr:from>
    <xdr:ext cx="534377" cy="259045"/>
    <xdr:sp macro="" textlink="">
      <xdr:nvSpPr>
        <xdr:cNvPr id="354" name="テキスト ボックス 353"/>
        <xdr:cNvSpPr txBox="1"/>
      </xdr:nvSpPr>
      <xdr:spPr>
        <a:xfrm>
          <a:off x="8483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23556</xdr:rowOff>
    </xdr:from>
    <xdr:to>
      <xdr:col>11</xdr:col>
      <xdr:colOff>307975</xdr:colOff>
      <xdr:row>57</xdr:row>
      <xdr:rowOff>107033</xdr:rowOff>
    </xdr:to>
    <xdr:cxnSp macro="">
      <xdr:nvCxnSpPr>
        <xdr:cNvPr id="355" name="直線コネクタ 354"/>
        <xdr:cNvCxnSpPr/>
      </xdr:nvCxnSpPr>
      <xdr:spPr>
        <a:xfrm flipV="1">
          <a:off x="6972300" y="9796206"/>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20631</xdr:rowOff>
    </xdr:from>
    <xdr:ext cx="534377" cy="259045"/>
    <xdr:sp macro="" textlink="">
      <xdr:nvSpPr>
        <xdr:cNvPr id="357" name="テキスト ボックス 356"/>
        <xdr:cNvSpPr txBox="1"/>
      </xdr:nvSpPr>
      <xdr:spPr>
        <a:xfrm>
          <a:off x="7594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119158</xdr:rowOff>
    </xdr:from>
    <xdr:ext cx="534377" cy="259045"/>
    <xdr:sp macro="" textlink="">
      <xdr:nvSpPr>
        <xdr:cNvPr id="359" name="テキスト ボックス 358"/>
        <xdr:cNvSpPr txBox="1"/>
      </xdr:nvSpPr>
      <xdr:spPr>
        <a:xfrm>
          <a:off x="6705111" y="100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7454</xdr:rowOff>
    </xdr:from>
    <xdr:to>
      <xdr:col>15</xdr:col>
      <xdr:colOff>231775</xdr:colOff>
      <xdr:row>58</xdr:row>
      <xdr:rowOff>109054</xdr:rowOff>
    </xdr:to>
    <xdr:sp macro="" textlink="">
      <xdr:nvSpPr>
        <xdr:cNvPr id="365" name="円/楕円 364"/>
        <xdr:cNvSpPr/>
      </xdr:nvSpPr>
      <xdr:spPr>
        <a:xfrm>
          <a:off x="10426700" y="99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152919</xdr:rowOff>
    </xdr:from>
    <xdr:to>
      <xdr:col>14</xdr:col>
      <xdr:colOff>79375</xdr:colOff>
      <xdr:row>58</xdr:row>
      <xdr:rowOff>83069</xdr:rowOff>
    </xdr:to>
    <xdr:sp macro="" textlink="">
      <xdr:nvSpPr>
        <xdr:cNvPr id="367" name="円/楕円 366"/>
        <xdr:cNvSpPr/>
      </xdr:nvSpPr>
      <xdr:spPr>
        <a:xfrm>
          <a:off x="9588500" y="99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99596</xdr:rowOff>
    </xdr:from>
    <xdr:ext cx="534377" cy="259045"/>
    <xdr:sp macro="" textlink="">
      <xdr:nvSpPr>
        <xdr:cNvPr id="368" name="テキスト ボックス 367"/>
        <xdr:cNvSpPr txBox="1"/>
      </xdr:nvSpPr>
      <xdr:spPr>
        <a:xfrm>
          <a:off x="9372111" y="97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82103</xdr:rowOff>
    </xdr:from>
    <xdr:to>
      <xdr:col>12</xdr:col>
      <xdr:colOff>561975</xdr:colOff>
      <xdr:row>58</xdr:row>
      <xdr:rowOff>12253</xdr:rowOff>
    </xdr:to>
    <xdr:sp macro="" textlink="">
      <xdr:nvSpPr>
        <xdr:cNvPr id="369" name="円/楕円 368"/>
        <xdr:cNvSpPr/>
      </xdr:nvSpPr>
      <xdr:spPr>
        <a:xfrm>
          <a:off x="8699500" y="985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28780</xdr:rowOff>
    </xdr:from>
    <xdr:ext cx="534377" cy="259045"/>
    <xdr:sp macro="" textlink="">
      <xdr:nvSpPr>
        <xdr:cNvPr id="370" name="テキスト ボックス 369"/>
        <xdr:cNvSpPr txBox="1"/>
      </xdr:nvSpPr>
      <xdr:spPr>
        <a:xfrm>
          <a:off x="8483111" y="96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144206</xdr:rowOff>
    </xdr:from>
    <xdr:to>
      <xdr:col>11</xdr:col>
      <xdr:colOff>358775</xdr:colOff>
      <xdr:row>57</xdr:row>
      <xdr:rowOff>74356</xdr:rowOff>
    </xdr:to>
    <xdr:sp macro="" textlink="">
      <xdr:nvSpPr>
        <xdr:cNvPr id="371" name="円/楕円 370"/>
        <xdr:cNvSpPr/>
      </xdr:nvSpPr>
      <xdr:spPr>
        <a:xfrm>
          <a:off x="7810500" y="97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90883</xdr:rowOff>
    </xdr:from>
    <xdr:ext cx="534377" cy="259045"/>
    <xdr:sp macro="" textlink="">
      <xdr:nvSpPr>
        <xdr:cNvPr id="372" name="テキスト ボックス 371"/>
        <xdr:cNvSpPr txBox="1"/>
      </xdr:nvSpPr>
      <xdr:spPr>
        <a:xfrm>
          <a:off x="7594111" y="95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56233</xdr:rowOff>
    </xdr:from>
    <xdr:to>
      <xdr:col>10</xdr:col>
      <xdr:colOff>155575</xdr:colOff>
      <xdr:row>57</xdr:row>
      <xdr:rowOff>157833</xdr:rowOff>
    </xdr:to>
    <xdr:sp macro="" textlink="">
      <xdr:nvSpPr>
        <xdr:cNvPr id="373" name="円/楕円 372"/>
        <xdr:cNvSpPr/>
      </xdr:nvSpPr>
      <xdr:spPr>
        <a:xfrm>
          <a:off x="6921500" y="98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2910</xdr:rowOff>
    </xdr:from>
    <xdr:ext cx="534377" cy="259045"/>
    <xdr:sp macro="" textlink="">
      <xdr:nvSpPr>
        <xdr:cNvPr id="374" name="テキスト ボックス 373"/>
        <xdr:cNvSpPr txBox="1"/>
      </xdr:nvSpPr>
      <xdr:spPr>
        <a:xfrm>
          <a:off x="6705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28857</xdr:rowOff>
    </xdr:from>
    <xdr:to>
      <xdr:col>15</xdr:col>
      <xdr:colOff>180975</xdr:colOff>
      <xdr:row>77</xdr:row>
      <xdr:rowOff>94534</xdr:rowOff>
    </xdr:to>
    <xdr:cxnSp macro="">
      <xdr:nvCxnSpPr>
        <xdr:cNvPr id="399" name="直線コネクタ 398"/>
        <xdr:cNvCxnSpPr/>
      </xdr:nvCxnSpPr>
      <xdr:spPr>
        <a:xfrm>
          <a:off x="9639300" y="13230507"/>
          <a:ext cx="8382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28857</xdr:rowOff>
    </xdr:from>
    <xdr:to>
      <xdr:col>14</xdr:col>
      <xdr:colOff>28575</xdr:colOff>
      <xdr:row>77</xdr:row>
      <xdr:rowOff>52101</xdr:rowOff>
    </xdr:to>
    <xdr:cxnSp macro="">
      <xdr:nvCxnSpPr>
        <xdr:cNvPr id="402" name="直線コネクタ 401"/>
        <xdr:cNvCxnSpPr/>
      </xdr:nvCxnSpPr>
      <xdr:spPr>
        <a:xfrm flipV="1">
          <a:off x="8750300" y="13230507"/>
          <a:ext cx="8890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128855</xdr:rowOff>
    </xdr:from>
    <xdr:ext cx="534377" cy="259045"/>
    <xdr:sp macro="" textlink="">
      <xdr:nvSpPr>
        <xdr:cNvPr id="406" name="テキスト ボックス 405"/>
        <xdr:cNvSpPr txBox="1"/>
      </xdr:nvSpPr>
      <xdr:spPr>
        <a:xfrm>
          <a:off x="8483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43734</xdr:rowOff>
    </xdr:from>
    <xdr:to>
      <xdr:col>15</xdr:col>
      <xdr:colOff>231775</xdr:colOff>
      <xdr:row>77</xdr:row>
      <xdr:rowOff>145334</xdr:rowOff>
    </xdr:to>
    <xdr:sp macro="" textlink="">
      <xdr:nvSpPr>
        <xdr:cNvPr id="412" name="円/楕円 411"/>
        <xdr:cNvSpPr/>
      </xdr:nvSpPr>
      <xdr:spPr>
        <a:xfrm>
          <a:off x="10426700" y="132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3111</xdr:rowOff>
    </xdr:from>
    <xdr:ext cx="534377" cy="259045"/>
    <xdr:sp macro="" textlink="">
      <xdr:nvSpPr>
        <xdr:cNvPr id="413" name="普通建設事業費 （ うち新規整備　）該当値テキスト"/>
        <xdr:cNvSpPr txBox="1"/>
      </xdr:nvSpPr>
      <xdr:spPr>
        <a:xfrm>
          <a:off x="10528300" y="130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149507</xdr:rowOff>
    </xdr:from>
    <xdr:to>
      <xdr:col>14</xdr:col>
      <xdr:colOff>79375</xdr:colOff>
      <xdr:row>77</xdr:row>
      <xdr:rowOff>79657</xdr:rowOff>
    </xdr:to>
    <xdr:sp macro="" textlink="">
      <xdr:nvSpPr>
        <xdr:cNvPr id="414" name="円/楕円 413"/>
        <xdr:cNvSpPr/>
      </xdr:nvSpPr>
      <xdr:spPr>
        <a:xfrm>
          <a:off x="9588500" y="131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96185</xdr:rowOff>
    </xdr:from>
    <xdr:ext cx="534377" cy="259045"/>
    <xdr:sp macro="" textlink="">
      <xdr:nvSpPr>
        <xdr:cNvPr id="415" name="テキスト ボックス 414"/>
        <xdr:cNvSpPr txBox="1"/>
      </xdr:nvSpPr>
      <xdr:spPr>
        <a:xfrm>
          <a:off x="9372111" y="1295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1301</xdr:rowOff>
    </xdr:from>
    <xdr:to>
      <xdr:col>12</xdr:col>
      <xdr:colOff>561975</xdr:colOff>
      <xdr:row>77</xdr:row>
      <xdr:rowOff>102901</xdr:rowOff>
    </xdr:to>
    <xdr:sp macro="" textlink="">
      <xdr:nvSpPr>
        <xdr:cNvPr id="416" name="円/楕円 415"/>
        <xdr:cNvSpPr/>
      </xdr:nvSpPr>
      <xdr:spPr>
        <a:xfrm>
          <a:off x="8699500" y="132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119428</xdr:rowOff>
    </xdr:from>
    <xdr:ext cx="534377" cy="259045"/>
    <xdr:sp macro="" textlink="">
      <xdr:nvSpPr>
        <xdr:cNvPr id="417" name="テキスト ボックス 416"/>
        <xdr:cNvSpPr txBox="1"/>
      </xdr:nvSpPr>
      <xdr:spPr>
        <a:xfrm>
          <a:off x="8483111" y="129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16866</xdr:rowOff>
    </xdr:from>
    <xdr:to>
      <xdr:col>15</xdr:col>
      <xdr:colOff>180975</xdr:colOff>
      <xdr:row>97</xdr:row>
      <xdr:rowOff>154254</xdr:rowOff>
    </xdr:to>
    <xdr:cxnSp macro="">
      <xdr:nvCxnSpPr>
        <xdr:cNvPr id="446" name="直線コネクタ 445"/>
        <xdr:cNvCxnSpPr/>
      </xdr:nvCxnSpPr>
      <xdr:spPr>
        <a:xfrm flipV="1">
          <a:off x="9639300" y="16647516"/>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98343</xdr:rowOff>
    </xdr:from>
    <xdr:to>
      <xdr:col>14</xdr:col>
      <xdr:colOff>28575</xdr:colOff>
      <xdr:row>97</xdr:row>
      <xdr:rowOff>154254</xdr:rowOff>
    </xdr:to>
    <xdr:cxnSp macro="">
      <xdr:nvCxnSpPr>
        <xdr:cNvPr id="449" name="直線コネクタ 448"/>
        <xdr:cNvCxnSpPr/>
      </xdr:nvCxnSpPr>
      <xdr:spPr>
        <a:xfrm>
          <a:off x="8750300" y="16386093"/>
          <a:ext cx="889000" cy="39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145984</xdr:rowOff>
    </xdr:from>
    <xdr:ext cx="534377" cy="259045"/>
    <xdr:sp macro="" textlink="">
      <xdr:nvSpPr>
        <xdr:cNvPr id="453" name="テキスト ボックス 452"/>
        <xdr:cNvSpPr txBox="1"/>
      </xdr:nvSpPr>
      <xdr:spPr>
        <a:xfrm>
          <a:off x="8483111" y="166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137516</xdr:rowOff>
    </xdr:from>
    <xdr:to>
      <xdr:col>15</xdr:col>
      <xdr:colOff>231775</xdr:colOff>
      <xdr:row>97</xdr:row>
      <xdr:rowOff>67666</xdr:rowOff>
    </xdr:to>
    <xdr:sp macro="" textlink="">
      <xdr:nvSpPr>
        <xdr:cNvPr id="459" name="円/楕円 458"/>
        <xdr:cNvSpPr/>
      </xdr:nvSpPr>
      <xdr:spPr>
        <a:xfrm>
          <a:off x="10426700" y="165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115943</xdr:rowOff>
    </xdr:from>
    <xdr:ext cx="534377" cy="259045"/>
    <xdr:sp macro="" textlink="">
      <xdr:nvSpPr>
        <xdr:cNvPr id="460" name="普通建設事業費 （ うち更新整備　）該当値テキスト"/>
        <xdr:cNvSpPr txBox="1"/>
      </xdr:nvSpPr>
      <xdr:spPr>
        <a:xfrm>
          <a:off x="10528300" y="165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103454</xdr:rowOff>
    </xdr:from>
    <xdr:to>
      <xdr:col>14</xdr:col>
      <xdr:colOff>79375</xdr:colOff>
      <xdr:row>98</xdr:row>
      <xdr:rowOff>33604</xdr:rowOff>
    </xdr:to>
    <xdr:sp macro="" textlink="">
      <xdr:nvSpPr>
        <xdr:cNvPr id="461" name="円/楕円 460"/>
        <xdr:cNvSpPr/>
      </xdr:nvSpPr>
      <xdr:spPr>
        <a:xfrm>
          <a:off x="9588500" y="167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24731</xdr:rowOff>
    </xdr:from>
    <xdr:ext cx="534377" cy="259045"/>
    <xdr:sp macro="" textlink="">
      <xdr:nvSpPr>
        <xdr:cNvPr id="462" name="テキスト ボックス 461"/>
        <xdr:cNvSpPr txBox="1"/>
      </xdr:nvSpPr>
      <xdr:spPr>
        <a:xfrm>
          <a:off x="9372111" y="168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47543</xdr:rowOff>
    </xdr:from>
    <xdr:to>
      <xdr:col>12</xdr:col>
      <xdr:colOff>561975</xdr:colOff>
      <xdr:row>95</xdr:row>
      <xdr:rowOff>149143</xdr:rowOff>
    </xdr:to>
    <xdr:sp macro="" textlink="">
      <xdr:nvSpPr>
        <xdr:cNvPr id="463" name="円/楕円 462"/>
        <xdr:cNvSpPr/>
      </xdr:nvSpPr>
      <xdr:spPr>
        <a:xfrm>
          <a:off x="8699500" y="163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165670</xdr:rowOff>
    </xdr:from>
    <xdr:ext cx="534377" cy="259045"/>
    <xdr:sp macro="" textlink="">
      <xdr:nvSpPr>
        <xdr:cNvPr id="464" name="テキスト ボックス 463"/>
        <xdr:cNvSpPr txBox="1"/>
      </xdr:nvSpPr>
      <xdr:spPr>
        <a:xfrm>
          <a:off x="8483111" y="161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99557</xdr:rowOff>
    </xdr:from>
    <xdr:to>
      <xdr:col>23</xdr:col>
      <xdr:colOff>517525</xdr:colOff>
      <xdr:row>38</xdr:row>
      <xdr:rowOff>139700</xdr:rowOff>
    </xdr:to>
    <xdr:cxnSp macro="">
      <xdr:nvCxnSpPr>
        <xdr:cNvPr id="491" name="直線コネクタ 490"/>
        <xdr:cNvCxnSpPr/>
      </xdr:nvCxnSpPr>
      <xdr:spPr>
        <a:xfrm>
          <a:off x="15481300" y="6614657"/>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58135</xdr:rowOff>
    </xdr:from>
    <xdr:to>
      <xdr:col>22</xdr:col>
      <xdr:colOff>365125</xdr:colOff>
      <xdr:row>38</xdr:row>
      <xdr:rowOff>99557</xdr:rowOff>
    </xdr:to>
    <xdr:cxnSp macro="">
      <xdr:nvCxnSpPr>
        <xdr:cNvPr id="494" name="直線コネクタ 493"/>
        <xdr:cNvCxnSpPr/>
      </xdr:nvCxnSpPr>
      <xdr:spPr>
        <a:xfrm>
          <a:off x="14592300" y="6573235"/>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6" name="テキスト ボックス 495"/>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42728</xdr:rowOff>
    </xdr:from>
    <xdr:to>
      <xdr:col>21</xdr:col>
      <xdr:colOff>161925</xdr:colOff>
      <xdr:row>38</xdr:row>
      <xdr:rowOff>58135</xdr:rowOff>
    </xdr:to>
    <xdr:cxnSp macro="">
      <xdr:nvCxnSpPr>
        <xdr:cNvPr id="497" name="直線コネクタ 496"/>
        <xdr:cNvCxnSpPr/>
      </xdr:nvCxnSpPr>
      <xdr:spPr>
        <a:xfrm>
          <a:off x="13703300" y="6557828"/>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134993</xdr:rowOff>
    </xdr:from>
    <xdr:ext cx="469744" cy="259045"/>
    <xdr:sp macro="" textlink="">
      <xdr:nvSpPr>
        <xdr:cNvPr id="499" name="テキスト ボックス 498"/>
        <xdr:cNvSpPr txBox="1"/>
      </xdr:nvSpPr>
      <xdr:spPr>
        <a:xfrm>
          <a:off x="14357427" y="66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42728</xdr:rowOff>
    </xdr:from>
    <xdr:to>
      <xdr:col>19</xdr:col>
      <xdr:colOff>644525</xdr:colOff>
      <xdr:row>38</xdr:row>
      <xdr:rowOff>133573</xdr:rowOff>
    </xdr:to>
    <xdr:cxnSp macro="">
      <xdr:nvCxnSpPr>
        <xdr:cNvPr id="500" name="直線コネクタ 499"/>
        <xdr:cNvCxnSpPr/>
      </xdr:nvCxnSpPr>
      <xdr:spPr>
        <a:xfrm flipV="1">
          <a:off x="12814300" y="6557828"/>
          <a:ext cx="889000" cy="9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48757</xdr:rowOff>
    </xdr:from>
    <xdr:to>
      <xdr:col>22</xdr:col>
      <xdr:colOff>415925</xdr:colOff>
      <xdr:row>38</xdr:row>
      <xdr:rowOff>150357</xdr:rowOff>
    </xdr:to>
    <xdr:sp macro="" textlink="">
      <xdr:nvSpPr>
        <xdr:cNvPr id="512" name="円/楕円 511"/>
        <xdr:cNvSpPr/>
      </xdr:nvSpPr>
      <xdr:spPr>
        <a:xfrm>
          <a:off x="15430500" y="6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166885</xdr:rowOff>
    </xdr:from>
    <xdr:ext cx="378565" cy="259045"/>
    <xdr:sp macro="" textlink="">
      <xdr:nvSpPr>
        <xdr:cNvPr id="513" name="テキスト ボックス 512"/>
        <xdr:cNvSpPr txBox="1"/>
      </xdr:nvSpPr>
      <xdr:spPr>
        <a:xfrm>
          <a:off x="15292017" y="633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7335</xdr:rowOff>
    </xdr:from>
    <xdr:to>
      <xdr:col>21</xdr:col>
      <xdr:colOff>212725</xdr:colOff>
      <xdr:row>38</xdr:row>
      <xdr:rowOff>108935</xdr:rowOff>
    </xdr:to>
    <xdr:sp macro="" textlink="">
      <xdr:nvSpPr>
        <xdr:cNvPr id="514" name="円/楕円 513"/>
        <xdr:cNvSpPr/>
      </xdr:nvSpPr>
      <xdr:spPr>
        <a:xfrm>
          <a:off x="14541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125463</xdr:rowOff>
    </xdr:from>
    <xdr:ext cx="469744" cy="259045"/>
    <xdr:sp macro="" textlink="">
      <xdr:nvSpPr>
        <xdr:cNvPr id="515" name="テキスト ボックス 514"/>
        <xdr:cNvSpPr txBox="1"/>
      </xdr:nvSpPr>
      <xdr:spPr>
        <a:xfrm>
          <a:off x="14357427" y="629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163378</xdr:rowOff>
    </xdr:from>
    <xdr:to>
      <xdr:col>20</xdr:col>
      <xdr:colOff>9525</xdr:colOff>
      <xdr:row>38</xdr:row>
      <xdr:rowOff>93528</xdr:rowOff>
    </xdr:to>
    <xdr:sp macro="" textlink="">
      <xdr:nvSpPr>
        <xdr:cNvPr id="516" name="円/楕円 515"/>
        <xdr:cNvSpPr/>
      </xdr:nvSpPr>
      <xdr:spPr>
        <a:xfrm>
          <a:off x="13652500" y="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84655</xdr:rowOff>
    </xdr:from>
    <xdr:ext cx="469744" cy="259045"/>
    <xdr:sp macro="" textlink="">
      <xdr:nvSpPr>
        <xdr:cNvPr id="517" name="テキスト ボックス 516"/>
        <xdr:cNvSpPr txBox="1"/>
      </xdr:nvSpPr>
      <xdr:spPr>
        <a:xfrm>
          <a:off x="13468427" y="659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82773</xdr:rowOff>
    </xdr:from>
    <xdr:to>
      <xdr:col>18</xdr:col>
      <xdr:colOff>492125</xdr:colOff>
      <xdr:row>39</xdr:row>
      <xdr:rowOff>12923</xdr:rowOff>
    </xdr:to>
    <xdr:sp macro="" textlink="">
      <xdr:nvSpPr>
        <xdr:cNvPr id="518" name="円/楕円 517"/>
        <xdr:cNvSpPr/>
      </xdr:nvSpPr>
      <xdr:spPr>
        <a:xfrm>
          <a:off x="12763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4050</xdr:rowOff>
    </xdr:from>
    <xdr:ext cx="378565" cy="259045"/>
    <xdr:sp macro="" textlink="">
      <xdr:nvSpPr>
        <xdr:cNvPr id="519" name="テキスト ボックス 518"/>
        <xdr:cNvSpPr txBox="1"/>
      </xdr:nvSpPr>
      <xdr:spPr>
        <a:xfrm>
          <a:off x="12625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69892</xdr:rowOff>
    </xdr:from>
    <xdr:to>
      <xdr:col>23</xdr:col>
      <xdr:colOff>517525</xdr:colOff>
      <xdr:row>77</xdr:row>
      <xdr:rowOff>72706</xdr:rowOff>
    </xdr:to>
    <xdr:cxnSp macro="">
      <xdr:nvCxnSpPr>
        <xdr:cNvPr id="601" name="直線コネクタ 600"/>
        <xdr:cNvCxnSpPr/>
      </xdr:nvCxnSpPr>
      <xdr:spPr>
        <a:xfrm flipV="1">
          <a:off x="15481300" y="13271542"/>
          <a:ext cx="8382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165147</xdr:rowOff>
    </xdr:from>
    <xdr:to>
      <xdr:col>22</xdr:col>
      <xdr:colOff>365125</xdr:colOff>
      <xdr:row>77</xdr:row>
      <xdr:rowOff>72706</xdr:rowOff>
    </xdr:to>
    <xdr:cxnSp macro="">
      <xdr:nvCxnSpPr>
        <xdr:cNvPr id="604" name="直線コネクタ 603"/>
        <xdr:cNvCxnSpPr/>
      </xdr:nvCxnSpPr>
      <xdr:spPr>
        <a:xfrm>
          <a:off x="14592300" y="13195347"/>
          <a:ext cx="889000" cy="7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165147</xdr:rowOff>
    </xdr:from>
    <xdr:to>
      <xdr:col>21</xdr:col>
      <xdr:colOff>161925</xdr:colOff>
      <xdr:row>76</xdr:row>
      <xdr:rowOff>169047</xdr:rowOff>
    </xdr:to>
    <xdr:cxnSp macro="">
      <xdr:nvCxnSpPr>
        <xdr:cNvPr id="607" name="直線コネクタ 606"/>
        <xdr:cNvCxnSpPr/>
      </xdr:nvCxnSpPr>
      <xdr:spPr>
        <a:xfrm flipV="1">
          <a:off x="13703300" y="13195347"/>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122159</xdr:rowOff>
    </xdr:from>
    <xdr:ext cx="534377" cy="259045"/>
    <xdr:sp macro="" textlink="">
      <xdr:nvSpPr>
        <xdr:cNvPr id="609" name="テキスト ボックス 608"/>
        <xdr:cNvSpPr txBox="1"/>
      </xdr:nvSpPr>
      <xdr:spPr>
        <a:xfrm>
          <a:off x="14325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148186</xdr:rowOff>
    </xdr:from>
    <xdr:to>
      <xdr:col>19</xdr:col>
      <xdr:colOff>644525</xdr:colOff>
      <xdr:row>76</xdr:row>
      <xdr:rowOff>169047</xdr:rowOff>
    </xdr:to>
    <xdr:cxnSp macro="">
      <xdr:nvCxnSpPr>
        <xdr:cNvPr id="610" name="直線コネクタ 609"/>
        <xdr:cNvCxnSpPr/>
      </xdr:nvCxnSpPr>
      <xdr:spPr>
        <a:xfrm>
          <a:off x="12814300" y="13178386"/>
          <a:ext cx="889000" cy="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131918</xdr:rowOff>
    </xdr:from>
    <xdr:ext cx="534377" cy="259045"/>
    <xdr:sp macro="" textlink="">
      <xdr:nvSpPr>
        <xdr:cNvPr id="612" name="テキスト ボックス 611"/>
        <xdr:cNvSpPr txBox="1"/>
      </xdr:nvSpPr>
      <xdr:spPr>
        <a:xfrm>
          <a:off x="13436111" y="128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98999</xdr:rowOff>
    </xdr:from>
    <xdr:ext cx="534377" cy="259045"/>
    <xdr:sp macro="" textlink="">
      <xdr:nvSpPr>
        <xdr:cNvPr id="614" name="テキスト ボックス 613"/>
        <xdr:cNvSpPr txBox="1"/>
      </xdr:nvSpPr>
      <xdr:spPr>
        <a:xfrm>
          <a:off x="12547111" y="127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19092</xdr:rowOff>
    </xdr:from>
    <xdr:to>
      <xdr:col>23</xdr:col>
      <xdr:colOff>568325</xdr:colOff>
      <xdr:row>77</xdr:row>
      <xdr:rowOff>120692</xdr:rowOff>
    </xdr:to>
    <xdr:sp macro="" textlink="">
      <xdr:nvSpPr>
        <xdr:cNvPr id="620" name="円/楕円 619"/>
        <xdr:cNvSpPr/>
      </xdr:nvSpPr>
      <xdr:spPr>
        <a:xfrm>
          <a:off x="16268700" y="132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168969</xdr:rowOff>
    </xdr:from>
    <xdr:ext cx="534377" cy="259045"/>
    <xdr:sp macro="" textlink="">
      <xdr:nvSpPr>
        <xdr:cNvPr id="621" name="公債費該当値テキスト"/>
        <xdr:cNvSpPr txBox="1"/>
      </xdr:nvSpPr>
      <xdr:spPr>
        <a:xfrm>
          <a:off x="16370300" y="131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21906</xdr:rowOff>
    </xdr:from>
    <xdr:to>
      <xdr:col>22</xdr:col>
      <xdr:colOff>415925</xdr:colOff>
      <xdr:row>77</xdr:row>
      <xdr:rowOff>123506</xdr:rowOff>
    </xdr:to>
    <xdr:sp macro="" textlink="">
      <xdr:nvSpPr>
        <xdr:cNvPr id="622" name="円/楕円 621"/>
        <xdr:cNvSpPr/>
      </xdr:nvSpPr>
      <xdr:spPr>
        <a:xfrm>
          <a:off x="15430500" y="132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114633</xdr:rowOff>
    </xdr:from>
    <xdr:ext cx="534377" cy="259045"/>
    <xdr:sp macro="" textlink="">
      <xdr:nvSpPr>
        <xdr:cNvPr id="623" name="テキスト ボックス 622"/>
        <xdr:cNvSpPr txBox="1"/>
      </xdr:nvSpPr>
      <xdr:spPr>
        <a:xfrm>
          <a:off x="15214111" y="133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114347</xdr:rowOff>
    </xdr:from>
    <xdr:to>
      <xdr:col>21</xdr:col>
      <xdr:colOff>212725</xdr:colOff>
      <xdr:row>77</xdr:row>
      <xdr:rowOff>44497</xdr:rowOff>
    </xdr:to>
    <xdr:sp macro="" textlink="">
      <xdr:nvSpPr>
        <xdr:cNvPr id="624" name="円/楕円 623"/>
        <xdr:cNvSpPr/>
      </xdr:nvSpPr>
      <xdr:spPr>
        <a:xfrm>
          <a:off x="14541500" y="131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35624</xdr:rowOff>
    </xdr:from>
    <xdr:ext cx="534377" cy="259045"/>
    <xdr:sp macro="" textlink="">
      <xdr:nvSpPr>
        <xdr:cNvPr id="625" name="テキスト ボックス 624"/>
        <xdr:cNvSpPr txBox="1"/>
      </xdr:nvSpPr>
      <xdr:spPr>
        <a:xfrm>
          <a:off x="14325111" y="132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118247</xdr:rowOff>
    </xdr:from>
    <xdr:to>
      <xdr:col>20</xdr:col>
      <xdr:colOff>9525</xdr:colOff>
      <xdr:row>77</xdr:row>
      <xdr:rowOff>48397</xdr:rowOff>
    </xdr:to>
    <xdr:sp macro="" textlink="">
      <xdr:nvSpPr>
        <xdr:cNvPr id="626" name="円/楕円 625"/>
        <xdr:cNvSpPr/>
      </xdr:nvSpPr>
      <xdr:spPr>
        <a:xfrm>
          <a:off x="13652500" y="131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39524</xdr:rowOff>
    </xdr:from>
    <xdr:ext cx="534377" cy="259045"/>
    <xdr:sp macro="" textlink="">
      <xdr:nvSpPr>
        <xdr:cNvPr id="627" name="テキスト ボックス 626"/>
        <xdr:cNvSpPr txBox="1"/>
      </xdr:nvSpPr>
      <xdr:spPr>
        <a:xfrm>
          <a:off x="13436111" y="132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97386</xdr:rowOff>
    </xdr:from>
    <xdr:to>
      <xdr:col>18</xdr:col>
      <xdr:colOff>492125</xdr:colOff>
      <xdr:row>77</xdr:row>
      <xdr:rowOff>27536</xdr:rowOff>
    </xdr:to>
    <xdr:sp macro="" textlink="">
      <xdr:nvSpPr>
        <xdr:cNvPr id="628" name="円/楕円 627"/>
        <xdr:cNvSpPr/>
      </xdr:nvSpPr>
      <xdr:spPr>
        <a:xfrm>
          <a:off x="12763500" y="131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18663</xdr:rowOff>
    </xdr:from>
    <xdr:ext cx="534377" cy="259045"/>
    <xdr:sp macro="" textlink="">
      <xdr:nvSpPr>
        <xdr:cNvPr id="629" name="テキスト ボックス 628"/>
        <xdr:cNvSpPr txBox="1"/>
      </xdr:nvSpPr>
      <xdr:spPr>
        <a:xfrm>
          <a:off x="12547111" y="132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159734</xdr:rowOff>
    </xdr:from>
    <xdr:to>
      <xdr:col>23</xdr:col>
      <xdr:colOff>517525</xdr:colOff>
      <xdr:row>98</xdr:row>
      <xdr:rowOff>15049</xdr:rowOff>
    </xdr:to>
    <xdr:cxnSp macro="">
      <xdr:nvCxnSpPr>
        <xdr:cNvPr id="656" name="直線コネクタ 655"/>
        <xdr:cNvCxnSpPr/>
      </xdr:nvCxnSpPr>
      <xdr:spPr>
        <a:xfrm>
          <a:off x="15481300" y="16790384"/>
          <a:ext cx="8382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159734</xdr:rowOff>
    </xdr:from>
    <xdr:to>
      <xdr:col>22</xdr:col>
      <xdr:colOff>365125</xdr:colOff>
      <xdr:row>98</xdr:row>
      <xdr:rowOff>74009</xdr:rowOff>
    </xdr:to>
    <xdr:cxnSp macro="">
      <xdr:nvCxnSpPr>
        <xdr:cNvPr id="659" name="直線コネクタ 658"/>
        <xdr:cNvCxnSpPr/>
      </xdr:nvCxnSpPr>
      <xdr:spPr>
        <a:xfrm flipV="1">
          <a:off x="14592300" y="1679038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74009</xdr:rowOff>
    </xdr:from>
    <xdr:to>
      <xdr:col>21</xdr:col>
      <xdr:colOff>161925</xdr:colOff>
      <xdr:row>98</xdr:row>
      <xdr:rowOff>114810</xdr:rowOff>
    </xdr:to>
    <xdr:cxnSp macro="">
      <xdr:nvCxnSpPr>
        <xdr:cNvPr id="662" name="直線コネクタ 661"/>
        <xdr:cNvCxnSpPr/>
      </xdr:nvCxnSpPr>
      <xdr:spPr>
        <a:xfrm flipV="1">
          <a:off x="13703300" y="16876109"/>
          <a:ext cx="889000" cy="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114810</xdr:rowOff>
    </xdr:from>
    <xdr:to>
      <xdr:col>19</xdr:col>
      <xdr:colOff>644525</xdr:colOff>
      <xdr:row>98</xdr:row>
      <xdr:rowOff>137413</xdr:rowOff>
    </xdr:to>
    <xdr:cxnSp macro="">
      <xdr:nvCxnSpPr>
        <xdr:cNvPr id="665" name="直線コネクタ 664"/>
        <xdr:cNvCxnSpPr/>
      </xdr:nvCxnSpPr>
      <xdr:spPr>
        <a:xfrm flipV="1">
          <a:off x="12814300" y="16916910"/>
          <a:ext cx="8890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135699</xdr:rowOff>
    </xdr:from>
    <xdr:to>
      <xdr:col>23</xdr:col>
      <xdr:colOff>568325</xdr:colOff>
      <xdr:row>98</xdr:row>
      <xdr:rowOff>65849</xdr:rowOff>
    </xdr:to>
    <xdr:sp macro="" textlink="">
      <xdr:nvSpPr>
        <xdr:cNvPr id="675" name="円/楕円 674"/>
        <xdr:cNvSpPr/>
      </xdr:nvSpPr>
      <xdr:spPr>
        <a:xfrm>
          <a:off x="16268700" y="167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95076</xdr:rowOff>
    </xdr:from>
    <xdr:ext cx="534377" cy="259045"/>
    <xdr:sp macro="" textlink="">
      <xdr:nvSpPr>
        <xdr:cNvPr id="676" name="積立金該当値テキスト"/>
        <xdr:cNvSpPr txBox="1"/>
      </xdr:nvSpPr>
      <xdr:spPr>
        <a:xfrm>
          <a:off x="16370300" y="16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108934</xdr:rowOff>
    </xdr:from>
    <xdr:to>
      <xdr:col>22</xdr:col>
      <xdr:colOff>415925</xdr:colOff>
      <xdr:row>98</xdr:row>
      <xdr:rowOff>39084</xdr:rowOff>
    </xdr:to>
    <xdr:sp macro="" textlink="">
      <xdr:nvSpPr>
        <xdr:cNvPr id="677" name="円/楕円 676"/>
        <xdr:cNvSpPr/>
      </xdr:nvSpPr>
      <xdr:spPr>
        <a:xfrm>
          <a:off x="15430500" y="167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55611</xdr:rowOff>
    </xdr:from>
    <xdr:ext cx="534377" cy="259045"/>
    <xdr:sp macro="" textlink="">
      <xdr:nvSpPr>
        <xdr:cNvPr id="678" name="テキスト ボックス 677"/>
        <xdr:cNvSpPr txBox="1"/>
      </xdr:nvSpPr>
      <xdr:spPr>
        <a:xfrm>
          <a:off x="15214111" y="165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23209</xdr:rowOff>
    </xdr:from>
    <xdr:to>
      <xdr:col>21</xdr:col>
      <xdr:colOff>212725</xdr:colOff>
      <xdr:row>98</xdr:row>
      <xdr:rowOff>124809</xdr:rowOff>
    </xdr:to>
    <xdr:sp macro="" textlink="">
      <xdr:nvSpPr>
        <xdr:cNvPr id="679" name="円/楕円 678"/>
        <xdr:cNvSpPr/>
      </xdr:nvSpPr>
      <xdr:spPr>
        <a:xfrm>
          <a:off x="14541500" y="168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115936</xdr:rowOff>
    </xdr:from>
    <xdr:ext cx="469744" cy="259045"/>
    <xdr:sp macro="" textlink="">
      <xdr:nvSpPr>
        <xdr:cNvPr id="680" name="テキスト ボックス 679"/>
        <xdr:cNvSpPr txBox="1"/>
      </xdr:nvSpPr>
      <xdr:spPr>
        <a:xfrm>
          <a:off x="14357427" y="169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64010</xdr:rowOff>
    </xdr:from>
    <xdr:to>
      <xdr:col>20</xdr:col>
      <xdr:colOff>9525</xdr:colOff>
      <xdr:row>98</xdr:row>
      <xdr:rowOff>165610</xdr:rowOff>
    </xdr:to>
    <xdr:sp macro="" textlink="">
      <xdr:nvSpPr>
        <xdr:cNvPr id="681" name="円/楕円 680"/>
        <xdr:cNvSpPr/>
      </xdr:nvSpPr>
      <xdr:spPr>
        <a:xfrm>
          <a:off x="13652500" y="168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156737</xdr:rowOff>
    </xdr:from>
    <xdr:ext cx="469744" cy="259045"/>
    <xdr:sp macro="" textlink="">
      <xdr:nvSpPr>
        <xdr:cNvPr id="682" name="テキスト ボックス 681"/>
        <xdr:cNvSpPr txBox="1"/>
      </xdr:nvSpPr>
      <xdr:spPr>
        <a:xfrm>
          <a:off x="13468427" y="1695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86613</xdr:rowOff>
    </xdr:from>
    <xdr:to>
      <xdr:col>18</xdr:col>
      <xdr:colOff>492125</xdr:colOff>
      <xdr:row>99</xdr:row>
      <xdr:rowOff>16763</xdr:rowOff>
    </xdr:to>
    <xdr:sp macro="" textlink="">
      <xdr:nvSpPr>
        <xdr:cNvPr id="683" name="円/楕円 682"/>
        <xdr:cNvSpPr/>
      </xdr:nvSpPr>
      <xdr:spPr>
        <a:xfrm>
          <a:off x="12763500" y="168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7890</xdr:rowOff>
    </xdr:from>
    <xdr:ext cx="378565" cy="259045"/>
    <xdr:sp macro="" textlink="">
      <xdr:nvSpPr>
        <xdr:cNvPr id="684" name="テキスト ボックス 683"/>
        <xdr:cNvSpPr txBox="1"/>
      </xdr:nvSpPr>
      <xdr:spPr>
        <a:xfrm>
          <a:off x="12625017" y="16981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163520</xdr:rowOff>
    </xdr:from>
    <xdr:to>
      <xdr:col>32</xdr:col>
      <xdr:colOff>187325</xdr:colOff>
      <xdr:row>57</xdr:row>
      <xdr:rowOff>22337</xdr:rowOff>
    </xdr:to>
    <xdr:cxnSp macro="">
      <xdr:nvCxnSpPr>
        <xdr:cNvPr id="770" name="直線コネクタ 769"/>
        <xdr:cNvCxnSpPr/>
      </xdr:nvCxnSpPr>
      <xdr:spPr>
        <a:xfrm>
          <a:off x="21323300" y="9764720"/>
          <a:ext cx="8382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162606</xdr:rowOff>
    </xdr:from>
    <xdr:to>
      <xdr:col>31</xdr:col>
      <xdr:colOff>34925</xdr:colOff>
      <xdr:row>56</xdr:row>
      <xdr:rowOff>163520</xdr:rowOff>
    </xdr:to>
    <xdr:cxnSp macro="">
      <xdr:nvCxnSpPr>
        <xdr:cNvPr id="773" name="直線コネクタ 772"/>
        <xdr:cNvCxnSpPr/>
      </xdr:nvCxnSpPr>
      <xdr:spPr>
        <a:xfrm>
          <a:off x="20434300" y="97638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5" name="テキスト ボックス 774"/>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107787</xdr:rowOff>
    </xdr:from>
    <xdr:to>
      <xdr:col>29</xdr:col>
      <xdr:colOff>517525</xdr:colOff>
      <xdr:row>56</xdr:row>
      <xdr:rowOff>162606</xdr:rowOff>
    </xdr:to>
    <xdr:cxnSp macro="">
      <xdr:nvCxnSpPr>
        <xdr:cNvPr id="776" name="直線コネクタ 775"/>
        <xdr:cNvCxnSpPr/>
      </xdr:nvCxnSpPr>
      <xdr:spPr>
        <a:xfrm>
          <a:off x="19545300" y="9708987"/>
          <a:ext cx="889000" cy="5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156618</xdr:rowOff>
    </xdr:from>
    <xdr:ext cx="469744" cy="259045"/>
    <xdr:sp macro="" textlink="">
      <xdr:nvSpPr>
        <xdr:cNvPr id="778" name="テキスト ボックス 777"/>
        <xdr:cNvSpPr txBox="1"/>
      </xdr:nvSpPr>
      <xdr:spPr>
        <a:xfrm>
          <a:off x="20199427"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89865</xdr:rowOff>
    </xdr:from>
    <xdr:to>
      <xdr:col>28</xdr:col>
      <xdr:colOff>314325</xdr:colOff>
      <xdr:row>56</xdr:row>
      <xdr:rowOff>107787</xdr:rowOff>
    </xdr:to>
    <xdr:cxnSp macro="">
      <xdr:nvCxnSpPr>
        <xdr:cNvPr id="779" name="直線コネクタ 778"/>
        <xdr:cNvCxnSpPr/>
      </xdr:nvCxnSpPr>
      <xdr:spPr>
        <a:xfrm>
          <a:off x="18656300" y="9519615"/>
          <a:ext cx="889000" cy="1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126397</xdr:rowOff>
    </xdr:from>
    <xdr:ext cx="469744" cy="259045"/>
    <xdr:sp macro="" textlink="">
      <xdr:nvSpPr>
        <xdr:cNvPr id="781" name="テキスト ボックス 780"/>
        <xdr:cNvSpPr txBox="1"/>
      </xdr:nvSpPr>
      <xdr:spPr>
        <a:xfrm>
          <a:off x="19310427" y="98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86667</xdr:rowOff>
    </xdr:from>
    <xdr:ext cx="469744" cy="259045"/>
    <xdr:sp macro="" textlink="">
      <xdr:nvSpPr>
        <xdr:cNvPr id="783" name="テキスト ボックス 782"/>
        <xdr:cNvSpPr txBox="1"/>
      </xdr:nvSpPr>
      <xdr:spPr>
        <a:xfrm>
          <a:off x="18421427" y="985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142987</xdr:rowOff>
    </xdr:from>
    <xdr:to>
      <xdr:col>32</xdr:col>
      <xdr:colOff>238125</xdr:colOff>
      <xdr:row>57</xdr:row>
      <xdr:rowOff>73137</xdr:rowOff>
    </xdr:to>
    <xdr:sp macro="" textlink="">
      <xdr:nvSpPr>
        <xdr:cNvPr id="789" name="円/楕円 788"/>
        <xdr:cNvSpPr/>
      </xdr:nvSpPr>
      <xdr:spPr>
        <a:xfrm>
          <a:off x="22110700" y="9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165864</xdr:rowOff>
    </xdr:from>
    <xdr:ext cx="469744" cy="259045"/>
    <xdr:sp macro="" textlink="">
      <xdr:nvSpPr>
        <xdr:cNvPr id="790" name="貸付金該当値テキスト"/>
        <xdr:cNvSpPr txBox="1"/>
      </xdr:nvSpPr>
      <xdr:spPr>
        <a:xfrm>
          <a:off x="22212300" y="9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112720</xdr:rowOff>
    </xdr:from>
    <xdr:to>
      <xdr:col>31</xdr:col>
      <xdr:colOff>85725</xdr:colOff>
      <xdr:row>57</xdr:row>
      <xdr:rowOff>42870</xdr:rowOff>
    </xdr:to>
    <xdr:sp macro="" textlink="">
      <xdr:nvSpPr>
        <xdr:cNvPr id="791" name="円/楕円 790"/>
        <xdr:cNvSpPr/>
      </xdr:nvSpPr>
      <xdr:spPr>
        <a:xfrm>
          <a:off x="21272500" y="97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59397</xdr:rowOff>
    </xdr:from>
    <xdr:ext cx="469744" cy="259045"/>
    <xdr:sp macro="" textlink="">
      <xdr:nvSpPr>
        <xdr:cNvPr id="792" name="テキスト ボックス 791"/>
        <xdr:cNvSpPr txBox="1"/>
      </xdr:nvSpPr>
      <xdr:spPr>
        <a:xfrm>
          <a:off x="21088427" y="948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111806</xdr:rowOff>
    </xdr:from>
    <xdr:to>
      <xdr:col>29</xdr:col>
      <xdr:colOff>568325</xdr:colOff>
      <xdr:row>57</xdr:row>
      <xdr:rowOff>41956</xdr:rowOff>
    </xdr:to>
    <xdr:sp macro="" textlink="">
      <xdr:nvSpPr>
        <xdr:cNvPr id="793" name="円/楕円 792"/>
        <xdr:cNvSpPr/>
      </xdr:nvSpPr>
      <xdr:spPr>
        <a:xfrm>
          <a:off x="20383500" y="97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58483</xdr:rowOff>
    </xdr:from>
    <xdr:ext cx="469744" cy="259045"/>
    <xdr:sp macro="" textlink="">
      <xdr:nvSpPr>
        <xdr:cNvPr id="794" name="テキスト ボックス 793"/>
        <xdr:cNvSpPr txBox="1"/>
      </xdr:nvSpPr>
      <xdr:spPr>
        <a:xfrm>
          <a:off x="20199427" y="948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56987</xdr:rowOff>
    </xdr:from>
    <xdr:to>
      <xdr:col>28</xdr:col>
      <xdr:colOff>365125</xdr:colOff>
      <xdr:row>56</xdr:row>
      <xdr:rowOff>158587</xdr:rowOff>
    </xdr:to>
    <xdr:sp macro="" textlink="">
      <xdr:nvSpPr>
        <xdr:cNvPr id="795" name="円/楕円 794"/>
        <xdr:cNvSpPr/>
      </xdr:nvSpPr>
      <xdr:spPr>
        <a:xfrm>
          <a:off x="19494500" y="96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3664</xdr:rowOff>
    </xdr:from>
    <xdr:ext cx="469744" cy="259045"/>
    <xdr:sp macro="" textlink="">
      <xdr:nvSpPr>
        <xdr:cNvPr id="796" name="テキスト ボックス 795"/>
        <xdr:cNvSpPr txBox="1"/>
      </xdr:nvSpPr>
      <xdr:spPr>
        <a:xfrm>
          <a:off x="19310427" y="943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39065</xdr:rowOff>
    </xdr:from>
    <xdr:to>
      <xdr:col>27</xdr:col>
      <xdr:colOff>161925</xdr:colOff>
      <xdr:row>55</xdr:row>
      <xdr:rowOff>140665</xdr:rowOff>
    </xdr:to>
    <xdr:sp macro="" textlink="">
      <xdr:nvSpPr>
        <xdr:cNvPr id="797" name="円/楕円 796"/>
        <xdr:cNvSpPr/>
      </xdr:nvSpPr>
      <xdr:spPr>
        <a:xfrm>
          <a:off x="18605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157192</xdr:rowOff>
    </xdr:from>
    <xdr:ext cx="534377" cy="259045"/>
    <xdr:sp macro="" textlink="">
      <xdr:nvSpPr>
        <xdr:cNvPr id="798" name="テキスト ボックス 797"/>
        <xdr:cNvSpPr txBox="1"/>
      </xdr:nvSpPr>
      <xdr:spPr>
        <a:xfrm>
          <a:off x="18389111" y="92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91188</xdr:rowOff>
    </xdr:from>
    <xdr:to>
      <xdr:col>32</xdr:col>
      <xdr:colOff>187325</xdr:colOff>
      <xdr:row>77</xdr:row>
      <xdr:rowOff>8173</xdr:rowOff>
    </xdr:to>
    <xdr:cxnSp macro="">
      <xdr:nvCxnSpPr>
        <xdr:cNvPr id="830" name="直線コネクタ 829"/>
        <xdr:cNvCxnSpPr/>
      </xdr:nvCxnSpPr>
      <xdr:spPr>
        <a:xfrm>
          <a:off x="21323300" y="13121388"/>
          <a:ext cx="8382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91188</xdr:rowOff>
    </xdr:from>
    <xdr:to>
      <xdr:col>31</xdr:col>
      <xdr:colOff>34925</xdr:colOff>
      <xdr:row>76</xdr:row>
      <xdr:rowOff>160551</xdr:rowOff>
    </xdr:to>
    <xdr:cxnSp macro="">
      <xdr:nvCxnSpPr>
        <xdr:cNvPr id="833" name="直線コネクタ 832"/>
        <xdr:cNvCxnSpPr/>
      </xdr:nvCxnSpPr>
      <xdr:spPr>
        <a:xfrm flipV="1">
          <a:off x="20434300" y="13121388"/>
          <a:ext cx="889000" cy="6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160551</xdr:rowOff>
    </xdr:from>
    <xdr:to>
      <xdr:col>29</xdr:col>
      <xdr:colOff>517525</xdr:colOff>
      <xdr:row>77</xdr:row>
      <xdr:rowOff>19816</xdr:rowOff>
    </xdr:to>
    <xdr:cxnSp macro="">
      <xdr:nvCxnSpPr>
        <xdr:cNvPr id="836" name="直線コネクタ 835"/>
        <xdr:cNvCxnSpPr/>
      </xdr:nvCxnSpPr>
      <xdr:spPr>
        <a:xfrm flipV="1">
          <a:off x="19545300" y="13190751"/>
          <a:ext cx="889000" cy="3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94807</xdr:rowOff>
    </xdr:from>
    <xdr:ext cx="534377" cy="259045"/>
    <xdr:sp macro="" textlink="">
      <xdr:nvSpPr>
        <xdr:cNvPr id="838" name="テキスト ボックス 837"/>
        <xdr:cNvSpPr txBox="1"/>
      </xdr:nvSpPr>
      <xdr:spPr>
        <a:xfrm>
          <a:off x="20167111" y="1329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19816</xdr:rowOff>
    </xdr:from>
    <xdr:to>
      <xdr:col>28</xdr:col>
      <xdr:colOff>314325</xdr:colOff>
      <xdr:row>77</xdr:row>
      <xdr:rowOff>47346</xdr:rowOff>
    </xdr:to>
    <xdr:cxnSp macro="">
      <xdr:nvCxnSpPr>
        <xdr:cNvPr id="839" name="直線コネクタ 838"/>
        <xdr:cNvCxnSpPr/>
      </xdr:nvCxnSpPr>
      <xdr:spPr>
        <a:xfrm flipV="1">
          <a:off x="18656300" y="13221466"/>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129801</xdr:rowOff>
    </xdr:from>
    <xdr:ext cx="534377" cy="259045"/>
    <xdr:sp macro="" textlink="">
      <xdr:nvSpPr>
        <xdr:cNvPr id="841" name="テキスト ボックス 840"/>
        <xdr:cNvSpPr txBox="1"/>
      </xdr:nvSpPr>
      <xdr:spPr>
        <a:xfrm>
          <a:off x="19278111" y="133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156987</xdr:rowOff>
    </xdr:from>
    <xdr:ext cx="534377" cy="259045"/>
    <xdr:sp macro="" textlink="">
      <xdr:nvSpPr>
        <xdr:cNvPr id="843" name="テキスト ボックス 842"/>
        <xdr:cNvSpPr txBox="1"/>
      </xdr:nvSpPr>
      <xdr:spPr>
        <a:xfrm>
          <a:off x="18389111" y="1335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128823</xdr:rowOff>
    </xdr:from>
    <xdr:to>
      <xdr:col>32</xdr:col>
      <xdr:colOff>238125</xdr:colOff>
      <xdr:row>77</xdr:row>
      <xdr:rowOff>58973</xdr:rowOff>
    </xdr:to>
    <xdr:sp macro="" textlink="">
      <xdr:nvSpPr>
        <xdr:cNvPr id="849" name="円/楕円 848"/>
        <xdr:cNvSpPr/>
      </xdr:nvSpPr>
      <xdr:spPr>
        <a:xfrm>
          <a:off x="22110700" y="131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151700</xdr:rowOff>
    </xdr:from>
    <xdr:ext cx="534377" cy="259045"/>
    <xdr:sp macro="" textlink="">
      <xdr:nvSpPr>
        <xdr:cNvPr id="850" name="繰出金該当値テキスト"/>
        <xdr:cNvSpPr txBox="1"/>
      </xdr:nvSpPr>
      <xdr:spPr>
        <a:xfrm>
          <a:off x="22212300" y="1301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40388</xdr:rowOff>
    </xdr:from>
    <xdr:to>
      <xdr:col>31</xdr:col>
      <xdr:colOff>85725</xdr:colOff>
      <xdr:row>76</xdr:row>
      <xdr:rowOff>141988</xdr:rowOff>
    </xdr:to>
    <xdr:sp macro="" textlink="">
      <xdr:nvSpPr>
        <xdr:cNvPr id="851" name="円/楕円 850"/>
        <xdr:cNvSpPr/>
      </xdr:nvSpPr>
      <xdr:spPr>
        <a:xfrm>
          <a:off x="21272500" y="130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158514</xdr:rowOff>
    </xdr:from>
    <xdr:ext cx="534377" cy="259045"/>
    <xdr:sp macro="" textlink="">
      <xdr:nvSpPr>
        <xdr:cNvPr id="852" name="テキスト ボックス 851"/>
        <xdr:cNvSpPr txBox="1"/>
      </xdr:nvSpPr>
      <xdr:spPr>
        <a:xfrm>
          <a:off x="21056111" y="12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109751</xdr:rowOff>
    </xdr:from>
    <xdr:to>
      <xdr:col>29</xdr:col>
      <xdr:colOff>568325</xdr:colOff>
      <xdr:row>77</xdr:row>
      <xdr:rowOff>39901</xdr:rowOff>
    </xdr:to>
    <xdr:sp macro="" textlink="">
      <xdr:nvSpPr>
        <xdr:cNvPr id="853" name="円/楕円 852"/>
        <xdr:cNvSpPr/>
      </xdr:nvSpPr>
      <xdr:spPr>
        <a:xfrm>
          <a:off x="20383500" y="131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56428</xdr:rowOff>
    </xdr:from>
    <xdr:ext cx="534377" cy="259045"/>
    <xdr:sp macro="" textlink="">
      <xdr:nvSpPr>
        <xdr:cNvPr id="854" name="テキスト ボックス 853"/>
        <xdr:cNvSpPr txBox="1"/>
      </xdr:nvSpPr>
      <xdr:spPr>
        <a:xfrm>
          <a:off x="20167111" y="129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140466</xdr:rowOff>
    </xdr:from>
    <xdr:to>
      <xdr:col>28</xdr:col>
      <xdr:colOff>365125</xdr:colOff>
      <xdr:row>77</xdr:row>
      <xdr:rowOff>70616</xdr:rowOff>
    </xdr:to>
    <xdr:sp macro="" textlink="">
      <xdr:nvSpPr>
        <xdr:cNvPr id="855" name="円/楕円 854"/>
        <xdr:cNvSpPr/>
      </xdr:nvSpPr>
      <xdr:spPr>
        <a:xfrm>
          <a:off x="19494500" y="131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87143</xdr:rowOff>
    </xdr:from>
    <xdr:ext cx="534377" cy="259045"/>
    <xdr:sp macro="" textlink="">
      <xdr:nvSpPr>
        <xdr:cNvPr id="856" name="テキスト ボックス 855"/>
        <xdr:cNvSpPr txBox="1"/>
      </xdr:nvSpPr>
      <xdr:spPr>
        <a:xfrm>
          <a:off x="19278111" y="129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167996</xdr:rowOff>
    </xdr:from>
    <xdr:to>
      <xdr:col>27</xdr:col>
      <xdr:colOff>161925</xdr:colOff>
      <xdr:row>77</xdr:row>
      <xdr:rowOff>98146</xdr:rowOff>
    </xdr:to>
    <xdr:sp macro="" textlink="">
      <xdr:nvSpPr>
        <xdr:cNvPr id="857" name="円/楕円 856"/>
        <xdr:cNvSpPr/>
      </xdr:nvSpPr>
      <xdr:spPr>
        <a:xfrm>
          <a:off x="18605500" y="131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114673</xdr:rowOff>
    </xdr:from>
    <xdr:ext cx="534377" cy="259045"/>
    <xdr:sp macro="" textlink="">
      <xdr:nvSpPr>
        <xdr:cNvPr id="858" name="テキスト ボックス 857"/>
        <xdr:cNvSpPr txBox="1"/>
      </xdr:nvSpPr>
      <xdr:spPr>
        <a:xfrm>
          <a:off x="18389111" y="129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歳出決算総額は、住民一人当たり</a:t>
          </a:r>
          <a:r>
            <a:rPr kumimoji="1" lang="en-US" altLang="ja-JP" sz="1100">
              <a:solidFill>
                <a:schemeClr val="dk1"/>
              </a:solidFill>
              <a:latin typeface="+mn-lt"/>
              <a:ea typeface="+mn-ea"/>
              <a:cs typeface="+mn-cs"/>
            </a:rPr>
            <a:t>404,494</a:t>
          </a:r>
          <a:r>
            <a:rPr kumimoji="1" lang="ja-JP" altLang="ja-JP" sz="1100">
              <a:solidFill>
                <a:schemeClr val="dk1"/>
              </a:solidFill>
              <a:latin typeface="+mn-lt"/>
              <a:ea typeface="+mn-ea"/>
              <a:cs typeface="+mn-cs"/>
            </a:rPr>
            <a:t>円となっている。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　東日本大震災以降、長期的な見通しが立てづらくなったことから、他市と比較して突出した行政サービスは廃止・縮減等を進めてきた。そのため、全体的に平均的な数値となっている。しかし、物件費、維持補修費は、平均を大きく上回っており、補助費は、やや多くなっている。</a:t>
          </a:r>
          <a:r>
            <a:rPr kumimoji="1" lang="en-US" altLang="ja-JP" sz="1100" baseline="0">
              <a:solidFill>
                <a:schemeClr val="dk1"/>
              </a:solidFill>
              <a:latin typeface="+mn-lt"/>
              <a:ea typeface="+mn-ea"/>
              <a:cs typeface="+mn-cs"/>
            </a:rPr>
            <a:t/>
          </a:r>
          <a:br>
            <a:rPr kumimoji="1" lang="en-US" altLang="ja-JP" sz="1100" baseline="0">
              <a:solidFill>
                <a:schemeClr val="dk1"/>
              </a:solidFill>
              <a:latin typeface="+mn-lt"/>
              <a:ea typeface="+mn-ea"/>
              <a:cs typeface="+mn-cs"/>
            </a:rPr>
          </a:b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物件費については、従来から類似団体や全国平均と比較して高い数値にあるものがさらに増加傾向である。しかし、要因として業務の効率化のための外部委託経費の増</a:t>
          </a:r>
          <a:r>
            <a:rPr kumimoji="1" lang="ja-JP" altLang="en-US" sz="1100">
              <a:solidFill>
                <a:schemeClr val="dk1"/>
              </a:solidFill>
              <a:latin typeface="+mn-lt"/>
              <a:ea typeface="+mn-ea"/>
              <a:cs typeface="+mn-cs"/>
            </a:rPr>
            <a:t>及び賃金が多いことが挙げられるため、</a:t>
          </a:r>
          <a:r>
            <a:rPr kumimoji="1" lang="ja-JP" altLang="ja-JP" sz="1100">
              <a:solidFill>
                <a:schemeClr val="dk1"/>
              </a:solidFill>
              <a:latin typeface="+mn-lt"/>
              <a:ea typeface="+mn-ea"/>
              <a:cs typeface="+mn-cs"/>
            </a:rPr>
            <a:t>今後の圧縮に努める。</a:t>
          </a:r>
          <a:r>
            <a:rPr kumimoji="1" lang="ja-JP" altLang="en-US" sz="1100">
              <a:solidFill>
                <a:schemeClr val="dk1"/>
              </a:solidFill>
              <a:latin typeface="+mn-lt"/>
              <a:ea typeface="+mn-ea"/>
              <a:cs typeface="+mn-cs"/>
            </a:rPr>
            <a:t>維持補修費については、公共施設が類似団体</a:t>
          </a:r>
          <a:r>
            <a:rPr kumimoji="1" lang="en-US" altLang="ja-JP" sz="1100">
              <a:solidFill>
                <a:schemeClr val="dk1"/>
              </a:solidFill>
              <a:latin typeface="+mn-lt"/>
              <a:ea typeface="+mn-ea"/>
              <a:cs typeface="+mn-cs"/>
            </a:rPr>
            <a:t/>
          </a:r>
          <a:br>
            <a:rPr kumimoji="1" lang="en-US" altLang="ja-JP" sz="1100">
              <a:solidFill>
                <a:schemeClr val="dk1"/>
              </a:solidFill>
              <a:latin typeface="+mn-lt"/>
              <a:ea typeface="+mn-ea"/>
              <a:cs typeface="+mn-cs"/>
            </a:rPr>
          </a:br>
          <a:r>
            <a:rPr kumimoji="1" lang="ja-JP" altLang="en-US" sz="1100">
              <a:solidFill>
                <a:schemeClr val="dk1"/>
              </a:solidFill>
              <a:latin typeface="+mn-lt"/>
              <a:ea typeface="+mn-ea"/>
              <a:cs typeface="+mn-cs"/>
            </a:rPr>
            <a:t>比多いことが要因と想定され、</a:t>
          </a:r>
          <a:r>
            <a:rPr kumimoji="1" lang="ja-JP" altLang="ja-JP" sz="1100">
              <a:solidFill>
                <a:schemeClr val="dk1"/>
              </a:solidFill>
              <a:latin typeface="+mn-lt"/>
              <a:ea typeface="+mn-ea"/>
              <a:cs typeface="+mn-cs"/>
            </a:rPr>
            <a:t>したがって平成２８年度に策定した公共施設等総合管理計画に掲げる基本方針に基づき公共施設の総量縮減に取り組むことで、維持補修費の圧縮及び更新経費の財源確保を実現し、健全な財政運営を目指す。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補助費については、市立病院への繰出金及び市立看護大学への運営費交付金等によって類似団体比では多くなっている要因と考えられる。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福井県敦賀市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66,905
66,117
251.39
28,626,513
27,062,647
1,384,903
15,914,651
20,133,095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136499</xdr:rowOff>
    </xdr:from>
    <xdr:to>
      <xdr:col>6</xdr:col>
      <xdr:colOff>511175</xdr:colOff>
      <xdr:row>32</xdr:row>
      <xdr:rowOff>130556</xdr:rowOff>
    </xdr:to>
    <xdr:cxnSp macro="">
      <xdr:nvCxnSpPr>
        <xdr:cNvPr id="59" name="直線コネクタ 58"/>
        <xdr:cNvCxnSpPr/>
      </xdr:nvCxnSpPr>
      <xdr:spPr>
        <a:xfrm>
          <a:off x="3797300" y="5451449"/>
          <a:ext cx="8382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136499</xdr:rowOff>
    </xdr:from>
    <xdr:to>
      <xdr:col>5</xdr:col>
      <xdr:colOff>358775</xdr:colOff>
      <xdr:row>31</xdr:row>
      <xdr:rowOff>148387</xdr:rowOff>
    </xdr:to>
    <xdr:cxnSp macro="">
      <xdr:nvCxnSpPr>
        <xdr:cNvPr id="62" name="直線コネクタ 61"/>
        <xdr:cNvCxnSpPr/>
      </xdr:nvCxnSpPr>
      <xdr:spPr>
        <a:xfrm flipV="1">
          <a:off x="2908300" y="545144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148387</xdr:rowOff>
    </xdr:from>
    <xdr:to>
      <xdr:col>4</xdr:col>
      <xdr:colOff>155575</xdr:colOff>
      <xdr:row>31</xdr:row>
      <xdr:rowOff>150673</xdr:rowOff>
    </xdr:to>
    <xdr:cxnSp macro="">
      <xdr:nvCxnSpPr>
        <xdr:cNvPr id="65" name="直線コネクタ 64"/>
        <xdr:cNvCxnSpPr/>
      </xdr:nvCxnSpPr>
      <xdr:spPr>
        <a:xfrm flipV="1">
          <a:off x="2019300" y="54633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165625</xdr:rowOff>
    </xdr:from>
    <xdr:ext cx="469744" cy="259045"/>
    <xdr:sp macro="" textlink="">
      <xdr:nvSpPr>
        <xdr:cNvPr id="67" name="テキスト ボックス 66"/>
        <xdr:cNvSpPr txBox="1"/>
      </xdr:nvSpPr>
      <xdr:spPr>
        <a:xfrm>
          <a:off x="2673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33172</xdr:rowOff>
    </xdr:from>
    <xdr:to>
      <xdr:col>2</xdr:col>
      <xdr:colOff>638175</xdr:colOff>
      <xdr:row>31</xdr:row>
      <xdr:rowOff>150673</xdr:rowOff>
    </xdr:to>
    <xdr:cxnSp macro="">
      <xdr:nvCxnSpPr>
        <xdr:cNvPr id="68" name="直線コネクタ 67"/>
        <xdr:cNvCxnSpPr/>
      </xdr:nvCxnSpPr>
      <xdr:spPr>
        <a:xfrm>
          <a:off x="1130300" y="5348122"/>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14749</xdr:rowOff>
    </xdr:from>
    <xdr:ext cx="469744" cy="259045"/>
    <xdr:sp macro="" textlink="">
      <xdr:nvSpPr>
        <xdr:cNvPr id="70" name="テキスト ボックス 69"/>
        <xdr:cNvSpPr txBox="1"/>
      </xdr:nvSpPr>
      <xdr:spPr>
        <a:xfrm>
          <a:off x="1784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144137</xdr:rowOff>
    </xdr:from>
    <xdr:ext cx="469744" cy="259045"/>
    <xdr:sp macro="" textlink="">
      <xdr:nvSpPr>
        <xdr:cNvPr id="72" name="テキスト ボックス 71"/>
        <xdr:cNvSpPr txBox="1"/>
      </xdr:nvSpPr>
      <xdr:spPr>
        <a:xfrm>
          <a:off x="895427" y="58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79756</xdr:rowOff>
    </xdr:from>
    <xdr:to>
      <xdr:col>6</xdr:col>
      <xdr:colOff>561975</xdr:colOff>
      <xdr:row>33</xdr:row>
      <xdr:rowOff>9906</xdr:rowOff>
    </xdr:to>
    <xdr:sp macro="" textlink="">
      <xdr:nvSpPr>
        <xdr:cNvPr id="78" name="円/楕円 77"/>
        <xdr:cNvSpPr/>
      </xdr:nvSpPr>
      <xdr:spPr>
        <a:xfrm>
          <a:off x="45847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102633</xdr:rowOff>
    </xdr:from>
    <xdr:ext cx="469744" cy="259045"/>
    <xdr:sp macro="" textlink="">
      <xdr:nvSpPr>
        <xdr:cNvPr id="79" name="議会費該当値テキスト"/>
        <xdr:cNvSpPr txBox="1"/>
      </xdr:nvSpPr>
      <xdr:spPr>
        <a:xfrm>
          <a:off x="4686300" y="541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85699</xdr:rowOff>
    </xdr:from>
    <xdr:to>
      <xdr:col>5</xdr:col>
      <xdr:colOff>409575</xdr:colOff>
      <xdr:row>32</xdr:row>
      <xdr:rowOff>15849</xdr:rowOff>
    </xdr:to>
    <xdr:sp macro="" textlink="">
      <xdr:nvSpPr>
        <xdr:cNvPr id="80" name="円/楕円 79"/>
        <xdr:cNvSpPr/>
      </xdr:nvSpPr>
      <xdr:spPr>
        <a:xfrm>
          <a:off x="3746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32376</xdr:rowOff>
    </xdr:from>
    <xdr:ext cx="469744" cy="259045"/>
    <xdr:sp macro="" textlink="">
      <xdr:nvSpPr>
        <xdr:cNvPr id="81" name="テキスト ボックス 80"/>
        <xdr:cNvSpPr txBox="1"/>
      </xdr:nvSpPr>
      <xdr:spPr>
        <a:xfrm>
          <a:off x="3562427"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97587</xdr:rowOff>
    </xdr:from>
    <xdr:to>
      <xdr:col>4</xdr:col>
      <xdr:colOff>206375</xdr:colOff>
      <xdr:row>32</xdr:row>
      <xdr:rowOff>27737</xdr:rowOff>
    </xdr:to>
    <xdr:sp macro="" textlink="">
      <xdr:nvSpPr>
        <xdr:cNvPr id="82" name="円/楕円 81"/>
        <xdr:cNvSpPr/>
      </xdr:nvSpPr>
      <xdr:spPr>
        <a:xfrm>
          <a:off x="2857500" y="54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44264</xdr:rowOff>
    </xdr:from>
    <xdr:ext cx="469744" cy="259045"/>
    <xdr:sp macro="" textlink="">
      <xdr:nvSpPr>
        <xdr:cNvPr id="83" name="テキスト ボックス 82"/>
        <xdr:cNvSpPr txBox="1"/>
      </xdr:nvSpPr>
      <xdr:spPr>
        <a:xfrm>
          <a:off x="2673427" y="51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99873</xdr:rowOff>
    </xdr:from>
    <xdr:to>
      <xdr:col>3</xdr:col>
      <xdr:colOff>3175</xdr:colOff>
      <xdr:row>32</xdr:row>
      <xdr:rowOff>30023</xdr:rowOff>
    </xdr:to>
    <xdr:sp macro="" textlink="">
      <xdr:nvSpPr>
        <xdr:cNvPr id="84" name="円/楕円 83"/>
        <xdr:cNvSpPr/>
      </xdr:nvSpPr>
      <xdr:spPr>
        <a:xfrm>
          <a:off x="1968500" y="54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46550</xdr:rowOff>
    </xdr:from>
    <xdr:ext cx="469744" cy="259045"/>
    <xdr:sp macro="" textlink="">
      <xdr:nvSpPr>
        <xdr:cNvPr id="85" name="テキスト ボックス 84"/>
        <xdr:cNvSpPr txBox="1"/>
      </xdr:nvSpPr>
      <xdr:spPr>
        <a:xfrm>
          <a:off x="1784427" y="519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153822</xdr:rowOff>
    </xdr:from>
    <xdr:to>
      <xdr:col>1</xdr:col>
      <xdr:colOff>485775</xdr:colOff>
      <xdr:row>31</xdr:row>
      <xdr:rowOff>83972</xdr:rowOff>
    </xdr:to>
    <xdr:sp macro="" textlink="">
      <xdr:nvSpPr>
        <xdr:cNvPr id="86" name="円/楕円 85"/>
        <xdr:cNvSpPr/>
      </xdr:nvSpPr>
      <xdr:spPr>
        <a:xfrm>
          <a:off x="1079500" y="529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100499</xdr:rowOff>
    </xdr:from>
    <xdr:ext cx="469744" cy="259045"/>
    <xdr:sp macro="" textlink="">
      <xdr:nvSpPr>
        <xdr:cNvPr id="87" name="テキスト ボックス 86"/>
        <xdr:cNvSpPr txBox="1"/>
      </xdr:nvSpPr>
      <xdr:spPr>
        <a:xfrm>
          <a:off x="895427" y="50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113967</xdr:rowOff>
    </xdr:from>
    <xdr:to>
      <xdr:col>6</xdr:col>
      <xdr:colOff>511175</xdr:colOff>
      <xdr:row>56</xdr:row>
      <xdr:rowOff>148471</xdr:rowOff>
    </xdr:to>
    <xdr:cxnSp macro="">
      <xdr:nvCxnSpPr>
        <xdr:cNvPr id="116" name="直線コネクタ 115"/>
        <xdr:cNvCxnSpPr/>
      </xdr:nvCxnSpPr>
      <xdr:spPr>
        <a:xfrm>
          <a:off x="3797300" y="9715167"/>
          <a:ext cx="8382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113967</xdr:rowOff>
    </xdr:from>
    <xdr:to>
      <xdr:col>5</xdr:col>
      <xdr:colOff>358775</xdr:colOff>
      <xdr:row>57</xdr:row>
      <xdr:rowOff>16576</xdr:rowOff>
    </xdr:to>
    <xdr:cxnSp macro="">
      <xdr:nvCxnSpPr>
        <xdr:cNvPr id="119" name="直線コネクタ 118"/>
        <xdr:cNvCxnSpPr/>
      </xdr:nvCxnSpPr>
      <xdr:spPr>
        <a:xfrm flipV="1">
          <a:off x="2908300" y="9715167"/>
          <a:ext cx="889000" cy="7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16576</xdr:rowOff>
    </xdr:from>
    <xdr:to>
      <xdr:col>4</xdr:col>
      <xdr:colOff>155575</xdr:colOff>
      <xdr:row>57</xdr:row>
      <xdr:rowOff>63629</xdr:rowOff>
    </xdr:to>
    <xdr:cxnSp macro="">
      <xdr:nvCxnSpPr>
        <xdr:cNvPr id="122" name="直線コネクタ 121"/>
        <xdr:cNvCxnSpPr/>
      </xdr:nvCxnSpPr>
      <xdr:spPr>
        <a:xfrm flipV="1">
          <a:off x="2019300" y="9789226"/>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28563</xdr:rowOff>
    </xdr:from>
    <xdr:to>
      <xdr:col>2</xdr:col>
      <xdr:colOff>638175</xdr:colOff>
      <xdr:row>57</xdr:row>
      <xdr:rowOff>63629</xdr:rowOff>
    </xdr:to>
    <xdr:cxnSp macro="">
      <xdr:nvCxnSpPr>
        <xdr:cNvPr id="125" name="直線コネクタ 124"/>
        <xdr:cNvCxnSpPr/>
      </xdr:nvCxnSpPr>
      <xdr:spPr>
        <a:xfrm>
          <a:off x="1130300" y="9801213"/>
          <a:ext cx="889000" cy="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97671</xdr:rowOff>
    </xdr:from>
    <xdr:to>
      <xdr:col>6</xdr:col>
      <xdr:colOff>561975</xdr:colOff>
      <xdr:row>57</xdr:row>
      <xdr:rowOff>27821</xdr:rowOff>
    </xdr:to>
    <xdr:sp macro="" textlink="">
      <xdr:nvSpPr>
        <xdr:cNvPr id="135" name="円/楕円 134"/>
        <xdr:cNvSpPr/>
      </xdr:nvSpPr>
      <xdr:spPr>
        <a:xfrm>
          <a:off x="4584700" y="9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120548</xdr:rowOff>
    </xdr:from>
    <xdr:ext cx="534377" cy="259045"/>
    <xdr:sp macro="" textlink="">
      <xdr:nvSpPr>
        <xdr:cNvPr id="136" name="総務費該当値テキスト"/>
        <xdr:cNvSpPr txBox="1"/>
      </xdr:nvSpPr>
      <xdr:spPr>
        <a:xfrm>
          <a:off x="4686300" y="95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63167</xdr:rowOff>
    </xdr:from>
    <xdr:to>
      <xdr:col>5</xdr:col>
      <xdr:colOff>409575</xdr:colOff>
      <xdr:row>56</xdr:row>
      <xdr:rowOff>164767</xdr:rowOff>
    </xdr:to>
    <xdr:sp macro="" textlink="">
      <xdr:nvSpPr>
        <xdr:cNvPr id="137" name="円/楕円 136"/>
        <xdr:cNvSpPr/>
      </xdr:nvSpPr>
      <xdr:spPr>
        <a:xfrm>
          <a:off x="3746500" y="96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9844</xdr:rowOff>
    </xdr:from>
    <xdr:ext cx="534377" cy="259045"/>
    <xdr:sp macro="" textlink="">
      <xdr:nvSpPr>
        <xdr:cNvPr id="138" name="テキスト ボックス 137"/>
        <xdr:cNvSpPr txBox="1"/>
      </xdr:nvSpPr>
      <xdr:spPr>
        <a:xfrm>
          <a:off x="3530111" y="94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137226</xdr:rowOff>
    </xdr:from>
    <xdr:to>
      <xdr:col>4</xdr:col>
      <xdr:colOff>206375</xdr:colOff>
      <xdr:row>57</xdr:row>
      <xdr:rowOff>67376</xdr:rowOff>
    </xdr:to>
    <xdr:sp macro="" textlink="">
      <xdr:nvSpPr>
        <xdr:cNvPr id="139" name="円/楕円 138"/>
        <xdr:cNvSpPr/>
      </xdr:nvSpPr>
      <xdr:spPr>
        <a:xfrm>
          <a:off x="2857500" y="9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58503</xdr:rowOff>
    </xdr:from>
    <xdr:ext cx="534377" cy="259045"/>
    <xdr:sp macro="" textlink="">
      <xdr:nvSpPr>
        <xdr:cNvPr id="140" name="テキスト ボックス 139"/>
        <xdr:cNvSpPr txBox="1"/>
      </xdr:nvSpPr>
      <xdr:spPr>
        <a:xfrm>
          <a:off x="2641111" y="98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12829</xdr:rowOff>
    </xdr:from>
    <xdr:to>
      <xdr:col>3</xdr:col>
      <xdr:colOff>3175</xdr:colOff>
      <xdr:row>57</xdr:row>
      <xdr:rowOff>114429</xdr:rowOff>
    </xdr:to>
    <xdr:sp macro="" textlink="">
      <xdr:nvSpPr>
        <xdr:cNvPr id="141" name="円/楕円 140"/>
        <xdr:cNvSpPr/>
      </xdr:nvSpPr>
      <xdr:spPr>
        <a:xfrm>
          <a:off x="1968500" y="97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105556</xdr:rowOff>
    </xdr:from>
    <xdr:ext cx="534377" cy="259045"/>
    <xdr:sp macro="" textlink="">
      <xdr:nvSpPr>
        <xdr:cNvPr id="142" name="テキスト ボックス 141"/>
        <xdr:cNvSpPr txBox="1"/>
      </xdr:nvSpPr>
      <xdr:spPr>
        <a:xfrm>
          <a:off x="1752111" y="98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149213</xdr:rowOff>
    </xdr:from>
    <xdr:to>
      <xdr:col>1</xdr:col>
      <xdr:colOff>485775</xdr:colOff>
      <xdr:row>57</xdr:row>
      <xdr:rowOff>79363</xdr:rowOff>
    </xdr:to>
    <xdr:sp macro="" textlink="">
      <xdr:nvSpPr>
        <xdr:cNvPr id="143" name="円/楕円 142"/>
        <xdr:cNvSpPr/>
      </xdr:nvSpPr>
      <xdr:spPr>
        <a:xfrm>
          <a:off x="1079500" y="97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70490</xdr:rowOff>
    </xdr:from>
    <xdr:ext cx="534377" cy="259045"/>
    <xdr:sp macro="" textlink="">
      <xdr:nvSpPr>
        <xdr:cNvPr id="144" name="テキスト ボックス 143"/>
        <xdr:cNvSpPr txBox="1"/>
      </xdr:nvSpPr>
      <xdr:spPr>
        <a:xfrm>
          <a:off x="863111" y="98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88367</xdr:rowOff>
    </xdr:from>
    <xdr:to>
      <xdr:col>6</xdr:col>
      <xdr:colOff>511175</xdr:colOff>
      <xdr:row>75</xdr:row>
      <xdr:rowOff>93383</xdr:rowOff>
    </xdr:to>
    <xdr:cxnSp macro="">
      <xdr:nvCxnSpPr>
        <xdr:cNvPr id="174" name="直線コネクタ 173"/>
        <xdr:cNvCxnSpPr/>
      </xdr:nvCxnSpPr>
      <xdr:spPr>
        <a:xfrm flipV="1">
          <a:off x="3797300" y="12947117"/>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93383</xdr:rowOff>
    </xdr:from>
    <xdr:to>
      <xdr:col>5</xdr:col>
      <xdr:colOff>358775</xdr:colOff>
      <xdr:row>75</xdr:row>
      <xdr:rowOff>121348</xdr:rowOff>
    </xdr:to>
    <xdr:cxnSp macro="">
      <xdr:nvCxnSpPr>
        <xdr:cNvPr id="177" name="直線コネクタ 176"/>
        <xdr:cNvCxnSpPr/>
      </xdr:nvCxnSpPr>
      <xdr:spPr>
        <a:xfrm flipV="1">
          <a:off x="2908300" y="12952133"/>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121348</xdr:rowOff>
    </xdr:from>
    <xdr:to>
      <xdr:col>4</xdr:col>
      <xdr:colOff>155575</xdr:colOff>
      <xdr:row>76</xdr:row>
      <xdr:rowOff>25439</xdr:rowOff>
    </xdr:to>
    <xdr:cxnSp macro="">
      <xdr:nvCxnSpPr>
        <xdr:cNvPr id="180" name="直線コネクタ 179"/>
        <xdr:cNvCxnSpPr/>
      </xdr:nvCxnSpPr>
      <xdr:spPr>
        <a:xfrm flipV="1">
          <a:off x="2019300" y="12980098"/>
          <a:ext cx="889000" cy="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25439</xdr:rowOff>
    </xdr:from>
    <xdr:to>
      <xdr:col>2</xdr:col>
      <xdr:colOff>638175</xdr:colOff>
      <xdr:row>76</xdr:row>
      <xdr:rowOff>50775</xdr:rowOff>
    </xdr:to>
    <xdr:cxnSp macro="">
      <xdr:nvCxnSpPr>
        <xdr:cNvPr id="183" name="直線コネクタ 182"/>
        <xdr:cNvCxnSpPr/>
      </xdr:nvCxnSpPr>
      <xdr:spPr>
        <a:xfrm flipV="1">
          <a:off x="1130300" y="1305563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37567</xdr:rowOff>
    </xdr:from>
    <xdr:to>
      <xdr:col>6</xdr:col>
      <xdr:colOff>561975</xdr:colOff>
      <xdr:row>75</xdr:row>
      <xdr:rowOff>139167</xdr:rowOff>
    </xdr:to>
    <xdr:sp macro="" textlink="">
      <xdr:nvSpPr>
        <xdr:cNvPr id="193" name="円/楕円 192"/>
        <xdr:cNvSpPr/>
      </xdr:nvSpPr>
      <xdr:spPr>
        <a:xfrm>
          <a:off x="4584700" y="128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15994</xdr:rowOff>
    </xdr:from>
    <xdr:ext cx="599010" cy="259045"/>
    <xdr:sp macro="" textlink="">
      <xdr:nvSpPr>
        <xdr:cNvPr id="194" name="民生費該当値テキスト"/>
        <xdr:cNvSpPr txBox="1"/>
      </xdr:nvSpPr>
      <xdr:spPr>
        <a:xfrm>
          <a:off x="4686300" y="1287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140,542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42583</xdr:rowOff>
    </xdr:from>
    <xdr:to>
      <xdr:col>5</xdr:col>
      <xdr:colOff>409575</xdr:colOff>
      <xdr:row>75</xdr:row>
      <xdr:rowOff>144183</xdr:rowOff>
    </xdr:to>
    <xdr:sp macro="" textlink="">
      <xdr:nvSpPr>
        <xdr:cNvPr id="195" name="円/楕円 194"/>
        <xdr:cNvSpPr/>
      </xdr:nvSpPr>
      <xdr:spPr>
        <a:xfrm>
          <a:off x="3746500" y="129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135310</xdr:rowOff>
    </xdr:from>
    <xdr:ext cx="599010" cy="259045"/>
    <xdr:sp macro="" textlink="">
      <xdr:nvSpPr>
        <xdr:cNvPr id="196" name="テキスト ボックス 195"/>
        <xdr:cNvSpPr txBox="1"/>
      </xdr:nvSpPr>
      <xdr:spPr>
        <a:xfrm>
          <a:off x="3497794" y="1299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70548</xdr:rowOff>
    </xdr:from>
    <xdr:to>
      <xdr:col>4</xdr:col>
      <xdr:colOff>206375</xdr:colOff>
      <xdr:row>76</xdr:row>
      <xdr:rowOff>698</xdr:rowOff>
    </xdr:to>
    <xdr:sp macro="" textlink="">
      <xdr:nvSpPr>
        <xdr:cNvPr id="197" name="円/楕円 196"/>
        <xdr:cNvSpPr/>
      </xdr:nvSpPr>
      <xdr:spPr>
        <a:xfrm>
          <a:off x="2857500" y="129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163276</xdr:rowOff>
    </xdr:from>
    <xdr:ext cx="599010" cy="259045"/>
    <xdr:sp macro="" textlink="">
      <xdr:nvSpPr>
        <xdr:cNvPr id="198" name="テキスト ボックス 197"/>
        <xdr:cNvSpPr txBox="1"/>
      </xdr:nvSpPr>
      <xdr:spPr>
        <a:xfrm>
          <a:off x="2608794" y="1302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146089</xdr:rowOff>
    </xdr:from>
    <xdr:to>
      <xdr:col>3</xdr:col>
      <xdr:colOff>3175</xdr:colOff>
      <xdr:row>76</xdr:row>
      <xdr:rowOff>76239</xdr:rowOff>
    </xdr:to>
    <xdr:sp macro="" textlink="">
      <xdr:nvSpPr>
        <xdr:cNvPr id="199" name="円/楕円 198"/>
        <xdr:cNvSpPr/>
      </xdr:nvSpPr>
      <xdr:spPr>
        <a:xfrm>
          <a:off x="1968500" y="13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67366</xdr:rowOff>
    </xdr:from>
    <xdr:ext cx="599010" cy="259045"/>
    <xdr:sp macro="" textlink="">
      <xdr:nvSpPr>
        <xdr:cNvPr id="200" name="テキスト ボックス 199"/>
        <xdr:cNvSpPr txBox="1"/>
      </xdr:nvSpPr>
      <xdr:spPr>
        <a:xfrm>
          <a:off x="1719794" y="1309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171425</xdr:rowOff>
    </xdr:from>
    <xdr:to>
      <xdr:col>1</xdr:col>
      <xdr:colOff>485775</xdr:colOff>
      <xdr:row>76</xdr:row>
      <xdr:rowOff>101575</xdr:rowOff>
    </xdr:to>
    <xdr:sp macro="" textlink="">
      <xdr:nvSpPr>
        <xdr:cNvPr id="201" name="円/楕円 200"/>
        <xdr:cNvSpPr/>
      </xdr:nvSpPr>
      <xdr:spPr>
        <a:xfrm>
          <a:off x="1079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92702</xdr:rowOff>
    </xdr:from>
    <xdr:ext cx="599010" cy="259045"/>
    <xdr:sp macro="" textlink="">
      <xdr:nvSpPr>
        <xdr:cNvPr id="202" name="テキスト ボックス 201"/>
        <xdr:cNvSpPr txBox="1"/>
      </xdr:nvSpPr>
      <xdr:spPr>
        <a:xfrm>
          <a:off x="830794" y="131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26219</xdr:rowOff>
    </xdr:from>
    <xdr:to>
      <xdr:col>6</xdr:col>
      <xdr:colOff>511175</xdr:colOff>
      <xdr:row>97</xdr:row>
      <xdr:rowOff>31992</xdr:rowOff>
    </xdr:to>
    <xdr:cxnSp macro="">
      <xdr:nvCxnSpPr>
        <xdr:cNvPr id="232" name="直線コネクタ 231"/>
        <xdr:cNvCxnSpPr/>
      </xdr:nvCxnSpPr>
      <xdr:spPr>
        <a:xfrm>
          <a:off x="3797300" y="16656869"/>
          <a:ext cx="8382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143377</xdr:rowOff>
    </xdr:from>
    <xdr:to>
      <xdr:col>5</xdr:col>
      <xdr:colOff>358775</xdr:colOff>
      <xdr:row>97</xdr:row>
      <xdr:rowOff>26219</xdr:rowOff>
    </xdr:to>
    <xdr:cxnSp macro="">
      <xdr:nvCxnSpPr>
        <xdr:cNvPr id="235" name="直線コネクタ 234"/>
        <xdr:cNvCxnSpPr/>
      </xdr:nvCxnSpPr>
      <xdr:spPr>
        <a:xfrm>
          <a:off x="2908300" y="16602577"/>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143377</xdr:rowOff>
    </xdr:from>
    <xdr:to>
      <xdr:col>4</xdr:col>
      <xdr:colOff>155575</xdr:colOff>
      <xdr:row>96</xdr:row>
      <xdr:rowOff>155187</xdr:rowOff>
    </xdr:to>
    <xdr:cxnSp macro="">
      <xdr:nvCxnSpPr>
        <xdr:cNvPr id="238" name="直線コネクタ 237"/>
        <xdr:cNvCxnSpPr/>
      </xdr:nvCxnSpPr>
      <xdr:spPr>
        <a:xfrm flipV="1">
          <a:off x="2019300" y="16602577"/>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126134</xdr:rowOff>
    </xdr:from>
    <xdr:ext cx="534377" cy="259045"/>
    <xdr:sp macro="" textlink="">
      <xdr:nvSpPr>
        <xdr:cNvPr id="240" name="テキスト ボックス 239"/>
        <xdr:cNvSpPr txBox="1"/>
      </xdr:nvSpPr>
      <xdr:spPr>
        <a:xfrm>
          <a:off x="2641111"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154254</xdr:rowOff>
    </xdr:from>
    <xdr:to>
      <xdr:col>2</xdr:col>
      <xdr:colOff>638175</xdr:colOff>
      <xdr:row>96</xdr:row>
      <xdr:rowOff>155187</xdr:rowOff>
    </xdr:to>
    <xdr:cxnSp macro="">
      <xdr:nvCxnSpPr>
        <xdr:cNvPr id="241" name="直線コネクタ 240"/>
        <xdr:cNvCxnSpPr/>
      </xdr:nvCxnSpPr>
      <xdr:spPr>
        <a:xfrm>
          <a:off x="1130300" y="16613454"/>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121601</xdr:rowOff>
    </xdr:from>
    <xdr:ext cx="534377" cy="259045"/>
    <xdr:sp macro="" textlink="">
      <xdr:nvSpPr>
        <xdr:cNvPr id="243" name="テキスト ボックス 242"/>
        <xdr:cNvSpPr txBox="1"/>
      </xdr:nvSpPr>
      <xdr:spPr>
        <a:xfrm>
          <a:off x="1752111" y="16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116285</xdr:rowOff>
    </xdr:from>
    <xdr:ext cx="534377" cy="259045"/>
    <xdr:sp macro="" textlink="">
      <xdr:nvSpPr>
        <xdr:cNvPr id="245" name="テキスト ボックス 244"/>
        <xdr:cNvSpPr txBox="1"/>
      </xdr:nvSpPr>
      <xdr:spPr>
        <a:xfrm>
          <a:off x="863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152642</xdr:rowOff>
    </xdr:from>
    <xdr:to>
      <xdr:col>6</xdr:col>
      <xdr:colOff>561975</xdr:colOff>
      <xdr:row>97</xdr:row>
      <xdr:rowOff>82792</xdr:rowOff>
    </xdr:to>
    <xdr:sp macro="" textlink="">
      <xdr:nvSpPr>
        <xdr:cNvPr id="251" name="円/楕円 250"/>
        <xdr:cNvSpPr/>
      </xdr:nvSpPr>
      <xdr:spPr>
        <a:xfrm>
          <a:off x="4584700" y="166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4069</xdr:rowOff>
    </xdr:from>
    <xdr:ext cx="534377" cy="259045"/>
    <xdr:sp macro="" textlink="">
      <xdr:nvSpPr>
        <xdr:cNvPr id="252" name="衛生費該当値テキスト"/>
        <xdr:cNvSpPr txBox="1"/>
      </xdr:nvSpPr>
      <xdr:spPr>
        <a:xfrm>
          <a:off x="4686300" y="164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146869</xdr:rowOff>
    </xdr:from>
    <xdr:to>
      <xdr:col>5</xdr:col>
      <xdr:colOff>409575</xdr:colOff>
      <xdr:row>97</xdr:row>
      <xdr:rowOff>77019</xdr:rowOff>
    </xdr:to>
    <xdr:sp macro="" textlink="">
      <xdr:nvSpPr>
        <xdr:cNvPr id="253" name="円/楕円 252"/>
        <xdr:cNvSpPr/>
      </xdr:nvSpPr>
      <xdr:spPr>
        <a:xfrm>
          <a:off x="3746500" y="166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93546</xdr:rowOff>
    </xdr:from>
    <xdr:ext cx="534377" cy="259045"/>
    <xdr:sp macro="" textlink="">
      <xdr:nvSpPr>
        <xdr:cNvPr id="254" name="テキスト ボックス 253"/>
        <xdr:cNvSpPr txBox="1"/>
      </xdr:nvSpPr>
      <xdr:spPr>
        <a:xfrm>
          <a:off x="3530111" y="16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92577</xdr:rowOff>
    </xdr:from>
    <xdr:to>
      <xdr:col>4</xdr:col>
      <xdr:colOff>206375</xdr:colOff>
      <xdr:row>97</xdr:row>
      <xdr:rowOff>22727</xdr:rowOff>
    </xdr:to>
    <xdr:sp macro="" textlink="">
      <xdr:nvSpPr>
        <xdr:cNvPr id="255" name="円/楕円 254"/>
        <xdr:cNvSpPr/>
      </xdr:nvSpPr>
      <xdr:spPr>
        <a:xfrm>
          <a:off x="2857500" y="165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39254</xdr:rowOff>
    </xdr:from>
    <xdr:ext cx="534377" cy="259045"/>
    <xdr:sp macro="" textlink="">
      <xdr:nvSpPr>
        <xdr:cNvPr id="256" name="テキスト ボックス 255"/>
        <xdr:cNvSpPr txBox="1"/>
      </xdr:nvSpPr>
      <xdr:spPr>
        <a:xfrm>
          <a:off x="2641111" y="163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104387</xdr:rowOff>
    </xdr:from>
    <xdr:to>
      <xdr:col>3</xdr:col>
      <xdr:colOff>3175</xdr:colOff>
      <xdr:row>97</xdr:row>
      <xdr:rowOff>34537</xdr:rowOff>
    </xdr:to>
    <xdr:sp macro="" textlink="">
      <xdr:nvSpPr>
        <xdr:cNvPr id="257" name="円/楕円 256"/>
        <xdr:cNvSpPr/>
      </xdr:nvSpPr>
      <xdr:spPr>
        <a:xfrm>
          <a:off x="1968500" y="165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51064</xdr:rowOff>
    </xdr:from>
    <xdr:ext cx="534377" cy="259045"/>
    <xdr:sp macro="" textlink="">
      <xdr:nvSpPr>
        <xdr:cNvPr id="258" name="テキスト ボックス 257"/>
        <xdr:cNvSpPr txBox="1"/>
      </xdr:nvSpPr>
      <xdr:spPr>
        <a:xfrm>
          <a:off x="1752111" y="163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103454</xdr:rowOff>
    </xdr:from>
    <xdr:to>
      <xdr:col>1</xdr:col>
      <xdr:colOff>485775</xdr:colOff>
      <xdr:row>97</xdr:row>
      <xdr:rowOff>33604</xdr:rowOff>
    </xdr:to>
    <xdr:sp macro="" textlink="">
      <xdr:nvSpPr>
        <xdr:cNvPr id="259" name="円/楕円 258"/>
        <xdr:cNvSpPr/>
      </xdr:nvSpPr>
      <xdr:spPr>
        <a:xfrm>
          <a:off x="1079500" y="165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50131</xdr:rowOff>
    </xdr:from>
    <xdr:ext cx="534377" cy="259045"/>
    <xdr:sp macro="" textlink="">
      <xdr:nvSpPr>
        <xdr:cNvPr id="260" name="テキスト ボックス 259"/>
        <xdr:cNvSpPr txBox="1"/>
      </xdr:nvSpPr>
      <xdr:spPr>
        <a:xfrm>
          <a:off x="863111" y="163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112649</xdr:rowOff>
    </xdr:from>
    <xdr:to>
      <xdr:col>15</xdr:col>
      <xdr:colOff>180975</xdr:colOff>
      <xdr:row>34</xdr:row>
      <xdr:rowOff>127508</xdr:rowOff>
    </xdr:to>
    <xdr:cxnSp macro="">
      <xdr:nvCxnSpPr>
        <xdr:cNvPr id="289" name="直線コネクタ 288"/>
        <xdr:cNvCxnSpPr/>
      </xdr:nvCxnSpPr>
      <xdr:spPr>
        <a:xfrm>
          <a:off x="9639300" y="594194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112649</xdr:rowOff>
    </xdr:from>
    <xdr:to>
      <xdr:col>14</xdr:col>
      <xdr:colOff>28575</xdr:colOff>
      <xdr:row>34</xdr:row>
      <xdr:rowOff>135890</xdr:rowOff>
    </xdr:to>
    <xdr:cxnSp macro="">
      <xdr:nvCxnSpPr>
        <xdr:cNvPr id="292" name="直線コネクタ 291"/>
        <xdr:cNvCxnSpPr/>
      </xdr:nvCxnSpPr>
      <xdr:spPr>
        <a:xfrm flipV="1">
          <a:off x="8750300" y="594194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95885</xdr:rowOff>
    </xdr:from>
    <xdr:to>
      <xdr:col>12</xdr:col>
      <xdr:colOff>511175</xdr:colOff>
      <xdr:row>34</xdr:row>
      <xdr:rowOff>135890</xdr:rowOff>
    </xdr:to>
    <xdr:cxnSp macro="">
      <xdr:nvCxnSpPr>
        <xdr:cNvPr id="295" name="直線コネクタ 294"/>
        <xdr:cNvCxnSpPr/>
      </xdr:nvCxnSpPr>
      <xdr:spPr>
        <a:xfrm>
          <a:off x="7861300" y="575373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147718</xdr:rowOff>
    </xdr:from>
    <xdr:ext cx="469744" cy="259045"/>
    <xdr:sp macro="" textlink="">
      <xdr:nvSpPr>
        <xdr:cNvPr id="297" name="テキスト ボックス 296"/>
        <xdr:cNvSpPr txBox="1"/>
      </xdr:nvSpPr>
      <xdr:spPr>
        <a:xfrm>
          <a:off x="8515427"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9017</xdr:rowOff>
    </xdr:from>
    <xdr:to>
      <xdr:col>11</xdr:col>
      <xdr:colOff>307975</xdr:colOff>
      <xdr:row>33</xdr:row>
      <xdr:rowOff>95885</xdr:rowOff>
    </xdr:to>
    <xdr:cxnSp macro="">
      <xdr:nvCxnSpPr>
        <xdr:cNvPr id="298" name="直線コネクタ 297"/>
        <xdr:cNvCxnSpPr/>
      </xdr:nvCxnSpPr>
      <xdr:spPr>
        <a:xfrm>
          <a:off x="6972300" y="5152517"/>
          <a:ext cx="889000" cy="6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166768</xdr:rowOff>
    </xdr:from>
    <xdr:ext cx="469744" cy="259045"/>
    <xdr:sp macro="" textlink="">
      <xdr:nvSpPr>
        <xdr:cNvPr id="300" name="テキスト ボックス 299"/>
        <xdr:cNvSpPr txBox="1"/>
      </xdr:nvSpPr>
      <xdr:spPr>
        <a:xfrm>
          <a:off x="7626427"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152671</xdr:rowOff>
    </xdr:from>
    <xdr:ext cx="469744" cy="259045"/>
    <xdr:sp macro="" textlink="">
      <xdr:nvSpPr>
        <xdr:cNvPr id="302" name="テキスト ボックス 301"/>
        <xdr:cNvSpPr txBox="1"/>
      </xdr:nvSpPr>
      <xdr:spPr>
        <a:xfrm>
          <a:off x="6737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76708</xdr:rowOff>
    </xdr:from>
    <xdr:to>
      <xdr:col>15</xdr:col>
      <xdr:colOff>231775</xdr:colOff>
      <xdr:row>35</xdr:row>
      <xdr:rowOff>6858</xdr:rowOff>
    </xdr:to>
    <xdr:sp macro="" textlink="">
      <xdr:nvSpPr>
        <xdr:cNvPr id="308" name="円/楕円 307"/>
        <xdr:cNvSpPr/>
      </xdr:nvSpPr>
      <xdr:spPr>
        <a:xfrm>
          <a:off x="104267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99585</xdr:rowOff>
    </xdr:from>
    <xdr:ext cx="469744" cy="259045"/>
    <xdr:sp macro="" textlink="">
      <xdr:nvSpPr>
        <xdr:cNvPr id="309" name="労働費該当値テキスト"/>
        <xdr:cNvSpPr txBox="1"/>
      </xdr:nvSpPr>
      <xdr:spPr>
        <a:xfrm>
          <a:off x="10528300"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61849</xdr:rowOff>
    </xdr:from>
    <xdr:to>
      <xdr:col>14</xdr:col>
      <xdr:colOff>79375</xdr:colOff>
      <xdr:row>34</xdr:row>
      <xdr:rowOff>163449</xdr:rowOff>
    </xdr:to>
    <xdr:sp macro="" textlink="">
      <xdr:nvSpPr>
        <xdr:cNvPr id="310" name="円/楕円 309"/>
        <xdr:cNvSpPr/>
      </xdr:nvSpPr>
      <xdr:spPr>
        <a:xfrm>
          <a:off x="9588500" y="5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8526</xdr:rowOff>
    </xdr:from>
    <xdr:ext cx="469744" cy="259045"/>
    <xdr:sp macro="" textlink="">
      <xdr:nvSpPr>
        <xdr:cNvPr id="311" name="テキスト ボックス 310"/>
        <xdr:cNvSpPr txBox="1"/>
      </xdr:nvSpPr>
      <xdr:spPr>
        <a:xfrm>
          <a:off x="9404427" y="56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85090</xdr:rowOff>
    </xdr:from>
    <xdr:to>
      <xdr:col>12</xdr:col>
      <xdr:colOff>561975</xdr:colOff>
      <xdr:row>35</xdr:row>
      <xdr:rowOff>15240</xdr:rowOff>
    </xdr:to>
    <xdr:sp macro="" textlink="">
      <xdr:nvSpPr>
        <xdr:cNvPr id="312" name="円/楕円 311"/>
        <xdr:cNvSpPr/>
      </xdr:nvSpPr>
      <xdr:spPr>
        <a:xfrm>
          <a:off x="869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31767</xdr:rowOff>
    </xdr:from>
    <xdr:ext cx="469744" cy="259045"/>
    <xdr:sp macro="" textlink="">
      <xdr:nvSpPr>
        <xdr:cNvPr id="313" name="テキスト ボックス 312"/>
        <xdr:cNvSpPr txBox="1"/>
      </xdr:nvSpPr>
      <xdr:spPr>
        <a:xfrm>
          <a:off x="8515427"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45085</xdr:rowOff>
    </xdr:from>
    <xdr:to>
      <xdr:col>11</xdr:col>
      <xdr:colOff>358775</xdr:colOff>
      <xdr:row>33</xdr:row>
      <xdr:rowOff>146685</xdr:rowOff>
    </xdr:to>
    <xdr:sp macro="" textlink="">
      <xdr:nvSpPr>
        <xdr:cNvPr id="314" name="円/楕円 313"/>
        <xdr:cNvSpPr/>
      </xdr:nvSpPr>
      <xdr:spPr>
        <a:xfrm>
          <a:off x="7810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163212</xdr:rowOff>
    </xdr:from>
    <xdr:ext cx="469744" cy="259045"/>
    <xdr:sp macro="" textlink="">
      <xdr:nvSpPr>
        <xdr:cNvPr id="315" name="テキスト ボックス 314"/>
        <xdr:cNvSpPr txBox="1"/>
      </xdr:nvSpPr>
      <xdr:spPr>
        <a:xfrm>
          <a:off x="7626427" y="54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129667</xdr:rowOff>
    </xdr:from>
    <xdr:to>
      <xdr:col>10</xdr:col>
      <xdr:colOff>155575</xdr:colOff>
      <xdr:row>30</xdr:row>
      <xdr:rowOff>59817</xdr:rowOff>
    </xdr:to>
    <xdr:sp macro="" textlink="">
      <xdr:nvSpPr>
        <xdr:cNvPr id="316" name="円/楕円 315"/>
        <xdr:cNvSpPr/>
      </xdr:nvSpPr>
      <xdr:spPr>
        <a:xfrm>
          <a:off x="6921500" y="5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76344</xdr:rowOff>
    </xdr:from>
    <xdr:ext cx="469744" cy="259045"/>
    <xdr:sp macro="" textlink="">
      <xdr:nvSpPr>
        <xdr:cNvPr id="317" name="テキスト ボックス 316"/>
        <xdr:cNvSpPr txBox="1"/>
      </xdr:nvSpPr>
      <xdr:spPr>
        <a:xfrm>
          <a:off x="6737427" y="4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88150</xdr:rowOff>
    </xdr:from>
    <xdr:to>
      <xdr:col>15</xdr:col>
      <xdr:colOff>180975</xdr:colOff>
      <xdr:row>57</xdr:row>
      <xdr:rowOff>135517</xdr:rowOff>
    </xdr:to>
    <xdr:cxnSp macro="">
      <xdr:nvCxnSpPr>
        <xdr:cNvPr id="344" name="直線コネクタ 343"/>
        <xdr:cNvCxnSpPr/>
      </xdr:nvCxnSpPr>
      <xdr:spPr>
        <a:xfrm flipV="1">
          <a:off x="9639300" y="9860800"/>
          <a:ext cx="838200" cy="4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103467</xdr:rowOff>
    </xdr:from>
    <xdr:to>
      <xdr:col>14</xdr:col>
      <xdr:colOff>28575</xdr:colOff>
      <xdr:row>57</xdr:row>
      <xdr:rowOff>135517</xdr:rowOff>
    </xdr:to>
    <xdr:cxnSp macro="">
      <xdr:nvCxnSpPr>
        <xdr:cNvPr id="347" name="直線コネクタ 346"/>
        <xdr:cNvCxnSpPr/>
      </xdr:nvCxnSpPr>
      <xdr:spPr>
        <a:xfrm>
          <a:off x="8750300" y="987611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45654</xdr:rowOff>
    </xdr:from>
    <xdr:to>
      <xdr:col>12</xdr:col>
      <xdr:colOff>511175</xdr:colOff>
      <xdr:row>57</xdr:row>
      <xdr:rowOff>103467</xdr:rowOff>
    </xdr:to>
    <xdr:cxnSp macro="">
      <xdr:nvCxnSpPr>
        <xdr:cNvPr id="350" name="直線コネクタ 349"/>
        <xdr:cNvCxnSpPr/>
      </xdr:nvCxnSpPr>
      <xdr:spPr>
        <a:xfrm>
          <a:off x="7861300" y="9818304"/>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151954</xdr:rowOff>
    </xdr:from>
    <xdr:ext cx="469744" cy="259045"/>
    <xdr:sp macro="" textlink="">
      <xdr:nvSpPr>
        <xdr:cNvPr id="352" name="テキスト ボックス 351"/>
        <xdr:cNvSpPr txBox="1"/>
      </xdr:nvSpPr>
      <xdr:spPr>
        <a:xfrm>
          <a:off x="8515427" y="99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45654</xdr:rowOff>
    </xdr:from>
    <xdr:to>
      <xdr:col>11</xdr:col>
      <xdr:colOff>307975</xdr:colOff>
      <xdr:row>57</xdr:row>
      <xdr:rowOff>86710</xdr:rowOff>
    </xdr:to>
    <xdr:cxnSp macro="">
      <xdr:nvCxnSpPr>
        <xdr:cNvPr id="353" name="直線コネクタ 352"/>
        <xdr:cNvCxnSpPr/>
      </xdr:nvCxnSpPr>
      <xdr:spPr>
        <a:xfrm flipV="1">
          <a:off x="6972300" y="9818304"/>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135541</xdr:rowOff>
    </xdr:from>
    <xdr:ext cx="469744" cy="259045"/>
    <xdr:sp macro="" textlink="">
      <xdr:nvSpPr>
        <xdr:cNvPr id="355" name="テキスト ボックス 354"/>
        <xdr:cNvSpPr txBox="1"/>
      </xdr:nvSpPr>
      <xdr:spPr>
        <a:xfrm>
          <a:off x="7626427" y="990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78209</xdr:rowOff>
    </xdr:from>
    <xdr:ext cx="469744" cy="259045"/>
    <xdr:sp macro="" textlink="">
      <xdr:nvSpPr>
        <xdr:cNvPr id="357" name="テキスト ボックス 356"/>
        <xdr:cNvSpPr txBox="1"/>
      </xdr:nvSpPr>
      <xdr:spPr>
        <a:xfrm>
          <a:off x="6737427" y="100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37350</xdr:rowOff>
    </xdr:from>
    <xdr:to>
      <xdr:col>15</xdr:col>
      <xdr:colOff>231775</xdr:colOff>
      <xdr:row>57</xdr:row>
      <xdr:rowOff>138950</xdr:rowOff>
    </xdr:to>
    <xdr:sp macro="" textlink="">
      <xdr:nvSpPr>
        <xdr:cNvPr id="363" name="円/楕円 362"/>
        <xdr:cNvSpPr/>
      </xdr:nvSpPr>
      <xdr:spPr>
        <a:xfrm>
          <a:off x="10426700" y="98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60227</xdr:rowOff>
    </xdr:from>
    <xdr:ext cx="469744" cy="259045"/>
    <xdr:sp macro="" textlink="">
      <xdr:nvSpPr>
        <xdr:cNvPr id="364" name="農林水産業費該当値テキスト"/>
        <xdr:cNvSpPr txBox="1"/>
      </xdr:nvSpPr>
      <xdr:spPr>
        <a:xfrm>
          <a:off x="10528300" y="966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84717</xdr:rowOff>
    </xdr:from>
    <xdr:to>
      <xdr:col>14</xdr:col>
      <xdr:colOff>79375</xdr:colOff>
      <xdr:row>58</xdr:row>
      <xdr:rowOff>14867</xdr:rowOff>
    </xdr:to>
    <xdr:sp macro="" textlink="">
      <xdr:nvSpPr>
        <xdr:cNvPr id="365" name="円/楕円 364"/>
        <xdr:cNvSpPr/>
      </xdr:nvSpPr>
      <xdr:spPr>
        <a:xfrm>
          <a:off x="95885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31394</xdr:rowOff>
    </xdr:from>
    <xdr:ext cx="469744" cy="259045"/>
    <xdr:sp macro="" textlink="">
      <xdr:nvSpPr>
        <xdr:cNvPr id="366" name="テキスト ボックス 365"/>
        <xdr:cNvSpPr txBox="1"/>
      </xdr:nvSpPr>
      <xdr:spPr>
        <a:xfrm>
          <a:off x="9404427" y="963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52667</xdr:rowOff>
    </xdr:from>
    <xdr:to>
      <xdr:col>12</xdr:col>
      <xdr:colOff>561975</xdr:colOff>
      <xdr:row>57</xdr:row>
      <xdr:rowOff>154267</xdr:rowOff>
    </xdr:to>
    <xdr:sp macro="" textlink="">
      <xdr:nvSpPr>
        <xdr:cNvPr id="367" name="円/楕円 366"/>
        <xdr:cNvSpPr/>
      </xdr:nvSpPr>
      <xdr:spPr>
        <a:xfrm>
          <a:off x="8699500" y="9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170794</xdr:rowOff>
    </xdr:from>
    <xdr:ext cx="469744" cy="259045"/>
    <xdr:sp macro="" textlink="">
      <xdr:nvSpPr>
        <xdr:cNvPr id="368" name="テキスト ボックス 367"/>
        <xdr:cNvSpPr txBox="1"/>
      </xdr:nvSpPr>
      <xdr:spPr>
        <a:xfrm>
          <a:off x="8515427" y="96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166304</xdr:rowOff>
    </xdr:from>
    <xdr:to>
      <xdr:col>11</xdr:col>
      <xdr:colOff>358775</xdr:colOff>
      <xdr:row>57</xdr:row>
      <xdr:rowOff>96454</xdr:rowOff>
    </xdr:to>
    <xdr:sp macro="" textlink="">
      <xdr:nvSpPr>
        <xdr:cNvPr id="369" name="円/楕円 368"/>
        <xdr:cNvSpPr/>
      </xdr:nvSpPr>
      <xdr:spPr>
        <a:xfrm>
          <a:off x="7810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112981</xdr:rowOff>
    </xdr:from>
    <xdr:ext cx="534377" cy="259045"/>
    <xdr:sp macro="" textlink="">
      <xdr:nvSpPr>
        <xdr:cNvPr id="370" name="テキスト ボックス 369"/>
        <xdr:cNvSpPr txBox="1"/>
      </xdr:nvSpPr>
      <xdr:spPr>
        <a:xfrm>
          <a:off x="7594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35910</xdr:rowOff>
    </xdr:from>
    <xdr:to>
      <xdr:col>10</xdr:col>
      <xdr:colOff>155575</xdr:colOff>
      <xdr:row>57</xdr:row>
      <xdr:rowOff>137510</xdr:rowOff>
    </xdr:to>
    <xdr:sp macro="" textlink="">
      <xdr:nvSpPr>
        <xdr:cNvPr id="371" name="円/楕円 370"/>
        <xdr:cNvSpPr/>
      </xdr:nvSpPr>
      <xdr:spPr>
        <a:xfrm>
          <a:off x="6921500" y="98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154037</xdr:rowOff>
    </xdr:from>
    <xdr:ext cx="469744" cy="259045"/>
    <xdr:sp macro="" textlink="">
      <xdr:nvSpPr>
        <xdr:cNvPr id="372" name="テキスト ボックス 371"/>
        <xdr:cNvSpPr txBox="1"/>
      </xdr:nvSpPr>
      <xdr:spPr>
        <a:xfrm>
          <a:off x="6737427" y="958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55499</xdr:rowOff>
    </xdr:from>
    <xdr:to>
      <xdr:col>15</xdr:col>
      <xdr:colOff>180975</xdr:colOff>
      <xdr:row>74</xdr:row>
      <xdr:rowOff>109944</xdr:rowOff>
    </xdr:to>
    <xdr:cxnSp macro="">
      <xdr:nvCxnSpPr>
        <xdr:cNvPr id="401" name="直線コネクタ 400"/>
        <xdr:cNvCxnSpPr/>
      </xdr:nvCxnSpPr>
      <xdr:spPr>
        <a:xfrm>
          <a:off x="9639300" y="12571349"/>
          <a:ext cx="838200" cy="2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144958</xdr:rowOff>
    </xdr:from>
    <xdr:to>
      <xdr:col>14</xdr:col>
      <xdr:colOff>28575</xdr:colOff>
      <xdr:row>73</xdr:row>
      <xdr:rowOff>55499</xdr:rowOff>
    </xdr:to>
    <xdr:cxnSp macro="">
      <xdr:nvCxnSpPr>
        <xdr:cNvPr id="404" name="直線コネクタ 403"/>
        <xdr:cNvCxnSpPr/>
      </xdr:nvCxnSpPr>
      <xdr:spPr>
        <a:xfrm>
          <a:off x="8750300" y="12489358"/>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144958</xdr:rowOff>
    </xdr:from>
    <xdr:to>
      <xdr:col>12</xdr:col>
      <xdr:colOff>511175</xdr:colOff>
      <xdr:row>75</xdr:row>
      <xdr:rowOff>151967</xdr:rowOff>
    </xdr:to>
    <xdr:cxnSp macro="">
      <xdr:nvCxnSpPr>
        <xdr:cNvPr id="407" name="直線コネクタ 406"/>
        <xdr:cNvCxnSpPr/>
      </xdr:nvCxnSpPr>
      <xdr:spPr>
        <a:xfrm flipV="1">
          <a:off x="7861300" y="12489358"/>
          <a:ext cx="889000" cy="5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76167</xdr:rowOff>
    </xdr:from>
    <xdr:ext cx="469744" cy="259045"/>
    <xdr:sp macro="" textlink="">
      <xdr:nvSpPr>
        <xdr:cNvPr id="409" name="テキスト ボックス 408"/>
        <xdr:cNvSpPr txBox="1"/>
      </xdr:nvSpPr>
      <xdr:spPr>
        <a:xfrm>
          <a:off x="8515427" y="132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135775</xdr:rowOff>
    </xdr:from>
    <xdr:to>
      <xdr:col>11</xdr:col>
      <xdr:colOff>307975</xdr:colOff>
      <xdr:row>75</xdr:row>
      <xdr:rowOff>151967</xdr:rowOff>
    </xdr:to>
    <xdr:cxnSp macro="">
      <xdr:nvCxnSpPr>
        <xdr:cNvPr id="410" name="直線コネクタ 409"/>
        <xdr:cNvCxnSpPr/>
      </xdr:nvCxnSpPr>
      <xdr:spPr>
        <a:xfrm>
          <a:off x="6972300" y="12823075"/>
          <a:ext cx="889000" cy="1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919</xdr:rowOff>
    </xdr:from>
    <xdr:ext cx="469744" cy="259045"/>
    <xdr:sp macro="" textlink="">
      <xdr:nvSpPr>
        <xdr:cNvPr id="412" name="テキスト ボックス 411"/>
        <xdr:cNvSpPr txBox="1"/>
      </xdr:nvSpPr>
      <xdr:spPr>
        <a:xfrm>
          <a:off x="7626427"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139640</xdr:rowOff>
    </xdr:from>
    <xdr:ext cx="469744" cy="259045"/>
    <xdr:sp macro="" textlink="">
      <xdr:nvSpPr>
        <xdr:cNvPr id="414" name="テキスト ボックス 413"/>
        <xdr:cNvSpPr txBox="1"/>
      </xdr:nvSpPr>
      <xdr:spPr>
        <a:xfrm>
          <a:off x="6737427" y="133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59144</xdr:rowOff>
    </xdr:from>
    <xdr:to>
      <xdr:col>15</xdr:col>
      <xdr:colOff>231775</xdr:colOff>
      <xdr:row>74</xdr:row>
      <xdr:rowOff>160744</xdr:rowOff>
    </xdr:to>
    <xdr:sp macro="" textlink="">
      <xdr:nvSpPr>
        <xdr:cNvPr id="420" name="円/楕円 419"/>
        <xdr:cNvSpPr/>
      </xdr:nvSpPr>
      <xdr:spPr>
        <a:xfrm>
          <a:off x="10426700" y="127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82021</xdr:rowOff>
    </xdr:from>
    <xdr:ext cx="534377" cy="259045"/>
    <xdr:sp macro="" textlink="">
      <xdr:nvSpPr>
        <xdr:cNvPr id="421" name="商工費該当値テキスト"/>
        <xdr:cNvSpPr txBox="1"/>
      </xdr:nvSpPr>
      <xdr:spPr>
        <a:xfrm>
          <a:off x="10528300" y="125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4699</xdr:rowOff>
    </xdr:from>
    <xdr:to>
      <xdr:col>14</xdr:col>
      <xdr:colOff>79375</xdr:colOff>
      <xdr:row>73</xdr:row>
      <xdr:rowOff>106299</xdr:rowOff>
    </xdr:to>
    <xdr:sp macro="" textlink="">
      <xdr:nvSpPr>
        <xdr:cNvPr id="422" name="円/楕円 421"/>
        <xdr:cNvSpPr/>
      </xdr:nvSpPr>
      <xdr:spPr>
        <a:xfrm>
          <a:off x="9588500" y="125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122826</xdr:rowOff>
    </xdr:from>
    <xdr:ext cx="534377" cy="259045"/>
    <xdr:sp macro="" textlink="">
      <xdr:nvSpPr>
        <xdr:cNvPr id="423" name="テキスト ボックス 422"/>
        <xdr:cNvSpPr txBox="1"/>
      </xdr:nvSpPr>
      <xdr:spPr>
        <a:xfrm>
          <a:off x="9372111" y="122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26,710</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94158</xdr:rowOff>
    </xdr:from>
    <xdr:to>
      <xdr:col>12</xdr:col>
      <xdr:colOff>561975</xdr:colOff>
      <xdr:row>73</xdr:row>
      <xdr:rowOff>24308</xdr:rowOff>
    </xdr:to>
    <xdr:sp macro="" textlink="">
      <xdr:nvSpPr>
        <xdr:cNvPr id="424" name="円/楕円 423"/>
        <xdr:cNvSpPr/>
      </xdr:nvSpPr>
      <xdr:spPr>
        <a:xfrm>
          <a:off x="8699500" y="1243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40835</xdr:rowOff>
    </xdr:from>
    <xdr:ext cx="534377" cy="259045"/>
    <xdr:sp macro="" textlink="">
      <xdr:nvSpPr>
        <xdr:cNvPr id="425" name="テキスト ボックス 424"/>
        <xdr:cNvSpPr txBox="1"/>
      </xdr:nvSpPr>
      <xdr:spPr>
        <a:xfrm>
          <a:off x="8483111" y="122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101168</xdr:rowOff>
    </xdr:from>
    <xdr:to>
      <xdr:col>11</xdr:col>
      <xdr:colOff>358775</xdr:colOff>
      <xdr:row>76</xdr:row>
      <xdr:rowOff>31319</xdr:rowOff>
    </xdr:to>
    <xdr:sp macro="" textlink="">
      <xdr:nvSpPr>
        <xdr:cNvPr id="426" name="円/楕円 425"/>
        <xdr:cNvSpPr/>
      </xdr:nvSpPr>
      <xdr:spPr>
        <a:xfrm>
          <a:off x="7810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47845</xdr:rowOff>
    </xdr:from>
    <xdr:ext cx="534377" cy="259045"/>
    <xdr:sp macro="" textlink="">
      <xdr:nvSpPr>
        <xdr:cNvPr id="427" name="テキスト ボックス 426"/>
        <xdr:cNvSpPr txBox="1"/>
      </xdr:nvSpPr>
      <xdr:spPr>
        <a:xfrm>
          <a:off x="7594111" y="127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84975</xdr:rowOff>
    </xdr:from>
    <xdr:to>
      <xdr:col>10</xdr:col>
      <xdr:colOff>155575</xdr:colOff>
      <xdr:row>75</xdr:row>
      <xdr:rowOff>15125</xdr:rowOff>
    </xdr:to>
    <xdr:sp macro="" textlink="">
      <xdr:nvSpPr>
        <xdr:cNvPr id="428" name="円/楕円 427"/>
        <xdr:cNvSpPr/>
      </xdr:nvSpPr>
      <xdr:spPr>
        <a:xfrm>
          <a:off x="6921500" y="12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31652</xdr:rowOff>
    </xdr:from>
    <xdr:ext cx="534377" cy="259045"/>
    <xdr:sp macro="" textlink="">
      <xdr:nvSpPr>
        <xdr:cNvPr id="429" name="テキスト ボックス 428"/>
        <xdr:cNvSpPr txBox="1"/>
      </xdr:nvSpPr>
      <xdr:spPr>
        <a:xfrm>
          <a:off x="6705111" y="125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100656</xdr:rowOff>
    </xdr:from>
    <xdr:to>
      <xdr:col>15</xdr:col>
      <xdr:colOff>180975</xdr:colOff>
      <xdr:row>97</xdr:row>
      <xdr:rowOff>143463</xdr:rowOff>
    </xdr:to>
    <xdr:cxnSp macro="">
      <xdr:nvCxnSpPr>
        <xdr:cNvPr id="456" name="直線コネクタ 455"/>
        <xdr:cNvCxnSpPr/>
      </xdr:nvCxnSpPr>
      <xdr:spPr>
        <a:xfrm>
          <a:off x="9639300" y="16731306"/>
          <a:ext cx="838200" cy="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75633</xdr:rowOff>
    </xdr:from>
    <xdr:to>
      <xdr:col>14</xdr:col>
      <xdr:colOff>28575</xdr:colOff>
      <xdr:row>97</xdr:row>
      <xdr:rowOff>100656</xdr:rowOff>
    </xdr:to>
    <xdr:cxnSp macro="">
      <xdr:nvCxnSpPr>
        <xdr:cNvPr id="459" name="直線コネクタ 458"/>
        <xdr:cNvCxnSpPr/>
      </xdr:nvCxnSpPr>
      <xdr:spPr>
        <a:xfrm>
          <a:off x="8750300" y="16706283"/>
          <a:ext cx="8890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151070</xdr:rowOff>
    </xdr:from>
    <xdr:to>
      <xdr:col>12</xdr:col>
      <xdr:colOff>511175</xdr:colOff>
      <xdr:row>97</xdr:row>
      <xdr:rowOff>75633</xdr:rowOff>
    </xdr:to>
    <xdr:cxnSp macro="">
      <xdr:nvCxnSpPr>
        <xdr:cNvPr id="462" name="直線コネクタ 461"/>
        <xdr:cNvCxnSpPr/>
      </xdr:nvCxnSpPr>
      <xdr:spPr>
        <a:xfrm>
          <a:off x="7861300" y="1661027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137010</xdr:rowOff>
    </xdr:from>
    <xdr:ext cx="534377" cy="259045"/>
    <xdr:sp macro="" textlink="">
      <xdr:nvSpPr>
        <xdr:cNvPr id="464" name="テキスト ボックス 463"/>
        <xdr:cNvSpPr txBox="1"/>
      </xdr:nvSpPr>
      <xdr:spPr>
        <a:xfrm>
          <a:off x="8483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151070</xdr:rowOff>
    </xdr:from>
    <xdr:to>
      <xdr:col>11</xdr:col>
      <xdr:colOff>307975</xdr:colOff>
      <xdr:row>96</xdr:row>
      <xdr:rowOff>155821</xdr:rowOff>
    </xdr:to>
    <xdr:cxnSp macro="">
      <xdr:nvCxnSpPr>
        <xdr:cNvPr id="465" name="直線コネクタ 464"/>
        <xdr:cNvCxnSpPr/>
      </xdr:nvCxnSpPr>
      <xdr:spPr>
        <a:xfrm flipV="1">
          <a:off x="6972300" y="16610270"/>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95111</xdr:rowOff>
    </xdr:from>
    <xdr:ext cx="534377" cy="259045"/>
    <xdr:sp macro="" textlink="">
      <xdr:nvSpPr>
        <xdr:cNvPr id="467" name="テキスト ボックス 466"/>
        <xdr:cNvSpPr txBox="1"/>
      </xdr:nvSpPr>
      <xdr:spPr>
        <a:xfrm>
          <a:off x="7594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163765</xdr:rowOff>
    </xdr:from>
    <xdr:ext cx="534377" cy="259045"/>
    <xdr:sp macro="" textlink="">
      <xdr:nvSpPr>
        <xdr:cNvPr id="469" name="テキスト ボックス 468"/>
        <xdr:cNvSpPr txBox="1"/>
      </xdr:nvSpPr>
      <xdr:spPr>
        <a:xfrm>
          <a:off x="6705111" y="16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92663</xdr:rowOff>
    </xdr:from>
    <xdr:to>
      <xdr:col>15</xdr:col>
      <xdr:colOff>231775</xdr:colOff>
      <xdr:row>98</xdr:row>
      <xdr:rowOff>22813</xdr:rowOff>
    </xdr:to>
    <xdr:sp macro="" textlink="">
      <xdr:nvSpPr>
        <xdr:cNvPr id="475" name="円/楕円 474"/>
        <xdr:cNvSpPr/>
      </xdr:nvSpPr>
      <xdr:spPr>
        <a:xfrm>
          <a:off x="10426700" y="167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49856</xdr:rowOff>
    </xdr:from>
    <xdr:to>
      <xdr:col>14</xdr:col>
      <xdr:colOff>79375</xdr:colOff>
      <xdr:row>97</xdr:row>
      <xdr:rowOff>151456</xdr:rowOff>
    </xdr:to>
    <xdr:sp macro="" textlink="">
      <xdr:nvSpPr>
        <xdr:cNvPr id="477" name="円/楕円 476"/>
        <xdr:cNvSpPr/>
      </xdr:nvSpPr>
      <xdr:spPr>
        <a:xfrm>
          <a:off x="9588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167983</xdr:rowOff>
    </xdr:from>
    <xdr:ext cx="534377" cy="259045"/>
    <xdr:sp macro="" textlink="">
      <xdr:nvSpPr>
        <xdr:cNvPr id="478" name="テキスト ボックス 477"/>
        <xdr:cNvSpPr txBox="1"/>
      </xdr:nvSpPr>
      <xdr:spPr>
        <a:xfrm>
          <a:off x="9372111" y="164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24833</xdr:rowOff>
    </xdr:from>
    <xdr:to>
      <xdr:col>12</xdr:col>
      <xdr:colOff>561975</xdr:colOff>
      <xdr:row>97</xdr:row>
      <xdr:rowOff>126433</xdr:rowOff>
    </xdr:to>
    <xdr:sp macro="" textlink="">
      <xdr:nvSpPr>
        <xdr:cNvPr id="479" name="円/楕円 478"/>
        <xdr:cNvSpPr/>
      </xdr:nvSpPr>
      <xdr:spPr>
        <a:xfrm>
          <a:off x="8699500" y="166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142960</xdr:rowOff>
    </xdr:from>
    <xdr:ext cx="534377" cy="259045"/>
    <xdr:sp macro="" textlink="">
      <xdr:nvSpPr>
        <xdr:cNvPr id="480" name="テキスト ボックス 479"/>
        <xdr:cNvSpPr txBox="1"/>
      </xdr:nvSpPr>
      <xdr:spPr>
        <a:xfrm>
          <a:off x="8483111" y="164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100270</xdr:rowOff>
    </xdr:from>
    <xdr:to>
      <xdr:col>11</xdr:col>
      <xdr:colOff>358775</xdr:colOff>
      <xdr:row>97</xdr:row>
      <xdr:rowOff>30420</xdr:rowOff>
    </xdr:to>
    <xdr:sp macro="" textlink="">
      <xdr:nvSpPr>
        <xdr:cNvPr id="481" name="円/楕円 480"/>
        <xdr:cNvSpPr/>
      </xdr:nvSpPr>
      <xdr:spPr>
        <a:xfrm>
          <a:off x="7810500" y="165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46947</xdr:rowOff>
    </xdr:from>
    <xdr:ext cx="534377" cy="259045"/>
    <xdr:sp macro="" textlink="">
      <xdr:nvSpPr>
        <xdr:cNvPr id="482" name="テキスト ボックス 481"/>
        <xdr:cNvSpPr txBox="1"/>
      </xdr:nvSpPr>
      <xdr:spPr>
        <a:xfrm>
          <a:off x="7594111" y="163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105021</xdr:rowOff>
    </xdr:from>
    <xdr:to>
      <xdr:col>10</xdr:col>
      <xdr:colOff>155575</xdr:colOff>
      <xdr:row>97</xdr:row>
      <xdr:rowOff>35171</xdr:rowOff>
    </xdr:to>
    <xdr:sp macro="" textlink="">
      <xdr:nvSpPr>
        <xdr:cNvPr id="483" name="円/楕円 482"/>
        <xdr:cNvSpPr/>
      </xdr:nvSpPr>
      <xdr:spPr>
        <a:xfrm>
          <a:off x="6921500" y="165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51698</xdr:rowOff>
    </xdr:from>
    <xdr:ext cx="534377" cy="259045"/>
    <xdr:sp macro="" textlink="">
      <xdr:nvSpPr>
        <xdr:cNvPr id="484" name="テキスト ボックス 483"/>
        <xdr:cNvSpPr txBox="1"/>
      </xdr:nvSpPr>
      <xdr:spPr>
        <a:xfrm>
          <a:off x="6705111" y="1633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54661</xdr:rowOff>
    </xdr:from>
    <xdr:to>
      <xdr:col>23</xdr:col>
      <xdr:colOff>517525</xdr:colOff>
      <xdr:row>37</xdr:row>
      <xdr:rowOff>123058</xdr:rowOff>
    </xdr:to>
    <xdr:cxnSp macro="">
      <xdr:nvCxnSpPr>
        <xdr:cNvPr id="512" name="直線コネクタ 511"/>
        <xdr:cNvCxnSpPr/>
      </xdr:nvCxnSpPr>
      <xdr:spPr>
        <a:xfrm flipV="1">
          <a:off x="15481300" y="6398311"/>
          <a:ext cx="8382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73406</xdr:rowOff>
    </xdr:from>
    <xdr:to>
      <xdr:col>22</xdr:col>
      <xdr:colOff>365125</xdr:colOff>
      <xdr:row>37</xdr:row>
      <xdr:rowOff>123058</xdr:rowOff>
    </xdr:to>
    <xdr:cxnSp macro="">
      <xdr:nvCxnSpPr>
        <xdr:cNvPr id="515" name="直線コネクタ 514"/>
        <xdr:cNvCxnSpPr/>
      </xdr:nvCxnSpPr>
      <xdr:spPr>
        <a:xfrm>
          <a:off x="14592300" y="6417056"/>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160548</xdr:rowOff>
    </xdr:from>
    <xdr:to>
      <xdr:col>21</xdr:col>
      <xdr:colOff>161925</xdr:colOff>
      <xdr:row>37</xdr:row>
      <xdr:rowOff>73406</xdr:rowOff>
    </xdr:to>
    <xdr:cxnSp macro="">
      <xdr:nvCxnSpPr>
        <xdr:cNvPr id="518" name="直線コネクタ 517"/>
        <xdr:cNvCxnSpPr/>
      </xdr:nvCxnSpPr>
      <xdr:spPr>
        <a:xfrm>
          <a:off x="13703300" y="6332748"/>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0" name="テキスト ボックス 519"/>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160548</xdr:rowOff>
    </xdr:from>
    <xdr:to>
      <xdr:col>19</xdr:col>
      <xdr:colOff>644525</xdr:colOff>
      <xdr:row>37</xdr:row>
      <xdr:rowOff>52969</xdr:rowOff>
    </xdr:to>
    <xdr:cxnSp macro="">
      <xdr:nvCxnSpPr>
        <xdr:cNvPr id="521" name="直線コネクタ 520"/>
        <xdr:cNvCxnSpPr/>
      </xdr:nvCxnSpPr>
      <xdr:spPr>
        <a:xfrm flipV="1">
          <a:off x="12814300" y="6332748"/>
          <a:ext cx="889000" cy="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26454</xdr:rowOff>
    </xdr:from>
    <xdr:ext cx="534377" cy="259045"/>
    <xdr:sp macro="" textlink="">
      <xdr:nvSpPr>
        <xdr:cNvPr id="523" name="テキスト ボックス 522"/>
        <xdr:cNvSpPr txBox="1"/>
      </xdr:nvSpPr>
      <xdr:spPr>
        <a:xfrm>
          <a:off x="13436111" y="65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165808</xdr:rowOff>
    </xdr:from>
    <xdr:ext cx="534377" cy="259045"/>
    <xdr:sp macro="" textlink="">
      <xdr:nvSpPr>
        <xdr:cNvPr id="525" name="テキスト ボックス 524"/>
        <xdr:cNvSpPr txBox="1"/>
      </xdr:nvSpPr>
      <xdr:spPr>
        <a:xfrm>
          <a:off x="12547111" y="65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3861</xdr:rowOff>
    </xdr:from>
    <xdr:to>
      <xdr:col>23</xdr:col>
      <xdr:colOff>568325</xdr:colOff>
      <xdr:row>37</xdr:row>
      <xdr:rowOff>105461</xdr:rowOff>
    </xdr:to>
    <xdr:sp macro="" textlink="">
      <xdr:nvSpPr>
        <xdr:cNvPr id="531" name="円/楕円 530"/>
        <xdr:cNvSpPr/>
      </xdr:nvSpPr>
      <xdr:spPr>
        <a:xfrm>
          <a:off x="162687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26738</xdr:rowOff>
    </xdr:from>
    <xdr:ext cx="534377" cy="259045"/>
    <xdr:sp macro="" textlink="">
      <xdr:nvSpPr>
        <xdr:cNvPr id="532" name="消防費該当値テキスト"/>
        <xdr:cNvSpPr txBox="1"/>
      </xdr:nvSpPr>
      <xdr:spPr>
        <a:xfrm>
          <a:off x="16370300" y="61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72258</xdr:rowOff>
    </xdr:from>
    <xdr:to>
      <xdr:col>22</xdr:col>
      <xdr:colOff>415925</xdr:colOff>
      <xdr:row>38</xdr:row>
      <xdr:rowOff>2408</xdr:rowOff>
    </xdr:to>
    <xdr:sp macro="" textlink="">
      <xdr:nvSpPr>
        <xdr:cNvPr id="533" name="円/楕円 532"/>
        <xdr:cNvSpPr/>
      </xdr:nvSpPr>
      <xdr:spPr>
        <a:xfrm>
          <a:off x="15430500" y="64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18935</xdr:rowOff>
    </xdr:from>
    <xdr:ext cx="534377" cy="259045"/>
    <xdr:sp macro="" textlink="">
      <xdr:nvSpPr>
        <xdr:cNvPr id="534" name="テキスト ボックス 533"/>
        <xdr:cNvSpPr txBox="1"/>
      </xdr:nvSpPr>
      <xdr:spPr>
        <a:xfrm>
          <a:off x="15214111" y="619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22606</xdr:rowOff>
    </xdr:from>
    <xdr:to>
      <xdr:col>21</xdr:col>
      <xdr:colOff>212725</xdr:colOff>
      <xdr:row>37</xdr:row>
      <xdr:rowOff>124206</xdr:rowOff>
    </xdr:to>
    <xdr:sp macro="" textlink="">
      <xdr:nvSpPr>
        <xdr:cNvPr id="535" name="円/楕円 534"/>
        <xdr:cNvSpPr/>
      </xdr:nvSpPr>
      <xdr:spPr>
        <a:xfrm>
          <a:off x="14541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115333</xdr:rowOff>
    </xdr:from>
    <xdr:ext cx="534377" cy="259045"/>
    <xdr:sp macro="" textlink="">
      <xdr:nvSpPr>
        <xdr:cNvPr id="536" name="テキスト ボックス 535"/>
        <xdr:cNvSpPr txBox="1"/>
      </xdr:nvSpPr>
      <xdr:spPr>
        <a:xfrm>
          <a:off x="14325111" y="64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109748</xdr:rowOff>
    </xdr:from>
    <xdr:to>
      <xdr:col>20</xdr:col>
      <xdr:colOff>9525</xdr:colOff>
      <xdr:row>37</xdr:row>
      <xdr:rowOff>39898</xdr:rowOff>
    </xdr:to>
    <xdr:sp macro="" textlink="">
      <xdr:nvSpPr>
        <xdr:cNvPr id="537" name="円/楕円 536"/>
        <xdr:cNvSpPr/>
      </xdr:nvSpPr>
      <xdr:spPr>
        <a:xfrm>
          <a:off x="13652500" y="6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56425</xdr:rowOff>
    </xdr:from>
    <xdr:ext cx="534377" cy="259045"/>
    <xdr:sp macro="" textlink="">
      <xdr:nvSpPr>
        <xdr:cNvPr id="538" name="テキスト ボックス 537"/>
        <xdr:cNvSpPr txBox="1"/>
      </xdr:nvSpPr>
      <xdr:spPr>
        <a:xfrm>
          <a:off x="13436111" y="60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2169</xdr:rowOff>
    </xdr:from>
    <xdr:to>
      <xdr:col>18</xdr:col>
      <xdr:colOff>492125</xdr:colOff>
      <xdr:row>37</xdr:row>
      <xdr:rowOff>103769</xdr:rowOff>
    </xdr:to>
    <xdr:sp macro="" textlink="">
      <xdr:nvSpPr>
        <xdr:cNvPr id="539" name="円/楕円 538"/>
        <xdr:cNvSpPr/>
      </xdr:nvSpPr>
      <xdr:spPr>
        <a:xfrm>
          <a:off x="12763500" y="63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120296</xdr:rowOff>
    </xdr:from>
    <xdr:ext cx="534377" cy="259045"/>
    <xdr:sp macro="" textlink="">
      <xdr:nvSpPr>
        <xdr:cNvPr id="540" name="テキスト ボックス 539"/>
        <xdr:cNvSpPr txBox="1"/>
      </xdr:nvSpPr>
      <xdr:spPr>
        <a:xfrm>
          <a:off x="12547111" y="61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67201</xdr:rowOff>
    </xdr:from>
    <xdr:to>
      <xdr:col>23</xdr:col>
      <xdr:colOff>517525</xdr:colOff>
      <xdr:row>57</xdr:row>
      <xdr:rowOff>62351</xdr:rowOff>
    </xdr:to>
    <xdr:cxnSp macro="">
      <xdr:nvCxnSpPr>
        <xdr:cNvPr id="572" name="直線コネクタ 571"/>
        <xdr:cNvCxnSpPr/>
      </xdr:nvCxnSpPr>
      <xdr:spPr>
        <a:xfrm flipV="1">
          <a:off x="15481300" y="9668401"/>
          <a:ext cx="838200" cy="16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131715</xdr:rowOff>
    </xdr:from>
    <xdr:to>
      <xdr:col>22</xdr:col>
      <xdr:colOff>365125</xdr:colOff>
      <xdr:row>57</xdr:row>
      <xdr:rowOff>62351</xdr:rowOff>
    </xdr:to>
    <xdr:cxnSp macro="">
      <xdr:nvCxnSpPr>
        <xdr:cNvPr id="575" name="直線コネクタ 574"/>
        <xdr:cNvCxnSpPr/>
      </xdr:nvCxnSpPr>
      <xdr:spPr>
        <a:xfrm>
          <a:off x="14592300" y="9732915"/>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99581</xdr:rowOff>
    </xdr:from>
    <xdr:to>
      <xdr:col>21</xdr:col>
      <xdr:colOff>161925</xdr:colOff>
      <xdr:row>56</xdr:row>
      <xdr:rowOff>131715</xdr:rowOff>
    </xdr:to>
    <xdr:cxnSp macro="">
      <xdr:nvCxnSpPr>
        <xdr:cNvPr id="578" name="直線コネクタ 577"/>
        <xdr:cNvCxnSpPr/>
      </xdr:nvCxnSpPr>
      <xdr:spPr>
        <a:xfrm>
          <a:off x="13703300" y="970078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133197</xdr:rowOff>
    </xdr:from>
    <xdr:ext cx="534377" cy="259045"/>
    <xdr:sp macro="" textlink="">
      <xdr:nvSpPr>
        <xdr:cNvPr id="580" name="テキスト ボックス 579"/>
        <xdr:cNvSpPr txBox="1"/>
      </xdr:nvSpPr>
      <xdr:spPr>
        <a:xfrm>
          <a:off x="14325111" y="9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99581</xdr:rowOff>
    </xdr:from>
    <xdr:to>
      <xdr:col>19</xdr:col>
      <xdr:colOff>644525</xdr:colOff>
      <xdr:row>57</xdr:row>
      <xdr:rowOff>140271</xdr:rowOff>
    </xdr:to>
    <xdr:cxnSp macro="">
      <xdr:nvCxnSpPr>
        <xdr:cNvPr id="581" name="直線コネクタ 580"/>
        <xdr:cNvCxnSpPr/>
      </xdr:nvCxnSpPr>
      <xdr:spPr>
        <a:xfrm flipV="1">
          <a:off x="12814300" y="9700781"/>
          <a:ext cx="889000" cy="2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168074</xdr:rowOff>
    </xdr:from>
    <xdr:ext cx="534377" cy="259045"/>
    <xdr:sp macro="" textlink="">
      <xdr:nvSpPr>
        <xdr:cNvPr id="583" name="テキスト ボックス 582"/>
        <xdr:cNvSpPr txBox="1"/>
      </xdr:nvSpPr>
      <xdr:spPr>
        <a:xfrm>
          <a:off x="13436111" y="994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115202</xdr:rowOff>
    </xdr:from>
    <xdr:ext cx="534377" cy="259045"/>
    <xdr:sp macro="" textlink="">
      <xdr:nvSpPr>
        <xdr:cNvPr id="585" name="テキスト ボックス 584"/>
        <xdr:cNvSpPr txBox="1"/>
      </xdr:nvSpPr>
      <xdr:spPr>
        <a:xfrm>
          <a:off x="12547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16401</xdr:rowOff>
    </xdr:from>
    <xdr:to>
      <xdr:col>23</xdr:col>
      <xdr:colOff>568325</xdr:colOff>
      <xdr:row>56</xdr:row>
      <xdr:rowOff>118001</xdr:rowOff>
    </xdr:to>
    <xdr:sp macro="" textlink="">
      <xdr:nvSpPr>
        <xdr:cNvPr id="591" name="円/楕円 590"/>
        <xdr:cNvSpPr/>
      </xdr:nvSpPr>
      <xdr:spPr>
        <a:xfrm>
          <a:off x="16268700" y="96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39278</xdr:rowOff>
    </xdr:from>
    <xdr:ext cx="534377" cy="259045"/>
    <xdr:sp macro="" textlink="">
      <xdr:nvSpPr>
        <xdr:cNvPr id="592" name="教育費該当値テキスト"/>
        <xdr:cNvSpPr txBox="1"/>
      </xdr:nvSpPr>
      <xdr:spPr>
        <a:xfrm>
          <a:off x="16370300" y="94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11551</xdr:rowOff>
    </xdr:from>
    <xdr:to>
      <xdr:col>22</xdr:col>
      <xdr:colOff>415925</xdr:colOff>
      <xdr:row>57</xdr:row>
      <xdr:rowOff>113151</xdr:rowOff>
    </xdr:to>
    <xdr:sp macro="" textlink="">
      <xdr:nvSpPr>
        <xdr:cNvPr id="593" name="円/楕円 592"/>
        <xdr:cNvSpPr/>
      </xdr:nvSpPr>
      <xdr:spPr>
        <a:xfrm>
          <a:off x="15430500" y="9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129678</xdr:rowOff>
    </xdr:from>
    <xdr:ext cx="534377" cy="259045"/>
    <xdr:sp macro="" textlink="">
      <xdr:nvSpPr>
        <xdr:cNvPr id="594" name="テキスト ボックス 593"/>
        <xdr:cNvSpPr txBox="1"/>
      </xdr:nvSpPr>
      <xdr:spPr>
        <a:xfrm>
          <a:off x="15214111" y="95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80915</xdr:rowOff>
    </xdr:from>
    <xdr:to>
      <xdr:col>21</xdr:col>
      <xdr:colOff>212725</xdr:colOff>
      <xdr:row>57</xdr:row>
      <xdr:rowOff>11065</xdr:rowOff>
    </xdr:to>
    <xdr:sp macro="" textlink="">
      <xdr:nvSpPr>
        <xdr:cNvPr id="595" name="円/楕円 594"/>
        <xdr:cNvSpPr/>
      </xdr:nvSpPr>
      <xdr:spPr>
        <a:xfrm>
          <a:off x="14541500" y="96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27592</xdr:rowOff>
    </xdr:from>
    <xdr:ext cx="534377" cy="259045"/>
    <xdr:sp macro="" textlink="">
      <xdr:nvSpPr>
        <xdr:cNvPr id="596" name="テキスト ボックス 595"/>
        <xdr:cNvSpPr txBox="1"/>
      </xdr:nvSpPr>
      <xdr:spPr>
        <a:xfrm>
          <a:off x="14325111" y="94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48781</xdr:rowOff>
    </xdr:from>
    <xdr:to>
      <xdr:col>20</xdr:col>
      <xdr:colOff>9525</xdr:colOff>
      <xdr:row>56</xdr:row>
      <xdr:rowOff>150381</xdr:rowOff>
    </xdr:to>
    <xdr:sp macro="" textlink="">
      <xdr:nvSpPr>
        <xdr:cNvPr id="597" name="円/楕円 596"/>
        <xdr:cNvSpPr/>
      </xdr:nvSpPr>
      <xdr:spPr>
        <a:xfrm>
          <a:off x="13652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166908</xdr:rowOff>
    </xdr:from>
    <xdr:ext cx="534377" cy="259045"/>
    <xdr:sp macro="" textlink="">
      <xdr:nvSpPr>
        <xdr:cNvPr id="598" name="テキスト ボックス 597"/>
        <xdr:cNvSpPr txBox="1"/>
      </xdr:nvSpPr>
      <xdr:spPr>
        <a:xfrm>
          <a:off x="13436111" y="94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89471</xdr:rowOff>
    </xdr:from>
    <xdr:to>
      <xdr:col>18</xdr:col>
      <xdr:colOff>492125</xdr:colOff>
      <xdr:row>58</xdr:row>
      <xdr:rowOff>19621</xdr:rowOff>
    </xdr:to>
    <xdr:sp macro="" textlink="">
      <xdr:nvSpPr>
        <xdr:cNvPr id="599" name="円/楕円 598"/>
        <xdr:cNvSpPr/>
      </xdr:nvSpPr>
      <xdr:spPr>
        <a:xfrm>
          <a:off x="12763500" y="98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36148</xdr:rowOff>
    </xdr:from>
    <xdr:ext cx="534377" cy="259045"/>
    <xdr:sp macro="" textlink="">
      <xdr:nvSpPr>
        <xdr:cNvPr id="600" name="テキスト ボックス 599"/>
        <xdr:cNvSpPr txBox="1"/>
      </xdr:nvSpPr>
      <xdr:spPr>
        <a:xfrm>
          <a:off x="12547111" y="96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99558</xdr:rowOff>
    </xdr:from>
    <xdr:to>
      <xdr:col>23</xdr:col>
      <xdr:colOff>517525</xdr:colOff>
      <xdr:row>78</xdr:row>
      <xdr:rowOff>139700</xdr:rowOff>
    </xdr:to>
    <xdr:cxnSp macro="">
      <xdr:nvCxnSpPr>
        <xdr:cNvPr id="627" name="直線コネクタ 626"/>
        <xdr:cNvCxnSpPr/>
      </xdr:nvCxnSpPr>
      <xdr:spPr>
        <a:xfrm>
          <a:off x="15481300" y="13472658"/>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58136</xdr:rowOff>
    </xdr:from>
    <xdr:to>
      <xdr:col>22</xdr:col>
      <xdr:colOff>365125</xdr:colOff>
      <xdr:row>78</xdr:row>
      <xdr:rowOff>99558</xdr:rowOff>
    </xdr:to>
    <xdr:cxnSp macro="">
      <xdr:nvCxnSpPr>
        <xdr:cNvPr id="630" name="直線コネクタ 629"/>
        <xdr:cNvCxnSpPr/>
      </xdr:nvCxnSpPr>
      <xdr:spPr>
        <a:xfrm>
          <a:off x="14592300" y="13431236"/>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42728</xdr:rowOff>
    </xdr:from>
    <xdr:to>
      <xdr:col>21</xdr:col>
      <xdr:colOff>161925</xdr:colOff>
      <xdr:row>78</xdr:row>
      <xdr:rowOff>58136</xdr:rowOff>
    </xdr:to>
    <xdr:cxnSp macro="">
      <xdr:nvCxnSpPr>
        <xdr:cNvPr id="633" name="直線コネクタ 632"/>
        <xdr:cNvCxnSpPr/>
      </xdr:nvCxnSpPr>
      <xdr:spPr>
        <a:xfrm>
          <a:off x="13703300" y="13415828"/>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128729</xdr:rowOff>
    </xdr:from>
    <xdr:ext cx="469744" cy="259045"/>
    <xdr:sp macro="" textlink="">
      <xdr:nvSpPr>
        <xdr:cNvPr id="635" name="テキスト ボックス 634"/>
        <xdr:cNvSpPr txBox="1"/>
      </xdr:nvSpPr>
      <xdr:spPr>
        <a:xfrm>
          <a:off x="14357427" y="135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42728</xdr:rowOff>
    </xdr:from>
    <xdr:to>
      <xdr:col>19</xdr:col>
      <xdr:colOff>644525</xdr:colOff>
      <xdr:row>78</xdr:row>
      <xdr:rowOff>133573</xdr:rowOff>
    </xdr:to>
    <xdr:cxnSp macro="">
      <xdr:nvCxnSpPr>
        <xdr:cNvPr id="636" name="直線コネクタ 635"/>
        <xdr:cNvCxnSpPr/>
      </xdr:nvCxnSpPr>
      <xdr:spPr>
        <a:xfrm flipV="1">
          <a:off x="12814300" y="13415828"/>
          <a:ext cx="889000" cy="9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48758</xdr:rowOff>
    </xdr:from>
    <xdr:to>
      <xdr:col>22</xdr:col>
      <xdr:colOff>415925</xdr:colOff>
      <xdr:row>78</xdr:row>
      <xdr:rowOff>150358</xdr:rowOff>
    </xdr:to>
    <xdr:sp macro="" textlink="">
      <xdr:nvSpPr>
        <xdr:cNvPr id="648" name="円/楕円 647"/>
        <xdr:cNvSpPr/>
      </xdr:nvSpPr>
      <xdr:spPr>
        <a:xfrm>
          <a:off x="15430500" y="134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166885</xdr:rowOff>
    </xdr:from>
    <xdr:ext cx="378565" cy="259045"/>
    <xdr:sp macro="" textlink="">
      <xdr:nvSpPr>
        <xdr:cNvPr id="649" name="テキスト ボックス 648"/>
        <xdr:cNvSpPr txBox="1"/>
      </xdr:nvSpPr>
      <xdr:spPr>
        <a:xfrm>
          <a:off x="15292017" y="13197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7336</xdr:rowOff>
    </xdr:from>
    <xdr:to>
      <xdr:col>21</xdr:col>
      <xdr:colOff>212725</xdr:colOff>
      <xdr:row>78</xdr:row>
      <xdr:rowOff>108936</xdr:rowOff>
    </xdr:to>
    <xdr:sp macro="" textlink="">
      <xdr:nvSpPr>
        <xdr:cNvPr id="650" name="円/楕円 649"/>
        <xdr:cNvSpPr/>
      </xdr:nvSpPr>
      <xdr:spPr>
        <a:xfrm>
          <a:off x="145415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125463</xdr:rowOff>
    </xdr:from>
    <xdr:ext cx="469744" cy="259045"/>
    <xdr:sp macro="" textlink="">
      <xdr:nvSpPr>
        <xdr:cNvPr id="651" name="テキスト ボックス 650"/>
        <xdr:cNvSpPr txBox="1"/>
      </xdr:nvSpPr>
      <xdr:spPr>
        <a:xfrm>
          <a:off x="14357427" y="1315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163378</xdr:rowOff>
    </xdr:from>
    <xdr:to>
      <xdr:col>20</xdr:col>
      <xdr:colOff>9525</xdr:colOff>
      <xdr:row>78</xdr:row>
      <xdr:rowOff>93528</xdr:rowOff>
    </xdr:to>
    <xdr:sp macro="" textlink="">
      <xdr:nvSpPr>
        <xdr:cNvPr id="652" name="円/楕円 651"/>
        <xdr:cNvSpPr/>
      </xdr:nvSpPr>
      <xdr:spPr>
        <a:xfrm>
          <a:off x="13652500" y="13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84655</xdr:rowOff>
    </xdr:from>
    <xdr:ext cx="469744" cy="259045"/>
    <xdr:sp macro="" textlink="">
      <xdr:nvSpPr>
        <xdr:cNvPr id="653" name="テキスト ボックス 652"/>
        <xdr:cNvSpPr txBox="1"/>
      </xdr:nvSpPr>
      <xdr:spPr>
        <a:xfrm>
          <a:off x="13468427" y="134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82773</xdr:rowOff>
    </xdr:from>
    <xdr:to>
      <xdr:col>18</xdr:col>
      <xdr:colOff>492125</xdr:colOff>
      <xdr:row>79</xdr:row>
      <xdr:rowOff>12923</xdr:rowOff>
    </xdr:to>
    <xdr:sp macro="" textlink="">
      <xdr:nvSpPr>
        <xdr:cNvPr id="654" name="円/楕円 653"/>
        <xdr:cNvSpPr/>
      </xdr:nvSpPr>
      <xdr:spPr>
        <a:xfrm>
          <a:off x="12763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4050</xdr:rowOff>
    </xdr:from>
    <xdr:ext cx="378565" cy="259045"/>
    <xdr:sp macro="" textlink="">
      <xdr:nvSpPr>
        <xdr:cNvPr id="655" name="テキスト ボックス 654"/>
        <xdr:cNvSpPr txBox="1"/>
      </xdr:nvSpPr>
      <xdr:spPr>
        <a:xfrm>
          <a:off x="12625017" y="1354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69892</xdr:rowOff>
    </xdr:from>
    <xdr:to>
      <xdr:col>23</xdr:col>
      <xdr:colOff>517525</xdr:colOff>
      <xdr:row>97</xdr:row>
      <xdr:rowOff>72706</xdr:rowOff>
    </xdr:to>
    <xdr:cxnSp macro="">
      <xdr:nvCxnSpPr>
        <xdr:cNvPr id="688" name="直線コネクタ 687"/>
        <xdr:cNvCxnSpPr/>
      </xdr:nvCxnSpPr>
      <xdr:spPr>
        <a:xfrm flipV="1">
          <a:off x="15481300" y="16700542"/>
          <a:ext cx="8382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165147</xdr:rowOff>
    </xdr:from>
    <xdr:to>
      <xdr:col>22</xdr:col>
      <xdr:colOff>365125</xdr:colOff>
      <xdr:row>97</xdr:row>
      <xdr:rowOff>72706</xdr:rowOff>
    </xdr:to>
    <xdr:cxnSp macro="">
      <xdr:nvCxnSpPr>
        <xdr:cNvPr id="691" name="直線コネクタ 690"/>
        <xdr:cNvCxnSpPr/>
      </xdr:nvCxnSpPr>
      <xdr:spPr>
        <a:xfrm>
          <a:off x="14592300" y="16624347"/>
          <a:ext cx="889000" cy="7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165147</xdr:rowOff>
    </xdr:from>
    <xdr:to>
      <xdr:col>21</xdr:col>
      <xdr:colOff>161925</xdr:colOff>
      <xdr:row>96</xdr:row>
      <xdr:rowOff>169047</xdr:rowOff>
    </xdr:to>
    <xdr:cxnSp macro="">
      <xdr:nvCxnSpPr>
        <xdr:cNvPr id="694" name="直線コネクタ 693"/>
        <xdr:cNvCxnSpPr/>
      </xdr:nvCxnSpPr>
      <xdr:spPr>
        <a:xfrm flipV="1">
          <a:off x="13703300" y="16624347"/>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121288</xdr:rowOff>
    </xdr:from>
    <xdr:ext cx="534377" cy="259045"/>
    <xdr:sp macro="" textlink="">
      <xdr:nvSpPr>
        <xdr:cNvPr id="696" name="テキスト ボックス 695"/>
        <xdr:cNvSpPr txBox="1"/>
      </xdr:nvSpPr>
      <xdr:spPr>
        <a:xfrm>
          <a:off x="14325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148186</xdr:rowOff>
    </xdr:from>
    <xdr:to>
      <xdr:col>19</xdr:col>
      <xdr:colOff>644525</xdr:colOff>
      <xdr:row>96</xdr:row>
      <xdr:rowOff>169047</xdr:rowOff>
    </xdr:to>
    <xdr:cxnSp macro="">
      <xdr:nvCxnSpPr>
        <xdr:cNvPr id="697" name="直線コネクタ 696"/>
        <xdr:cNvCxnSpPr/>
      </xdr:nvCxnSpPr>
      <xdr:spPr>
        <a:xfrm>
          <a:off x="12814300" y="16607386"/>
          <a:ext cx="889000" cy="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131846</xdr:rowOff>
    </xdr:from>
    <xdr:ext cx="534377" cy="259045"/>
    <xdr:sp macro="" textlink="">
      <xdr:nvSpPr>
        <xdr:cNvPr id="699" name="テキスト ボックス 698"/>
        <xdr:cNvSpPr txBox="1"/>
      </xdr:nvSpPr>
      <xdr:spPr>
        <a:xfrm>
          <a:off x="13436111" y="162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98914</xdr:rowOff>
    </xdr:from>
    <xdr:ext cx="534377" cy="259045"/>
    <xdr:sp macro="" textlink="">
      <xdr:nvSpPr>
        <xdr:cNvPr id="701" name="テキスト ボックス 700"/>
        <xdr:cNvSpPr txBox="1"/>
      </xdr:nvSpPr>
      <xdr:spPr>
        <a:xfrm>
          <a:off x="12547111" y="1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19092</xdr:rowOff>
    </xdr:from>
    <xdr:to>
      <xdr:col>23</xdr:col>
      <xdr:colOff>568325</xdr:colOff>
      <xdr:row>97</xdr:row>
      <xdr:rowOff>120692</xdr:rowOff>
    </xdr:to>
    <xdr:sp macro="" textlink="">
      <xdr:nvSpPr>
        <xdr:cNvPr id="707" name="円/楕円 706"/>
        <xdr:cNvSpPr/>
      </xdr:nvSpPr>
      <xdr:spPr>
        <a:xfrm>
          <a:off x="16268700" y="166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168969</xdr:rowOff>
    </xdr:from>
    <xdr:ext cx="534377" cy="259045"/>
    <xdr:sp macro="" textlink="">
      <xdr:nvSpPr>
        <xdr:cNvPr id="708" name="公債費該当値テキスト"/>
        <xdr:cNvSpPr txBox="1"/>
      </xdr:nvSpPr>
      <xdr:spPr>
        <a:xfrm>
          <a:off x="16370300" y="166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21906</xdr:rowOff>
    </xdr:from>
    <xdr:to>
      <xdr:col>22</xdr:col>
      <xdr:colOff>415925</xdr:colOff>
      <xdr:row>97</xdr:row>
      <xdr:rowOff>123506</xdr:rowOff>
    </xdr:to>
    <xdr:sp macro="" textlink="">
      <xdr:nvSpPr>
        <xdr:cNvPr id="709" name="円/楕円 708"/>
        <xdr:cNvSpPr/>
      </xdr:nvSpPr>
      <xdr:spPr>
        <a:xfrm>
          <a:off x="15430500" y="166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114633</xdr:rowOff>
    </xdr:from>
    <xdr:ext cx="534377" cy="259045"/>
    <xdr:sp macro="" textlink="">
      <xdr:nvSpPr>
        <xdr:cNvPr id="710" name="テキスト ボックス 709"/>
        <xdr:cNvSpPr txBox="1"/>
      </xdr:nvSpPr>
      <xdr:spPr>
        <a:xfrm>
          <a:off x="15214111" y="1674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114347</xdr:rowOff>
    </xdr:from>
    <xdr:to>
      <xdr:col>21</xdr:col>
      <xdr:colOff>212725</xdr:colOff>
      <xdr:row>97</xdr:row>
      <xdr:rowOff>44497</xdr:rowOff>
    </xdr:to>
    <xdr:sp macro="" textlink="">
      <xdr:nvSpPr>
        <xdr:cNvPr id="711" name="円/楕円 710"/>
        <xdr:cNvSpPr/>
      </xdr:nvSpPr>
      <xdr:spPr>
        <a:xfrm>
          <a:off x="14541500" y="165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35624</xdr:rowOff>
    </xdr:from>
    <xdr:ext cx="534377" cy="259045"/>
    <xdr:sp macro="" textlink="">
      <xdr:nvSpPr>
        <xdr:cNvPr id="712" name="テキスト ボックス 711"/>
        <xdr:cNvSpPr txBox="1"/>
      </xdr:nvSpPr>
      <xdr:spPr>
        <a:xfrm>
          <a:off x="14325111" y="166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118247</xdr:rowOff>
    </xdr:from>
    <xdr:to>
      <xdr:col>20</xdr:col>
      <xdr:colOff>9525</xdr:colOff>
      <xdr:row>97</xdr:row>
      <xdr:rowOff>48397</xdr:rowOff>
    </xdr:to>
    <xdr:sp macro="" textlink="">
      <xdr:nvSpPr>
        <xdr:cNvPr id="713" name="円/楕円 712"/>
        <xdr:cNvSpPr/>
      </xdr:nvSpPr>
      <xdr:spPr>
        <a:xfrm>
          <a:off x="13652500" y="165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39524</xdr:rowOff>
    </xdr:from>
    <xdr:ext cx="534377" cy="259045"/>
    <xdr:sp macro="" textlink="">
      <xdr:nvSpPr>
        <xdr:cNvPr id="714" name="テキスト ボックス 713"/>
        <xdr:cNvSpPr txBox="1"/>
      </xdr:nvSpPr>
      <xdr:spPr>
        <a:xfrm>
          <a:off x="13436111" y="166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97386</xdr:rowOff>
    </xdr:from>
    <xdr:to>
      <xdr:col>18</xdr:col>
      <xdr:colOff>492125</xdr:colOff>
      <xdr:row>97</xdr:row>
      <xdr:rowOff>27536</xdr:rowOff>
    </xdr:to>
    <xdr:sp macro="" textlink="">
      <xdr:nvSpPr>
        <xdr:cNvPr id="715" name="円/楕円 714"/>
        <xdr:cNvSpPr/>
      </xdr:nvSpPr>
      <xdr:spPr>
        <a:xfrm>
          <a:off x="12763500" y="165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18663</xdr:rowOff>
    </xdr:from>
    <xdr:ext cx="534377" cy="259045"/>
    <xdr:sp macro="" textlink="">
      <xdr:nvSpPr>
        <xdr:cNvPr id="716" name="テキスト ボックス 715"/>
        <xdr:cNvSpPr txBox="1"/>
      </xdr:nvSpPr>
      <xdr:spPr>
        <a:xfrm>
          <a:off x="12547111" y="166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歳出決算額が全体的に減少して</a:t>
          </a:r>
          <a:r>
            <a:rPr kumimoji="1" lang="ja-JP" altLang="en-US" sz="1100">
              <a:solidFill>
                <a:schemeClr val="dk1"/>
              </a:solidFill>
              <a:latin typeface="+mn-lt"/>
              <a:ea typeface="+mn-ea"/>
              <a:cs typeface="+mn-cs"/>
            </a:rPr>
            <a:t>おり、全体的に類似団体平均に近似している</a:t>
          </a:r>
          <a:r>
            <a:rPr kumimoji="1" lang="ja-JP" altLang="ja-JP" sz="1100">
              <a:solidFill>
                <a:schemeClr val="dk1"/>
              </a:solidFill>
              <a:latin typeface="+mn-lt"/>
              <a:ea typeface="+mn-ea"/>
              <a:cs typeface="+mn-cs"/>
            </a:rPr>
            <a:t>。類似団体や県内平均と比較して高いものは議会費、商工費</a:t>
          </a:r>
          <a:r>
            <a:rPr kumimoji="1" lang="ja-JP" altLang="en-US" sz="1100">
              <a:solidFill>
                <a:schemeClr val="dk1"/>
              </a:solidFill>
              <a:latin typeface="+mn-lt"/>
              <a:ea typeface="+mn-ea"/>
              <a:cs typeface="+mn-cs"/>
            </a:rPr>
            <a:t>、教育費</a:t>
          </a:r>
          <a:r>
            <a:rPr kumimoji="1" lang="ja-JP" altLang="ja-JP" sz="1100">
              <a:solidFill>
                <a:schemeClr val="dk1"/>
              </a:solidFill>
              <a:latin typeface="+mn-lt"/>
              <a:ea typeface="+mn-ea"/>
              <a:cs typeface="+mn-cs"/>
            </a:rPr>
            <a:t>が挙げられる。議会費は議員数が多いこと</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主な要因として考えられる。商工費</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赤レンガ倉庫整備</a:t>
          </a:r>
          <a:r>
            <a:rPr kumimoji="1" lang="ja-JP" altLang="en-US" sz="1100">
              <a:solidFill>
                <a:schemeClr val="dk1"/>
              </a:solidFill>
              <a:latin typeface="+mn-lt"/>
              <a:ea typeface="+mn-ea"/>
              <a:cs typeface="+mn-cs"/>
            </a:rPr>
            <a:t>事業の終了により、前年度から大きく減少しているが、アクアトム整備事業等により類似団体費高くなっている。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教育費は、松原公民館建設事業及び国体に伴う運動公園体育館改修事業等が主な要因として挙げられる。なお、労働費が高いのは、預託金が類似団体比高いことが要因であり、実支出を伴わない経費であり特段の問題はない。</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類似団体平均を下回っている主な経費は、民生費と公債費であるが、扶助費の増加や大型建設事業の実施に伴い増加が見込まれており、全体的な圧縮が必要と考えられる。</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実質収支については引き続き、ほぼ横ばいで黒字を維持している。</a:t>
          </a:r>
          <a:endParaRPr kumimoji="1" lang="en-US" altLang="ja-JP" sz="1100">
            <a:solidFill>
              <a:schemeClr val="dk1"/>
            </a:solidFill>
            <a:latin typeface="+mn-lt"/>
            <a:ea typeface="+mn-ea"/>
            <a:cs typeface="+mn-cs"/>
          </a:endParaRPr>
        </a:p>
        <a:p>
          <a:pPr fontAlgn="base"/>
          <a:r>
            <a:rPr kumimoji="1" lang="ja-JP" altLang="ja-JP" sz="1100">
              <a:solidFill>
                <a:schemeClr val="dk1"/>
              </a:solidFill>
              <a:latin typeface="+mn-lt"/>
              <a:ea typeface="+mn-ea"/>
              <a:cs typeface="+mn-cs"/>
            </a:rPr>
            <a:t>　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年度決算においては税収の</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等により、実質収支額が</a:t>
          </a:r>
          <a:r>
            <a:rPr kumimoji="1" lang="ja-JP" altLang="en-US" sz="1100">
              <a:solidFill>
                <a:schemeClr val="dk1"/>
              </a:solidFill>
              <a:latin typeface="+mn-lt"/>
              <a:ea typeface="+mn-ea"/>
              <a:cs typeface="+mn-cs"/>
            </a:rPr>
            <a:t>前年度比</a:t>
          </a: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億円の</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、単年度収支が</a:t>
          </a:r>
          <a:r>
            <a:rPr kumimoji="1" lang="ja-JP" altLang="en-US" sz="1100">
              <a:solidFill>
                <a:schemeClr val="dk1"/>
              </a:solidFill>
              <a:latin typeface="+mn-lt"/>
              <a:ea typeface="+mn-ea"/>
              <a:cs typeface="+mn-cs"/>
            </a:rPr>
            <a:t>２</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億円の</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、実質単年度収支が</a:t>
          </a:r>
          <a:r>
            <a:rPr kumimoji="1" lang="ja-JP" altLang="en-US" sz="1100">
              <a:solidFill>
                <a:schemeClr val="dk1"/>
              </a:solidFill>
              <a:latin typeface="+mn-lt"/>
              <a:ea typeface="+mn-ea"/>
              <a:cs typeface="+mn-cs"/>
            </a:rPr>
            <a:t>８</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億円の</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１</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３億円の赤字となっている。実質単年度収支は、黒字と赤字が交互に生じる傾向がある。</a:t>
          </a:r>
          <a:endParaRPr lang="en-US" altLang="ja-JP" sz="1100" b="0" i="0" baseline="0">
            <a:solidFill>
              <a:schemeClr val="dk1"/>
            </a:solidFill>
            <a:latin typeface="+mn-lt"/>
            <a:ea typeface="+mn-ea"/>
            <a:cs typeface="+mn-cs"/>
          </a:endParaRPr>
        </a:p>
        <a:p>
          <a:r>
            <a:rPr kumimoji="1" lang="ja-JP" altLang="ja-JP" sz="1100" b="0" i="0" baseline="0">
              <a:solidFill>
                <a:schemeClr val="dk1"/>
              </a:solidFill>
              <a:latin typeface="+mn-lt"/>
              <a:ea typeface="+mn-ea"/>
              <a:cs typeface="+mn-cs"/>
            </a:rPr>
            <a:t>　</a:t>
          </a:r>
          <a:r>
            <a:rPr lang="ja-JP" altLang="ja-JP" sz="1100" baseline="0">
              <a:solidFill>
                <a:schemeClr val="dk1"/>
              </a:solidFill>
              <a:latin typeface="+mn-lt"/>
              <a:ea typeface="+mn-ea"/>
              <a:cs typeface="+mn-cs"/>
            </a:rPr>
            <a:t>財政調整基金残高は</a:t>
          </a:r>
          <a:r>
            <a:rPr lang="ja-JP" altLang="en-US" sz="1100" baseline="0">
              <a:solidFill>
                <a:schemeClr val="dk1"/>
              </a:solidFill>
              <a:latin typeface="+mn-lt"/>
              <a:ea typeface="+mn-ea"/>
              <a:cs typeface="+mn-cs"/>
            </a:rPr>
            <a:t>、福井国体開催に要する臨時的な歳出増加に備え前年度積み立てを行っているが、標準財政規模比約２０％を一定の基準としている。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年度においても、全会計で引き続き黒字を確保している。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市立敦賀病院事業については、</a:t>
          </a:r>
          <a:r>
            <a:rPr lang="ja-JP" altLang="en-US" sz="1100" b="0" i="0" baseline="0">
              <a:solidFill>
                <a:schemeClr val="dk1"/>
              </a:solidFill>
              <a:latin typeface="+mn-lt"/>
              <a:ea typeface="+mn-ea"/>
              <a:cs typeface="+mn-cs"/>
            </a:rPr>
            <a:t>外来収益の減収により医業収益は減少したが、材料費の減等により医業費用も減少したことから、経常利益は２</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６億円と前年度比△０</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２億円となった。特別利益が０</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５億円あったこから、当年度純利益は２</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９億円と前年度比</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０</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４億円となった。</a:t>
          </a:r>
          <a:endParaRPr lang="en-US" altLang="ja-JP" sz="1100" b="0" i="0" baseline="0">
            <a:solidFill>
              <a:schemeClr val="dk1"/>
            </a:solidFill>
            <a:latin typeface="+mn-lt"/>
            <a:ea typeface="+mn-ea"/>
            <a:cs typeface="+mn-cs"/>
          </a:endParaRPr>
        </a:p>
        <a:p>
          <a:pPr fontAlgn="base"/>
          <a:r>
            <a:rPr kumimoji="0" lang="ja-JP" altLang="en-US" sz="1100" b="0" i="0" baseline="0">
              <a:solidFill>
                <a:schemeClr val="dk1"/>
              </a:solidFill>
              <a:latin typeface="+mn-lt"/>
              <a:ea typeface="+mn-ea"/>
              <a:cs typeface="+mn-cs"/>
            </a:rPr>
            <a:t>　水道事業は横ばいで推移しており、</a:t>
          </a:r>
          <a:r>
            <a:rPr kumimoji="1" lang="ja-JP" altLang="ja-JP" sz="1100" b="0" i="0" baseline="0">
              <a:solidFill>
                <a:schemeClr val="dk1"/>
              </a:solidFill>
              <a:latin typeface="+mn-lt"/>
              <a:ea typeface="+mn-ea"/>
              <a:cs typeface="+mn-cs"/>
            </a:rPr>
            <a:t>介護保険事業では給付の伸びが計画を下回ったため実質黒字が拡大している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fontAlgn="base"/>
          <a:r>
            <a:rPr kumimoji="1" lang="ja-JP" altLang="ja-JP" sz="1100" b="0" i="0" baseline="0">
              <a:solidFill>
                <a:schemeClr val="dk1"/>
              </a:solidFill>
              <a:latin typeface="+mn-lt"/>
              <a:ea typeface="+mn-ea"/>
              <a:cs typeface="+mn-cs"/>
            </a:rPr>
            <a:t>　他の会計においては</a:t>
          </a:r>
          <a:r>
            <a:rPr kumimoji="1" lang="ja-JP" altLang="en-US" sz="1100" b="0" i="0" baseline="0">
              <a:solidFill>
                <a:schemeClr val="dk1"/>
              </a:solidFill>
              <a:latin typeface="+mn-lt"/>
              <a:ea typeface="+mn-ea"/>
              <a:cs typeface="+mn-cs"/>
            </a:rPr>
            <a:t>、</a:t>
          </a:r>
          <a:r>
            <a:rPr kumimoji="1" lang="ja-JP" altLang="ja-JP" sz="1100" b="0" i="0" baseline="0">
              <a:solidFill>
                <a:schemeClr val="dk1"/>
              </a:solidFill>
              <a:latin typeface="+mn-lt"/>
              <a:ea typeface="+mn-ea"/>
              <a:cs typeface="+mn-cs"/>
            </a:rPr>
            <a:t>概ね横ばいとなっているが、</a:t>
          </a:r>
          <a:r>
            <a:rPr kumimoji="1" lang="ja-JP" altLang="en-US" sz="1100" b="0" i="0" baseline="0">
              <a:solidFill>
                <a:schemeClr val="dk1"/>
              </a:solidFill>
              <a:latin typeface="+mn-lt"/>
              <a:ea typeface="+mn-ea"/>
              <a:cs typeface="+mn-cs"/>
            </a:rPr>
            <a:t>その他会計</a:t>
          </a:r>
          <a:r>
            <a:rPr kumimoji="1" lang="ja-JP" altLang="ja-JP" sz="1100" b="0" i="0" baseline="0">
              <a:solidFill>
                <a:schemeClr val="dk1"/>
              </a:solidFill>
              <a:latin typeface="+mn-lt"/>
              <a:ea typeface="+mn-ea"/>
              <a:cs typeface="+mn-cs"/>
            </a:rPr>
            <a:t>については</a:t>
          </a:r>
          <a:r>
            <a:rPr kumimoji="1" lang="ja-JP" altLang="en-US" sz="1100" b="0" i="0" baseline="0">
              <a:solidFill>
                <a:schemeClr val="dk1"/>
              </a:solidFill>
              <a:latin typeface="+mn-lt"/>
              <a:ea typeface="+mn-ea"/>
              <a:cs typeface="+mn-cs"/>
            </a:rPr>
            <a:t>産業団地の完売したことにより、黒字が生じなくなっている。</a:t>
          </a:r>
          <a:endParaRPr kumimoji="1"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28626513</v>
      </c>
      <c r="BO4" s="411"/>
      <c r="BP4" s="411"/>
      <c r="BQ4" s="411"/>
      <c r="BR4" s="411"/>
      <c r="BS4" s="411"/>
      <c r="BT4" s="411"/>
      <c r="BU4" s="412"/>
      <c r="BV4" s="410">
        <v>29297927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8.6999999999999993</v>
      </c>
      <c r="CU4" s="588"/>
      <c r="CV4" s="588"/>
      <c r="CW4" s="588"/>
      <c r="CX4" s="588"/>
      <c r="CY4" s="588"/>
      <c r="CZ4" s="588"/>
      <c r="DA4" s="589"/>
      <c r="DB4" s="587">
        <v>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27062647</v>
      </c>
      <c r="BO5" s="416"/>
      <c r="BP5" s="416"/>
      <c r="BQ5" s="416"/>
      <c r="BR5" s="416"/>
      <c r="BS5" s="416"/>
      <c r="BT5" s="416"/>
      <c r="BU5" s="417"/>
      <c r="BV5" s="415">
        <v>27682691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91.9</v>
      </c>
      <c r="CU5" s="386"/>
      <c r="CV5" s="386"/>
      <c r="CW5" s="386"/>
      <c r="CX5" s="386"/>
      <c r="CY5" s="386"/>
      <c r="CZ5" s="386"/>
      <c r="DA5" s="387"/>
      <c r="DB5" s="385">
        <v>87.8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1563866</v>
      </c>
      <c r="BO6" s="416"/>
      <c r="BP6" s="416"/>
      <c r="BQ6" s="416"/>
      <c r="BR6" s="416"/>
      <c r="BS6" s="416"/>
      <c r="BT6" s="416"/>
      <c r="BU6" s="417"/>
      <c r="BV6" s="415">
        <v>1615236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97.3</v>
      </c>
      <c r="CU6" s="562"/>
      <c r="CV6" s="562"/>
      <c r="CW6" s="562"/>
      <c r="CX6" s="562"/>
      <c r="CY6" s="562"/>
      <c r="CZ6" s="562"/>
      <c r="DA6" s="563"/>
      <c r="DB6" s="561">
        <v>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178963</v>
      </c>
      <c r="BO7" s="416"/>
      <c r="BP7" s="416"/>
      <c r="BQ7" s="416"/>
      <c r="BR7" s="416"/>
      <c r="BS7" s="416"/>
      <c r="BT7" s="416"/>
      <c r="BU7" s="417"/>
      <c r="BV7" s="415">
        <v>95991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15914651</v>
      </c>
      <c r="CU7" s="416"/>
      <c r="CV7" s="416"/>
      <c r="CW7" s="416"/>
      <c r="CX7" s="416"/>
      <c r="CY7" s="416"/>
      <c r="CZ7" s="416"/>
      <c r="DA7" s="417"/>
      <c r="DB7" s="415">
        <v>15839545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1384903</v>
      </c>
      <c r="BO8" s="416"/>
      <c r="BP8" s="416"/>
      <c r="BQ8" s="416"/>
      <c r="BR8" s="416"/>
      <c r="BS8" s="416"/>
      <c r="BT8" s="416"/>
      <c r="BU8" s="417"/>
      <c r="BV8" s="415">
        <v>1519245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0.97</v>
      </c>
      <c r="CU8" s="525"/>
      <c r="CV8" s="525"/>
      <c r="CW8" s="525"/>
      <c r="CX8" s="525"/>
      <c r="CY8" s="525"/>
      <c r="CZ8" s="525"/>
      <c r="DA8" s="526"/>
      <c r="DB8" s="524">
        <v>0.97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66165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-134342</v>
      </c>
      <c r="BO9" s="416"/>
      <c r="BP9" s="416"/>
      <c r="BQ9" s="416"/>
      <c r="BR9" s="416"/>
      <c r="BS9" s="416"/>
      <c r="BT9" s="416"/>
      <c r="BU9" s="417"/>
      <c r="BV9" s="415">
        <v>149746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8.6999999999999993</v>
      </c>
      <c r="CU9" s="386"/>
      <c r="CV9" s="386"/>
      <c r="CW9" s="386"/>
      <c r="CX9" s="386"/>
      <c r="CY9" s="386"/>
      <c r="CZ9" s="386"/>
      <c r="DA9" s="387"/>
      <c r="DB9" s="385">
        <v>8.6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67760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2997</v>
      </c>
      <c r="BO10" s="416"/>
      <c r="BP10" s="416"/>
      <c r="BQ10" s="416"/>
      <c r="BR10" s="416"/>
      <c r="BS10" s="416"/>
      <c r="BT10" s="416"/>
      <c r="BU10" s="417"/>
      <c r="BV10" s="415">
        <v>602699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66905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66117</v>
      </c>
      <c r="S13" s="517"/>
      <c r="T13" s="517"/>
      <c r="U13" s="517"/>
      <c r="V13" s="518"/>
      <c r="W13" s="504" t="s">
        <v>124</v>
      </c>
      <c r="X13" s="428"/>
      <c r="Y13" s="428"/>
      <c r="Z13" s="428"/>
      <c r="AA13" s="428"/>
      <c r="AB13" s="429"/>
      <c r="AC13" s="391">
        <v>615</v>
      </c>
      <c r="AD13" s="392"/>
      <c r="AE13" s="392"/>
      <c r="AF13" s="392"/>
      <c r="AG13" s="393"/>
      <c r="AH13" s="391">
        <v>727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-131345</v>
      </c>
      <c r="BO13" s="416"/>
      <c r="BP13" s="416"/>
      <c r="BQ13" s="416"/>
      <c r="BR13" s="416"/>
      <c r="BS13" s="416"/>
      <c r="BT13" s="416"/>
      <c r="BU13" s="417"/>
      <c r="BV13" s="415">
        <v>752445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7.3</v>
      </c>
      <c r="CU13" s="386"/>
      <c r="CV13" s="386"/>
      <c r="CW13" s="386"/>
      <c r="CX13" s="386"/>
      <c r="CY13" s="386"/>
      <c r="CZ13" s="386"/>
      <c r="DA13" s="387"/>
      <c r="DB13" s="385">
        <v>8.3000000000000007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67267</v>
      </c>
      <c r="S14" s="517"/>
      <c r="T14" s="517"/>
      <c r="U14" s="517"/>
      <c r="V14" s="518"/>
      <c r="W14" s="519"/>
      <c r="X14" s="431"/>
      <c r="Y14" s="431"/>
      <c r="Z14" s="431"/>
      <c r="AA14" s="431"/>
      <c r="AB14" s="432"/>
      <c r="AC14" s="509">
        <v>1.9</v>
      </c>
      <c r="AD14" s="510"/>
      <c r="AE14" s="510"/>
      <c r="AF14" s="510"/>
      <c r="AG14" s="511"/>
      <c r="AH14" s="509">
        <v>2.2000000000000002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9.8000000000000007</v>
      </c>
      <c r="CU14" s="488"/>
      <c r="CV14" s="488"/>
      <c r="CW14" s="488"/>
      <c r="CX14" s="488"/>
      <c r="CY14" s="488"/>
      <c r="CZ14" s="488"/>
      <c r="DA14" s="489"/>
      <c r="DB14" s="520">
        <v>7.9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66491</v>
      </c>
      <c r="S15" s="517"/>
      <c r="T15" s="517"/>
      <c r="U15" s="517"/>
      <c r="V15" s="518"/>
      <c r="W15" s="504" t="s">
        <v>131</v>
      </c>
      <c r="X15" s="428"/>
      <c r="Y15" s="428"/>
      <c r="Z15" s="428"/>
      <c r="AA15" s="428"/>
      <c r="AB15" s="429"/>
      <c r="AC15" s="391">
        <v>8759</v>
      </c>
      <c r="AD15" s="392"/>
      <c r="AE15" s="392"/>
      <c r="AF15" s="392"/>
      <c r="AG15" s="393"/>
      <c r="AH15" s="391">
        <v>9595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11245897</v>
      </c>
      <c r="BO15" s="411"/>
      <c r="BP15" s="411"/>
      <c r="BQ15" s="411"/>
      <c r="BR15" s="411"/>
      <c r="BS15" s="411"/>
      <c r="BT15" s="411"/>
      <c r="BU15" s="412"/>
      <c r="BV15" s="410">
        <v>11055830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27.1</v>
      </c>
      <c r="AD16" s="510"/>
      <c r="AE16" s="510"/>
      <c r="AF16" s="510"/>
      <c r="AG16" s="511"/>
      <c r="AH16" s="509">
        <v>28.9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11749596</v>
      </c>
      <c r="BO16" s="416"/>
      <c r="BP16" s="416"/>
      <c r="BQ16" s="416"/>
      <c r="BR16" s="416"/>
      <c r="BS16" s="416"/>
      <c r="BT16" s="416"/>
      <c r="BU16" s="417"/>
      <c r="BV16" s="415">
        <v>11537537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22957</v>
      </c>
      <c r="AD17" s="392"/>
      <c r="AE17" s="392"/>
      <c r="AF17" s="392"/>
      <c r="AG17" s="393"/>
      <c r="AH17" s="391">
        <v>22893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14520507</v>
      </c>
      <c r="BO17" s="416"/>
      <c r="BP17" s="416"/>
      <c r="BQ17" s="416"/>
      <c r="BR17" s="416"/>
      <c r="BS17" s="416"/>
      <c r="BT17" s="416"/>
      <c r="BU17" s="417"/>
      <c r="BV17" s="415">
        <v>14224964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251.39</v>
      </c>
      <c r="M18" s="480"/>
      <c r="N18" s="480"/>
      <c r="O18" s="480"/>
      <c r="P18" s="480"/>
      <c r="Q18" s="480"/>
      <c r="R18" s="481"/>
      <c r="S18" s="481"/>
      <c r="T18" s="481"/>
      <c r="U18" s="481"/>
      <c r="V18" s="482"/>
      <c r="W18" s="496"/>
      <c r="X18" s="497"/>
      <c r="Y18" s="497"/>
      <c r="Z18" s="497"/>
      <c r="AA18" s="497"/>
      <c r="AB18" s="505"/>
      <c r="AC18" s="379">
        <v>71</v>
      </c>
      <c r="AD18" s="380"/>
      <c r="AE18" s="380"/>
      <c r="AF18" s="380"/>
      <c r="AG18" s="483"/>
      <c r="AH18" s="379">
        <v>68.900000000000006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14727083</v>
      </c>
      <c r="BO18" s="416"/>
      <c r="BP18" s="416"/>
      <c r="BQ18" s="416"/>
      <c r="BR18" s="416"/>
      <c r="BS18" s="416"/>
      <c r="BT18" s="416"/>
      <c r="BU18" s="417"/>
      <c r="BV18" s="415">
        <v>14793172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20764773</v>
      </c>
      <c r="BO19" s="416"/>
      <c r="BP19" s="416"/>
      <c r="BQ19" s="416"/>
      <c r="BR19" s="416"/>
      <c r="BS19" s="416"/>
      <c r="BT19" s="416"/>
      <c r="BU19" s="417"/>
      <c r="BV19" s="415">
        <v>20874799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26545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20133095</v>
      </c>
      <c r="BO23" s="416"/>
      <c r="BP23" s="416"/>
      <c r="BQ23" s="416"/>
      <c r="BR23" s="416"/>
      <c r="BS23" s="416"/>
      <c r="BT23" s="416"/>
      <c r="BU23" s="417"/>
      <c r="BV23" s="415">
        <v>19981644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9200</v>
      </c>
      <c r="R24" s="392"/>
      <c r="S24" s="392"/>
      <c r="T24" s="392"/>
      <c r="U24" s="392"/>
      <c r="V24" s="393"/>
      <c r="W24" s="457"/>
      <c r="X24" s="448"/>
      <c r="Y24" s="449"/>
      <c r="Z24" s="388" t="s">
        <v>155</v>
      </c>
      <c r="AA24" s="389"/>
      <c r="AB24" s="389"/>
      <c r="AC24" s="389"/>
      <c r="AD24" s="389"/>
      <c r="AE24" s="389"/>
      <c r="AF24" s="389"/>
      <c r="AG24" s="390"/>
      <c r="AH24" s="391">
        <v>491</v>
      </c>
      <c r="AI24" s="392"/>
      <c r="AJ24" s="392"/>
      <c r="AK24" s="392"/>
      <c r="AL24" s="393"/>
      <c r="AM24" s="391">
        <v>1316371</v>
      </c>
      <c r="AN24" s="392"/>
      <c r="AO24" s="392"/>
      <c r="AP24" s="392"/>
      <c r="AQ24" s="392"/>
      <c r="AR24" s="393"/>
      <c r="AS24" s="391">
        <v>2681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12929236</v>
      </c>
      <c r="BO24" s="416"/>
      <c r="BP24" s="416"/>
      <c r="BQ24" s="416"/>
      <c r="BR24" s="416"/>
      <c r="BS24" s="416"/>
      <c r="BT24" s="416"/>
      <c r="BU24" s="417"/>
      <c r="BV24" s="415">
        <v>12984637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7600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810393</v>
      </c>
      <c r="BO25" s="411"/>
      <c r="BP25" s="411"/>
      <c r="BQ25" s="411"/>
      <c r="BR25" s="411"/>
      <c r="BS25" s="411"/>
      <c r="BT25" s="411"/>
      <c r="BU25" s="412"/>
      <c r="BV25" s="410">
        <v>555319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6380</v>
      </c>
      <c r="R26" s="392"/>
      <c r="S26" s="392"/>
      <c r="T26" s="392"/>
      <c r="U26" s="392"/>
      <c r="V26" s="393"/>
      <c r="W26" s="457"/>
      <c r="X26" s="448"/>
      <c r="Y26" s="449"/>
      <c r="Z26" s="388" t="s">
        <v>161</v>
      </c>
      <c r="AA26" s="470"/>
      <c r="AB26" s="470"/>
      <c r="AC26" s="470"/>
      <c r="AD26" s="470"/>
      <c r="AE26" s="470"/>
      <c r="AF26" s="470"/>
      <c r="AG26" s="471"/>
      <c r="AH26" s="391">
        <v>24</v>
      </c>
      <c r="AI26" s="392"/>
      <c r="AJ26" s="392"/>
      <c r="AK26" s="392"/>
      <c r="AL26" s="393"/>
      <c r="AM26" s="391">
        <v>67512</v>
      </c>
      <c r="AN26" s="392"/>
      <c r="AO26" s="392"/>
      <c r="AP26" s="392"/>
      <c r="AQ26" s="392"/>
      <c r="AR26" s="393"/>
      <c r="AS26" s="391">
        <v>2813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4900</v>
      </c>
      <c r="R27" s="392"/>
      <c r="S27" s="392"/>
      <c r="T27" s="392"/>
      <c r="U27" s="392"/>
      <c r="V27" s="393"/>
      <c r="W27" s="457"/>
      <c r="X27" s="448"/>
      <c r="Y27" s="449"/>
      <c r="Z27" s="388" t="s">
        <v>164</v>
      </c>
      <c r="AA27" s="389"/>
      <c r="AB27" s="389"/>
      <c r="AC27" s="389"/>
      <c r="AD27" s="389"/>
      <c r="AE27" s="389"/>
      <c r="AF27" s="389"/>
      <c r="AG27" s="390"/>
      <c r="AH27" s="391">
        <v>11</v>
      </c>
      <c r="AI27" s="392"/>
      <c r="AJ27" s="392"/>
      <c r="AK27" s="392"/>
      <c r="AL27" s="393"/>
      <c r="AM27" s="391">
        <v>27654</v>
      </c>
      <c r="AN27" s="392"/>
      <c r="AO27" s="392"/>
      <c r="AP27" s="392"/>
      <c r="AQ27" s="392"/>
      <c r="AR27" s="393"/>
      <c r="AS27" s="391">
        <v>2514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2014789</v>
      </c>
      <c r="BO27" s="419"/>
      <c r="BP27" s="419"/>
      <c r="BQ27" s="419"/>
      <c r="BR27" s="419"/>
      <c r="BS27" s="419"/>
      <c r="BT27" s="419"/>
      <c r="BU27" s="420"/>
      <c r="BV27" s="418">
        <v>2014127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4280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3280699</v>
      </c>
      <c r="BO28" s="411"/>
      <c r="BP28" s="411"/>
      <c r="BQ28" s="411"/>
      <c r="BR28" s="411"/>
      <c r="BS28" s="411"/>
      <c r="BT28" s="411"/>
      <c r="BU28" s="412"/>
      <c r="BV28" s="410">
        <v>3277702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22</v>
      </c>
      <c r="M29" s="392"/>
      <c r="N29" s="392"/>
      <c r="O29" s="392"/>
      <c r="P29" s="393"/>
      <c r="Q29" s="391">
        <v>4070</v>
      </c>
      <c r="R29" s="392"/>
      <c r="S29" s="392"/>
      <c r="T29" s="392"/>
      <c r="U29" s="392"/>
      <c r="V29" s="393"/>
      <c r="W29" s="458"/>
      <c r="X29" s="459"/>
      <c r="Y29" s="460"/>
      <c r="Z29" s="388" t="s">
        <v>171</v>
      </c>
      <c r="AA29" s="389"/>
      <c r="AB29" s="389"/>
      <c r="AC29" s="389"/>
      <c r="AD29" s="389"/>
      <c r="AE29" s="389"/>
      <c r="AF29" s="389"/>
      <c r="AG29" s="390"/>
      <c r="AH29" s="391">
        <v>502</v>
      </c>
      <c r="AI29" s="392"/>
      <c r="AJ29" s="392"/>
      <c r="AK29" s="392"/>
      <c r="AL29" s="393"/>
      <c r="AM29" s="391">
        <v>1344025</v>
      </c>
      <c r="AN29" s="392"/>
      <c r="AO29" s="392"/>
      <c r="AP29" s="392"/>
      <c r="AQ29" s="392"/>
      <c r="AR29" s="393"/>
      <c r="AS29" s="391">
        <v>2677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625264</v>
      </c>
      <c r="BO29" s="416"/>
      <c r="BP29" s="416"/>
      <c r="BQ29" s="416"/>
      <c r="BR29" s="416"/>
      <c r="BS29" s="416"/>
      <c r="BT29" s="416"/>
      <c r="BU29" s="417"/>
      <c r="BV29" s="415">
        <v>624078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5065527</v>
      </c>
      <c r="BO30" s="419"/>
      <c r="BP30" s="419"/>
      <c r="BQ30" s="419"/>
      <c r="BR30" s="419"/>
      <c r="BS30" s="419"/>
      <c r="BT30" s="419"/>
      <c r="BU30" s="420"/>
      <c r="BV30" s="418">
        <v>4302815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国民健康保険（事業勘定の部）</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市立敦賀病院事業</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港湾施設事業</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敦賀美方消防組合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港都つるが</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都市計画土地区画整理事業</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国民健康保険（施設勘定の部）</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水道事業</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下水道事業</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嶺南広域行政組合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嶺南ケーブルネットワーク</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漁業集落環境整備事業</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福井県後期高齢者医療広域連合(一般会計）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公立大学法人敦賀看護大学</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IF('各会計、関係団体の財政状況及び健全化判断比率'!B37="","",'各会計、関係団体の財政状況及び健全化判断比率'!B37)</f>
        <v>農業集落排水事業</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福井県後期高齢者医療広域連合(特別会計）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IF('各会計、関係団体の財政状況及び健全化判断比率'!B38="","",'各会計、関係団体の財政状況及び健全化判断比率'!B38)</f>
        <v>産業団地整備事業</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福井県市町総合事務組合（一般会計）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福井県市町総合事務組合（特別会計）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福井県自治会館組合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12.18</v>
      </c>
      <c r="G34" s="33">
        <v>13.69</v>
      </c>
      <c r="H34" s="33">
        <v>13.47</v>
      </c>
      <c r="I34" s="33">
        <v>14.83</v>
      </c>
      <c r="J34" s="34">
        <v>15.89</v>
      </c>
      <c r="K34" s="22"/>
      <c r="L34" s="22"/>
      <c r="M34" s="22"/>
      <c r="N34" s="22"/>
      <c r="O34" s="22"/>
      <c r="P34" s="22"/>
    </row>
    <row r="35" spans="1:16" ht="39" customHeight="1">
      <c r="A35" s="22"/>
      <c r="B35" s="35"/>
      <c r="C35" s="1178" t="s">
        <v>532</v>
      </c>
      <c r="D35" s="1179"/>
      <c r="E35" s="1180"/>
      <c r="F35" s="36">
        <v>8.16</v>
      </c>
      <c r="G35" s="37">
        <v>9.89</v>
      </c>
      <c r="H35" s="37">
        <v>8.82</v>
      </c>
      <c r="I35" s="37">
        <v>9.59</v>
      </c>
      <c r="J35" s="38">
        <v>8.6999999999999993</v>
      </c>
      <c r="K35" s="22"/>
      <c r="L35" s="22"/>
      <c r="M35" s="22"/>
      <c r="N35" s="22"/>
      <c r="O35" s="22"/>
      <c r="P35" s="22"/>
    </row>
    <row r="36" spans="1:16" ht="39" customHeight="1">
      <c r="A36" s="22"/>
      <c r="B36" s="35"/>
      <c r="C36" s="1178" t="s">
        <v>533</v>
      </c>
      <c r="D36" s="1179"/>
      <c r="E36" s="1180"/>
      <c r="F36" s="36">
        <v>6.9</v>
      </c>
      <c r="G36" s="37">
        <v>7.68</v>
      </c>
      <c r="H36" s="37">
        <v>8.18</v>
      </c>
      <c r="I36" s="37">
        <v>8.61</v>
      </c>
      <c r="J36" s="38">
        <v>8.4600000000000009</v>
      </c>
      <c r="K36" s="22"/>
      <c r="L36" s="22"/>
      <c r="M36" s="22"/>
      <c r="N36" s="22"/>
      <c r="O36" s="22"/>
      <c r="P36" s="22"/>
    </row>
    <row r="37" spans="1:16" ht="39" customHeight="1">
      <c r="A37" s="22"/>
      <c r="B37" s="35"/>
      <c r="C37" s="1178" t="s">
        <v>534</v>
      </c>
      <c r="D37" s="1179"/>
      <c r="E37" s="1180"/>
      <c r="F37" s="36">
        <v>0.1</v>
      </c>
      <c r="G37" s="37">
        <v>0.03</v>
      </c>
      <c r="H37" s="37">
        <v>0.27</v>
      </c>
      <c r="I37" s="37">
        <v>0.79</v>
      </c>
      <c r="J37" s="38">
        <v>0.88</v>
      </c>
      <c r="K37" s="22"/>
      <c r="L37" s="22"/>
      <c r="M37" s="22"/>
      <c r="N37" s="22"/>
      <c r="O37" s="22"/>
      <c r="P37" s="22"/>
    </row>
    <row r="38" spans="1:16" ht="39" customHeight="1">
      <c r="A38" s="22"/>
      <c r="B38" s="35"/>
      <c r="C38" s="1178" t="s">
        <v>535</v>
      </c>
      <c r="D38" s="1179"/>
      <c r="E38" s="1180"/>
      <c r="F38" s="36">
        <v>0.35</v>
      </c>
      <c r="G38" s="37">
        <v>0.33</v>
      </c>
      <c r="H38" s="37">
        <v>0.01</v>
      </c>
      <c r="I38" s="37">
        <v>0.01</v>
      </c>
      <c r="J38" s="38">
        <v>0.03</v>
      </c>
      <c r="K38" s="22"/>
      <c r="L38" s="22"/>
      <c r="M38" s="22"/>
      <c r="N38" s="22"/>
      <c r="O38" s="22"/>
      <c r="P38" s="22"/>
    </row>
    <row r="39" spans="1:16" ht="39" customHeight="1">
      <c r="A39" s="22"/>
      <c r="B39" s="35"/>
      <c r="C39" s="1178" t="s">
        <v>536</v>
      </c>
      <c r="D39" s="1179"/>
      <c r="E39" s="1180"/>
      <c r="F39" s="36">
        <v>0.15</v>
      </c>
      <c r="G39" s="37">
        <v>0.17</v>
      </c>
      <c r="H39" s="37">
        <v>0</v>
      </c>
      <c r="I39" s="37">
        <v>0</v>
      </c>
      <c r="J39" s="38">
        <v>0</v>
      </c>
      <c r="K39" s="22"/>
      <c r="L39" s="22"/>
      <c r="M39" s="22"/>
      <c r="N39" s="22"/>
      <c r="O39" s="22"/>
      <c r="P39" s="22"/>
    </row>
    <row r="40" spans="1:16" ht="39" customHeight="1">
      <c r="A40" s="22"/>
      <c r="B40" s="35"/>
      <c r="C40" s="1178" t="s">
        <v>537</v>
      </c>
      <c r="D40" s="1179"/>
      <c r="E40" s="1180"/>
      <c r="F40" s="36">
        <v>0.02</v>
      </c>
      <c r="G40" s="37">
        <v>0.01</v>
      </c>
      <c r="H40" s="37">
        <v>0</v>
      </c>
      <c r="I40" s="37">
        <v>0</v>
      </c>
      <c r="J40" s="38">
        <v>0</v>
      </c>
      <c r="K40" s="22"/>
      <c r="L40" s="22"/>
      <c r="M40" s="22"/>
      <c r="N40" s="22"/>
      <c r="O40" s="22"/>
      <c r="P40" s="22"/>
    </row>
    <row r="41" spans="1:16" ht="39" customHeight="1">
      <c r="A41" s="22"/>
      <c r="B41" s="35"/>
      <c r="C41" s="1178" t="s">
        <v>538</v>
      </c>
      <c r="D41" s="1179"/>
      <c r="E41" s="1180"/>
      <c r="F41" s="36">
        <v>0.03</v>
      </c>
      <c r="G41" s="37">
        <v>0.05</v>
      </c>
      <c r="H41" s="37">
        <v>0</v>
      </c>
      <c r="I41" s="37">
        <v>0</v>
      </c>
      <c r="J41" s="38">
        <v>0</v>
      </c>
      <c r="K41" s="22"/>
      <c r="L41" s="22"/>
      <c r="M41" s="22"/>
      <c r="N41" s="22"/>
      <c r="O41" s="22"/>
      <c r="P41" s="22"/>
    </row>
    <row r="42" spans="1:16" ht="39" customHeight="1">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540</v>
      </c>
      <c r="D43" s="1182"/>
      <c r="E43" s="1183"/>
      <c r="F43" s="41">
        <v>1.51</v>
      </c>
      <c r="G43" s="42">
        <v>1.46</v>
      </c>
      <c r="H43" s="42">
        <v>1.32</v>
      </c>
      <c r="I43" s="42">
        <v>1.31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2427</v>
      </c>
      <c r="L45" s="60">
        <v>2316</v>
      </c>
      <c r="M45" s="60">
        <v>2320</v>
      </c>
      <c r="N45" s="60">
        <v>1930</v>
      </c>
      <c r="O45" s="61">
        <v>1933</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1072</v>
      </c>
      <c r="L48" s="64">
        <v>1127</v>
      </c>
      <c r="M48" s="64">
        <v>1125</v>
      </c>
      <c r="N48" s="64">
        <v>1189</v>
      </c>
      <c r="O48" s="65">
        <v>1188</v>
      </c>
      <c r="P48" s="48"/>
      <c r="Q48" s="48"/>
      <c r="R48" s="48"/>
      <c r="S48" s="48"/>
      <c r="T48" s="48"/>
      <c r="U48" s="48"/>
    </row>
    <row r="49" spans="1:21" ht="30.75" customHeight="1">
      <c r="A49" s="48"/>
      <c r="B49" s="1196"/>
      <c r="C49" s="1197"/>
      <c r="D49" s="62"/>
      <c r="E49" s="1188" t="s">
        <v>16</v>
      </c>
      <c r="F49" s="1188"/>
      <c r="G49" s="1188"/>
      <c r="H49" s="1188"/>
      <c r="I49" s="1188"/>
      <c r="J49" s="1189"/>
      <c r="K49" s="63">
        <v>45</v>
      </c>
      <c r="L49" s="64">
        <v>36</v>
      </c>
      <c r="M49" s="64">
        <v>38</v>
      </c>
      <c r="N49" s="64">
        <v>38</v>
      </c>
      <c r="O49" s="65">
        <v>31</v>
      </c>
      <c r="P49" s="48"/>
      <c r="Q49" s="48"/>
      <c r="R49" s="48"/>
      <c r="S49" s="48"/>
      <c r="T49" s="48"/>
      <c r="U49" s="48"/>
    </row>
    <row r="50" spans="1:21" ht="30.75" customHeight="1">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2157</v>
      </c>
      <c r="L52" s="64">
        <v>2197</v>
      </c>
      <c r="M52" s="64">
        <v>2262</v>
      </c>
      <c r="N52" s="64">
        <v>2175</v>
      </c>
      <c r="O52" s="65">
        <v>2258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1387</v>
      </c>
      <c r="L53" s="69">
        <v>1282</v>
      </c>
      <c r="M53" s="69">
        <v>1221</v>
      </c>
      <c r="N53" s="69">
        <v>982</v>
      </c>
      <c r="O53" s="70">
        <v>894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A13" zoomScaleSheetLayoutView="100" workbookViewId="0">
      <selection activeCell="I40" sqref="I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19401</v>
      </c>
      <c r="J41" s="83">
        <v>19910</v>
      </c>
      <c r="K41" s="83">
        <v>19556</v>
      </c>
      <c r="L41" s="83">
        <v>19917</v>
      </c>
      <c r="M41" s="84">
        <v>20133</v>
      </c>
    </row>
    <row r="42" spans="2:13" ht="27.75" customHeight="1">
      <c r="B42" s="1204"/>
      <c r="C42" s="1205"/>
      <c r="D42" s="85"/>
      <c r="E42" s="1208" t="s">
        <v>26</v>
      </c>
      <c r="F42" s="1208"/>
      <c r="G42" s="1208"/>
      <c r="H42" s="1209"/>
      <c r="I42" s="86" t="s">
        <v>484</v>
      </c>
      <c r="J42" s="87" t="s">
        <v>484</v>
      </c>
      <c r="K42" s="87" t="s">
        <v>484</v>
      </c>
      <c r="L42" s="87" t="s">
        <v>484</v>
      </c>
      <c r="M42" s="88" t="s">
        <v>484</v>
      </c>
    </row>
    <row r="43" spans="2:13" ht="27.75" customHeight="1">
      <c r="B43" s="1204"/>
      <c r="C43" s="1205"/>
      <c r="D43" s="85"/>
      <c r="E43" s="1208" t="s">
        <v>27</v>
      </c>
      <c r="F43" s="1208"/>
      <c r="G43" s="1208"/>
      <c r="H43" s="1209"/>
      <c r="I43" s="86">
        <v>15350</v>
      </c>
      <c r="J43" s="87">
        <v>14109</v>
      </c>
      <c r="K43" s="87">
        <v>13461</v>
      </c>
      <c r="L43" s="87">
        <v>13451</v>
      </c>
      <c r="M43" s="88">
        <v>12668</v>
      </c>
    </row>
    <row r="44" spans="2:13" ht="27.75" customHeight="1">
      <c r="B44" s="1204"/>
      <c r="C44" s="1205"/>
      <c r="D44" s="85"/>
      <c r="E44" s="1208" t="s">
        <v>28</v>
      </c>
      <c r="F44" s="1208"/>
      <c r="G44" s="1208"/>
      <c r="H44" s="1209"/>
      <c r="I44" s="86">
        <v>191</v>
      </c>
      <c r="J44" s="87">
        <v>168</v>
      </c>
      <c r="K44" s="87">
        <v>542</v>
      </c>
      <c r="L44" s="87">
        <v>539</v>
      </c>
      <c r="M44" s="88">
        <v>629</v>
      </c>
    </row>
    <row r="45" spans="2:13" ht="27.75" customHeight="1">
      <c r="B45" s="1204"/>
      <c r="C45" s="1205"/>
      <c r="D45" s="85"/>
      <c r="E45" s="1208" t="s">
        <v>29</v>
      </c>
      <c r="F45" s="1208"/>
      <c r="G45" s="1208"/>
      <c r="H45" s="1209"/>
      <c r="I45" s="86">
        <v>4127</v>
      </c>
      <c r="J45" s="87">
        <v>3812</v>
      </c>
      <c r="K45" s="87">
        <v>4553</v>
      </c>
      <c r="L45" s="87">
        <v>4029</v>
      </c>
      <c r="M45" s="88">
        <v>3803</v>
      </c>
    </row>
    <row r="46" spans="2:13" ht="27.75" customHeight="1">
      <c r="B46" s="1204"/>
      <c r="C46" s="1205"/>
      <c r="D46" s="89"/>
      <c r="E46" s="1208" t="s">
        <v>30</v>
      </c>
      <c r="F46" s="1208"/>
      <c r="G46" s="1208"/>
      <c r="H46" s="1209"/>
      <c r="I46" s="86" t="s">
        <v>484</v>
      </c>
      <c r="J46" s="87" t="s">
        <v>484</v>
      </c>
      <c r="K46" s="87" t="s">
        <v>484</v>
      </c>
      <c r="L46" s="87" t="s">
        <v>484</v>
      </c>
      <c r="M46" s="88" t="s">
        <v>484</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6887</v>
      </c>
      <c r="J50" s="87">
        <v>6675</v>
      </c>
      <c r="K50" s="87">
        <v>6680</v>
      </c>
      <c r="L50" s="87">
        <v>8127</v>
      </c>
      <c r="M50" s="88">
        <v>7640</v>
      </c>
    </row>
    <row r="51" spans="2:13" ht="27.75" customHeight="1">
      <c r="B51" s="1204"/>
      <c r="C51" s="1205"/>
      <c r="D51" s="85"/>
      <c r="E51" s="1208" t="s">
        <v>36</v>
      </c>
      <c r="F51" s="1208"/>
      <c r="G51" s="1208"/>
      <c r="H51" s="1209"/>
      <c r="I51" s="86">
        <v>6248</v>
      </c>
      <c r="J51" s="87">
        <v>6671</v>
      </c>
      <c r="K51" s="87">
        <v>6468</v>
      </c>
      <c r="L51" s="87">
        <v>6306</v>
      </c>
      <c r="M51" s="88">
        <v>5944</v>
      </c>
    </row>
    <row r="52" spans="2:13" ht="27.75" customHeight="1">
      <c r="B52" s="1206"/>
      <c r="C52" s="1207"/>
      <c r="D52" s="85"/>
      <c r="E52" s="1208" t="s">
        <v>37</v>
      </c>
      <c r="F52" s="1208"/>
      <c r="G52" s="1208"/>
      <c r="H52" s="1209"/>
      <c r="I52" s="86">
        <v>22238</v>
      </c>
      <c r="J52" s="87">
        <v>22121</v>
      </c>
      <c r="K52" s="87">
        <v>22184</v>
      </c>
      <c r="L52" s="87">
        <v>22377</v>
      </c>
      <c r="M52" s="88">
        <v>22259</v>
      </c>
    </row>
    <row r="53" spans="2:13" ht="27.75" customHeight="1" thickBot="1">
      <c r="B53" s="1210" t="s">
        <v>21</v>
      </c>
      <c r="C53" s="1211"/>
      <c r="D53" s="92"/>
      <c r="E53" s="1212" t="s">
        <v>38</v>
      </c>
      <c r="F53" s="1212"/>
      <c r="G53" s="1212"/>
      <c r="H53" s="1213"/>
      <c r="I53" s="93">
        <v>3697</v>
      </c>
      <c r="J53" s="94">
        <v>2532</v>
      </c>
      <c r="K53" s="94">
        <v>2780</v>
      </c>
      <c r="L53" s="94">
        <v>1125</v>
      </c>
      <c r="M53" s="95">
        <v>1391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election activeCell="M39" sqref="M3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21" t="s">
        <v>566</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560</v>
      </c>
      <c r="H51" s="1234"/>
      <c r="I51" s="1239" t="s">
        <v>561</v>
      </c>
      <c r="J51" s="1239"/>
      <c r="K51" s="1241"/>
      <c r="L51" s="1241"/>
      <c r="M51" s="1241"/>
      <c r="N51" s="1242">
        <v>7.9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50"/>
      <c r="L53" s="1250"/>
      <c r="M53" s="1250"/>
      <c r="N53" s="1252">
        <v>57</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562</v>
      </c>
      <c r="H55" s="1245"/>
      <c r="I55" s="1243" t="s">
        <v>561</v>
      </c>
      <c r="J55" s="1243"/>
      <c r="K55" s="1241"/>
      <c r="L55" s="1241"/>
      <c r="M55" s="1241"/>
      <c r="N55" s="1242">
        <v>33.6</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567</v>
      </c>
      <c r="J57" s="1253"/>
      <c r="K57" s="1250"/>
      <c r="L57" s="1250"/>
      <c r="M57" s="1250"/>
      <c r="N57" s="1252">
        <v>56.8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560</v>
      </c>
      <c r="H73" s="1234"/>
      <c r="I73" s="1239" t="s">
        <v>561</v>
      </c>
      <c r="J73" s="1239"/>
      <c r="K73" s="1254">
        <v>26.8</v>
      </c>
      <c r="L73" s="1254">
        <v>18.3</v>
      </c>
      <c r="M73" s="1242">
        <v>20.100000000000001</v>
      </c>
      <c r="N73" s="1242">
        <v>7.9</v>
      </c>
      <c r="O73" s="1242">
        <v>9.8000000000000007</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565</v>
      </c>
      <c r="J75" s="1243"/>
      <c r="K75" s="1252">
        <v>9.9</v>
      </c>
      <c r="L75" s="1252">
        <v>9.9</v>
      </c>
      <c r="M75" s="1252">
        <v>9.4</v>
      </c>
      <c r="N75" s="1252">
        <v>8.3000000000000007</v>
      </c>
      <c r="O75" s="1252">
        <v>7.3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562</v>
      </c>
      <c r="H77" s="1245"/>
      <c r="I77" s="1243" t="s">
        <v>561</v>
      </c>
      <c r="J77" s="1243"/>
      <c r="K77" s="1254">
        <v>67.900000000000006</v>
      </c>
      <c r="L77" s="1254">
        <v>56.6</v>
      </c>
      <c r="M77" s="1242">
        <v>61.3</v>
      </c>
      <c r="N77" s="1242">
        <v>33.6</v>
      </c>
      <c r="O77" s="1242">
        <v>35.299999999999997</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565</v>
      </c>
      <c r="J79" s="1253"/>
      <c r="K79" s="1256">
        <v>10.199999999999999</v>
      </c>
      <c r="L79" s="1256">
        <v>9.6</v>
      </c>
      <c r="M79" s="1256">
        <v>9.3000000000000007</v>
      </c>
      <c r="N79" s="1256">
        <v>7</v>
      </c>
      <c r="O79" s="1256">
        <v>6.9</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7" zoomScaleNormal="100" zoomScaleSheetLayoutView="70"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73" zoomScaleNormal="100" zoomScaleSheetLayoutView="55"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73574</v>
      </c>
      <c r="E3" s="118"/>
      <c r="F3" s="119">
        <v>36396</v>
      </c>
      <c r="G3" s="120"/>
      <c r="H3" s="121"/>
    </row>
    <row r="4" spans="1:8">
      <c r="A4" s="122"/>
      <c r="B4" s="123"/>
      <c r="C4" s="124"/>
      <c r="D4" s="125">
        <v>43628</v>
      </c>
      <c r="E4" s="126"/>
      <c r="F4" s="127">
        <v>19057</v>
      </c>
      <c r="G4" s="128"/>
      <c r="H4" s="129"/>
    </row>
    <row r="5" spans="1:8">
      <c r="A5" s="110" t="s">
        <v>517</v>
      </c>
      <c r="B5" s="115"/>
      <c r="C5" s="116"/>
      <c r="D5" s="117">
        <v>95484</v>
      </c>
      <c r="E5" s="118"/>
      <c r="F5" s="119">
        <v>62256</v>
      </c>
      <c r="G5" s="120"/>
      <c r="H5" s="121"/>
    </row>
    <row r="6" spans="1:8">
      <c r="A6" s="122"/>
      <c r="B6" s="123"/>
      <c r="C6" s="124"/>
      <c r="D6" s="125">
        <v>51546</v>
      </c>
      <c r="E6" s="126"/>
      <c r="F6" s="127">
        <v>24482</v>
      </c>
      <c r="G6" s="128"/>
      <c r="H6" s="129"/>
    </row>
    <row r="7" spans="1:8">
      <c r="A7" s="110" t="s">
        <v>518</v>
      </c>
      <c r="B7" s="115"/>
      <c r="C7" s="116"/>
      <c r="D7" s="117">
        <v>66784</v>
      </c>
      <c r="E7" s="118"/>
      <c r="F7" s="119">
        <v>53896</v>
      </c>
      <c r="G7" s="120"/>
      <c r="H7" s="121"/>
    </row>
    <row r="8" spans="1:8">
      <c r="A8" s="122"/>
      <c r="B8" s="123"/>
      <c r="C8" s="124"/>
      <c r="D8" s="125">
        <v>36081</v>
      </c>
      <c r="E8" s="126"/>
      <c r="F8" s="127">
        <v>20608</v>
      </c>
      <c r="G8" s="128"/>
      <c r="H8" s="129"/>
    </row>
    <row r="9" spans="1:8">
      <c r="A9" s="110" t="s">
        <v>519</v>
      </c>
      <c r="B9" s="115"/>
      <c r="C9" s="116"/>
      <c r="D9" s="117">
        <v>48197</v>
      </c>
      <c r="E9" s="118"/>
      <c r="F9" s="119">
        <v>47278</v>
      </c>
      <c r="G9" s="120"/>
      <c r="H9" s="121"/>
    </row>
    <row r="10" spans="1:8">
      <c r="A10" s="122"/>
      <c r="B10" s="123"/>
      <c r="C10" s="124"/>
      <c r="D10" s="125">
        <v>25103</v>
      </c>
      <c r="E10" s="126"/>
      <c r="F10" s="127">
        <v>24096</v>
      </c>
      <c r="G10" s="128"/>
      <c r="H10" s="129"/>
    </row>
    <row r="11" spans="1:8">
      <c r="A11" s="110" t="s">
        <v>520</v>
      </c>
      <c r="B11" s="115"/>
      <c r="C11" s="116"/>
      <c r="D11" s="117">
        <v>41377</v>
      </c>
      <c r="E11" s="118"/>
      <c r="F11" s="119">
        <v>44504</v>
      </c>
      <c r="G11" s="120"/>
      <c r="H11" s="121"/>
    </row>
    <row r="12" spans="1:8">
      <c r="A12" s="122"/>
      <c r="B12" s="123"/>
      <c r="C12" s="130"/>
      <c r="D12" s="125">
        <v>28144</v>
      </c>
      <c r="E12" s="126"/>
      <c r="F12" s="127">
        <v>25876</v>
      </c>
      <c r="G12" s="128"/>
      <c r="H12" s="129"/>
    </row>
    <row r="13" spans="1:8">
      <c r="A13" s="110"/>
      <c r="B13" s="115"/>
      <c r="C13" s="131"/>
      <c r="D13" s="132">
        <v>65083</v>
      </c>
      <c r="E13" s="133"/>
      <c r="F13" s="134">
        <v>48866</v>
      </c>
      <c r="G13" s="135"/>
      <c r="H13" s="121"/>
    </row>
    <row r="14" spans="1:8">
      <c r="A14" s="122"/>
      <c r="B14" s="123"/>
      <c r="C14" s="124"/>
      <c r="D14" s="125">
        <v>36900</v>
      </c>
      <c r="E14" s="126"/>
      <c r="F14" s="127">
        <v>22824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8.17</v>
      </c>
      <c r="C19" s="136">
        <f>ROUND(VALUE(SUBSTITUTE(実質収支比率等に係る経年分析!G$48,"▲","-")),2)</f>
        <v>9.9</v>
      </c>
      <c r="D19" s="136">
        <f>ROUND(VALUE(SUBSTITUTE(実質収支比率等に係る経年分析!H$48,"▲","-")),2)</f>
        <v>8.83</v>
      </c>
      <c r="E19" s="136">
        <f>ROUND(VALUE(SUBSTITUTE(実質収支比率等に係る経年分析!I$48,"▲","-")),2)</f>
        <v>9.59</v>
      </c>
      <c r="F19" s="136">
        <f>ROUND(VALUE(SUBSTITUTE(実質収支比率等に係る経年分析!J$48,"▲","-")),2)</f>
        <v>8.6999999999999993</v>
      </c>
    </row>
    <row r="20" spans="1:11">
      <c r="A20" s="136" t="s">
        <v>43</v>
      </c>
      <c r="B20" s="136">
        <f>ROUND(VALUE(SUBSTITUTE(実質収支比率等に係る経年分析!F$47,"▲","-")),2)</f>
        <v>17.36</v>
      </c>
      <c r="C20" s="136">
        <f>ROUND(VALUE(SUBSTITUTE(実質収支比率等に係る経年分析!G$47,"▲","-")),2)</f>
        <v>17.309999999999999</v>
      </c>
      <c r="D20" s="136">
        <f>ROUND(VALUE(SUBSTITUTE(実質収支比率等に係る経年分析!H$47,"▲","-")),2)</f>
        <v>17.25</v>
      </c>
      <c r="E20" s="136">
        <f>ROUND(VALUE(SUBSTITUTE(実質収支比率等に係る経年分析!I$47,"▲","-")),2)</f>
        <v>20.69</v>
      </c>
      <c r="F20" s="136">
        <f>ROUND(VALUE(SUBSTITUTE(実質収支比率等に係る経年分析!J$47,"▲","-")),2)</f>
        <v>20.61</v>
      </c>
    </row>
    <row r="21" spans="1:11">
      <c r="A21" s="136" t="s">
        <v>44</v>
      </c>
      <c r="B21" s="136">
        <f>IF(ISNUMBER(VALUE(SUBSTITUTE(実質収支比率等に係る経年分析!F$49,"▲","-"))),ROUND(VALUE(SUBSTITUTE(実質収支比率等に係る経年分析!F$49,"▲","-")),2),NA())</f>
        <v>-0.91</v>
      </c>
      <c r="C21" s="136">
        <f>IF(ISNUMBER(VALUE(SUBSTITUTE(実質収支比率等に係る経年分析!G$49,"▲","-"))),ROUND(VALUE(SUBSTITUTE(実質収支比率等に係る経年分析!G$49,"▲","-")),2),NA())</f>
        <v>1.78</v>
      </c>
      <c r="D21" s="136">
        <f>IF(ISNUMBER(VALUE(SUBSTITUTE(実質収支比率等に係る経年分析!H$49,"▲","-"))),ROUND(VALUE(SUBSTITUTE(実質収支比率等に係る経年分析!H$49,"▲","-")),2),NA())</f>
        <v>-1.01</v>
      </c>
      <c r="E21" s="136">
        <f>IF(ISNUMBER(VALUE(SUBSTITUTE(実質収支比率等に係る経年分析!I$49,"▲","-"))),ROUND(VALUE(SUBSTITUTE(実質収支比率等に係る経年分析!I$49,"▲","-")),2),NA())</f>
        <v>4.75</v>
      </c>
      <c r="F21" s="136">
        <f>IF(ISNUMBER(VALUE(SUBSTITUTE(実質収支比率等に係る経年分析!J$49,"▲","-"))),ROUND(VALUE(SUBSTITUTE(実質収支比率等に係る経年分析!J$49,"▲","-")),2),NA())</f>
        <v>-0.83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1.46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1.32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1.31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国民健康保険（事業勘定の部）</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介護保険（保険事業勘定の部）</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c r="A34" s="137" t="str">
        <f>IF(連結実質赤字比率に係る赤字・黒字の構成分析!C$36="",NA(),連結実質赤字比率に係る赤字・黒字の構成分析!C$36)</f>
        <v>水道事業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8.4600000000000009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8.6999999999999993</v>
      </c>
    </row>
    <row r="36" spans="1:16">
      <c r="A36" s="137" t="str">
        <f>IF(連結実質赤字比率に係る赤字・黒字の構成分析!C$34="",NA(),連結実質赤字比率に係る赤字・黒字の構成分析!C$34)</f>
        <v>市立敦賀病院事業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15.89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2157</v>
      </c>
      <c r="E42" s="138"/>
      <c r="F42" s="138"/>
      <c r="G42" s="138">
        <f>'実質公債費比率（分子）の構造'!L$52</f>
        <v>2197</v>
      </c>
      <c r="H42" s="138"/>
      <c r="I42" s="138"/>
      <c r="J42" s="138">
        <f>'実質公債費比率（分子）の構造'!M$52</f>
        <v>2262</v>
      </c>
      <c r="K42" s="138"/>
      <c r="L42" s="138"/>
      <c r="M42" s="138">
        <f>'実質公債費比率（分子）の構造'!N$52</f>
        <v>2175</v>
      </c>
      <c r="N42" s="138"/>
      <c r="O42" s="138"/>
      <c r="P42" s="138">
        <f>'実質公債費比率（分子）の構造'!O$52</f>
        <v>2258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45</v>
      </c>
      <c r="C45" s="138"/>
      <c r="D45" s="138"/>
      <c r="E45" s="138">
        <f>'実質公債費比率（分子）の構造'!L$49</f>
        <v>36</v>
      </c>
      <c r="F45" s="138"/>
      <c r="G45" s="138"/>
      <c r="H45" s="138">
        <f>'実質公債費比率（分子）の構造'!M$49</f>
        <v>38</v>
      </c>
      <c r="I45" s="138"/>
      <c r="J45" s="138"/>
      <c r="K45" s="138">
        <f>'実質公債費比率（分子）の構造'!N$49</f>
        <v>38</v>
      </c>
      <c r="L45" s="138"/>
      <c r="M45" s="138"/>
      <c r="N45" s="138">
        <f>'実質公債費比率（分子）の構造'!O$49</f>
        <v>31</v>
      </c>
      <c r="O45" s="138"/>
      <c r="P45" s="138"/>
    </row>
    <row r="46" spans="1:16">
      <c r="A46" s="138" t="s">
        <v>55</v>
      </c>
      <c r="B46" s="138">
        <f>'実質公債費比率（分子）の構造'!K$48</f>
        <v>1072</v>
      </c>
      <c r="C46" s="138"/>
      <c r="D46" s="138"/>
      <c r="E46" s="138">
        <f>'実質公債費比率（分子）の構造'!L$48</f>
        <v>1127</v>
      </c>
      <c r="F46" s="138"/>
      <c r="G46" s="138"/>
      <c r="H46" s="138">
        <f>'実質公債費比率（分子）の構造'!M$48</f>
        <v>1125</v>
      </c>
      <c r="I46" s="138"/>
      <c r="J46" s="138"/>
      <c r="K46" s="138">
        <f>'実質公債費比率（分子）の構造'!N$48</f>
        <v>1189</v>
      </c>
      <c r="L46" s="138"/>
      <c r="M46" s="138"/>
      <c r="N46" s="138">
        <f>'実質公債費比率（分子）の構造'!O$48</f>
        <v>1188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2427</v>
      </c>
      <c r="C49" s="138"/>
      <c r="D49" s="138"/>
      <c r="E49" s="138">
        <f>'実質公債費比率（分子）の構造'!L$45</f>
        <v>2316</v>
      </c>
      <c r="F49" s="138"/>
      <c r="G49" s="138"/>
      <c r="H49" s="138">
        <f>'実質公債費比率（分子）の構造'!M$45</f>
        <v>2320</v>
      </c>
      <c r="I49" s="138"/>
      <c r="J49" s="138"/>
      <c r="K49" s="138">
        <f>'実質公債費比率（分子）の構造'!N$45</f>
        <v>1930</v>
      </c>
      <c r="L49" s="138"/>
      <c r="M49" s="138"/>
      <c r="N49" s="138">
        <f>'実質公債費比率（分子）の構造'!O$45</f>
        <v>1933</v>
      </c>
      <c r="O49" s="138"/>
      <c r="P49" s="138"/>
    </row>
    <row r="50" spans="1:16">
      <c r="A50" s="138" t="s">
        <v>59</v>
      </c>
      <c r="B50" s="138" t="e">
        <f>NA()</f>
        <v>#N/A</v>
      </c>
      <c r="C50" s="138">
        <f>IF(ISNUMBER('実質公債費比率（分子）の構造'!K$53),'実質公債費比率（分子）の構造'!K$53,NA())</f>
        <v>1387</v>
      </c>
      <c r="D50" s="138" t="e">
        <f>NA()</f>
        <v>#N/A</v>
      </c>
      <c r="E50" s="138" t="e">
        <f>NA()</f>
        <v>#N/A</v>
      </c>
      <c r="F50" s="138">
        <f>IF(ISNUMBER('実質公債費比率（分子）の構造'!L$53),'実質公債費比率（分子）の構造'!L$53,NA())</f>
        <v>1282</v>
      </c>
      <c r="G50" s="138" t="e">
        <f>NA()</f>
        <v>#N/A</v>
      </c>
      <c r="H50" s="138" t="e">
        <f>NA()</f>
        <v>#N/A</v>
      </c>
      <c r="I50" s="138">
        <f>IF(ISNUMBER('実質公債費比率（分子）の構造'!M$53),'実質公債費比率（分子）の構造'!M$53,NA())</f>
        <v>1221</v>
      </c>
      <c r="J50" s="138" t="e">
        <f>NA()</f>
        <v>#N/A</v>
      </c>
      <c r="K50" s="138" t="e">
        <f>NA()</f>
        <v>#N/A</v>
      </c>
      <c r="L50" s="138">
        <f>IF(ISNUMBER('実質公債費比率（分子）の構造'!N$53),'実質公債費比率（分子）の構造'!N$53,NA())</f>
        <v>982</v>
      </c>
      <c r="M50" s="138" t="e">
        <f>NA()</f>
        <v>#N/A</v>
      </c>
      <c r="N50" s="138" t="e">
        <f>NA()</f>
        <v>#N/A</v>
      </c>
      <c r="O50" s="138">
        <f>IF(ISNUMBER('実質公債費比率（分子）の構造'!O$53),'実質公債費比率（分子）の構造'!O$53,NA())</f>
        <v>894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22238</v>
      </c>
      <c r="E56" s="137"/>
      <c r="F56" s="137"/>
      <c r="G56" s="137">
        <f>'将来負担比率（分子）の構造'!J$52</f>
        <v>22121</v>
      </c>
      <c r="H56" s="137"/>
      <c r="I56" s="137"/>
      <c r="J56" s="137">
        <f>'将来負担比率（分子）の構造'!K$52</f>
        <v>22184</v>
      </c>
      <c r="K56" s="137"/>
      <c r="L56" s="137"/>
      <c r="M56" s="137">
        <f>'将来負担比率（分子）の構造'!L$52</f>
        <v>22377</v>
      </c>
      <c r="N56" s="137"/>
      <c r="O56" s="137"/>
      <c r="P56" s="137">
        <f>'将来負担比率（分子）の構造'!M$52</f>
        <v>22259</v>
      </c>
    </row>
    <row r="57" spans="1:16">
      <c r="A57" s="137" t="s">
        <v>36</v>
      </c>
      <c r="B57" s="137"/>
      <c r="C57" s="137"/>
      <c r="D57" s="137">
        <f>'将来負担比率（分子）の構造'!I$51</f>
        <v>6248</v>
      </c>
      <c r="E57" s="137"/>
      <c r="F57" s="137"/>
      <c r="G57" s="137">
        <f>'将来負担比率（分子）の構造'!J$51</f>
        <v>6671</v>
      </c>
      <c r="H57" s="137"/>
      <c r="I57" s="137"/>
      <c r="J57" s="137">
        <f>'将来負担比率（分子）の構造'!K$51</f>
        <v>6468</v>
      </c>
      <c r="K57" s="137"/>
      <c r="L57" s="137"/>
      <c r="M57" s="137">
        <f>'将来負担比率（分子）の構造'!L$51</f>
        <v>6306</v>
      </c>
      <c r="N57" s="137"/>
      <c r="O57" s="137"/>
      <c r="P57" s="137">
        <f>'将来負担比率（分子）の構造'!M$51</f>
        <v>5944</v>
      </c>
    </row>
    <row r="58" spans="1:16">
      <c r="A58" s="137" t="s">
        <v>35</v>
      </c>
      <c r="B58" s="137"/>
      <c r="C58" s="137"/>
      <c r="D58" s="137">
        <f>'将来負担比率（分子）の構造'!I$50</f>
        <v>6887</v>
      </c>
      <c r="E58" s="137"/>
      <c r="F58" s="137"/>
      <c r="G58" s="137">
        <f>'将来負担比率（分子）の構造'!J$50</f>
        <v>6675</v>
      </c>
      <c r="H58" s="137"/>
      <c r="I58" s="137"/>
      <c r="J58" s="137">
        <f>'将来負担比率（分子）の構造'!K$50</f>
        <v>6680</v>
      </c>
      <c r="K58" s="137"/>
      <c r="L58" s="137"/>
      <c r="M58" s="137">
        <f>'将来負担比率（分子）の構造'!L$50</f>
        <v>8127</v>
      </c>
      <c r="N58" s="137"/>
      <c r="O58" s="137"/>
      <c r="P58" s="137">
        <f>'将来負担比率（分子）の構造'!M$50</f>
        <v>7640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4127</v>
      </c>
      <c r="C62" s="137"/>
      <c r="D62" s="137"/>
      <c r="E62" s="137">
        <f>'将来負担比率（分子）の構造'!J$45</f>
        <v>3812</v>
      </c>
      <c r="F62" s="137"/>
      <c r="G62" s="137"/>
      <c r="H62" s="137">
        <f>'将来負担比率（分子）の構造'!K$45</f>
        <v>4553</v>
      </c>
      <c r="I62" s="137"/>
      <c r="J62" s="137"/>
      <c r="K62" s="137">
        <f>'将来負担比率（分子）の構造'!L$45</f>
        <v>4029</v>
      </c>
      <c r="L62" s="137"/>
      <c r="M62" s="137"/>
      <c r="N62" s="137">
        <f>'将来負担比率（分子）の構造'!M$45</f>
        <v>3803</v>
      </c>
      <c r="O62" s="137"/>
      <c r="P62" s="137"/>
    </row>
    <row r="63" spans="1:16">
      <c r="A63" s="137" t="s">
        <v>28</v>
      </c>
      <c r="B63" s="137">
        <f>'将来負担比率（分子）の構造'!I$44</f>
        <v>191</v>
      </c>
      <c r="C63" s="137"/>
      <c r="D63" s="137"/>
      <c r="E63" s="137">
        <f>'将来負担比率（分子）の構造'!J$44</f>
        <v>168</v>
      </c>
      <c r="F63" s="137"/>
      <c r="G63" s="137"/>
      <c r="H63" s="137">
        <f>'将来負担比率（分子）の構造'!K$44</f>
        <v>542</v>
      </c>
      <c r="I63" s="137"/>
      <c r="J63" s="137"/>
      <c r="K63" s="137">
        <f>'将来負担比率（分子）の構造'!L$44</f>
        <v>539</v>
      </c>
      <c r="L63" s="137"/>
      <c r="M63" s="137"/>
      <c r="N63" s="137">
        <f>'将来負担比率（分子）の構造'!M$44</f>
        <v>629</v>
      </c>
      <c r="O63" s="137"/>
      <c r="P63" s="137"/>
    </row>
    <row r="64" spans="1:16">
      <c r="A64" s="137" t="s">
        <v>27</v>
      </c>
      <c r="B64" s="137">
        <f>'将来負担比率（分子）の構造'!I$43</f>
        <v>15350</v>
      </c>
      <c r="C64" s="137"/>
      <c r="D64" s="137"/>
      <c r="E64" s="137">
        <f>'将来負担比率（分子）の構造'!J$43</f>
        <v>14109</v>
      </c>
      <c r="F64" s="137"/>
      <c r="G64" s="137"/>
      <c r="H64" s="137">
        <f>'将来負担比率（分子）の構造'!K$43</f>
        <v>13461</v>
      </c>
      <c r="I64" s="137"/>
      <c r="J64" s="137"/>
      <c r="K64" s="137">
        <f>'将来負担比率（分子）の構造'!L$43</f>
        <v>13451</v>
      </c>
      <c r="L64" s="137"/>
      <c r="M64" s="137"/>
      <c r="N64" s="137">
        <f>'将来負担比率（分子）の構造'!M$43</f>
        <v>12668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19401</v>
      </c>
      <c r="C66" s="137"/>
      <c r="D66" s="137"/>
      <c r="E66" s="137">
        <f>'将来負担比率（分子）の構造'!J$41</f>
        <v>19910</v>
      </c>
      <c r="F66" s="137"/>
      <c r="G66" s="137"/>
      <c r="H66" s="137">
        <f>'将来負担比率（分子）の構造'!K$41</f>
        <v>19556</v>
      </c>
      <c r="I66" s="137"/>
      <c r="J66" s="137"/>
      <c r="K66" s="137">
        <f>'将来負担比率（分子）の構造'!L$41</f>
        <v>19917</v>
      </c>
      <c r="L66" s="137"/>
      <c r="M66" s="137"/>
      <c r="N66" s="137">
        <f>'将来負担比率（分子）の構造'!M$41</f>
        <v>20133</v>
      </c>
      <c r="O66" s="137"/>
      <c r="P66" s="137"/>
    </row>
    <row r="67" spans="1:16">
      <c r="A67" s="137" t="s">
        <v>63</v>
      </c>
      <c r="B67" s="137" t="e">
        <f>NA()</f>
        <v>#N/A</v>
      </c>
      <c r="C67" s="137">
        <f>IF(ISNUMBER('将来負担比率（分子）の構造'!I$53), IF('将来負担比率（分子）の構造'!I$53 &lt; 0, 0, '将来負担比率（分子）の構造'!I$53), NA())</f>
        <v>3697</v>
      </c>
      <c r="D67" s="137" t="e">
        <f>NA()</f>
        <v>#N/A</v>
      </c>
      <c r="E67" s="137" t="e">
        <f>NA()</f>
        <v>#N/A</v>
      </c>
      <c r="F67" s="137">
        <f>IF(ISNUMBER('将来負担比率（分子）の構造'!J$53), IF('将来負担比率（分子）の構造'!J$53 &lt; 0, 0, '将来負担比率（分子）の構造'!J$53), NA())</f>
        <v>2532</v>
      </c>
      <c r="G67" s="137" t="e">
        <f>NA()</f>
        <v>#N/A</v>
      </c>
      <c r="H67" s="137" t="e">
        <f>NA()</f>
        <v>#N/A</v>
      </c>
      <c r="I67" s="137">
        <f>IF(ISNUMBER('将来負担比率（分子）の構造'!K$53), IF('将来負担比率（分子）の構造'!K$53 &lt; 0, 0, '将来負担比率（分子）の構造'!K$53), NA())</f>
        <v>2780</v>
      </c>
      <c r="J67" s="137" t="e">
        <f>NA()</f>
        <v>#N/A</v>
      </c>
      <c r="K67" s="137" t="e">
        <f>NA()</f>
        <v>#N/A</v>
      </c>
      <c r="L67" s="137">
        <f>IF(ISNUMBER('将来負担比率（分子）の構造'!L$53), IF('将来負担比率（分子）の構造'!L$53 &lt; 0, 0, '将来負担比率（分子）の構造'!L$53), NA())</f>
        <v>1125</v>
      </c>
      <c r="M67" s="137" t="e">
        <f>NA()</f>
        <v>#N/A</v>
      </c>
      <c r="N67" s="137" t="e">
        <f>NA()</f>
        <v>#N/A</v>
      </c>
      <c r="O67" s="137">
        <f>IF(ISNUMBER('将来負担比率（分子）の構造'!M$53), IF('将来負担比率（分子）の構造'!M$53 &lt; 0, 0, '将来負担比率（分子）の構造'!M$53), NA())</f>
        <v>1391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13514936</v>
      </c>
      <c r="S5" s="671"/>
      <c r="T5" s="671"/>
      <c r="U5" s="671"/>
      <c r="V5" s="671"/>
      <c r="W5" s="671"/>
      <c r="X5" s="671"/>
      <c r="Y5" s="718"/>
      <c r="Z5" s="731">
        <v>47.2</v>
      </c>
      <c r="AA5" s="731"/>
      <c r="AB5" s="731"/>
      <c r="AC5" s="731"/>
      <c r="AD5" s="732">
        <v>12958438</v>
      </c>
      <c r="AE5" s="732"/>
      <c r="AF5" s="732"/>
      <c r="AG5" s="732"/>
      <c r="AH5" s="732"/>
      <c r="AI5" s="732"/>
      <c r="AJ5" s="732"/>
      <c r="AK5" s="732"/>
      <c r="AL5" s="719">
        <v>85.6</v>
      </c>
      <c r="AM5" s="688"/>
      <c r="AN5" s="688"/>
      <c r="AO5" s="720"/>
      <c r="AP5" s="707" t="s">
        <v>210</v>
      </c>
      <c r="AQ5" s="708"/>
      <c r="AR5" s="708"/>
      <c r="AS5" s="708"/>
      <c r="AT5" s="708"/>
      <c r="AU5" s="708"/>
      <c r="AV5" s="708"/>
      <c r="AW5" s="708"/>
      <c r="AX5" s="708"/>
      <c r="AY5" s="708"/>
      <c r="AZ5" s="708"/>
      <c r="BA5" s="708"/>
      <c r="BB5" s="708"/>
      <c r="BC5" s="708"/>
      <c r="BD5" s="708"/>
      <c r="BE5" s="708"/>
      <c r="BF5" s="709"/>
      <c r="BG5" s="620">
        <v>12932785</v>
      </c>
      <c r="BH5" s="621"/>
      <c r="BI5" s="621"/>
      <c r="BJ5" s="621"/>
      <c r="BK5" s="621"/>
      <c r="BL5" s="621"/>
      <c r="BM5" s="621"/>
      <c r="BN5" s="622"/>
      <c r="BO5" s="673">
        <v>95.7</v>
      </c>
      <c r="BP5" s="673"/>
      <c r="BQ5" s="673"/>
      <c r="BR5" s="673"/>
      <c r="BS5" s="674">
        <v>143875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218432</v>
      </c>
      <c r="S6" s="621"/>
      <c r="T6" s="621"/>
      <c r="U6" s="621"/>
      <c r="V6" s="621"/>
      <c r="W6" s="621"/>
      <c r="X6" s="621"/>
      <c r="Y6" s="622"/>
      <c r="Z6" s="673">
        <v>0.8</v>
      </c>
      <c r="AA6" s="673"/>
      <c r="AB6" s="673"/>
      <c r="AC6" s="673"/>
      <c r="AD6" s="674">
        <v>218432</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12932785</v>
      </c>
      <c r="BH6" s="621"/>
      <c r="BI6" s="621"/>
      <c r="BJ6" s="621"/>
      <c r="BK6" s="621"/>
      <c r="BL6" s="621"/>
      <c r="BM6" s="621"/>
      <c r="BN6" s="622"/>
      <c r="BO6" s="673">
        <v>95.7</v>
      </c>
      <c r="BP6" s="673"/>
      <c r="BQ6" s="673"/>
      <c r="BR6" s="673"/>
      <c r="BS6" s="674">
        <v>143875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285654</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285644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13170</v>
      </c>
      <c r="S7" s="621"/>
      <c r="T7" s="621"/>
      <c r="U7" s="621"/>
      <c r="V7" s="621"/>
      <c r="W7" s="621"/>
      <c r="X7" s="621"/>
      <c r="Y7" s="622"/>
      <c r="Z7" s="673">
        <v>0</v>
      </c>
      <c r="AA7" s="673"/>
      <c r="AB7" s="673"/>
      <c r="AC7" s="673"/>
      <c r="AD7" s="674">
        <v>13170</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4330589</v>
      </c>
      <c r="BH7" s="621"/>
      <c r="BI7" s="621"/>
      <c r="BJ7" s="621"/>
      <c r="BK7" s="621"/>
      <c r="BL7" s="621"/>
      <c r="BM7" s="621"/>
      <c r="BN7" s="622"/>
      <c r="BO7" s="673">
        <v>32</v>
      </c>
      <c r="BP7" s="673"/>
      <c r="BQ7" s="673"/>
      <c r="BR7" s="673"/>
      <c r="BS7" s="674">
        <v>143875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3602741</v>
      </c>
      <c r="CS7" s="621"/>
      <c r="CT7" s="621"/>
      <c r="CU7" s="621"/>
      <c r="CV7" s="621"/>
      <c r="CW7" s="621"/>
      <c r="CX7" s="621"/>
      <c r="CY7" s="622"/>
      <c r="CZ7" s="673">
        <v>13.3</v>
      </c>
      <c r="DA7" s="673"/>
      <c r="DB7" s="673"/>
      <c r="DC7" s="673"/>
      <c r="DD7" s="626">
        <v>138062</v>
      </c>
      <c r="DE7" s="621"/>
      <c r="DF7" s="621"/>
      <c r="DG7" s="621"/>
      <c r="DH7" s="621"/>
      <c r="DI7" s="621"/>
      <c r="DJ7" s="621"/>
      <c r="DK7" s="621"/>
      <c r="DL7" s="621"/>
      <c r="DM7" s="621"/>
      <c r="DN7" s="621"/>
      <c r="DO7" s="621"/>
      <c r="DP7" s="622"/>
      <c r="DQ7" s="626">
        <v>3132075</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37337</v>
      </c>
      <c r="S8" s="621"/>
      <c r="T8" s="621"/>
      <c r="U8" s="621"/>
      <c r="V8" s="621"/>
      <c r="W8" s="621"/>
      <c r="X8" s="621"/>
      <c r="Y8" s="622"/>
      <c r="Z8" s="673">
        <v>0.1</v>
      </c>
      <c r="AA8" s="673"/>
      <c r="AB8" s="673"/>
      <c r="AC8" s="673"/>
      <c r="AD8" s="674">
        <v>37337</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118547</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9402961</v>
      </c>
      <c r="CS8" s="621"/>
      <c r="CT8" s="621"/>
      <c r="CU8" s="621"/>
      <c r="CV8" s="621"/>
      <c r="CW8" s="621"/>
      <c r="CX8" s="621"/>
      <c r="CY8" s="622"/>
      <c r="CZ8" s="673">
        <v>34.700000000000003</v>
      </c>
      <c r="DA8" s="673"/>
      <c r="DB8" s="673"/>
      <c r="DC8" s="673"/>
      <c r="DD8" s="626">
        <v>147962</v>
      </c>
      <c r="DE8" s="621"/>
      <c r="DF8" s="621"/>
      <c r="DG8" s="621"/>
      <c r="DH8" s="621"/>
      <c r="DI8" s="621"/>
      <c r="DJ8" s="621"/>
      <c r="DK8" s="621"/>
      <c r="DL8" s="621"/>
      <c r="DM8" s="621"/>
      <c r="DN8" s="621"/>
      <c r="DO8" s="621"/>
      <c r="DP8" s="622"/>
      <c r="DQ8" s="626">
        <v>4988865</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22300</v>
      </c>
      <c r="S9" s="621"/>
      <c r="T9" s="621"/>
      <c r="U9" s="621"/>
      <c r="V9" s="621"/>
      <c r="W9" s="621"/>
      <c r="X9" s="621"/>
      <c r="Y9" s="622"/>
      <c r="Z9" s="673">
        <v>0.1</v>
      </c>
      <c r="AA9" s="673"/>
      <c r="AB9" s="673"/>
      <c r="AC9" s="673"/>
      <c r="AD9" s="674">
        <v>22300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3436254</v>
      </c>
      <c r="BH9" s="621"/>
      <c r="BI9" s="621"/>
      <c r="BJ9" s="621"/>
      <c r="BK9" s="621"/>
      <c r="BL9" s="621"/>
      <c r="BM9" s="621"/>
      <c r="BN9" s="622"/>
      <c r="BO9" s="673">
        <v>25.4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2586131</v>
      </c>
      <c r="CS9" s="621"/>
      <c r="CT9" s="621"/>
      <c r="CU9" s="621"/>
      <c r="CV9" s="621"/>
      <c r="CW9" s="621"/>
      <c r="CX9" s="621"/>
      <c r="CY9" s="622"/>
      <c r="CZ9" s="673">
        <v>9.6</v>
      </c>
      <c r="DA9" s="673"/>
      <c r="DB9" s="673"/>
      <c r="DC9" s="673"/>
      <c r="DD9" s="626">
        <v>178936</v>
      </c>
      <c r="DE9" s="621"/>
      <c r="DF9" s="621"/>
      <c r="DG9" s="621"/>
      <c r="DH9" s="621"/>
      <c r="DI9" s="621"/>
      <c r="DJ9" s="621"/>
      <c r="DK9" s="621"/>
      <c r="DL9" s="621"/>
      <c r="DM9" s="621"/>
      <c r="DN9" s="621"/>
      <c r="DO9" s="621"/>
      <c r="DP9" s="622"/>
      <c r="DQ9" s="626">
        <v>2378746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1223153</v>
      </c>
      <c r="S10" s="621"/>
      <c r="T10" s="621"/>
      <c r="U10" s="621"/>
      <c r="V10" s="621"/>
      <c r="W10" s="621"/>
      <c r="X10" s="621"/>
      <c r="Y10" s="622"/>
      <c r="Z10" s="673">
        <v>4.3</v>
      </c>
      <c r="AA10" s="673"/>
      <c r="AB10" s="673"/>
      <c r="AC10" s="673"/>
      <c r="AD10" s="674">
        <v>1223153</v>
      </c>
      <c r="AE10" s="674"/>
      <c r="AF10" s="674"/>
      <c r="AG10" s="674"/>
      <c r="AH10" s="674"/>
      <c r="AI10" s="674"/>
      <c r="AJ10" s="674"/>
      <c r="AK10" s="674"/>
      <c r="AL10" s="643">
        <v>8.1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294037</v>
      </c>
      <c r="BH10" s="621"/>
      <c r="BI10" s="621"/>
      <c r="BJ10" s="621"/>
      <c r="BK10" s="621"/>
      <c r="BL10" s="621"/>
      <c r="BM10" s="621"/>
      <c r="BN10" s="622"/>
      <c r="BO10" s="673">
        <v>2.2000000000000002</v>
      </c>
      <c r="BP10" s="673"/>
      <c r="BQ10" s="673"/>
      <c r="BR10" s="673"/>
      <c r="BS10" s="626">
        <v>48857</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135921</v>
      </c>
      <c r="CS10" s="621"/>
      <c r="CT10" s="621"/>
      <c r="CU10" s="621"/>
      <c r="CV10" s="621"/>
      <c r="CW10" s="621"/>
      <c r="CX10" s="621"/>
      <c r="CY10" s="622"/>
      <c r="CZ10" s="673">
        <v>0.5</v>
      </c>
      <c r="DA10" s="673"/>
      <c r="DB10" s="673"/>
      <c r="DC10" s="673"/>
      <c r="DD10" s="626" t="s">
        <v>112</v>
      </c>
      <c r="DE10" s="621"/>
      <c r="DF10" s="621"/>
      <c r="DG10" s="621"/>
      <c r="DH10" s="621"/>
      <c r="DI10" s="621"/>
      <c r="DJ10" s="621"/>
      <c r="DK10" s="621"/>
      <c r="DL10" s="621"/>
      <c r="DM10" s="621"/>
      <c r="DN10" s="621"/>
      <c r="DO10" s="621"/>
      <c r="DP10" s="622"/>
      <c r="DQ10" s="626">
        <v>13621</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13138</v>
      </c>
      <c r="S11" s="621"/>
      <c r="T11" s="621"/>
      <c r="U11" s="621"/>
      <c r="V11" s="621"/>
      <c r="W11" s="621"/>
      <c r="X11" s="621"/>
      <c r="Y11" s="622"/>
      <c r="Z11" s="673">
        <v>0</v>
      </c>
      <c r="AA11" s="673"/>
      <c r="AB11" s="673"/>
      <c r="AC11" s="673"/>
      <c r="AD11" s="674">
        <v>13138</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481751</v>
      </c>
      <c r="BH11" s="621"/>
      <c r="BI11" s="621"/>
      <c r="BJ11" s="621"/>
      <c r="BK11" s="621"/>
      <c r="BL11" s="621"/>
      <c r="BM11" s="621"/>
      <c r="BN11" s="622"/>
      <c r="BO11" s="673">
        <v>3.6</v>
      </c>
      <c r="BP11" s="673"/>
      <c r="BQ11" s="673"/>
      <c r="BR11" s="673"/>
      <c r="BS11" s="626">
        <v>95018</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652678</v>
      </c>
      <c r="CS11" s="621"/>
      <c r="CT11" s="621"/>
      <c r="CU11" s="621"/>
      <c r="CV11" s="621"/>
      <c r="CW11" s="621"/>
      <c r="CX11" s="621"/>
      <c r="CY11" s="622"/>
      <c r="CZ11" s="673">
        <v>2.4</v>
      </c>
      <c r="DA11" s="673"/>
      <c r="DB11" s="673"/>
      <c r="DC11" s="673"/>
      <c r="DD11" s="626">
        <v>180450</v>
      </c>
      <c r="DE11" s="621"/>
      <c r="DF11" s="621"/>
      <c r="DG11" s="621"/>
      <c r="DH11" s="621"/>
      <c r="DI11" s="621"/>
      <c r="DJ11" s="621"/>
      <c r="DK11" s="621"/>
      <c r="DL11" s="621"/>
      <c r="DM11" s="621"/>
      <c r="DN11" s="621"/>
      <c r="DO11" s="621"/>
      <c r="DP11" s="622"/>
      <c r="DQ11" s="626">
        <v>423198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7895331</v>
      </c>
      <c r="BH12" s="621"/>
      <c r="BI12" s="621"/>
      <c r="BJ12" s="621"/>
      <c r="BK12" s="621"/>
      <c r="BL12" s="621"/>
      <c r="BM12" s="621"/>
      <c r="BN12" s="622"/>
      <c r="BO12" s="673">
        <v>58.4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1390351</v>
      </c>
      <c r="CS12" s="621"/>
      <c r="CT12" s="621"/>
      <c r="CU12" s="621"/>
      <c r="CV12" s="621"/>
      <c r="CW12" s="621"/>
      <c r="CX12" s="621"/>
      <c r="CY12" s="622"/>
      <c r="CZ12" s="673">
        <v>5.0999999999999996</v>
      </c>
      <c r="DA12" s="673"/>
      <c r="DB12" s="673"/>
      <c r="DC12" s="673"/>
      <c r="DD12" s="626">
        <v>208963</v>
      </c>
      <c r="DE12" s="621"/>
      <c r="DF12" s="621"/>
      <c r="DG12" s="621"/>
      <c r="DH12" s="621"/>
      <c r="DI12" s="621"/>
      <c r="DJ12" s="621"/>
      <c r="DK12" s="621"/>
      <c r="DL12" s="621"/>
      <c r="DM12" s="621"/>
      <c r="DN12" s="621"/>
      <c r="DO12" s="621"/>
      <c r="DP12" s="622"/>
      <c r="DQ12" s="626">
        <v>969198</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42873</v>
      </c>
      <c r="S13" s="621"/>
      <c r="T13" s="621"/>
      <c r="U13" s="621"/>
      <c r="V13" s="621"/>
      <c r="W13" s="621"/>
      <c r="X13" s="621"/>
      <c r="Y13" s="622"/>
      <c r="Z13" s="673">
        <v>0.1</v>
      </c>
      <c r="AA13" s="673"/>
      <c r="AB13" s="673"/>
      <c r="AC13" s="673"/>
      <c r="AD13" s="674">
        <v>42873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7880409</v>
      </c>
      <c r="BH13" s="621"/>
      <c r="BI13" s="621"/>
      <c r="BJ13" s="621"/>
      <c r="BK13" s="621"/>
      <c r="BL13" s="621"/>
      <c r="BM13" s="621"/>
      <c r="BN13" s="622"/>
      <c r="BO13" s="673">
        <v>58.3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2453847</v>
      </c>
      <c r="CS13" s="621"/>
      <c r="CT13" s="621"/>
      <c r="CU13" s="621"/>
      <c r="CV13" s="621"/>
      <c r="CW13" s="621"/>
      <c r="CX13" s="621"/>
      <c r="CY13" s="622"/>
      <c r="CZ13" s="673">
        <v>9.1</v>
      </c>
      <c r="DA13" s="673"/>
      <c r="DB13" s="673"/>
      <c r="DC13" s="673"/>
      <c r="DD13" s="626">
        <v>813484</v>
      </c>
      <c r="DE13" s="621"/>
      <c r="DF13" s="621"/>
      <c r="DG13" s="621"/>
      <c r="DH13" s="621"/>
      <c r="DI13" s="621"/>
      <c r="DJ13" s="621"/>
      <c r="DK13" s="621"/>
      <c r="DL13" s="621"/>
      <c r="DM13" s="621"/>
      <c r="DN13" s="621"/>
      <c r="DO13" s="621"/>
      <c r="DP13" s="622"/>
      <c r="DQ13" s="626">
        <v>1766531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173895</v>
      </c>
      <c r="BH14" s="621"/>
      <c r="BI14" s="621"/>
      <c r="BJ14" s="621"/>
      <c r="BK14" s="621"/>
      <c r="BL14" s="621"/>
      <c r="BM14" s="621"/>
      <c r="BN14" s="622"/>
      <c r="BO14" s="673">
        <v>1.3</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1044356</v>
      </c>
      <c r="CS14" s="621"/>
      <c r="CT14" s="621"/>
      <c r="CU14" s="621"/>
      <c r="CV14" s="621"/>
      <c r="CW14" s="621"/>
      <c r="CX14" s="621"/>
      <c r="CY14" s="622"/>
      <c r="CZ14" s="673">
        <v>3.9</v>
      </c>
      <c r="DA14" s="673"/>
      <c r="DB14" s="673"/>
      <c r="DC14" s="673"/>
      <c r="DD14" s="626">
        <v>109842</v>
      </c>
      <c r="DE14" s="621"/>
      <c r="DF14" s="621"/>
      <c r="DG14" s="621"/>
      <c r="DH14" s="621"/>
      <c r="DI14" s="621"/>
      <c r="DJ14" s="621"/>
      <c r="DK14" s="621"/>
      <c r="DL14" s="621"/>
      <c r="DM14" s="621"/>
      <c r="DN14" s="621"/>
      <c r="DO14" s="621"/>
      <c r="DP14" s="622"/>
      <c r="DQ14" s="626">
        <v>927407</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39494</v>
      </c>
      <c r="S15" s="621"/>
      <c r="T15" s="621"/>
      <c r="U15" s="621"/>
      <c r="V15" s="621"/>
      <c r="W15" s="621"/>
      <c r="X15" s="621"/>
      <c r="Y15" s="622"/>
      <c r="Z15" s="673">
        <v>0.1</v>
      </c>
      <c r="AA15" s="673"/>
      <c r="AB15" s="673"/>
      <c r="AC15" s="673"/>
      <c r="AD15" s="674">
        <v>39494</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532630</v>
      </c>
      <c r="BH15" s="621"/>
      <c r="BI15" s="621"/>
      <c r="BJ15" s="621"/>
      <c r="BK15" s="621"/>
      <c r="BL15" s="621"/>
      <c r="BM15" s="621"/>
      <c r="BN15" s="622"/>
      <c r="BO15" s="673">
        <v>3.9</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3575407</v>
      </c>
      <c r="CS15" s="621"/>
      <c r="CT15" s="621"/>
      <c r="CU15" s="621"/>
      <c r="CV15" s="621"/>
      <c r="CW15" s="621"/>
      <c r="CX15" s="621"/>
      <c r="CY15" s="622"/>
      <c r="CZ15" s="673">
        <v>13.2</v>
      </c>
      <c r="DA15" s="673"/>
      <c r="DB15" s="673"/>
      <c r="DC15" s="673"/>
      <c r="DD15" s="626">
        <v>990614</v>
      </c>
      <c r="DE15" s="621"/>
      <c r="DF15" s="621"/>
      <c r="DG15" s="621"/>
      <c r="DH15" s="621"/>
      <c r="DI15" s="621"/>
      <c r="DJ15" s="621"/>
      <c r="DK15" s="621"/>
      <c r="DL15" s="621"/>
      <c r="DM15" s="621"/>
      <c r="DN15" s="621"/>
      <c r="DO15" s="621"/>
      <c r="DP15" s="622"/>
      <c r="DQ15" s="626">
        <v>2515260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832902</v>
      </c>
      <c r="S16" s="621"/>
      <c r="T16" s="621"/>
      <c r="U16" s="621"/>
      <c r="V16" s="621"/>
      <c r="W16" s="621"/>
      <c r="X16" s="621"/>
      <c r="Y16" s="622"/>
      <c r="Z16" s="673">
        <v>2.9</v>
      </c>
      <c r="AA16" s="673"/>
      <c r="AB16" s="673"/>
      <c r="AC16" s="673"/>
      <c r="AD16" s="674">
        <v>506348</v>
      </c>
      <c r="AE16" s="674"/>
      <c r="AF16" s="674"/>
      <c r="AG16" s="674"/>
      <c r="AH16" s="674"/>
      <c r="AI16" s="674"/>
      <c r="AJ16" s="674"/>
      <c r="AK16" s="674"/>
      <c r="AL16" s="643">
        <v>3.3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340</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506348</v>
      </c>
      <c r="S17" s="621"/>
      <c r="T17" s="621"/>
      <c r="U17" s="621"/>
      <c r="V17" s="621"/>
      <c r="W17" s="621"/>
      <c r="X17" s="621"/>
      <c r="Y17" s="622"/>
      <c r="Z17" s="673">
        <v>1.8</v>
      </c>
      <c r="AA17" s="673"/>
      <c r="AB17" s="673"/>
      <c r="AC17" s="673"/>
      <c r="AD17" s="674">
        <v>506348</v>
      </c>
      <c r="AE17" s="674"/>
      <c r="AF17" s="674"/>
      <c r="AG17" s="674"/>
      <c r="AH17" s="674"/>
      <c r="AI17" s="674"/>
      <c r="AJ17" s="674"/>
      <c r="AK17" s="674"/>
      <c r="AL17" s="643">
        <v>3.3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1932600</v>
      </c>
      <c r="CS17" s="621"/>
      <c r="CT17" s="621"/>
      <c r="CU17" s="621"/>
      <c r="CV17" s="621"/>
      <c r="CW17" s="621"/>
      <c r="CX17" s="621"/>
      <c r="CY17" s="622"/>
      <c r="CZ17" s="673">
        <v>7.1</v>
      </c>
      <c r="DA17" s="673"/>
      <c r="DB17" s="673"/>
      <c r="DC17" s="673"/>
      <c r="DD17" s="626" t="s">
        <v>112</v>
      </c>
      <c r="DE17" s="621"/>
      <c r="DF17" s="621"/>
      <c r="DG17" s="621"/>
      <c r="DH17" s="621"/>
      <c r="DI17" s="621"/>
      <c r="DJ17" s="621"/>
      <c r="DK17" s="621"/>
      <c r="DL17" s="621"/>
      <c r="DM17" s="621"/>
      <c r="DN17" s="621"/>
      <c r="DO17" s="621"/>
      <c r="DP17" s="622"/>
      <c r="DQ17" s="626">
        <v>1800362</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326484</v>
      </c>
      <c r="S18" s="621"/>
      <c r="T18" s="621"/>
      <c r="U18" s="621"/>
      <c r="V18" s="621"/>
      <c r="W18" s="621"/>
      <c r="X18" s="621"/>
      <c r="Y18" s="622"/>
      <c r="Z18" s="673">
        <v>1.1000000000000001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70</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582151</v>
      </c>
      <c r="BH19" s="621"/>
      <c r="BI19" s="621"/>
      <c r="BJ19" s="621"/>
      <c r="BK19" s="621"/>
      <c r="BL19" s="621"/>
      <c r="BM19" s="621"/>
      <c r="BN19" s="622"/>
      <c r="BO19" s="673">
        <v>4.3</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15957735</v>
      </c>
      <c r="S20" s="621"/>
      <c r="T20" s="621"/>
      <c r="U20" s="621"/>
      <c r="V20" s="621"/>
      <c r="W20" s="621"/>
      <c r="X20" s="621"/>
      <c r="Y20" s="622"/>
      <c r="Z20" s="673">
        <v>55.7</v>
      </c>
      <c r="AA20" s="673"/>
      <c r="AB20" s="673"/>
      <c r="AC20" s="673"/>
      <c r="AD20" s="674">
        <v>15074683</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582151</v>
      </c>
      <c r="BH20" s="621"/>
      <c r="BI20" s="621"/>
      <c r="BJ20" s="621"/>
      <c r="BK20" s="621"/>
      <c r="BL20" s="621"/>
      <c r="BM20" s="621"/>
      <c r="BN20" s="622"/>
      <c r="BO20" s="673">
        <v>4.3</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27062647</v>
      </c>
      <c r="CS20" s="621"/>
      <c r="CT20" s="621"/>
      <c r="CU20" s="621"/>
      <c r="CV20" s="621"/>
      <c r="CW20" s="621"/>
      <c r="CX20" s="621"/>
      <c r="CY20" s="622"/>
      <c r="CZ20" s="673">
        <v>100</v>
      </c>
      <c r="DA20" s="673"/>
      <c r="DB20" s="673"/>
      <c r="DC20" s="673"/>
      <c r="DD20" s="626">
        <v>2768313</v>
      </c>
      <c r="DE20" s="621"/>
      <c r="DF20" s="621"/>
      <c r="DG20" s="621"/>
      <c r="DH20" s="621"/>
      <c r="DI20" s="621"/>
      <c r="DJ20" s="621"/>
      <c r="DK20" s="621"/>
      <c r="DL20" s="621"/>
      <c r="DM20" s="621"/>
      <c r="DN20" s="621"/>
      <c r="DO20" s="621"/>
      <c r="DP20" s="622"/>
      <c r="DQ20" s="626">
        <v>19200907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9483</v>
      </c>
      <c r="S21" s="621"/>
      <c r="T21" s="621"/>
      <c r="U21" s="621"/>
      <c r="V21" s="621"/>
      <c r="W21" s="621"/>
      <c r="X21" s="621"/>
      <c r="Y21" s="622"/>
      <c r="Z21" s="673">
        <v>0</v>
      </c>
      <c r="AA21" s="673"/>
      <c r="AB21" s="673"/>
      <c r="AC21" s="673"/>
      <c r="AD21" s="674">
        <v>9483</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25653</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265670</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680465</v>
      </c>
      <c r="S23" s="621"/>
      <c r="T23" s="621"/>
      <c r="U23" s="621"/>
      <c r="V23" s="621"/>
      <c r="W23" s="621"/>
      <c r="X23" s="621"/>
      <c r="Y23" s="622"/>
      <c r="Z23" s="673">
        <v>2.4</v>
      </c>
      <c r="AA23" s="673"/>
      <c r="AB23" s="673"/>
      <c r="AC23" s="673"/>
      <c r="AD23" s="674">
        <v>25653</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556498</v>
      </c>
      <c r="BH23" s="621"/>
      <c r="BI23" s="621"/>
      <c r="BJ23" s="621"/>
      <c r="BK23" s="621"/>
      <c r="BL23" s="621"/>
      <c r="BM23" s="621"/>
      <c r="BN23" s="622"/>
      <c r="BO23" s="673">
        <v>4.0999999999999996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78278</v>
      </c>
      <c r="S24" s="621"/>
      <c r="T24" s="621"/>
      <c r="U24" s="621"/>
      <c r="V24" s="621"/>
      <c r="W24" s="621"/>
      <c r="X24" s="621"/>
      <c r="Y24" s="622"/>
      <c r="Z24" s="673">
        <v>0.3</v>
      </c>
      <c r="AA24" s="673"/>
      <c r="AB24" s="673"/>
      <c r="AC24" s="673"/>
      <c r="AD24" s="674">
        <v>1403</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11199321</v>
      </c>
      <c r="CS24" s="671"/>
      <c r="CT24" s="671"/>
      <c r="CU24" s="671"/>
      <c r="CV24" s="671"/>
      <c r="CW24" s="671"/>
      <c r="CX24" s="671"/>
      <c r="CY24" s="718"/>
      <c r="CZ24" s="722">
        <v>41.4</v>
      </c>
      <c r="DA24" s="723"/>
      <c r="DB24" s="723"/>
      <c r="DC24" s="724"/>
      <c r="DD24" s="717">
        <v>6950113</v>
      </c>
      <c r="DE24" s="671"/>
      <c r="DF24" s="671"/>
      <c r="DG24" s="671"/>
      <c r="DH24" s="671"/>
      <c r="DI24" s="671"/>
      <c r="DJ24" s="671"/>
      <c r="DK24" s="718"/>
      <c r="DL24" s="717">
        <v>6654298</v>
      </c>
      <c r="DM24" s="671"/>
      <c r="DN24" s="671"/>
      <c r="DO24" s="671"/>
      <c r="DP24" s="671"/>
      <c r="DQ24" s="671"/>
      <c r="DR24" s="671"/>
      <c r="DS24" s="671"/>
      <c r="DT24" s="671"/>
      <c r="DU24" s="671"/>
      <c r="DV24" s="718"/>
      <c r="DW24" s="719">
        <v>41.5</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4409825</v>
      </c>
      <c r="S25" s="621"/>
      <c r="T25" s="621"/>
      <c r="U25" s="621"/>
      <c r="V25" s="621"/>
      <c r="W25" s="621"/>
      <c r="X25" s="621"/>
      <c r="Y25" s="622"/>
      <c r="Z25" s="673">
        <v>15.4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3821296</v>
      </c>
      <c r="CS25" s="639"/>
      <c r="CT25" s="639"/>
      <c r="CU25" s="639"/>
      <c r="CV25" s="639"/>
      <c r="CW25" s="639"/>
      <c r="CX25" s="639"/>
      <c r="CY25" s="640"/>
      <c r="CZ25" s="623">
        <v>14.1</v>
      </c>
      <c r="DA25" s="641"/>
      <c r="DB25" s="641"/>
      <c r="DC25" s="642"/>
      <c r="DD25" s="626">
        <v>3349150</v>
      </c>
      <c r="DE25" s="639"/>
      <c r="DF25" s="639"/>
      <c r="DG25" s="639"/>
      <c r="DH25" s="639"/>
      <c r="DI25" s="639"/>
      <c r="DJ25" s="639"/>
      <c r="DK25" s="640"/>
      <c r="DL25" s="626">
        <v>3159589</v>
      </c>
      <c r="DM25" s="639"/>
      <c r="DN25" s="639"/>
      <c r="DO25" s="639"/>
      <c r="DP25" s="639"/>
      <c r="DQ25" s="639"/>
      <c r="DR25" s="639"/>
      <c r="DS25" s="639"/>
      <c r="DT25" s="639"/>
      <c r="DU25" s="639"/>
      <c r="DV25" s="640"/>
      <c r="DW25" s="643">
        <v>19.7</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2342561</v>
      </c>
      <c r="CS26" s="621"/>
      <c r="CT26" s="621"/>
      <c r="CU26" s="621"/>
      <c r="CV26" s="621"/>
      <c r="CW26" s="621"/>
      <c r="CX26" s="621"/>
      <c r="CY26" s="622"/>
      <c r="CZ26" s="623">
        <v>8.6999999999999993</v>
      </c>
      <c r="DA26" s="641"/>
      <c r="DB26" s="641"/>
      <c r="DC26" s="642"/>
      <c r="DD26" s="626">
        <v>1954596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2396909</v>
      </c>
      <c r="S27" s="621"/>
      <c r="T27" s="621"/>
      <c r="U27" s="621"/>
      <c r="V27" s="621"/>
      <c r="W27" s="621"/>
      <c r="X27" s="621"/>
      <c r="Y27" s="622"/>
      <c r="Z27" s="673">
        <v>8.4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13514936</v>
      </c>
      <c r="BH27" s="621"/>
      <c r="BI27" s="621"/>
      <c r="BJ27" s="621"/>
      <c r="BK27" s="621"/>
      <c r="BL27" s="621"/>
      <c r="BM27" s="621"/>
      <c r="BN27" s="622"/>
      <c r="BO27" s="673">
        <v>100</v>
      </c>
      <c r="BP27" s="673"/>
      <c r="BQ27" s="673"/>
      <c r="BR27" s="673"/>
      <c r="BS27" s="626">
        <v>143875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5445425</v>
      </c>
      <c r="CS27" s="639"/>
      <c r="CT27" s="639"/>
      <c r="CU27" s="639"/>
      <c r="CV27" s="639"/>
      <c r="CW27" s="639"/>
      <c r="CX27" s="639"/>
      <c r="CY27" s="640"/>
      <c r="CZ27" s="623">
        <v>20.100000000000001</v>
      </c>
      <c r="DA27" s="641"/>
      <c r="DB27" s="641"/>
      <c r="DC27" s="642"/>
      <c r="DD27" s="626">
        <v>1800601</v>
      </c>
      <c r="DE27" s="639"/>
      <c r="DF27" s="639"/>
      <c r="DG27" s="639"/>
      <c r="DH27" s="639"/>
      <c r="DI27" s="639"/>
      <c r="DJ27" s="639"/>
      <c r="DK27" s="640"/>
      <c r="DL27" s="626">
        <v>1694347</v>
      </c>
      <c r="DM27" s="639"/>
      <c r="DN27" s="639"/>
      <c r="DO27" s="639"/>
      <c r="DP27" s="639"/>
      <c r="DQ27" s="639"/>
      <c r="DR27" s="639"/>
      <c r="DS27" s="639"/>
      <c r="DT27" s="639"/>
      <c r="DU27" s="639"/>
      <c r="DV27" s="640"/>
      <c r="DW27" s="643">
        <v>10.6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120500</v>
      </c>
      <c r="S28" s="621"/>
      <c r="T28" s="621"/>
      <c r="U28" s="621"/>
      <c r="V28" s="621"/>
      <c r="W28" s="621"/>
      <c r="X28" s="621"/>
      <c r="Y28" s="622"/>
      <c r="Z28" s="673">
        <v>0.4</v>
      </c>
      <c r="AA28" s="673"/>
      <c r="AB28" s="673"/>
      <c r="AC28" s="673"/>
      <c r="AD28" s="674">
        <v>7077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1932600</v>
      </c>
      <c r="CS28" s="621"/>
      <c r="CT28" s="621"/>
      <c r="CU28" s="621"/>
      <c r="CV28" s="621"/>
      <c r="CW28" s="621"/>
      <c r="CX28" s="621"/>
      <c r="CY28" s="622"/>
      <c r="CZ28" s="623">
        <v>7.1</v>
      </c>
      <c r="DA28" s="641"/>
      <c r="DB28" s="641"/>
      <c r="DC28" s="642"/>
      <c r="DD28" s="626">
        <v>1800362</v>
      </c>
      <c r="DE28" s="621"/>
      <c r="DF28" s="621"/>
      <c r="DG28" s="621"/>
      <c r="DH28" s="621"/>
      <c r="DI28" s="621"/>
      <c r="DJ28" s="621"/>
      <c r="DK28" s="622"/>
      <c r="DL28" s="626">
        <v>1800362</v>
      </c>
      <c r="DM28" s="621"/>
      <c r="DN28" s="621"/>
      <c r="DO28" s="621"/>
      <c r="DP28" s="621"/>
      <c r="DQ28" s="621"/>
      <c r="DR28" s="621"/>
      <c r="DS28" s="621"/>
      <c r="DT28" s="621"/>
      <c r="DU28" s="621"/>
      <c r="DV28" s="622"/>
      <c r="DW28" s="643">
        <v>11.2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3382</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1932600</v>
      </c>
      <c r="CS29" s="639"/>
      <c r="CT29" s="639"/>
      <c r="CU29" s="639"/>
      <c r="CV29" s="639"/>
      <c r="CW29" s="639"/>
      <c r="CX29" s="639"/>
      <c r="CY29" s="640"/>
      <c r="CZ29" s="623">
        <v>7.1</v>
      </c>
      <c r="DA29" s="641"/>
      <c r="DB29" s="641"/>
      <c r="DC29" s="642"/>
      <c r="DD29" s="626">
        <v>1800362</v>
      </c>
      <c r="DE29" s="639"/>
      <c r="DF29" s="639"/>
      <c r="DG29" s="639"/>
      <c r="DH29" s="639"/>
      <c r="DI29" s="639"/>
      <c r="DJ29" s="639"/>
      <c r="DK29" s="640"/>
      <c r="DL29" s="626">
        <v>1800362</v>
      </c>
      <c r="DM29" s="639"/>
      <c r="DN29" s="639"/>
      <c r="DO29" s="639"/>
      <c r="DP29" s="639"/>
      <c r="DQ29" s="639"/>
      <c r="DR29" s="639"/>
      <c r="DS29" s="639"/>
      <c r="DT29" s="639"/>
      <c r="DU29" s="639"/>
      <c r="DV29" s="640"/>
      <c r="DW29" s="643">
        <v>11.2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386568</v>
      </c>
      <c r="S30" s="621"/>
      <c r="T30" s="621"/>
      <c r="U30" s="621"/>
      <c r="V30" s="621"/>
      <c r="W30" s="621"/>
      <c r="X30" s="621"/>
      <c r="Y30" s="622"/>
      <c r="Z30" s="673">
        <v>1.4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92.4</v>
      </c>
      <c r="BN30" s="687"/>
      <c r="BO30" s="687"/>
      <c r="BP30" s="687"/>
      <c r="BQ30" s="689"/>
      <c r="BR30" s="686">
        <v>98.8</v>
      </c>
      <c r="BS30" s="687"/>
      <c r="BT30" s="687"/>
      <c r="BU30" s="687"/>
      <c r="BV30" s="687"/>
      <c r="BW30" s="687"/>
      <c r="BX30" s="688">
        <v>91.8</v>
      </c>
      <c r="BY30" s="687"/>
      <c r="BZ30" s="687"/>
      <c r="CA30" s="687"/>
      <c r="CB30" s="689"/>
      <c r="CD30" s="692"/>
      <c r="CE30" s="693"/>
      <c r="CF30" s="657" t="s">
        <v>293</v>
      </c>
      <c r="CG30" s="654"/>
      <c r="CH30" s="654"/>
      <c r="CI30" s="654"/>
      <c r="CJ30" s="654"/>
      <c r="CK30" s="654"/>
      <c r="CL30" s="654"/>
      <c r="CM30" s="654"/>
      <c r="CN30" s="654"/>
      <c r="CO30" s="654"/>
      <c r="CP30" s="654"/>
      <c r="CQ30" s="655"/>
      <c r="CR30" s="620">
        <v>1746449</v>
      </c>
      <c r="CS30" s="621"/>
      <c r="CT30" s="621"/>
      <c r="CU30" s="621"/>
      <c r="CV30" s="621"/>
      <c r="CW30" s="621"/>
      <c r="CX30" s="621"/>
      <c r="CY30" s="622"/>
      <c r="CZ30" s="623">
        <v>6.5</v>
      </c>
      <c r="DA30" s="641"/>
      <c r="DB30" s="641"/>
      <c r="DC30" s="642"/>
      <c r="DD30" s="626">
        <v>1634565</v>
      </c>
      <c r="DE30" s="621"/>
      <c r="DF30" s="621"/>
      <c r="DG30" s="621"/>
      <c r="DH30" s="621"/>
      <c r="DI30" s="621"/>
      <c r="DJ30" s="621"/>
      <c r="DK30" s="622"/>
      <c r="DL30" s="626">
        <v>1634565</v>
      </c>
      <c r="DM30" s="621"/>
      <c r="DN30" s="621"/>
      <c r="DO30" s="621"/>
      <c r="DP30" s="621"/>
      <c r="DQ30" s="621"/>
      <c r="DR30" s="621"/>
      <c r="DS30" s="621"/>
      <c r="DT30" s="621"/>
      <c r="DU30" s="621"/>
      <c r="DV30" s="622"/>
      <c r="DW30" s="643">
        <v>10.199999999999999</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1615236</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98.1</v>
      </c>
      <c r="BH31" s="639"/>
      <c r="BI31" s="639"/>
      <c r="BJ31" s="639"/>
      <c r="BK31" s="639"/>
      <c r="BL31" s="639"/>
      <c r="BM31" s="675">
        <v>90.9</v>
      </c>
      <c r="BN31" s="685"/>
      <c r="BO31" s="685"/>
      <c r="BP31" s="685"/>
      <c r="BQ31" s="649"/>
      <c r="BR31" s="684">
        <v>98.3</v>
      </c>
      <c r="BS31" s="639"/>
      <c r="BT31" s="639"/>
      <c r="BU31" s="639"/>
      <c r="BV31" s="639"/>
      <c r="BW31" s="639"/>
      <c r="BX31" s="675">
        <v>90.8</v>
      </c>
      <c r="BY31" s="685"/>
      <c r="BZ31" s="685"/>
      <c r="CA31" s="685"/>
      <c r="CB31" s="649"/>
      <c r="CD31" s="692"/>
      <c r="CE31" s="693"/>
      <c r="CF31" s="657" t="s">
        <v>297</v>
      </c>
      <c r="CG31" s="654"/>
      <c r="CH31" s="654"/>
      <c r="CI31" s="654"/>
      <c r="CJ31" s="654"/>
      <c r="CK31" s="654"/>
      <c r="CL31" s="654"/>
      <c r="CM31" s="654"/>
      <c r="CN31" s="654"/>
      <c r="CO31" s="654"/>
      <c r="CP31" s="654"/>
      <c r="CQ31" s="655"/>
      <c r="CR31" s="620">
        <v>186151</v>
      </c>
      <c r="CS31" s="639"/>
      <c r="CT31" s="639"/>
      <c r="CU31" s="639"/>
      <c r="CV31" s="639"/>
      <c r="CW31" s="639"/>
      <c r="CX31" s="639"/>
      <c r="CY31" s="640"/>
      <c r="CZ31" s="623">
        <v>0.7</v>
      </c>
      <c r="DA31" s="641"/>
      <c r="DB31" s="641"/>
      <c r="DC31" s="642"/>
      <c r="DD31" s="626">
        <v>165797</v>
      </c>
      <c r="DE31" s="639"/>
      <c r="DF31" s="639"/>
      <c r="DG31" s="639"/>
      <c r="DH31" s="639"/>
      <c r="DI31" s="639"/>
      <c r="DJ31" s="639"/>
      <c r="DK31" s="640"/>
      <c r="DL31" s="626">
        <v>165797</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804562</v>
      </c>
      <c r="S32" s="621"/>
      <c r="T32" s="621"/>
      <c r="U32" s="621"/>
      <c r="V32" s="621"/>
      <c r="W32" s="621"/>
      <c r="X32" s="621"/>
      <c r="Y32" s="622"/>
      <c r="Z32" s="673">
        <v>2.8</v>
      </c>
      <c r="AA32" s="673"/>
      <c r="AB32" s="673"/>
      <c r="AC32" s="673"/>
      <c r="AD32" s="674">
        <v>12550</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92.9</v>
      </c>
      <c r="BN32" s="605"/>
      <c r="BO32" s="605"/>
      <c r="BP32" s="605"/>
      <c r="BQ32" s="662"/>
      <c r="BR32" s="683">
        <v>99</v>
      </c>
      <c r="BS32" s="605"/>
      <c r="BT32" s="605"/>
      <c r="BU32" s="605"/>
      <c r="BV32" s="605"/>
      <c r="BW32" s="605"/>
      <c r="BX32" s="668">
        <v>91.9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1897900</v>
      </c>
      <c r="S33" s="621"/>
      <c r="T33" s="621"/>
      <c r="U33" s="621"/>
      <c r="V33" s="621"/>
      <c r="W33" s="621"/>
      <c r="X33" s="621"/>
      <c r="Y33" s="622"/>
      <c r="Z33" s="673">
        <v>6.6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13095013</v>
      </c>
      <c r="CS33" s="639"/>
      <c r="CT33" s="639"/>
      <c r="CU33" s="639"/>
      <c r="CV33" s="639"/>
      <c r="CW33" s="639"/>
      <c r="CX33" s="639"/>
      <c r="CY33" s="640"/>
      <c r="CZ33" s="623">
        <v>48.4</v>
      </c>
      <c r="DA33" s="641"/>
      <c r="DB33" s="641"/>
      <c r="DC33" s="642"/>
      <c r="DD33" s="626">
        <v>11280702</v>
      </c>
      <c r="DE33" s="639"/>
      <c r="DF33" s="639"/>
      <c r="DG33" s="639"/>
      <c r="DH33" s="639"/>
      <c r="DI33" s="639"/>
      <c r="DJ33" s="639"/>
      <c r="DK33" s="640"/>
      <c r="DL33" s="626">
        <v>8072785</v>
      </c>
      <c r="DM33" s="639"/>
      <c r="DN33" s="639"/>
      <c r="DO33" s="639"/>
      <c r="DP33" s="639"/>
      <c r="DQ33" s="639"/>
      <c r="DR33" s="639"/>
      <c r="DS33" s="639"/>
      <c r="DT33" s="639"/>
      <c r="DU33" s="639"/>
      <c r="DV33" s="640"/>
      <c r="DW33" s="643">
        <v>50.4</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4572923</v>
      </c>
      <c r="CS34" s="621"/>
      <c r="CT34" s="621"/>
      <c r="CU34" s="621"/>
      <c r="CV34" s="621"/>
      <c r="CW34" s="621"/>
      <c r="CX34" s="621"/>
      <c r="CY34" s="622"/>
      <c r="CZ34" s="623">
        <v>16.899999999999999</v>
      </c>
      <c r="DA34" s="641"/>
      <c r="DB34" s="641"/>
      <c r="DC34" s="642"/>
      <c r="DD34" s="626">
        <v>3778556</v>
      </c>
      <c r="DE34" s="621"/>
      <c r="DF34" s="621"/>
      <c r="DG34" s="621"/>
      <c r="DH34" s="621"/>
      <c r="DI34" s="621"/>
      <c r="DJ34" s="621"/>
      <c r="DK34" s="622"/>
      <c r="DL34" s="626">
        <v>2861330</v>
      </c>
      <c r="DM34" s="621"/>
      <c r="DN34" s="621"/>
      <c r="DO34" s="621"/>
      <c r="DP34" s="621"/>
      <c r="DQ34" s="621"/>
      <c r="DR34" s="621"/>
      <c r="DS34" s="621"/>
      <c r="DT34" s="621"/>
      <c r="DU34" s="621"/>
      <c r="DV34" s="622"/>
      <c r="DW34" s="643">
        <v>17.899999999999999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887700</v>
      </c>
      <c r="S35" s="621"/>
      <c r="T35" s="621"/>
      <c r="U35" s="621"/>
      <c r="V35" s="621"/>
      <c r="W35" s="621"/>
      <c r="X35" s="621"/>
      <c r="Y35" s="622"/>
      <c r="Z35" s="673">
        <v>3.1</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4099106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5086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591097</v>
      </c>
      <c r="CS35" s="639"/>
      <c r="CT35" s="639"/>
      <c r="CU35" s="639"/>
      <c r="CV35" s="639"/>
      <c r="CW35" s="639"/>
      <c r="CX35" s="639"/>
      <c r="CY35" s="640"/>
      <c r="CZ35" s="623">
        <v>2.2000000000000002</v>
      </c>
      <c r="DA35" s="641"/>
      <c r="DB35" s="641"/>
      <c r="DC35" s="642"/>
      <c r="DD35" s="626">
        <v>523168</v>
      </c>
      <c r="DE35" s="639"/>
      <c r="DF35" s="639"/>
      <c r="DG35" s="639"/>
      <c r="DH35" s="639"/>
      <c r="DI35" s="639"/>
      <c r="DJ35" s="639"/>
      <c r="DK35" s="640"/>
      <c r="DL35" s="626">
        <v>424732</v>
      </c>
      <c r="DM35" s="639"/>
      <c r="DN35" s="639"/>
      <c r="DO35" s="639"/>
      <c r="DP35" s="639"/>
      <c r="DQ35" s="639"/>
      <c r="DR35" s="639"/>
      <c r="DS35" s="639"/>
      <c r="DT35" s="639"/>
      <c r="DU35" s="639"/>
      <c r="DV35" s="640"/>
      <c r="DW35" s="643">
        <v>2.7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28626513</v>
      </c>
      <c r="S36" s="661"/>
      <c r="T36" s="661"/>
      <c r="U36" s="661"/>
      <c r="V36" s="661"/>
      <c r="W36" s="661"/>
      <c r="X36" s="661"/>
      <c r="Y36" s="664"/>
      <c r="Z36" s="665">
        <v>100</v>
      </c>
      <c r="AA36" s="665"/>
      <c r="AB36" s="665"/>
      <c r="AC36" s="665"/>
      <c r="AD36" s="666">
        <v>15130849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953267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-54647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3481520</v>
      </c>
      <c r="CS36" s="621"/>
      <c r="CT36" s="621"/>
      <c r="CU36" s="621"/>
      <c r="CV36" s="621"/>
      <c r="CW36" s="621"/>
      <c r="CX36" s="621"/>
      <c r="CY36" s="622"/>
      <c r="CZ36" s="623">
        <v>12.9</v>
      </c>
      <c r="DA36" s="641"/>
      <c r="DB36" s="641"/>
      <c r="DC36" s="642"/>
      <c r="DD36" s="626">
        <v>3294401</v>
      </c>
      <c r="DE36" s="621"/>
      <c r="DF36" s="621"/>
      <c r="DG36" s="621"/>
      <c r="DH36" s="621"/>
      <c r="DI36" s="621"/>
      <c r="DJ36" s="621"/>
      <c r="DK36" s="622"/>
      <c r="DL36" s="626">
        <v>2439704</v>
      </c>
      <c r="DM36" s="621"/>
      <c r="DN36" s="621"/>
      <c r="DO36" s="621"/>
      <c r="DP36" s="621"/>
      <c r="DQ36" s="621"/>
      <c r="DR36" s="621"/>
      <c r="DS36" s="621"/>
      <c r="DT36" s="621"/>
      <c r="DU36" s="621"/>
      <c r="DV36" s="622"/>
      <c r="DW36" s="643">
        <v>15.2</v>
      </c>
      <c r="DX36" s="644"/>
      <c r="DY36" s="644"/>
      <c r="DZ36" s="644"/>
      <c r="EA36" s="644"/>
      <c r="EB36" s="644"/>
      <c r="EC36" s="645"/>
    </row>
    <row r="37" spans="2:133" ht="11.25" customHeight="1">
      <c r="AQ37" s="646" t="s">
        <v>315</v>
      </c>
      <c r="AR37" s="647"/>
      <c r="AS37" s="647"/>
      <c r="AT37" s="647"/>
      <c r="AU37" s="647"/>
      <c r="AV37" s="647"/>
      <c r="AW37" s="647"/>
      <c r="AX37" s="647"/>
      <c r="AY37" s="648"/>
      <c r="AZ37" s="620">
        <v>917641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8817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913721</v>
      </c>
      <c r="CS37" s="639"/>
      <c r="CT37" s="639"/>
      <c r="CU37" s="639"/>
      <c r="CV37" s="639"/>
      <c r="CW37" s="639"/>
      <c r="CX37" s="639"/>
      <c r="CY37" s="640"/>
      <c r="CZ37" s="623">
        <v>3.4</v>
      </c>
      <c r="DA37" s="641"/>
      <c r="DB37" s="641"/>
      <c r="DC37" s="642"/>
      <c r="DD37" s="626">
        <v>913721</v>
      </c>
      <c r="DE37" s="639"/>
      <c r="DF37" s="639"/>
      <c r="DG37" s="639"/>
      <c r="DH37" s="639"/>
      <c r="DI37" s="639"/>
      <c r="DJ37" s="639"/>
      <c r="DK37" s="640"/>
      <c r="DL37" s="626">
        <v>829846</v>
      </c>
      <c r="DM37" s="639"/>
      <c r="DN37" s="639"/>
      <c r="DO37" s="639"/>
      <c r="DP37" s="639"/>
      <c r="DQ37" s="639"/>
      <c r="DR37" s="639"/>
      <c r="DS37" s="639"/>
      <c r="DT37" s="639"/>
      <c r="DU37" s="639"/>
      <c r="DV37" s="640"/>
      <c r="DW37" s="643">
        <v>5.2</v>
      </c>
      <c r="DX37" s="644"/>
      <c r="DY37" s="644"/>
      <c r="DZ37" s="644"/>
      <c r="EA37" s="644"/>
      <c r="EB37" s="644"/>
      <c r="EC37" s="645"/>
    </row>
    <row r="38" spans="2:133" ht="11.25" customHeight="1">
      <c r="AQ38" s="646" t="s">
        <v>318</v>
      </c>
      <c r="AR38" s="647"/>
      <c r="AS38" s="647"/>
      <c r="AT38" s="647"/>
      <c r="AU38" s="647"/>
      <c r="AV38" s="647"/>
      <c r="AW38" s="647"/>
      <c r="AX38" s="647"/>
      <c r="AY38" s="648"/>
      <c r="AZ38" s="620">
        <v>36260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14038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3114790</v>
      </c>
      <c r="CS38" s="621"/>
      <c r="CT38" s="621"/>
      <c r="CU38" s="621"/>
      <c r="CV38" s="621"/>
      <c r="CW38" s="621"/>
      <c r="CX38" s="621"/>
      <c r="CY38" s="622"/>
      <c r="CZ38" s="623">
        <v>11.5</v>
      </c>
      <c r="DA38" s="641"/>
      <c r="DB38" s="641"/>
      <c r="DC38" s="642"/>
      <c r="DD38" s="626">
        <v>2784577</v>
      </c>
      <c r="DE38" s="621"/>
      <c r="DF38" s="621"/>
      <c r="DG38" s="621"/>
      <c r="DH38" s="621"/>
      <c r="DI38" s="621"/>
      <c r="DJ38" s="621"/>
      <c r="DK38" s="622"/>
      <c r="DL38" s="626">
        <v>2347019</v>
      </c>
      <c r="DM38" s="621"/>
      <c r="DN38" s="621"/>
      <c r="DO38" s="621"/>
      <c r="DP38" s="621"/>
      <c r="DQ38" s="621"/>
      <c r="DR38" s="621"/>
      <c r="DS38" s="621"/>
      <c r="DT38" s="621"/>
      <c r="DU38" s="621"/>
      <c r="DV38" s="622"/>
      <c r="DW38" s="643">
        <v>14.7</v>
      </c>
      <c r="DX38" s="644"/>
      <c r="DY38" s="644"/>
      <c r="DZ38" s="644"/>
      <c r="EA38" s="644"/>
      <c r="EB38" s="644"/>
      <c r="EC38" s="645"/>
    </row>
    <row r="39" spans="2:133" ht="11.25" customHeight="1">
      <c r="AQ39" s="646" t="s">
        <v>321</v>
      </c>
      <c r="AR39" s="647"/>
      <c r="AS39" s="647"/>
      <c r="AT39" s="647"/>
      <c r="AU39" s="647"/>
      <c r="AV39" s="647"/>
      <c r="AW39" s="647"/>
      <c r="AX39" s="647"/>
      <c r="AY39" s="648"/>
      <c r="AZ39" s="620">
        <v>31049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912023</v>
      </c>
      <c r="CS39" s="639"/>
      <c r="CT39" s="639"/>
      <c r="CU39" s="639"/>
      <c r="CV39" s="639"/>
      <c r="CW39" s="639"/>
      <c r="CX39" s="639"/>
      <c r="CY39" s="640"/>
      <c r="CZ39" s="623">
        <v>3.4</v>
      </c>
      <c r="DA39" s="641"/>
      <c r="DB39" s="641"/>
      <c r="DC39" s="642"/>
      <c r="DD39" s="626">
        <v>900000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589369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422660</v>
      </c>
      <c r="CS40" s="621"/>
      <c r="CT40" s="621"/>
      <c r="CU40" s="621"/>
      <c r="CV40" s="621"/>
      <c r="CW40" s="621"/>
      <c r="CX40" s="621"/>
      <c r="CY40" s="622"/>
      <c r="CZ40" s="623">
        <v>1.6</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1571520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2768313</v>
      </c>
      <c r="CS42" s="621"/>
      <c r="CT42" s="621"/>
      <c r="CU42" s="621"/>
      <c r="CV42" s="621"/>
      <c r="CW42" s="621"/>
      <c r="CX42" s="621"/>
      <c r="CY42" s="622"/>
      <c r="CZ42" s="623">
        <v>10.199999999999999</v>
      </c>
      <c r="DA42" s="624"/>
      <c r="DB42" s="624"/>
      <c r="DC42" s="625"/>
      <c r="DD42" s="626">
        <v>970092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69272</v>
      </c>
      <c r="CS43" s="639"/>
      <c r="CT43" s="639"/>
      <c r="CU43" s="639"/>
      <c r="CV43" s="639"/>
      <c r="CW43" s="639"/>
      <c r="CX43" s="639"/>
      <c r="CY43" s="640"/>
      <c r="CZ43" s="623">
        <v>0.3</v>
      </c>
      <c r="DA43" s="641"/>
      <c r="DB43" s="641"/>
      <c r="DC43" s="642"/>
      <c r="DD43" s="626">
        <v>67499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2768313</v>
      </c>
      <c r="CS44" s="621"/>
      <c r="CT44" s="621"/>
      <c r="CU44" s="621"/>
      <c r="CV44" s="621"/>
      <c r="CW44" s="621"/>
      <c r="CX44" s="621"/>
      <c r="CY44" s="622"/>
      <c r="CZ44" s="623">
        <v>10.199999999999999</v>
      </c>
      <c r="DA44" s="624"/>
      <c r="DB44" s="624"/>
      <c r="DC44" s="625"/>
      <c r="DD44" s="626">
        <v>970092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833829</v>
      </c>
      <c r="CS45" s="639"/>
      <c r="CT45" s="639"/>
      <c r="CU45" s="639"/>
      <c r="CV45" s="639"/>
      <c r="CW45" s="639"/>
      <c r="CX45" s="639"/>
      <c r="CY45" s="640"/>
      <c r="CZ45" s="623">
        <v>3.1</v>
      </c>
      <c r="DA45" s="641"/>
      <c r="DB45" s="641"/>
      <c r="DC45" s="642"/>
      <c r="DD45" s="626">
        <v>72449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1883007</v>
      </c>
      <c r="CS46" s="621"/>
      <c r="CT46" s="621"/>
      <c r="CU46" s="621"/>
      <c r="CV46" s="621"/>
      <c r="CW46" s="621"/>
      <c r="CX46" s="621"/>
      <c r="CY46" s="622"/>
      <c r="CZ46" s="623">
        <v>7</v>
      </c>
      <c r="DA46" s="624"/>
      <c r="DB46" s="624"/>
      <c r="DC46" s="625"/>
      <c r="DD46" s="626">
        <v>885966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27062647</v>
      </c>
      <c r="CS49" s="605"/>
      <c r="CT49" s="605"/>
      <c r="CU49" s="605"/>
      <c r="CV49" s="605"/>
      <c r="CW49" s="605"/>
      <c r="CX49" s="605"/>
      <c r="CY49" s="606"/>
      <c r="CZ49" s="607">
        <v>100</v>
      </c>
      <c r="DA49" s="608"/>
      <c r="DB49" s="608"/>
      <c r="DC49" s="609"/>
      <c r="DD49" s="610">
        <v>19200907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28495</v>
      </c>
      <c r="R7" s="1134"/>
      <c r="S7" s="1134"/>
      <c r="T7" s="1134"/>
      <c r="U7" s="1134"/>
      <c r="V7" s="1134">
        <v>26933</v>
      </c>
      <c r="W7" s="1134"/>
      <c r="X7" s="1134"/>
      <c r="Y7" s="1134"/>
      <c r="Z7" s="1134"/>
      <c r="AA7" s="1134">
        <v>1562</v>
      </c>
      <c r="AB7" s="1134"/>
      <c r="AC7" s="1134"/>
      <c r="AD7" s="1134"/>
      <c r="AE7" s="1135"/>
      <c r="AF7" s="1136">
        <v>1385</v>
      </c>
      <c r="AG7" s="1137"/>
      <c r="AH7" s="1137"/>
      <c r="AI7" s="1137"/>
      <c r="AJ7" s="1138"/>
      <c r="AK7" s="1120">
        <v>387</v>
      </c>
      <c r="AL7" s="1121"/>
      <c r="AM7" s="1121"/>
      <c r="AN7" s="1121"/>
      <c r="AO7" s="1121"/>
      <c r="AP7" s="1121">
        <v>18983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4</v>
      </c>
      <c r="CI7" s="1118"/>
      <c r="CJ7" s="1118"/>
      <c r="CK7" s="1118"/>
      <c r="CL7" s="1119"/>
      <c r="CM7" s="1117">
        <v>63</v>
      </c>
      <c r="CN7" s="1118"/>
      <c r="CO7" s="1118"/>
      <c r="CP7" s="1118"/>
      <c r="CQ7" s="1119"/>
      <c r="CR7" s="1117">
        <v>21</v>
      </c>
      <c r="CS7" s="1118"/>
      <c r="CT7" s="1118"/>
      <c r="CU7" s="1118"/>
      <c r="CV7" s="1119"/>
      <c r="CW7" s="1117">
        <v>15</v>
      </c>
      <c r="CX7" s="1118"/>
      <c r="CY7" s="1118"/>
      <c r="CZ7" s="1118"/>
      <c r="DA7" s="1119"/>
      <c r="DB7" s="1117" t="s">
        <v>554</v>
      </c>
      <c r="DC7" s="1118"/>
      <c r="DD7" s="1118"/>
      <c r="DE7" s="1118"/>
      <c r="DF7" s="1119"/>
      <c r="DG7" s="1117" t="s">
        <v>554</v>
      </c>
      <c r="DH7" s="1118"/>
      <c r="DI7" s="1118"/>
      <c r="DJ7" s="1118"/>
      <c r="DK7" s="1119"/>
      <c r="DL7" s="1117" t="s">
        <v>554</v>
      </c>
      <c r="DM7" s="1118"/>
      <c r="DN7" s="1118"/>
      <c r="DO7" s="1118"/>
      <c r="DP7" s="1119"/>
      <c r="DQ7" s="1117" t="s">
        <v>554</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173</v>
      </c>
      <c r="R8" s="1073"/>
      <c r="S8" s="1073"/>
      <c r="T8" s="1073"/>
      <c r="U8" s="1073"/>
      <c r="V8" s="1073">
        <v>172</v>
      </c>
      <c r="W8" s="1073"/>
      <c r="X8" s="1073"/>
      <c r="Y8" s="1073"/>
      <c r="Z8" s="1073"/>
      <c r="AA8" s="1073">
        <v>1</v>
      </c>
      <c r="AB8" s="1073"/>
      <c r="AC8" s="1073"/>
      <c r="AD8" s="1073"/>
      <c r="AE8" s="1074"/>
      <c r="AF8" s="1048" t="s">
        <v>112</v>
      </c>
      <c r="AG8" s="1049"/>
      <c r="AH8" s="1049"/>
      <c r="AI8" s="1049"/>
      <c r="AJ8" s="1050"/>
      <c r="AK8" s="1115">
        <v>135</v>
      </c>
      <c r="AL8" s="1116"/>
      <c r="AM8" s="1116"/>
      <c r="AN8" s="1116"/>
      <c r="AO8" s="1116"/>
      <c r="AP8" s="1116">
        <v>1150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207</v>
      </c>
      <c r="CI8" s="1019"/>
      <c r="CJ8" s="1019"/>
      <c r="CK8" s="1019"/>
      <c r="CL8" s="1020"/>
      <c r="CM8" s="1018">
        <v>2118</v>
      </c>
      <c r="CN8" s="1019"/>
      <c r="CO8" s="1019"/>
      <c r="CP8" s="1019"/>
      <c r="CQ8" s="1020"/>
      <c r="CR8" s="1018">
        <v>180</v>
      </c>
      <c r="CS8" s="1019"/>
      <c r="CT8" s="1019"/>
      <c r="CU8" s="1019"/>
      <c r="CV8" s="1020"/>
      <c r="CW8" s="1018">
        <v>0</v>
      </c>
      <c r="CX8" s="1019"/>
      <c r="CY8" s="1019"/>
      <c r="CZ8" s="1019"/>
      <c r="DA8" s="1020"/>
      <c r="DB8" s="1018" t="s">
        <v>553</v>
      </c>
      <c r="DC8" s="1019"/>
      <c r="DD8" s="1019"/>
      <c r="DE8" s="1019"/>
      <c r="DF8" s="1020"/>
      <c r="DG8" s="1018" t="s">
        <v>553</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543</v>
      </c>
      <c r="BT9" s="1044"/>
      <c r="BU9" s="1044"/>
      <c r="BV9" s="1044"/>
      <c r="BW9" s="1044"/>
      <c r="BX9" s="1044"/>
      <c r="BY9" s="1044"/>
      <c r="BZ9" s="1044"/>
      <c r="CA9" s="1044"/>
      <c r="CB9" s="1044"/>
      <c r="CC9" s="1044"/>
      <c r="CD9" s="1044"/>
      <c r="CE9" s="1044"/>
      <c r="CF9" s="1044"/>
      <c r="CG9" s="1045"/>
      <c r="CH9" s="1018">
        <v>65</v>
      </c>
      <c r="CI9" s="1019"/>
      <c r="CJ9" s="1019"/>
      <c r="CK9" s="1019"/>
      <c r="CL9" s="1020"/>
      <c r="CM9" s="1018">
        <v>1097</v>
      </c>
      <c r="CN9" s="1019"/>
      <c r="CO9" s="1019"/>
      <c r="CP9" s="1019"/>
      <c r="CQ9" s="1020"/>
      <c r="CR9" s="1018">
        <v>1087</v>
      </c>
      <c r="CS9" s="1019"/>
      <c r="CT9" s="1019"/>
      <c r="CU9" s="1019"/>
      <c r="CV9" s="1020"/>
      <c r="CW9" s="1018">
        <v>393</v>
      </c>
      <c r="CX9" s="1019"/>
      <c r="CY9" s="1019"/>
      <c r="CZ9" s="1019"/>
      <c r="DA9" s="1020"/>
      <c r="DB9" s="1018" t="s">
        <v>553</v>
      </c>
      <c r="DC9" s="1019"/>
      <c r="DD9" s="1019"/>
      <c r="DE9" s="1019"/>
      <c r="DF9" s="1020"/>
      <c r="DG9" s="1018" t="s">
        <v>553</v>
      </c>
      <c r="DH9" s="1019"/>
      <c r="DI9" s="1019"/>
      <c r="DJ9" s="1019"/>
      <c r="DK9" s="1020"/>
      <c r="DL9" s="1018" t="s">
        <v>553</v>
      </c>
      <c r="DM9" s="1019"/>
      <c r="DN9" s="1019"/>
      <c r="DO9" s="1019"/>
      <c r="DP9" s="1020"/>
      <c r="DQ9" s="1018" t="s">
        <v>553</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28668</v>
      </c>
      <c r="R23" s="1098"/>
      <c r="S23" s="1098"/>
      <c r="T23" s="1098"/>
      <c r="U23" s="1098"/>
      <c r="V23" s="1098">
        <v>27105</v>
      </c>
      <c r="W23" s="1098"/>
      <c r="X23" s="1098"/>
      <c r="Y23" s="1098"/>
      <c r="Z23" s="1098"/>
      <c r="AA23" s="1098">
        <v>1563</v>
      </c>
      <c r="AB23" s="1098"/>
      <c r="AC23" s="1098"/>
      <c r="AD23" s="1098"/>
      <c r="AE23" s="1099"/>
      <c r="AF23" s="1100">
        <v>1385</v>
      </c>
      <c r="AG23" s="1098"/>
      <c r="AH23" s="1098"/>
      <c r="AI23" s="1098"/>
      <c r="AJ23" s="1101"/>
      <c r="AK23" s="1102"/>
      <c r="AL23" s="1103"/>
      <c r="AM23" s="1103"/>
      <c r="AN23" s="1103"/>
      <c r="AO23" s="1103"/>
      <c r="AP23" s="1098">
        <v>20133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7764</v>
      </c>
      <c r="R28" s="1083"/>
      <c r="S28" s="1083"/>
      <c r="T28" s="1083"/>
      <c r="U28" s="1083"/>
      <c r="V28" s="1083">
        <v>7759</v>
      </c>
      <c r="W28" s="1083"/>
      <c r="X28" s="1083"/>
      <c r="Y28" s="1083"/>
      <c r="Z28" s="1083"/>
      <c r="AA28" s="1083">
        <v>5</v>
      </c>
      <c r="AB28" s="1083"/>
      <c r="AC28" s="1083"/>
      <c r="AD28" s="1083"/>
      <c r="AE28" s="1084"/>
      <c r="AF28" s="1085">
        <v>5</v>
      </c>
      <c r="AG28" s="1083"/>
      <c r="AH28" s="1083"/>
      <c r="AI28" s="1083"/>
      <c r="AJ28" s="1086"/>
      <c r="AK28" s="1087">
        <v>589</v>
      </c>
      <c r="AL28" s="1075"/>
      <c r="AM28" s="1075"/>
      <c r="AN28" s="1075"/>
      <c r="AO28" s="1075"/>
      <c r="AP28" s="1075" t="s">
        <v>553</v>
      </c>
      <c r="AQ28" s="1075"/>
      <c r="AR28" s="1075"/>
      <c r="AS28" s="1075"/>
      <c r="AT28" s="1075"/>
      <c r="AU28" s="1075" t="s">
        <v>553</v>
      </c>
      <c r="AV28" s="1075"/>
      <c r="AW28" s="1075"/>
      <c r="AX28" s="1075"/>
      <c r="AY28" s="1075"/>
      <c r="AZ28" s="1076" t="s">
        <v>553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26</v>
      </c>
      <c r="R29" s="1073"/>
      <c r="S29" s="1073"/>
      <c r="T29" s="1073"/>
      <c r="U29" s="1073"/>
      <c r="V29" s="1073">
        <v>26</v>
      </c>
      <c r="W29" s="1073"/>
      <c r="X29" s="1073"/>
      <c r="Y29" s="1073"/>
      <c r="Z29" s="1073"/>
      <c r="AA29" s="1073" t="s">
        <v>544</v>
      </c>
      <c r="AB29" s="1073"/>
      <c r="AC29" s="1073"/>
      <c r="AD29" s="1073"/>
      <c r="AE29" s="1074"/>
      <c r="AF29" s="1048" t="s">
        <v>112</v>
      </c>
      <c r="AG29" s="1049"/>
      <c r="AH29" s="1049"/>
      <c r="AI29" s="1049"/>
      <c r="AJ29" s="1050"/>
      <c r="AK29" s="1009">
        <v>18</v>
      </c>
      <c r="AL29" s="1000"/>
      <c r="AM29" s="1000"/>
      <c r="AN29" s="1000"/>
      <c r="AO29" s="1000"/>
      <c r="AP29" s="1000" t="s">
        <v>554</v>
      </c>
      <c r="AQ29" s="1000"/>
      <c r="AR29" s="1000"/>
      <c r="AS29" s="1000"/>
      <c r="AT29" s="1000"/>
      <c r="AU29" s="1000" t="s">
        <v>554</v>
      </c>
      <c r="AV29" s="1000"/>
      <c r="AW29" s="1000"/>
      <c r="AX29" s="1000"/>
      <c r="AY29" s="1000"/>
      <c r="AZ29" s="1071" t="s">
        <v>554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555</v>
      </c>
      <c r="C30" s="1067"/>
      <c r="D30" s="1067"/>
      <c r="E30" s="1067"/>
      <c r="F30" s="1067"/>
      <c r="G30" s="1067"/>
      <c r="H30" s="1067"/>
      <c r="I30" s="1067"/>
      <c r="J30" s="1067"/>
      <c r="K30" s="1067"/>
      <c r="L30" s="1067"/>
      <c r="M30" s="1067"/>
      <c r="N30" s="1067"/>
      <c r="O30" s="1067"/>
      <c r="P30" s="1068"/>
      <c r="Q30" s="1072">
        <v>5864</v>
      </c>
      <c r="R30" s="1073"/>
      <c r="S30" s="1073"/>
      <c r="T30" s="1073"/>
      <c r="U30" s="1073"/>
      <c r="V30" s="1073">
        <v>5723</v>
      </c>
      <c r="W30" s="1073"/>
      <c r="X30" s="1073"/>
      <c r="Y30" s="1073"/>
      <c r="Z30" s="1073"/>
      <c r="AA30" s="1073">
        <v>141</v>
      </c>
      <c r="AB30" s="1073"/>
      <c r="AC30" s="1073"/>
      <c r="AD30" s="1073"/>
      <c r="AE30" s="1074"/>
      <c r="AF30" s="1048">
        <v>141</v>
      </c>
      <c r="AG30" s="1049"/>
      <c r="AH30" s="1049"/>
      <c r="AI30" s="1049"/>
      <c r="AJ30" s="1050"/>
      <c r="AK30" s="1009">
        <v>822</v>
      </c>
      <c r="AL30" s="1000"/>
      <c r="AM30" s="1000"/>
      <c r="AN30" s="1000"/>
      <c r="AO30" s="1000"/>
      <c r="AP30" s="1000" t="s">
        <v>554</v>
      </c>
      <c r="AQ30" s="1000"/>
      <c r="AR30" s="1000"/>
      <c r="AS30" s="1000"/>
      <c r="AT30" s="1000"/>
      <c r="AU30" s="1000" t="s">
        <v>554</v>
      </c>
      <c r="AV30" s="1000"/>
      <c r="AW30" s="1000"/>
      <c r="AX30" s="1000"/>
      <c r="AY30" s="1000"/>
      <c r="AZ30" s="1071" t="s">
        <v>554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670</v>
      </c>
      <c r="R31" s="1073"/>
      <c r="S31" s="1073"/>
      <c r="T31" s="1073"/>
      <c r="U31" s="1073"/>
      <c r="V31" s="1073">
        <v>670</v>
      </c>
      <c r="W31" s="1073"/>
      <c r="X31" s="1073"/>
      <c r="Y31" s="1073"/>
      <c r="Z31" s="1073"/>
      <c r="AA31" s="1073">
        <v>0</v>
      </c>
      <c r="AB31" s="1073"/>
      <c r="AC31" s="1073"/>
      <c r="AD31" s="1073"/>
      <c r="AE31" s="1074"/>
      <c r="AF31" s="1048">
        <v>0</v>
      </c>
      <c r="AG31" s="1049"/>
      <c r="AH31" s="1049"/>
      <c r="AI31" s="1049"/>
      <c r="AJ31" s="1050"/>
      <c r="AK31" s="1009">
        <v>149</v>
      </c>
      <c r="AL31" s="1000"/>
      <c r="AM31" s="1000"/>
      <c r="AN31" s="1000"/>
      <c r="AO31" s="1000"/>
      <c r="AP31" s="1000" t="s">
        <v>553</v>
      </c>
      <c r="AQ31" s="1000"/>
      <c r="AR31" s="1000"/>
      <c r="AS31" s="1000"/>
      <c r="AT31" s="1000"/>
      <c r="AU31" s="1000" t="s">
        <v>553</v>
      </c>
      <c r="AV31" s="1000"/>
      <c r="AW31" s="1000"/>
      <c r="AX31" s="1000"/>
      <c r="AY31" s="1000"/>
      <c r="AZ31" s="1071" t="s">
        <v>554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7583</v>
      </c>
      <c r="R32" s="1073"/>
      <c r="S32" s="1073"/>
      <c r="T32" s="1073"/>
      <c r="U32" s="1073"/>
      <c r="V32" s="1073">
        <v>7288</v>
      </c>
      <c r="W32" s="1073"/>
      <c r="X32" s="1073"/>
      <c r="Y32" s="1073"/>
      <c r="Z32" s="1073"/>
      <c r="AA32" s="1073">
        <v>295</v>
      </c>
      <c r="AB32" s="1073"/>
      <c r="AC32" s="1073"/>
      <c r="AD32" s="1073"/>
      <c r="AE32" s="1074"/>
      <c r="AF32" s="1048">
        <v>2530</v>
      </c>
      <c r="AG32" s="1049"/>
      <c r="AH32" s="1049"/>
      <c r="AI32" s="1049"/>
      <c r="AJ32" s="1050"/>
      <c r="AK32" s="1009">
        <v>953</v>
      </c>
      <c r="AL32" s="1000"/>
      <c r="AM32" s="1000"/>
      <c r="AN32" s="1000"/>
      <c r="AO32" s="1000"/>
      <c r="AP32" s="1000">
        <v>4032</v>
      </c>
      <c r="AQ32" s="1000"/>
      <c r="AR32" s="1000"/>
      <c r="AS32" s="1000"/>
      <c r="AT32" s="1000"/>
      <c r="AU32" s="1000">
        <v>2641</v>
      </c>
      <c r="AV32" s="1000"/>
      <c r="AW32" s="1000"/>
      <c r="AX32" s="1000"/>
      <c r="AY32" s="1000"/>
      <c r="AZ32" s="1071" t="s">
        <v>554</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1149</v>
      </c>
      <c r="R33" s="1073"/>
      <c r="S33" s="1073"/>
      <c r="T33" s="1073"/>
      <c r="U33" s="1073"/>
      <c r="V33" s="1073">
        <v>1042</v>
      </c>
      <c r="W33" s="1073"/>
      <c r="X33" s="1073"/>
      <c r="Y33" s="1073"/>
      <c r="Z33" s="1073"/>
      <c r="AA33" s="1073">
        <v>107</v>
      </c>
      <c r="AB33" s="1073"/>
      <c r="AC33" s="1073"/>
      <c r="AD33" s="1073"/>
      <c r="AE33" s="1074"/>
      <c r="AF33" s="1048">
        <v>1348</v>
      </c>
      <c r="AG33" s="1049"/>
      <c r="AH33" s="1049"/>
      <c r="AI33" s="1049"/>
      <c r="AJ33" s="1050"/>
      <c r="AK33" s="1009">
        <v>31</v>
      </c>
      <c r="AL33" s="1000"/>
      <c r="AM33" s="1000"/>
      <c r="AN33" s="1000"/>
      <c r="AO33" s="1000"/>
      <c r="AP33" s="1000">
        <v>6293</v>
      </c>
      <c r="AQ33" s="1000"/>
      <c r="AR33" s="1000"/>
      <c r="AS33" s="1000"/>
      <c r="AT33" s="1000"/>
      <c r="AU33" s="1000">
        <v>409</v>
      </c>
      <c r="AV33" s="1000"/>
      <c r="AW33" s="1000"/>
      <c r="AX33" s="1000"/>
      <c r="AY33" s="1000"/>
      <c r="AZ33" s="1071" t="s">
        <v>554</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23</v>
      </c>
      <c r="R34" s="1073"/>
      <c r="S34" s="1073"/>
      <c r="T34" s="1073"/>
      <c r="U34" s="1073"/>
      <c r="V34" s="1073">
        <v>23</v>
      </c>
      <c r="W34" s="1073"/>
      <c r="X34" s="1073"/>
      <c r="Y34" s="1073"/>
      <c r="Z34" s="1073"/>
      <c r="AA34" s="1073" t="s">
        <v>544</v>
      </c>
      <c r="AB34" s="1073"/>
      <c r="AC34" s="1073"/>
      <c r="AD34" s="1073"/>
      <c r="AE34" s="1074"/>
      <c r="AF34" s="1048" t="s">
        <v>112</v>
      </c>
      <c r="AG34" s="1049"/>
      <c r="AH34" s="1049"/>
      <c r="AI34" s="1049"/>
      <c r="AJ34" s="1050"/>
      <c r="AK34" s="1009">
        <v>3</v>
      </c>
      <c r="AL34" s="1000"/>
      <c r="AM34" s="1000"/>
      <c r="AN34" s="1000"/>
      <c r="AO34" s="1000"/>
      <c r="AP34" s="1000">
        <v>86</v>
      </c>
      <c r="AQ34" s="1000"/>
      <c r="AR34" s="1000"/>
      <c r="AS34" s="1000"/>
      <c r="AT34" s="1000"/>
      <c r="AU34" s="1000">
        <v>9</v>
      </c>
      <c r="AV34" s="1000"/>
      <c r="AW34" s="1000"/>
      <c r="AX34" s="1000"/>
      <c r="AY34" s="1000"/>
      <c r="AZ34" s="1071" t="s">
        <v>554</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2964</v>
      </c>
      <c r="R35" s="1073"/>
      <c r="S35" s="1073"/>
      <c r="T35" s="1073"/>
      <c r="U35" s="1073"/>
      <c r="V35" s="1073">
        <v>2962</v>
      </c>
      <c r="W35" s="1073"/>
      <c r="X35" s="1073"/>
      <c r="Y35" s="1073"/>
      <c r="Z35" s="1073"/>
      <c r="AA35" s="1073">
        <v>2</v>
      </c>
      <c r="AB35" s="1073"/>
      <c r="AC35" s="1073"/>
      <c r="AD35" s="1073"/>
      <c r="AE35" s="1074"/>
      <c r="AF35" s="1048">
        <v>2</v>
      </c>
      <c r="AG35" s="1049"/>
      <c r="AH35" s="1049"/>
      <c r="AI35" s="1049"/>
      <c r="AJ35" s="1050"/>
      <c r="AK35" s="1009">
        <v>764</v>
      </c>
      <c r="AL35" s="1000"/>
      <c r="AM35" s="1000"/>
      <c r="AN35" s="1000"/>
      <c r="AO35" s="1000"/>
      <c r="AP35" s="1000">
        <v>16826</v>
      </c>
      <c r="AQ35" s="1000"/>
      <c r="AR35" s="1000"/>
      <c r="AS35" s="1000"/>
      <c r="AT35" s="1000"/>
      <c r="AU35" s="1000">
        <v>8464</v>
      </c>
      <c r="AV35" s="1000"/>
      <c r="AW35" s="1000"/>
      <c r="AX35" s="1000"/>
      <c r="AY35" s="1000"/>
      <c r="AZ35" s="1071" t="s">
        <v>554</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32</v>
      </c>
      <c r="R36" s="1073"/>
      <c r="S36" s="1073"/>
      <c r="T36" s="1073"/>
      <c r="U36" s="1073"/>
      <c r="V36" s="1073">
        <v>32</v>
      </c>
      <c r="W36" s="1073"/>
      <c r="X36" s="1073"/>
      <c r="Y36" s="1073"/>
      <c r="Z36" s="1073"/>
      <c r="AA36" s="1073" t="s">
        <v>544</v>
      </c>
      <c r="AB36" s="1073"/>
      <c r="AC36" s="1073"/>
      <c r="AD36" s="1073"/>
      <c r="AE36" s="1074"/>
      <c r="AF36" s="1048" t="s">
        <v>112</v>
      </c>
      <c r="AG36" s="1049"/>
      <c r="AH36" s="1049"/>
      <c r="AI36" s="1049"/>
      <c r="AJ36" s="1050"/>
      <c r="AK36" s="1009">
        <v>26</v>
      </c>
      <c r="AL36" s="1000"/>
      <c r="AM36" s="1000"/>
      <c r="AN36" s="1000"/>
      <c r="AO36" s="1000"/>
      <c r="AP36" s="1000">
        <v>102</v>
      </c>
      <c r="AQ36" s="1000"/>
      <c r="AR36" s="1000"/>
      <c r="AS36" s="1000"/>
      <c r="AT36" s="1000"/>
      <c r="AU36" s="1000">
        <v>94</v>
      </c>
      <c r="AV36" s="1000"/>
      <c r="AW36" s="1000"/>
      <c r="AX36" s="1000"/>
      <c r="AY36" s="1000"/>
      <c r="AZ36" s="1071" t="s">
        <v>554</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v>155</v>
      </c>
      <c r="R37" s="1073"/>
      <c r="S37" s="1073"/>
      <c r="T37" s="1073"/>
      <c r="U37" s="1073"/>
      <c r="V37" s="1073">
        <v>155</v>
      </c>
      <c r="W37" s="1073"/>
      <c r="X37" s="1073"/>
      <c r="Y37" s="1073"/>
      <c r="Z37" s="1073"/>
      <c r="AA37" s="1073">
        <v>0</v>
      </c>
      <c r="AB37" s="1073"/>
      <c r="AC37" s="1073"/>
      <c r="AD37" s="1073"/>
      <c r="AE37" s="1074"/>
      <c r="AF37" s="1048">
        <v>0</v>
      </c>
      <c r="AG37" s="1049"/>
      <c r="AH37" s="1049"/>
      <c r="AI37" s="1049"/>
      <c r="AJ37" s="1050"/>
      <c r="AK37" s="1009">
        <v>127</v>
      </c>
      <c r="AL37" s="1000"/>
      <c r="AM37" s="1000"/>
      <c r="AN37" s="1000"/>
      <c r="AO37" s="1000"/>
      <c r="AP37" s="1000">
        <v>1221</v>
      </c>
      <c r="AQ37" s="1000"/>
      <c r="AR37" s="1000"/>
      <c r="AS37" s="1000"/>
      <c r="AT37" s="1000"/>
      <c r="AU37" s="1000">
        <v>1051</v>
      </c>
      <c r="AV37" s="1000"/>
      <c r="AW37" s="1000"/>
      <c r="AX37" s="1000"/>
      <c r="AY37" s="1000"/>
      <c r="AZ37" s="1071" t="s">
        <v>554</v>
      </c>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392</v>
      </c>
      <c r="C38" s="1067"/>
      <c r="D38" s="1067"/>
      <c r="E38" s="1067"/>
      <c r="F38" s="1067"/>
      <c r="G38" s="1067"/>
      <c r="H38" s="1067"/>
      <c r="I38" s="1067"/>
      <c r="J38" s="1067"/>
      <c r="K38" s="1067"/>
      <c r="L38" s="1067"/>
      <c r="M38" s="1067"/>
      <c r="N38" s="1067"/>
      <c r="O38" s="1067"/>
      <c r="P38" s="1068"/>
      <c r="Q38" s="1072">
        <v>913</v>
      </c>
      <c r="R38" s="1073"/>
      <c r="S38" s="1073"/>
      <c r="T38" s="1073"/>
      <c r="U38" s="1073"/>
      <c r="V38" s="1073">
        <v>913</v>
      </c>
      <c r="W38" s="1073"/>
      <c r="X38" s="1073"/>
      <c r="Y38" s="1073"/>
      <c r="Z38" s="1073"/>
      <c r="AA38" s="1073" t="s">
        <v>544</v>
      </c>
      <c r="AB38" s="1073"/>
      <c r="AC38" s="1073"/>
      <c r="AD38" s="1073"/>
      <c r="AE38" s="1074"/>
      <c r="AF38" s="1048" t="s">
        <v>112</v>
      </c>
      <c r="AG38" s="1049"/>
      <c r="AH38" s="1049"/>
      <c r="AI38" s="1049"/>
      <c r="AJ38" s="1050"/>
      <c r="AK38" s="1009">
        <v>247</v>
      </c>
      <c r="AL38" s="1000"/>
      <c r="AM38" s="1000"/>
      <c r="AN38" s="1000"/>
      <c r="AO38" s="1000"/>
      <c r="AP38" s="1000">
        <v>77</v>
      </c>
      <c r="AQ38" s="1000"/>
      <c r="AR38" s="1000"/>
      <c r="AS38" s="1000"/>
      <c r="AT38" s="1000"/>
      <c r="AU38" s="1000">
        <v>0</v>
      </c>
      <c r="AV38" s="1000"/>
      <c r="AW38" s="1000"/>
      <c r="AX38" s="1000"/>
      <c r="AY38" s="1000"/>
      <c r="AZ38" s="1071" t="s">
        <v>554</v>
      </c>
      <c r="BA38" s="1071"/>
      <c r="BB38" s="1071"/>
      <c r="BC38" s="1071"/>
      <c r="BD38" s="1071"/>
      <c r="BE38" s="1061" t="s">
        <v>388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4026</v>
      </c>
      <c r="AG63" s="988"/>
      <c r="AH63" s="988"/>
      <c r="AI63" s="988"/>
      <c r="AJ63" s="1059"/>
      <c r="AK63" s="1060"/>
      <c r="AL63" s="992"/>
      <c r="AM63" s="992"/>
      <c r="AN63" s="992"/>
      <c r="AO63" s="992"/>
      <c r="AP63" s="988">
        <v>28637</v>
      </c>
      <c r="AQ63" s="988"/>
      <c r="AR63" s="988"/>
      <c r="AS63" s="988"/>
      <c r="AT63" s="988"/>
      <c r="AU63" s="988">
        <v>12668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545</v>
      </c>
      <c r="C68" s="1015" t="s">
        <v>545</v>
      </c>
      <c r="D68" s="1015" t="s">
        <v>545</v>
      </c>
      <c r="E68" s="1015" t="s">
        <v>545</v>
      </c>
      <c r="F68" s="1015" t="s">
        <v>545</v>
      </c>
      <c r="G68" s="1015" t="s">
        <v>545</v>
      </c>
      <c r="H68" s="1015" t="s">
        <v>545</v>
      </c>
      <c r="I68" s="1015" t="s">
        <v>545</v>
      </c>
      <c r="J68" s="1015" t="s">
        <v>545</v>
      </c>
      <c r="K68" s="1015" t="s">
        <v>545</v>
      </c>
      <c r="L68" s="1015" t="s">
        <v>545</v>
      </c>
      <c r="M68" s="1015" t="s">
        <v>545</v>
      </c>
      <c r="N68" s="1015" t="s">
        <v>545</v>
      </c>
      <c r="O68" s="1015" t="s">
        <v>545</v>
      </c>
      <c r="P68" s="1016" t="s">
        <v>545</v>
      </c>
      <c r="Q68" s="1017">
        <v>1577</v>
      </c>
      <c r="R68" s="1011"/>
      <c r="S68" s="1011"/>
      <c r="T68" s="1011"/>
      <c r="U68" s="1011"/>
      <c r="V68" s="1011">
        <v>1568</v>
      </c>
      <c r="W68" s="1011"/>
      <c r="X68" s="1011"/>
      <c r="Y68" s="1011"/>
      <c r="Z68" s="1011"/>
      <c r="AA68" s="1011">
        <v>9</v>
      </c>
      <c r="AB68" s="1011"/>
      <c r="AC68" s="1011"/>
      <c r="AD68" s="1011"/>
      <c r="AE68" s="1011"/>
      <c r="AF68" s="1011">
        <v>9</v>
      </c>
      <c r="AG68" s="1011"/>
      <c r="AH68" s="1011"/>
      <c r="AI68" s="1011"/>
      <c r="AJ68" s="1011"/>
      <c r="AK68" s="1011" t="s">
        <v>552</v>
      </c>
      <c r="AL68" s="1011"/>
      <c r="AM68" s="1011"/>
      <c r="AN68" s="1011"/>
      <c r="AO68" s="1011"/>
      <c r="AP68" s="1011">
        <v>928</v>
      </c>
      <c r="AQ68" s="1011"/>
      <c r="AR68" s="1011"/>
      <c r="AS68" s="1011"/>
      <c r="AT68" s="1011"/>
      <c r="AU68" s="1011">
        <v>629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546</v>
      </c>
      <c r="C69" s="1004" t="s">
        <v>546</v>
      </c>
      <c r="D69" s="1004" t="s">
        <v>546</v>
      </c>
      <c r="E69" s="1004" t="s">
        <v>546</v>
      </c>
      <c r="F69" s="1004" t="s">
        <v>546</v>
      </c>
      <c r="G69" s="1004" t="s">
        <v>546</v>
      </c>
      <c r="H69" s="1004" t="s">
        <v>546</v>
      </c>
      <c r="I69" s="1004" t="s">
        <v>546</v>
      </c>
      <c r="J69" s="1004" t="s">
        <v>546</v>
      </c>
      <c r="K69" s="1004" t="s">
        <v>546</v>
      </c>
      <c r="L69" s="1004" t="s">
        <v>546</v>
      </c>
      <c r="M69" s="1004" t="s">
        <v>546</v>
      </c>
      <c r="N69" s="1004" t="s">
        <v>546</v>
      </c>
      <c r="O69" s="1004" t="s">
        <v>546</v>
      </c>
      <c r="P69" s="1005" t="s">
        <v>546</v>
      </c>
      <c r="Q69" s="1006">
        <v>689</v>
      </c>
      <c r="R69" s="1000"/>
      <c r="S69" s="1000"/>
      <c r="T69" s="1000"/>
      <c r="U69" s="1000"/>
      <c r="V69" s="1000">
        <v>686</v>
      </c>
      <c r="W69" s="1000"/>
      <c r="X69" s="1000"/>
      <c r="Y69" s="1000"/>
      <c r="Z69" s="1000"/>
      <c r="AA69" s="1000">
        <v>2</v>
      </c>
      <c r="AB69" s="1000"/>
      <c r="AC69" s="1000"/>
      <c r="AD69" s="1000"/>
      <c r="AE69" s="1000"/>
      <c r="AF69" s="1000">
        <v>2</v>
      </c>
      <c r="AG69" s="1000"/>
      <c r="AH69" s="1000"/>
      <c r="AI69" s="1000"/>
      <c r="AJ69" s="1000"/>
      <c r="AK69" s="1000">
        <v>208</v>
      </c>
      <c r="AL69" s="1000"/>
      <c r="AM69" s="1000"/>
      <c r="AN69" s="1000"/>
      <c r="AO69" s="1000"/>
      <c r="AP69" s="1000" t="s">
        <v>552</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547</v>
      </c>
      <c r="C70" s="1004" t="s">
        <v>547</v>
      </c>
      <c r="D70" s="1004" t="s">
        <v>547</v>
      </c>
      <c r="E70" s="1004" t="s">
        <v>547</v>
      </c>
      <c r="F70" s="1004" t="s">
        <v>547</v>
      </c>
      <c r="G70" s="1004" t="s">
        <v>547</v>
      </c>
      <c r="H70" s="1004" t="s">
        <v>547</v>
      </c>
      <c r="I70" s="1004" t="s">
        <v>547</v>
      </c>
      <c r="J70" s="1004" t="s">
        <v>547</v>
      </c>
      <c r="K70" s="1004" t="s">
        <v>547</v>
      </c>
      <c r="L70" s="1004" t="s">
        <v>547</v>
      </c>
      <c r="M70" s="1004" t="s">
        <v>547</v>
      </c>
      <c r="N70" s="1004" t="s">
        <v>547</v>
      </c>
      <c r="O70" s="1004" t="s">
        <v>547</v>
      </c>
      <c r="P70" s="1005" t="s">
        <v>547</v>
      </c>
      <c r="Q70" s="1006">
        <v>479</v>
      </c>
      <c r="R70" s="1000"/>
      <c r="S70" s="1000"/>
      <c r="T70" s="1000"/>
      <c r="U70" s="1000"/>
      <c r="V70" s="1000">
        <v>443</v>
      </c>
      <c r="W70" s="1000"/>
      <c r="X70" s="1000"/>
      <c r="Y70" s="1000"/>
      <c r="Z70" s="1000"/>
      <c r="AA70" s="1000">
        <v>36</v>
      </c>
      <c r="AB70" s="1000"/>
      <c r="AC70" s="1000"/>
      <c r="AD70" s="1000"/>
      <c r="AE70" s="1000"/>
      <c r="AF70" s="1000">
        <v>36</v>
      </c>
      <c r="AG70" s="1000"/>
      <c r="AH70" s="1000"/>
      <c r="AI70" s="1000"/>
      <c r="AJ70" s="1000"/>
      <c r="AK70" s="1000" t="s">
        <v>552</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548</v>
      </c>
      <c r="C71" s="1004" t="s">
        <v>548</v>
      </c>
      <c r="D71" s="1004" t="s">
        <v>548</v>
      </c>
      <c r="E71" s="1004" t="s">
        <v>548</v>
      </c>
      <c r="F71" s="1004" t="s">
        <v>548</v>
      </c>
      <c r="G71" s="1004" t="s">
        <v>548</v>
      </c>
      <c r="H71" s="1004" t="s">
        <v>548</v>
      </c>
      <c r="I71" s="1004" t="s">
        <v>548</v>
      </c>
      <c r="J71" s="1004" t="s">
        <v>548</v>
      </c>
      <c r="K71" s="1004" t="s">
        <v>548</v>
      </c>
      <c r="L71" s="1004" t="s">
        <v>548</v>
      </c>
      <c r="M71" s="1004" t="s">
        <v>548</v>
      </c>
      <c r="N71" s="1004" t="s">
        <v>548</v>
      </c>
      <c r="O71" s="1004" t="s">
        <v>548</v>
      </c>
      <c r="P71" s="1005" t="s">
        <v>548</v>
      </c>
      <c r="Q71" s="1006">
        <v>103087</v>
      </c>
      <c r="R71" s="1000"/>
      <c r="S71" s="1000"/>
      <c r="T71" s="1000"/>
      <c r="U71" s="1000"/>
      <c r="V71" s="1000">
        <v>101191</v>
      </c>
      <c r="W71" s="1000"/>
      <c r="X71" s="1000"/>
      <c r="Y71" s="1000"/>
      <c r="Z71" s="1000"/>
      <c r="AA71" s="1000">
        <v>1896</v>
      </c>
      <c r="AB71" s="1000"/>
      <c r="AC71" s="1000"/>
      <c r="AD71" s="1000"/>
      <c r="AE71" s="1000"/>
      <c r="AF71" s="1000">
        <v>1896</v>
      </c>
      <c r="AG71" s="1000"/>
      <c r="AH71" s="1000"/>
      <c r="AI71" s="1000"/>
      <c r="AJ71" s="1000"/>
      <c r="AK71" s="1000" t="s">
        <v>552</v>
      </c>
      <c r="AL71" s="1000"/>
      <c r="AM71" s="1000"/>
      <c r="AN71" s="1000"/>
      <c r="AO71" s="1000"/>
      <c r="AP71" s="1000" t="s">
        <v>552</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549</v>
      </c>
      <c r="C72" s="1004" t="s">
        <v>549</v>
      </c>
      <c r="D72" s="1004" t="s">
        <v>549</v>
      </c>
      <c r="E72" s="1004" t="s">
        <v>549</v>
      </c>
      <c r="F72" s="1004" t="s">
        <v>549</v>
      </c>
      <c r="G72" s="1004" t="s">
        <v>549</v>
      </c>
      <c r="H72" s="1004" t="s">
        <v>549</v>
      </c>
      <c r="I72" s="1004" t="s">
        <v>549</v>
      </c>
      <c r="J72" s="1004" t="s">
        <v>549</v>
      </c>
      <c r="K72" s="1004" t="s">
        <v>549</v>
      </c>
      <c r="L72" s="1004" t="s">
        <v>549</v>
      </c>
      <c r="M72" s="1004" t="s">
        <v>549</v>
      </c>
      <c r="N72" s="1004" t="s">
        <v>549</v>
      </c>
      <c r="O72" s="1004" t="s">
        <v>549</v>
      </c>
      <c r="P72" s="1005" t="s">
        <v>549</v>
      </c>
      <c r="Q72" s="1006">
        <v>113</v>
      </c>
      <c r="R72" s="1000"/>
      <c r="S72" s="1000"/>
      <c r="T72" s="1000"/>
      <c r="U72" s="1000"/>
      <c r="V72" s="1000">
        <v>111</v>
      </c>
      <c r="W72" s="1000"/>
      <c r="X72" s="1000"/>
      <c r="Y72" s="1000"/>
      <c r="Z72" s="1000"/>
      <c r="AA72" s="1000">
        <v>2</v>
      </c>
      <c r="AB72" s="1000"/>
      <c r="AC72" s="1000"/>
      <c r="AD72" s="1000"/>
      <c r="AE72" s="1000"/>
      <c r="AF72" s="1000">
        <v>2</v>
      </c>
      <c r="AG72" s="1000"/>
      <c r="AH72" s="1000"/>
      <c r="AI72" s="1000"/>
      <c r="AJ72" s="1000"/>
      <c r="AK72" s="1000" t="s">
        <v>552</v>
      </c>
      <c r="AL72" s="1000"/>
      <c r="AM72" s="1000"/>
      <c r="AN72" s="1000"/>
      <c r="AO72" s="1000"/>
      <c r="AP72" s="1000" t="s">
        <v>552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550</v>
      </c>
      <c r="C73" s="1004" t="s">
        <v>550</v>
      </c>
      <c r="D73" s="1004" t="s">
        <v>550</v>
      </c>
      <c r="E73" s="1004" t="s">
        <v>550</v>
      </c>
      <c r="F73" s="1004" t="s">
        <v>550</v>
      </c>
      <c r="G73" s="1004" t="s">
        <v>550</v>
      </c>
      <c r="H73" s="1004" t="s">
        <v>550</v>
      </c>
      <c r="I73" s="1004" t="s">
        <v>550</v>
      </c>
      <c r="J73" s="1004" t="s">
        <v>550</v>
      </c>
      <c r="K73" s="1004" t="s">
        <v>550</v>
      </c>
      <c r="L73" s="1004" t="s">
        <v>550</v>
      </c>
      <c r="M73" s="1004" t="s">
        <v>550</v>
      </c>
      <c r="N73" s="1004" t="s">
        <v>550</v>
      </c>
      <c r="O73" s="1004" t="s">
        <v>550</v>
      </c>
      <c r="P73" s="1005" t="s">
        <v>550</v>
      </c>
      <c r="Q73" s="1006">
        <v>3971</v>
      </c>
      <c r="R73" s="1000"/>
      <c r="S73" s="1000"/>
      <c r="T73" s="1000"/>
      <c r="U73" s="1000"/>
      <c r="V73" s="1000">
        <v>3950</v>
      </c>
      <c r="W73" s="1000"/>
      <c r="X73" s="1000"/>
      <c r="Y73" s="1000"/>
      <c r="Z73" s="1000"/>
      <c r="AA73" s="1000">
        <v>21</v>
      </c>
      <c r="AB73" s="1000"/>
      <c r="AC73" s="1000"/>
      <c r="AD73" s="1000"/>
      <c r="AE73" s="1000"/>
      <c r="AF73" s="1000">
        <v>21</v>
      </c>
      <c r="AG73" s="1000"/>
      <c r="AH73" s="1000"/>
      <c r="AI73" s="1000"/>
      <c r="AJ73" s="1000"/>
      <c r="AK73" s="1000" t="s">
        <v>552</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551</v>
      </c>
      <c r="C74" s="1004" t="s">
        <v>551</v>
      </c>
      <c r="D74" s="1004" t="s">
        <v>551</v>
      </c>
      <c r="E74" s="1004" t="s">
        <v>551</v>
      </c>
      <c r="F74" s="1004" t="s">
        <v>551</v>
      </c>
      <c r="G74" s="1004" t="s">
        <v>551</v>
      </c>
      <c r="H74" s="1004" t="s">
        <v>551</v>
      </c>
      <c r="I74" s="1004" t="s">
        <v>551</v>
      </c>
      <c r="J74" s="1004" t="s">
        <v>551</v>
      </c>
      <c r="K74" s="1004" t="s">
        <v>551</v>
      </c>
      <c r="L74" s="1004" t="s">
        <v>551</v>
      </c>
      <c r="M74" s="1004" t="s">
        <v>551</v>
      </c>
      <c r="N74" s="1004" t="s">
        <v>551</v>
      </c>
      <c r="O74" s="1004" t="s">
        <v>551</v>
      </c>
      <c r="P74" s="1005" t="s">
        <v>551</v>
      </c>
      <c r="Q74" s="1006">
        <v>133</v>
      </c>
      <c r="R74" s="1000"/>
      <c r="S74" s="1000"/>
      <c r="T74" s="1000"/>
      <c r="U74" s="1000"/>
      <c r="V74" s="1000">
        <v>122</v>
      </c>
      <c r="W74" s="1000"/>
      <c r="X74" s="1000"/>
      <c r="Y74" s="1000"/>
      <c r="Z74" s="1000"/>
      <c r="AA74" s="1000">
        <v>11</v>
      </c>
      <c r="AB74" s="1000"/>
      <c r="AC74" s="1000"/>
      <c r="AD74" s="1000"/>
      <c r="AE74" s="1000"/>
      <c r="AF74" s="1000">
        <v>11</v>
      </c>
      <c r="AG74" s="1000"/>
      <c r="AH74" s="1000"/>
      <c r="AI74" s="1000"/>
      <c r="AJ74" s="1000"/>
      <c r="AK74" s="1000" t="s">
        <v>552</v>
      </c>
      <c r="AL74" s="1000"/>
      <c r="AM74" s="1000"/>
      <c r="AN74" s="1000"/>
      <c r="AO74" s="1000"/>
      <c r="AP74" s="1000" t="s">
        <v>552</v>
      </c>
      <c r="AQ74" s="1000"/>
      <c r="AR74" s="1000"/>
      <c r="AS74" s="1000"/>
      <c r="AT74" s="1000"/>
      <c r="AU74" s="1000" t="s">
        <v>552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1977</v>
      </c>
      <c r="AG88" s="988"/>
      <c r="AH88" s="988"/>
      <c r="AI88" s="988"/>
      <c r="AJ88" s="988"/>
      <c r="AK88" s="992"/>
      <c r="AL88" s="992"/>
      <c r="AM88" s="992"/>
      <c r="AN88" s="992"/>
      <c r="AO88" s="992"/>
      <c r="AP88" s="988">
        <v>928</v>
      </c>
      <c r="AQ88" s="988"/>
      <c r="AR88" s="988"/>
      <c r="AS88" s="988"/>
      <c r="AT88" s="988"/>
      <c r="AU88" s="988">
        <v>629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1288</v>
      </c>
      <c r="CS102" s="980"/>
      <c r="CT102" s="980"/>
      <c r="CU102" s="980"/>
      <c r="CV102" s="981"/>
      <c r="CW102" s="979">
        <v>408</v>
      </c>
      <c r="CX102" s="980"/>
      <c r="CY102" s="980"/>
      <c r="CZ102" s="980"/>
      <c r="DA102" s="981"/>
      <c r="DB102" s="979" t="s">
        <v>553</v>
      </c>
      <c r="DC102" s="980"/>
      <c r="DD102" s="980"/>
      <c r="DE102" s="980"/>
      <c r="DF102" s="981"/>
      <c r="DG102" s="979" t="s">
        <v>553</v>
      </c>
      <c r="DH102" s="980"/>
      <c r="DI102" s="980"/>
      <c r="DJ102" s="980"/>
      <c r="DK102" s="981"/>
      <c r="DL102" s="979" t="s">
        <v>554</v>
      </c>
      <c r="DM102" s="980"/>
      <c r="DN102" s="980"/>
      <c r="DO102" s="980"/>
      <c r="DP102" s="981"/>
      <c r="DQ102" s="979" t="s">
        <v>554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2320347</v>
      </c>
      <c r="AB110" s="916"/>
      <c r="AC110" s="916"/>
      <c r="AD110" s="916"/>
      <c r="AE110" s="917"/>
      <c r="AF110" s="918">
        <v>1929573</v>
      </c>
      <c r="AG110" s="916"/>
      <c r="AH110" s="916"/>
      <c r="AI110" s="916"/>
      <c r="AJ110" s="917"/>
      <c r="AK110" s="918">
        <v>1932599</v>
      </c>
      <c r="AL110" s="916"/>
      <c r="AM110" s="916"/>
      <c r="AN110" s="916"/>
      <c r="AO110" s="917"/>
      <c r="AP110" s="919">
        <v>13.6</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19556272</v>
      </c>
      <c r="BR110" s="863"/>
      <c r="BS110" s="863"/>
      <c r="BT110" s="863"/>
      <c r="BU110" s="863"/>
      <c r="BV110" s="863">
        <v>19916586</v>
      </c>
      <c r="BW110" s="863"/>
      <c r="BX110" s="863"/>
      <c r="BY110" s="863"/>
      <c r="BZ110" s="863"/>
      <c r="CA110" s="863">
        <v>20133095</v>
      </c>
      <c r="CB110" s="863"/>
      <c r="CC110" s="863"/>
      <c r="CD110" s="863"/>
      <c r="CE110" s="863"/>
      <c r="CF110" s="887">
        <v>141.9</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13460994</v>
      </c>
      <c r="BR112" s="835"/>
      <c r="BS112" s="835"/>
      <c r="BT112" s="835"/>
      <c r="BU112" s="835"/>
      <c r="BV112" s="835">
        <v>13450983</v>
      </c>
      <c r="BW112" s="835"/>
      <c r="BX112" s="835"/>
      <c r="BY112" s="835"/>
      <c r="BZ112" s="835"/>
      <c r="CA112" s="835">
        <v>12667983</v>
      </c>
      <c r="CB112" s="835"/>
      <c r="CC112" s="835"/>
      <c r="CD112" s="835"/>
      <c r="CE112" s="835"/>
      <c r="CF112" s="896">
        <v>89.3</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1125234</v>
      </c>
      <c r="AB113" s="944"/>
      <c r="AC113" s="944"/>
      <c r="AD113" s="944"/>
      <c r="AE113" s="945"/>
      <c r="AF113" s="946">
        <v>1189247</v>
      </c>
      <c r="AG113" s="944"/>
      <c r="AH113" s="944"/>
      <c r="AI113" s="944"/>
      <c r="AJ113" s="945"/>
      <c r="AK113" s="946">
        <v>1187569</v>
      </c>
      <c r="AL113" s="944"/>
      <c r="AM113" s="944"/>
      <c r="AN113" s="944"/>
      <c r="AO113" s="945"/>
      <c r="AP113" s="947">
        <v>8.4</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541997</v>
      </c>
      <c r="BR113" s="835"/>
      <c r="BS113" s="835"/>
      <c r="BT113" s="835"/>
      <c r="BU113" s="835"/>
      <c r="BV113" s="835">
        <v>539103</v>
      </c>
      <c r="BW113" s="835"/>
      <c r="BX113" s="835"/>
      <c r="BY113" s="835"/>
      <c r="BZ113" s="835"/>
      <c r="CA113" s="835">
        <v>629380</v>
      </c>
      <c r="CB113" s="835"/>
      <c r="CC113" s="835"/>
      <c r="CD113" s="835"/>
      <c r="CE113" s="835"/>
      <c r="CF113" s="896">
        <v>4.4000000000000004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38093</v>
      </c>
      <c r="AB114" s="798"/>
      <c r="AC114" s="798"/>
      <c r="AD114" s="798"/>
      <c r="AE114" s="799"/>
      <c r="AF114" s="800">
        <v>38217</v>
      </c>
      <c r="AG114" s="798"/>
      <c r="AH114" s="798"/>
      <c r="AI114" s="798"/>
      <c r="AJ114" s="799"/>
      <c r="AK114" s="800">
        <v>31362</v>
      </c>
      <c r="AL114" s="798"/>
      <c r="AM114" s="798"/>
      <c r="AN114" s="798"/>
      <c r="AO114" s="799"/>
      <c r="AP114" s="845">
        <v>0.2</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4552864</v>
      </c>
      <c r="BR114" s="835"/>
      <c r="BS114" s="835"/>
      <c r="BT114" s="835"/>
      <c r="BU114" s="835"/>
      <c r="BV114" s="835">
        <v>4028539</v>
      </c>
      <c r="BW114" s="835"/>
      <c r="BX114" s="835"/>
      <c r="BY114" s="835"/>
      <c r="BZ114" s="835"/>
      <c r="CA114" s="835">
        <v>3803347</v>
      </c>
      <c r="CB114" s="835"/>
      <c r="CC114" s="835"/>
      <c r="CD114" s="835"/>
      <c r="CE114" s="835"/>
      <c r="CF114" s="896">
        <v>26.8</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3483674</v>
      </c>
      <c r="AB117" s="930"/>
      <c r="AC117" s="930"/>
      <c r="AD117" s="930"/>
      <c r="AE117" s="931"/>
      <c r="AF117" s="932">
        <v>3157037</v>
      </c>
      <c r="AG117" s="930"/>
      <c r="AH117" s="930"/>
      <c r="AI117" s="930"/>
      <c r="AJ117" s="931"/>
      <c r="AK117" s="932">
        <v>3151530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38112127</v>
      </c>
      <c r="BR119" s="866"/>
      <c r="BS119" s="866"/>
      <c r="BT119" s="866"/>
      <c r="BU119" s="866"/>
      <c r="BV119" s="866">
        <v>37935211</v>
      </c>
      <c r="BW119" s="866"/>
      <c r="BX119" s="866"/>
      <c r="BY119" s="866"/>
      <c r="BZ119" s="866"/>
      <c r="CA119" s="866">
        <v>37233805</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6680203</v>
      </c>
      <c r="BR120" s="863"/>
      <c r="BS120" s="863"/>
      <c r="BT120" s="863"/>
      <c r="BU120" s="863"/>
      <c r="BV120" s="863">
        <v>8127135</v>
      </c>
      <c r="BW120" s="863"/>
      <c r="BX120" s="863"/>
      <c r="BY120" s="863"/>
      <c r="BZ120" s="863"/>
      <c r="CA120" s="863">
        <v>7640077</v>
      </c>
      <c r="CB120" s="863"/>
      <c r="CC120" s="863"/>
      <c r="CD120" s="863"/>
      <c r="CE120" s="863"/>
      <c r="CF120" s="887">
        <v>53.8</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8393400</v>
      </c>
      <c r="DH120" s="863"/>
      <c r="DI120" s="863"/>
      <c r="DJ120" s="863"/>
      <c r="DK120" s="863"/>
      <c r="DL120" s="863">
        <v>8594076</v>
      </c>
      <c r="DM120" s="863"/>
      <c r="DN120" s="863"/>
      <c r="DO120" s="863"/>
      <c r="DP120" s="863"/>
      <c r="DQ120" s="863">
        <v>8463618</v>
      </c>
      <c r="DR120" s="863"/>
      <c r="DS120" s="863"/>
      <c r="DT120" s="863"/>
      <c r="DU120" s="863"/>
      <c r="DV120" s="864">
        <v>59.6</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6468188</v>
      </c>
      <c r="BR121" s="835"/>
      <c r="BS121" s="835"/>
      <c r="BT121" s="835"/>
      <c r="BU121" s="835"/>
      <c r="BV121" s="835">
        <v>6305574</v>
      </c>
      <c r="BW121" s="835"/>
      <c r="BX121" s="835"/>
      <c r="BY121" s="835"/>
      <c r="BZ121" s="835"/>
      <c r="CA121" s="835">
        <v>5943856</v>
      </c>
      <c r="CB121" s="835"/>
      <c r="CC121" s="835"/>
      <c r="CD121" s="835"/>
      <c r="CE121" s="835"/>
      <c r="CF121" s="896">
        <v>41.9</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2885416</v>
      </c>
      <c r="DH121" s="835"/>
      <c r="DI121" s="835"/>
      <c r="DJ121" s="835"/>
      <c r="DK121" s="835"/>
      <c r="DL121" s="835">
        <v>2803193</v>
      </c>
      <c r="DM121" s="835"/>
      <c r="DN121" s="835"/>
      <c r="DO121" s="835"/>
      <c r="DP121" s="835"/>
      <c r="DQ121" s="835">
        <v>2640838</v>
      </c>
      <c r="DR121" s="835"/>
      <c r="DS121" s="835"/>
      <c r="DT121" s="835"/>
      <c r="DU121" s="835"/>
      <c r="DV121" s="812">
        <v>18.600000000000001</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22183883</v>
      </c>
      <c r="BR122" s="866"/>
      <c r="BS122" s="866"/>
      <c r="BT122" s="866"/>
      <c r="BU122" s="866"/>
      <c r="BV122" s="866">
        <v>22377280</v>
      </c>
      <c r="BW122" s="866"/>
      <c r="BX122" s="866"/>
      <c r="BY122" s="866"/>
      <c r="BZ122" s="866"/>
      <c r="CA122" s="866">
        <v>22258832</v>
      </c>
      <c r="CB122" s="866"/>
      <c r="CC122" s="866"/>
      <c r="CD122" s="866"/>
      <c r="CE122" s="866"/>
      <c r="CF122" s="867">
        <v>156.80000000000001</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1177533</v>
      </c>
      <c r="DH122" s="835"/>
      <c r="DI122" s="835"/>
      <c r="DJ122" s="835"/>
      <c r="DK122" s="835"/>
      <c r="DL122" s="835">
        <v>1115850</v>
      </c>
      <c r="DM122" s="835"/>
      <c r="DN122" s="835"/>
      <c r="DO122" s="835"/>
      <c r="DP122" s="835"/>
      <c r="DQ122" s="835">
        <v>1051004</v>
      </c>
      <c r="DR122" s="835"/>
      <c r="DS122" s="835"/>
      <c r="DT122" s="835"/>
      <c r="DU122" s="835"/>
      <c r="DV122" s="812">
        <v>7.4</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35332274</v>
      </c>
      <c r="BR123" s="854"/>
      <c r="BS123" s="854"/>
      <c r="BT123" s="854"/>
      <c r="BU123" s="854"/>
      <c r="BV123" s="854">
        <v>36809989</v>
      </c>
      <c r="BW123" s="854"/>
      <c r="BX123" s="854"/>
      <c r="BY123" s="854"/>
      <c r="BZ123" s="854"/>
      <c r="CA123" s="854">
        <v>35842765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v>409042</v>
      </c>
      <c r="DR123" s="798"/>
      <c r="DS123" s="798"/>
      <c r="DT123" s="798"/>
      <c r="DU123" s="799"/>
      <c r="DV123" s="845">
        <v>2.9</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20.100000000000001</v>
      </c>
      <c r="BR124" s="852"/>
      <c r="BS124" s="852"/>
      <c r="BT124" s="852"/>
      <c r="BU124" s="852"/>
      <c r="BV124" s="852">
        <v>7.9</v>
      </c>
      <c r="BW124" s="852"/>
      <c r="BX124" s="852"/>
      <c r="BY124" s="852"/>
      <c r="BZ124" s="852"/>
      <c r="CA124" s="852">
        <v>9.8000000000000007</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1004645</v>
      </c>
      <c r="DH124" s="781"/>
      <c r="DI124" s="781"/>
      <c r="DJ124" s="781"/>
      <c r="DK124" s="782"/>
      <c r="DL124" s="783">
        <v>937864</v>
      </c>
      <c r="DM124" s="781"/>
      <c r="DN124" s="781"/>
      <c r="DO124" s="781"/>
      <c r="DP124" s="782"/>
      <c r="DQ124" s="783">
        <v>103481</v>
      </c>
      <c r="DR124" s="781"/>
      <c r="DS124" s="781"/>
      <c r="DT124" s="781"/>
      <c r="DU124" s="782"/>
      <c r="DV124" s="869">
        <v>0.7</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530725</v>
      </c>
      <c r="AB128" s="819"/>
      <c r="AC128" s="819"/>
      <c r="AD128" s="819"/>
      <c r="AE128" s="820"/>
      <c r="AF128" s="821">
        <v>531203</v>
      </c>
      <c r="AG128" s="819"/>
      <c r="AH128" s="819"/>
      <c r="AI128" s="819"/>
      <c r="AJ128" s="820"/>
      <c r="AK128" s="821">
        <v>533616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12.71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15510659</v>
      </c>
      <c r="AB129" s="798"/>
      <c r="AC129" s="798"/>
      <c r="AD129" s="798"/>
      <c r="AE129" s="799"/>
      <c r="AF129" s="800">
        <v>15839545</v>
      </c>
      <c r="AG129" s="798"/>
      <c r="AH129" s="798"/>
      <c r="AI129" s="798"/>
      <c r="AJ129" s="799"/>
      <c r="AK129" s="800">
        <v>15914651</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17.71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1730759</v>
      </c>
      <c r="AB130" s="798"/>
      <c r="AC130" s="798"/>
      <c r="AD130" s="798"/>
      <c r="AE130" s="799"/>
      <c r="AF130" s="800">
        <v>1644074</v>
      </c>
      <c r="AG130" s="798"/>
      <c r="AH130" s="798"/>
      <c r="AI130" s="798"/>
      <c r="AJ130" s="799"/>
      <c r="AK130" s="800">
        <v>1723344</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7.3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13779900</v>
      </c>
      <c r="AB131" s="781"/>
      <c r="AC131" s="781"/>
      <c r="AD131" s="781"/>
      <c r="AE131" s="782"/>
      <c r="AF131" s="783">
        <v>14195471</v>
      </c>
      <c r="AG131" s="781"/>
      <c r="AH131" s="781"/>
      <c r="AI131" s="781"/>
      <c r="AJ131" s="782"/>
      <c r="AK131" s="783">
        <v>14191307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9.8000000000000007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8.8693677019999999</v>
      </c>
      <c r="AB132" s="761"/>
      <c r="AC132" s="761"/>
      <c r="AD132" s="761"/>
      <c r="AE132" s="762"/>
      <c r="AF132" s="763">
        <v>6.9160086339999998</v>
      </c>
      <c r="AG132" s="761"/>
      <c r="AH132" s="761"/>
      <c r="AI132" s="761"/>
      <c r="AJ132" s="762"/>
      <c r="AK132" s="763">
        <v>6.3036477189999998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9.4</v>
      </c>
      <c r="AB133" s="740"/>
      <c r="AC133" s="740"/>
      <c r="AD133" s="740"/>
      <c r="AE133" s="741"/>
      <c r="AF133" s="739">
        <v>8.3000000000000007</v>
      </c>
      <c r="AG133" s="740"/>
      <c r="AH133" s="740"/>
      <c r="AI133" s="740"/>
      <c r="AJ133" s="741"/>
      <c r="AK133" s="739">
        <v>7.3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13"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3821296</v>
      </c>
      <c r="L9" s="266">
        <v>57115</v>
      </c>
      <c r="M9" s="267">
        <v>57713</v>
      </c>
      <c r="N9" s="268">
        <v>-1</v>
      </c>
    </row>
    <row r="10" spans="1:16">
      <c r="A10" s="250"/>
      <c r="B10" s="246"/>
      <c r="C10" s="246"/>
      <c r="D10" s="246"/>
      <c r="E10" s="246"/>
      <c r="F10" s="246"/>
      <c r="G10" s="1166" t="s">
        <v>480</v>
      </c>
      <c r="H10" s="1167"/>
      <c r="I10" s="1167"/>
      <c r="J10" s="1168"/>
      <c r="K10" s="269">
        <v>752503</v>
      </c>
      <c r="L10" s="270">
        <v>11247</v>
      </c>
      <c r="M10" s="271">
        <v>3737</v>
      </c>
      <c r="N10" s="272">
        <v>201</v>
      </c>
    </row>
    <row r="11" spans="1:16" ht="13.5" customHeight="1">
      <c r="A11" s="250"/>
      <c r="B11" s="246"/>
      <c r="C11" s="246"/>
      <c r="D11" s="246"/>
      <c r="E11" s="246"/>
      <c r="F11" s="246"/>
      <c r="G11" s="1166" t="s">
        <v>481</v>
      </c>
      <c r="H11" s="1167"/>
      <c r="I11" s="1167"/>
      <c r="J11" s="1168"/>
      <c r="K11" s="269">
        <v>725608</v>
      </c>
      <c r="L11" s="270">
        <v>10845</v>
      </c>
      <c r="M11" s="271">
        <v>6346</v>
      </c>
      <c r="N11" s="272">
        <v>70.900000000000006</v>
      </c>
    </row>
    <row r="12" spans="1:16" ht="13.5" customHeight="1">
      <c r="A12" s="250"/>
      <c r="B12" s="246"/>
      <c r="C12" s="246"/>
      <c r="D12" s="246"/>
      <c r="E12" s="246"/>
      <c r="F12" s="246"/>
      <c r="G12" s="1166" t="s">
        <v>482</v>
      </c>
      <c r="H12" s="1167"/>
      <c r="I12" s="1167"/>
      <c r="J12" s="1168"/>
      <c r="K12" s="269">
        <v>507827</v>
      </c>
      <c r="L12" s="270">
        <v>7590</v>
      </c>
      <c r="M12" s="271">
        <v>800</v>
      </c>
      <c r="N12" s="272">
        <v>848.8</v>
      </c>
    </row>
    <row r="13" spans="1:16" ht="13.5" customHeight="1">
      <c r="A13" s="250"/>
      <c r="B13" s="246"/>
      <c r="C13" s="246"/>
      <c r="D13" s="246"/>
      <c r="E13" s="246"/>
      <c r="F13" s="246"/>
      <c r="G13" s="1166" t="s">
        <v>483</v>
      </c>
      <c r="H13" s="1167"/>
      <c r="I13" s="1167"/>
      <c r="J13" s="1168"/>
      <c r="K13" s="269" t="s">
        <v>484</v>
      </c>
      <c r="L13" s="270" t="s">
        <v>484</v>
      </c>
      <c r="M13" s="271">
        <v>1</v>
      </c>
      <c r="N13" s="272" t="s">
        <v>484</v>
      </c>
    </row>
    <row r="14" spans="1:16" ht="13.5" customHeight="1">
      <c r="A14" s="250"/>
      <c r="B14" s="246"/>
      <c r="C14" s="246"/>
      <c r="D14" s="246"/>
      <c r="E14" s="246"/>
      <c r="F14" s="246"/>
      <c r="G14" s="1166" t="s">
        <v>485</v>
      </c>
      <c r="H14" s="1167"/>
      <c r="I14" s="1167"/>
      <c r="J14" s="1168"/>
      <c r="K14" s="269">
        <v>211958</v>
      </c>
      <c r="L14" s="270">
        <v>3168</v>
      </c>
      <c r="M14" s="271">
        <v>2571</v>
      </c>
      <c r="N14" s="272">
        <v>23.2</v>
      </c>
    </row>
    <row r="15" spans="1:16" ht="13.5" customHeight="1">
      <c r="A15" s="250"/>
      <c r="B15" s="246"/>
      <c r="C15" s="246"/>
      <c r="D15" s="246"/>
      <c r="E15" s="246"/>
      <c r="F15" s="246"/>
      <c r="G15" s="1166" t="s">
        <v>486</v>
      </c>
      <c r="H15" s="1167"/>
      <c r="I15" s="1167"/>
      <c r="J15" s="1168"/>
      <c r="K15" s="269">
        <v>69272</v>
      </c>
      <c r="L15" s="270">
        <v>1035</v>
      </c>
      <c r="M15" s="271">
        <v>1342</v>
      </c>
      <c r="N15" s="272">
        <v>-22.9</v>
      </c>
    </row>
    <row r="16" spans="1:16">
      <c r="A16" s="250"/>
      <c r="B16" s="246"/>
      <c r="C16" s="246"/>
      <c r="D16" s="246"/>
      <c r="E16" s="246"/>
      <c r="F16" s="246"/>
      <c r="G16" s="1169" t="s">
        <v>487</v>
      </c>
      <c r="H16" s="1170"/>
      <c r="I16" s="1170"/>
      <c r="J16" s="1171"/>
      <c r="K16" s="270">
        <v>-378022</v>
      </c>
      <c r="L16" s="270">
        <v>-5650</v>
      </c>
      <c r="M16" s="271">
        <v>-4975</v>
      </c>
      <c r="N16" s="272">
        <v>13.6</v>
      </c>
    </row>
    <row r="17" spans="1:16">
      <c r="A17" s="250"/>
      <c r="B17" s="246"/>
      <c r="C17" s="246"/>
      <c r="D17" s="246"/>
      <c r="E17" s="246"/>
      <c r="F17" s="246"/>
      <c r="G17" s="1169" t="s">
        <v>171</v>
      </c>
      <c r="H17" s="1170"/>
      <c r="I17" s="1170"/>
      <c r="J17" s="1171"/>
      <c r="K17" s="270">
        <v>5710442</v>
      </c>
      <c r="L17" s="270">
        <v>85351</v>
      </c>
      <c r="M17" s="271">
        <v>67535</v>
      </c>
      <c r="N17" s="272">
        <v>26.4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7.5</v>
      </c>
      <c r="L21" s="283">
        <v>6.24</v>
      </c>
      <c r="M21" s="284">
        <v>1.26</v>
      </c>
      <c r="N21" s="251"/>
      <c r="O21" s="285"/>
      <c r="P21" s="281"/>
    </row>
    <row r="22" spans="1:16" s="286" customFormat="1">
      <c r="A22" s="281"/>
      <c r="B22" s="251"/>
      <c r="C22" s="251"/>
      <c r="D22" s="251"/>
      <c r="E22" s="251"/>
      <c r="F22" s="251"/>
      <c r="G22" s="1163" t="s">
        <v>493</v>
      </c>
      <c r="H22" s="1164"/>
      <c r="I22" s="1164"/>
      <c r="J22" s="1165"/>
      <c r="K22" s="287">
        <v>98.3</v>
      </c>
      <c r="L22" s="288">
        <v>98.7</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1932599</v>
      </c>
      <c r="L32" s="296">
        <v>28886</v>
      </c>
      <c r="M32" s="297">
        <v>35267</v>
      </c>
      <c r="N32" s="298">
        <v>-18.100000000000001</v>
      </c>
    </row>
    <row r="33" spans="1:16" ht="13.5" customHeight="1">
      <c r="A33" s="250"/>
      <c r="B33" s="246"/>
      <c r="C33" s="246"/>
      <c r="D33" s="246"/>
      <c r="E33" s="246"/>
      <c r="F33" s="246"/>
      <c r="G33" s="1154" t="s">
        <v>498</v>
      </c>
      <c r="H33" s="1155"/>
      <c r="I33" s="1155"/>
      <c r="J33" s="1156"/>
      <c r="K33" s="296" t="s">
        <v>484</v>
      </c>
      <c r="L33" s="296" t="s">
        <v>484</v>
      </c>
      <c r="M33" s="297">
        <v>1</v>
      </c>
      <c r="N33" s="298" t="s">
        <v>484</v>
      </c>
    </row>
    <row r="34" spans="1:16" ht="27" customHeight="1">
      <c r="A34" s="250"/>
      <c r="B34" s="246"/>
      <c r="C34" s="246"/>
      <c r="D34" s="246"/>
      <c r="E34" s="246"/>
      <c r="F34" s="246"/>
      <c r="G34" s="1154" t="s">
        <v>499</v>
      </c>
      <c r="H34" s="1155"/>
      <c r="I34" s="1155"/>
      <c r="J34" s="1156"/>
      <c r="K34" s="296" t="s">
        <v>484</v>
      </c>
      <c r="L34" s="296" t="s">
        <v>484</v>
      </c>
      <c r="M34" s="297">
        <v>49</v>
      </c>
      <c r="N34" s="298" t="s">
        <v>484</v>
      </c>
    </row>
    <row r="35" spans="1:16" ht="27" customHeight="1">
      <c r="A35" s="250"/>
      <c r="B35" s="246"/>
      <c r="C35" s="246"/>
      <c r="D35" s="246"/>
      <c r="E35" s="246"/>
      <c r="F35" s="246"/>
      <c r="G35" s="1154" t="s">
        <v>500</v>
      </c>
      <c r="H35" s="1155"/>
      <c r="I35" s="1155"/>
      <c r="J35" s="1156"/>
      <c r="K35" s="296">
        <v>1187569</v>
      </c>
      <c r="L35" s="296">
        <v>17750</v>
      </c>
      <c r="M35" s="297">
        <v>9709</v>
      </c>
      <c r="N35" s="298">
        <v>82.8</v>
      </c>
    </row>
    <row r="36" spans="1:16" ht="27" customHeight="1">
      <c r="A36" s="250"/>
      <c r="B36" s="246"/>
      <c r="C36" s="246"/>
      <c r="D36" s="246"/>
      <c r="E36" s="246"/>
      <c r="F36" s="246"/>
      <c r="G36" s="1154" t="s">
        <v>501</v>
      </c>
      <c r="H36" s="1155"/>
      <c r="I36" s="1155"/>
      <c r="J36" s="1156"/>
      <c r="K36" s="296">
        <v>31362</v>
      </c>
      <c r="L36" s="296">
        <v>469</v>
      </c>
      <c r="M36" s="297">
        <v>2367</v>
      </c>
      <c r="N36" s="298">
        <v>-80.2</v>
      </c>
    </row>
    <row r="37" spans="1:16" ht="13.5" customHeight="1">
      <c r="A37" s="250"/>
      <c r="B37" s="246"/>
      <c r="C37" s="246"/>
      <c r="D37" s="246"/>
      <c r="E37" s="246"/>
      <c r="F37" s="246"/>
      <c r="G37" s="1154" t="s">
        <v>502</v>
      </c>
      <c r="H37" s="1155"/>
      <c r="I37" s="1155"/>
      <c r="J37" s="1156"/>
      <c r="K37" s="296" t="s">
        <v>484</v>
      </c>
      <c r="L37" s="296" t="s">
        <v>484</v>
      </c>
      <c r="M37" s="297">
        <v>1205</v>
      </c>
      <c r="N37" s="298" t="s">
        <v>484</v>
      </c>
    </row>
    <row r="38" spans="1:16" ht="27" customHeight="1">
      <c r="A38" s="250"/>
      <c r="B38" s="246"/>
      <c r="C38" s="246"/>
      <c r="D38" s="246"/>
      <c r="E38" s="246"/>
      <c r="F38" s="246"/>
      <c r="G38" s="1157" t="s">
        <v>503</v>
      </c>
      <c r="H38" s="1158"/>
      <c r="I38" s="1158"/>
      <c r="J38" s="1159"/>
      <c r="K38" s="299" t="s">
        <v>484</v>
      </c>
      <c r="L38" s="299" t="s">
        <v>484</v>
      </c>
      <c r="M38" s="300">
        <v>3</v>
      </c>
      <c r="N38" s="301" t="s">
        <v>484</v>
      </c>
      <c r="O38" s="295"/>
    </row>
    <row r="39" spans="1:16">
      <c r="A39" s="250"/>
      <c r="B39" s="246"/>
      <c r="C39" s="246"/>
      <c r="D39" s="246"/>
      <c r="E39" s="246"/>
      <c r="F39" s="246"/>
      <c r="G39" s="1157" t="s">
        <v>504</v>
      </c>
      <c r="H39" s="1158"/>
      <c r="I39" s="1158"/>
      <c r="J39" s="1159"/>
      <c r="K39" s="302">
        <v>-533616</v>
      </c>
      <c r="L39" s="302">
        <v>-7976</v>
      </c>
      <c r="M39" s="303">
        <v>-6690</v>
      </c>
      <c r="N39" s="304">
        <v>19.2</v>
      </c>
      <c r="O39" s="295"/>
    </row>
    <row r="40" spans="1:16" ht="27" customHeight="1">
      <c r="A40" s="250"/>
      <c r="B40" s="246"/>
      <c r="C40" s="246"/>
      <c r="D40" s="246"/>
      <c r="E40" s="246"/>
      <c r="F40" s="246"/>
      <c r="G40" s="1154" t="s">
        <v>505</v>
      </c>
      <c r="H40" s="1155"/>
      <c r="I40" s="1155"/>
      <c r="J40" s="1156"/>
      <c r="K40" s="302">
        <v>-1723344</v>
      </c>
      <c r="L40" s="302">
        <v>-25758</v>
      </c>
      <c r="M40" s="303">
        <v>-29386</v>
      </c>
      <c r="N40" s="304">
        <v>-12.3</v>
      </c>
      <c r="O40" s="295"/>
    </row>
    <row r="41" spans="1:16">
      <c r="A41" s="250"/>
      <c r="B41" s="246"/>
      <c r="C41" s="246"/>
      <c r="D41" s="246"/>
      <c r="E41" s="246"/>
      <c r="F41" s="246"/>
      <c r="G41" s="1160" t="s">
        <v>282</v>
      </c>
      <c r="H41" s="1161"/>
      <c r="I41" s="1161"/>
      <c r="J41" s="1162"/>
      <c r="K41" s="296">
        <v>894570</v>
      </c>
      <c r="L41" s="302">
        <v>13371</v>
      </c>
      <c r="M41" s="303">
        <v>12524</v>
      </c>
      <c r="N41" s="304">
        <v>6.8</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5034181</v>
      </c>
      <c r="J51" s="322">
        <v>73574</v>
      </c>
      <c r="K51" s="323">
        <v>-18.2</v>
      </c>
      <c r="L51" s="324">
        <v>36396</v>
      </c>
      <c r="M51" s="325">
        <v>9.1</v>
      </c>
      <c r="N51" s="326">
        <v>-27.3</v>
      </c>
    </row>
    <row r="52" spans="1:14">
      <c r="A52" s="250"/>
      <c r="B52" s="246"/>
      <c r="C52" s="246"/>
      <c r="D52" s="246"/>
      <c r="E52" s="246"/>
      <c r="F52" s="246"/>
      <c r="G52" s="327"/>
      <c r="H52" s="328" t="s">
        <v>516</v>
      </c>
      <c r="I52" s="329">
        <v>2985128</v>
      </c>
      <c r="J52" s="330">
        <v>43628</v>
      </c>
      <c r="K52" s="331">
        <v>-36.799999999999997</v>
      </c>
      <c r="L52" s="332">
        <v>19057</v>
      </c>
      <c r="M52" s="333">
        <v>-11.6</v>
      </c>
      <c r="N52" s="334">
        <v>-25.2</v>
      </c>
    </row>
    <row r="53" spans="1:14">
      <c r="A53" s="250"/>
      <c r="B53" s="246"/>
      <c r="C53" s="246"/>
      <c r="D53" s="246"/>
      <c r="E53" s="246"/>
      <c r="F53" s="246"/>
      <c r="G53" s="312" t="s">
        <v>517</v>
      </c>
      <c r="H53" s="313"/>
      <c r="I53" s="321">
        <v>6518534</v>
      </c>
      <c r="J53" s="322">
        <v>95484</v>
      </c>
      <c r="K53" s="323">
        <v>29.8</v>
      </c>
      <c r="L53" s="324">
        <v>62256</v>
      </c>
      <c r="M53" s="325">
        <v>71.099999999999994</v>
      </c>
      <c r="N53" s="326">
        <v>-41.3</v>
      </c>
    </row>
    <row r="54" spans="1:14">
      <c r="A54" s="250"/>
      <c r="B54" s="246"/>
      <c r="C54" s="246"/>
      <c r="D54" s="246"/>
      <c r="E54" s="246"/>
      <c r="F54" s="246"/>
      <c r="G54" s="327"/>
      <c r="H54" s="328" t="s">
        <v>516</v>
      </c>
      <c r="I54" s="329">
        <v>3518910</v>
      </c>
      <c r="J54" s="330">
        <v>51546</v>
      </c>
      <c r="K54" s="331">
        <v>18.100000000000001</v>
      </c>
      <c r="L54" s="332">
        <v>24482</v>
      </c>
      <c r="M54" s="333">
        <v>28.5</v>
      </c>
      <c r="N54" s="334">
        <v>-10.4</v>
      </c>
    </row>
    <row r="55" spans="1:14">
      <c r="A55" s="250"/>
      <c r="B55" s="246"/>
      <c r="C55" s="246"/>
      <c r="D55" s="246"/>
      <c r="E55" s="246"/>
      <c r="F55" s="246"/>
      <c r="G55" s="312" t="s">
        <v>518</v>
      </c>
      <c r="H55" s="313"/>
      <c r="I55" s="321">
        <v>4530304</v>
      </c>
      <c r="J55" s="322">
        <v>66784</v>
      </c>
      <c r="K55" s="323">
        <v>-30.1</v>
      </c>
      <c r="L55" s="324">
        <v>53896</v>
      </c>
      <c r="M55" s="325">
        <v>-13.4</v>
      </c>
      <c r="N55" s="326">
        <v>-16.7</v>
      </c>
    </row>
    <row r="56" spans="1:14">
      <c r="A56" s="250"/>
      <c r="B56" s="246"/>
      <c r="C56" s="246"/>
      <c r="D56" s="246"/>
      <c r="E56" s="246"/>
      <c r="F56" s="246"/>
      <c r="G56" s="327"/>
      <c r="H56" s="328" t="s">
        <v>516</v>
      </c>
      <c r="I56" s="329">
        <v>2447586</v>
      </c>
      <c r="J56" s="330">
        <v>36081</v>
      </c>
      <c r="K56" s="331">
        <v>-30</v>
      </c>
      <c r="L56" s="332">
        <v>20608</v>
      </c>
      <c r="M56" s="333">
        <v>-15.8</v>
      </c>
      <c r="N56" s="334">
        <v>-14.2</v>
      </c>
    </row>
    <row r="57" spans="1:14">
      <c r="A57" s="250"/>
      <c r="B57" s="246"/>
      <c r="C57" s="246"/>
      <c r="D57" s="246"/>
      <c r="E57" s="246"/>
      <c r="F57" s="246"/>
      <c r="G57" s="312" t="s">
        <v>519</v>
      </c>
      <c r="H57" s="313"/>
      <c r="I57" s="321">
        <v>3242055</v>
      </c>
      <c r="J57" s="322">
        <v>48197</v>
      </c>
      <c r="K57" s="323">
        <v>-27.8</v>
      </c>
      <c r="L57" s="324">
        <v>47278</v>
      </c>
      <c r="M57" s="325">
        <v>-12.3</v>
      </c>
      <c r="N57" s="326">
        <v>-15.5</v>
      </c>
    </row>
    <row r="58" spans="1:14">
      <c r="A58" s="250"/>
      <c r="B58" s="246"/>
      <c r="C58" s="246"/>
      <c r="D58" s="246"/>
      <c r="E58" s="246"/>
      <c r="F58" s="246"/>
      <c r="G58" s="327"/>
      <c r="H58" s="328" t="s">
        <v>516</v>
      </c>
      <c r="I58" s="329">
        <v>1688632</v>
      </c>
      <c r="J58" s="330">
        <v>25103</v>
      </c>
      <c r="K58" s="331">
        <v>-30.4</v>
      </c>
      <c r="L58" s="332">
        <v>24096</v>
      </c>
      <c r="M58" s="333">
        <v>16.899999999999999</v>
      </c>
      <c r="N58" s="334">
        <v>-47.3</v>
      </c>
    </row>
    <row r="59" spans="1:14">
      <c r="A59" s="250"/>
      <c r="B59" s="246"/>
      <c r="C59" s="246"/>
      <c r="D59" s="246"/>
      <c r="E59" s="246"/>
      <c r="F59" s="246"/>
      <c r="G59" s="312" t="s">
        <v>520</v>
      </c>
      <c r="H59" s="313"/>
      <c r="I59" s="321">
        <v>2768313</v>
      </c>
      <c r="J59" s="322">
        <v>41377</v>
      </c>
      <c r="K59" s="323">
        <v>-14.2</v>
      </c>
      <c r="L59" s="324">
        <v>44504</v>
      </c>
      <c r="M59" s="325">
        <v>-5.9</v>
      </c>
      <c r="N59" s="326">
        <v>-8.3000000000000007</v>
      </c>
    </row>
    <row r="60" spans="1:14">
      <c r="A60" s="250"/>
      <c r="B60" s="246"/>
      <c r="C60" s="246"/>
      <c r="D60" s="246"/>
      <c r="E60" s="246"/>
      <c r="F60" s="246"/>
      <c r="G60" s="327"/>
      <c r="H60" s="328" t="s">
        <v>516</v>
      </c>
      <c r="I60" s="335">
        <v>1883007</v>
      </c>
      <c r="J60" s="330">
        <v>28144</v>
      </c>
      <c r="K60" s="331">
        <v>12.1</v>
      </c>
      <c r="L60" s="332">
        <v>25876</v>
      </c>
      <c r="M60" s="333">
        <v>7.4</v>
      </c>
      <c r="N60" s="334">
        <v>4.7</v>
      </c>
    </row>
    <row r="61" spans="1:14">
      <c r="A61" s="250"/>
      <c r="B61" s="246"/>
      <c r="C61" s="246"/>
      <c r="D61" s="246"/>
      <c r="E61" s="246"/>
      <c r="F61" s="246"/>
      <c r="G61" s="312" t="s">
        <v>521</v>
      </c>
      <c r="H61" s="336"/>
      <c r="I61" s="337">
        <v>4418677</v>
      </c>
      <c r="J61" s="338">
        <v>65083</v>
      </c>
      <c r="K61" s="339">
        <v>-12.1</v>
      </c>
      <c r="L61" s="340">
        <v>48866</v>
      </c>
      <c r="M61" s="341">
        <v>9.6999999999999993</v>
      </c>
      <c r="N61" s="326">
        <v>-21.8</v>
      </c>
    </row>
    <row r="62" spans="1:14">
      <c r="A62" s="250"/>
      <c r="B62" s="246"/>
      <c r="C62" s="246"/>
      <c r="D62" s="246"/>
      <c r="E62" s="246"/>
      <c r="F62" s="246"/>
      <c r="G62" s="327"/>
      <c r="H62" s="328" t="s">
        <v>516</v>
      </c>
      <c r="I62" s="329">
        <v>2504653</v>
      </c>
      <c r="J62" s="330">
        <v>36900</v>
      </c>
      <c r="K62" s="331">
        <v>-13.4</v>
      </c>
      <c r="L62" s="332">
        <v>22824</v>
      </c>
      <c r="M62" s="333">
        <v>5.0999999999999996</v>
      </c>
      <c r="N62" s="334">
        <v>-18.5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17.36</v>
      </c>
      <c r="G47" s="12">
        <v>17.309999999999999</v>
      </c>
      <c r="H47" s="12">
        <v>17.25</v>
      </c>
      <c r="I47" s="12">
        <v>20.69</v>
      </c>
      <c r="J47" s="13">
        <v>20.61</v>
      </c>
    </row>
    <row r="48" spans="2:10" ht="57.75" customHeight="1">
      <c r="B48" s="14"/>
      <c r="C48" s="1174" t="s">
        <v>4</v>
      </c>
      <c r="D48" s="1174"/>
      <c r="E48" s="1175"/>
      <c r="F48" s="15">
        <v>8.17</v>
      </c>
      <c r="G48" s="16">
        <v>9.9</v>
      </c>
      <c r="H48" s="16">
        <v>8.83</v>
      </c>
      <c r="I48" s="16">
        <v>9.59</v>
      </c>
      <c r="J48" s="17">
        <v>8.6999999999999993</v>
      </c>
    </row>
    <row r="49" spans="2:10" ht="57.75" customHeight="1" thickBot="1">
      <c r="B49" s="18"/>
      <c r="C49" s="1176" t="s">
        <v>5</v>
      </c>
      <c r="D49" s="1176"/>
      <c r="E49" s="1177"/>
      <c r="F49" s="19" t="s">
        <v>528</v>
      </c>
      <c r="G49" s="20">
        <v>1.78</v>
      </c>
      <c r="H49" s="20" t="s">
        <v>529</v>
      </c>
      <c r="I49" s="20">
        <v>4.75</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2018-04-20T00:51:09Z</cp:lastPrinted>
  <dcterms:created xsi:type="dcterms:W3CDTF">2018-01-24T04:47:58Z</dcterms:created>
  <dcterms:modified xsi:type="dcterms:W3CDTF">2018-10-24T10:32:03Z</dcterms:modified>
  <cp:category/>
</cp:coreProperties>
</file>