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240" yWindow="120" windowWidth="14940" windowHeight="7815"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62913" concurrentManualCount="2"/>
</workbook>
</file>

<file path=xl/calcChain.xml><?xml version="1.0" encoding="utf-8"?>
<calcChain xmlns="http://schemas.openxmlformats.org/spreadsheetml/2006/main">
  <c r="AA78" i="11" l="1"/>
  <c r="AA77" i="11"/>
  <c r="AA76" i="11"/>
  <c r="AA75" i="11"/>
  <c r="AA74" i="11"/>
  <c r="AA73" i="11"/>
  <c r="AA72" i="11"/>
  <c r="AA71" i="11"/>
  <c r="AA70" i="11"/>
  <c r="AA69" i="11"/>
  <c r="AA68" i="11"/>
  <c r="AA33" i="11" l="1"/>
  <c r="AA32" i="11"/>
  <c r="AA31" i="11"/>
  <c r="AA30" i="11"/>
  <c r="AA29" i="11"/>
  <c r="AA28" i="11"/>
  <c r="AO37"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U37" i="9"/>
  <c r="C37" i="9"/>
  <c r="BE36" i="9"/>
  <c r="U36" i="9"/>
  <c r="C36" i="9"/>
  <c r="BE35" i="9"/>
  <c r="C35" i="9"/>
  <c r="BE34" i="9"/>
  <c r="U34" i="9"/>
  <c r="U35" i="9" s="1"/>
  <c r="C34" i="9"/>
  <c r="AM34" i="9" l="1"/>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<sst xmlns="http://schemas.openxmlformats.org/spreadsheetml/2006/main" count="1042" uniqueCount="563">
  <si>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</si>
  <si>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</si>
  <si>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</si>
  <si>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</si>
  <si>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</si>
  <si>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</si>
  <si>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</si>
  <si>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</si>
  <si>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</si>
  <si>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</si>
  <si>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</si>
  <si>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</si>
  <si>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</si>
  <si>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</si>
  <si>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</si>
  <si>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</si>
  <si>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</si>
  <si>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</si>
  <si>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</si>
  <si>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</si>
  <si>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</si>
  <si>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</si>
  <si>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</si>
  <si>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</si>
  <si>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</si>
  <si>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</si>
  <si>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</si>
  <si>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</si>
  <si>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</si>
  <si>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</si>
  <si>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</si>
  <si>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</si>
  <si>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</si>
  <si>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</si>
  <si>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</si>
  <si>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</si>
  <si>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</si>
  <si>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</si>
  <si>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</si>
  <si>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</si>
  <si>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</si>
  <si>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</si>
  <si>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</si>
  <si>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</si>
  <si>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</si>
  <si>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</si>
  <si>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</si>
  <si>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</si>
  <si>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</si>
  <si>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</si>
  <si>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</si>
  <si>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</si>
  <si>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</si>
  <si>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</si>
  <si>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</si>
  <si>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</si>
  <si>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</si>
  <si>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</si>
  <si>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</si>
  <si>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</si>
  <si>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</si>
  <si>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</si>
  <si>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</si>
  <si>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</si>
  <si>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</si>
  <si>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</si>
  <si>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</si>
  <si>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</si>
  <si>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</si>
  <si>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</si>
  <si>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</si>
  <si>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</si>
  <si>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</si>
  <si>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</si>
  <si>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</si>
  <si>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</si>
  <si>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</si>
  <si>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</si>
  <si>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</si>
  <si>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</si>
  <si>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</si>
  <si>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</si>
  <si>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</si>
  <si>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</si>
  <si>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</si>
  <si>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</si>
  <si>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</si>
  <si>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</si>
  <si>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</si>
  <si>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</si>
  <si>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</si>
  <si>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</si>
  <si>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</si>
  <si>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</si>
  <si>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</si>
  <si>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</si>
  <si>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</si>
  <si>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</si>
  <si>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</si>
  <si>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</si>
  <si>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</si>
  <si>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</si>
  <si>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</si>
  <si>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</si>
  <si>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</si>
  <si>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</si>
  <si>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</si>
  <si>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</si>
  <si>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</si>
  <si>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</si>
  <si>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</si>
  <si>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</si>
  <si>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</si>
  <si>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</si>
  <si>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</si>
  <si>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</si>
  <si>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</si>
  <si>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</si>
  <si>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</si>
  <si>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</si>
  <si>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</si>
  <si>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</si>
  <si>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</si>
  <si>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</si>
  <si>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</si>
  <si>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</si>
  <si>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</si>
  <si>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</si>
  <si>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</si>
  <si>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</si>
  <si>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</si>
  <si>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</si>
  <si>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</si>
  <si>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</si>
  <si>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</si>
  <si>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</si>
  <si>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</si>
  <si>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</si>
  <si>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</si>
  <si>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</si>
  <si>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</si>
  <si>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</si>
  <si>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</si>
  <si>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</si>
  <si>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</si>
  <si>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</si>
  <si>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</si>
  <si>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</si>
  <si>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</si>
  <si>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</si>
  <si>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</si>
  <si>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</si>
  <si>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</si>
  <si>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</si>
  <si>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</si>
  <si>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</si>
  <si>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</si>
  <si>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</si>
  <si>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</si>
  <si>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</si>
  <si>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</si>
  <si>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</si>
  <si>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</si>
  <si>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</si>
  <si>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</si>
  <si>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</si>
  <si>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</si>
  <si>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</si>
  <si>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</si>
  <si>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</si>
  <si>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</si>
  <si>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</si>
  <si>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</si>
  <si>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</si>
  <si>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</si>
  <si>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</si>
  <si>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</si>
  <si>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</si>
  <si>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</si>
  <si>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</si>
  <si>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</si>
  <si>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</si>
  <si>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</si>
  <si>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</si>
  <si>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</si>
  <si>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</si>
  <si>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</si>
  <si>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</si>
  <si>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</si>
  <si>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</si>
  <si>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</si>
  <si>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</si>
  <si>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</si>
  <si>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</si>
  <si>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</si>
  <si>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</si>
  <si>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</si>
  <si>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福井県坂井市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</si>
  <si>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</si>
  <si>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</si>
  <si>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</si>
  <si>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</si>
  <si>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</si>
  <si>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</si>
  <si>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</si>
  <si>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</si>
  <si>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</si>
  <si>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</si>
  <si>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</si>
  <si>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</si>
  <si>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</si>
  <si>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</si>
  <si>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</si>
  <si>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</si>
  <si>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</si>
  <si>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</si>
  <si>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</si>
  <si>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</si>
  <si>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</si>
  <si>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</si>
  <si>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</si>
  <si>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</si>
  <si>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</si>
  <si>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</si>
  <si>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</si>
  <si>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</si>
  <si>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</si>
  <si>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</si>
  <si>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</si>
  <si>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</si>
  <si>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</si>
  <si>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</si>
  <si>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</si>
  <si>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</si>
  <si>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</si>
  <si>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</si>
  <si>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</si>
  <si>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</si>
  <si>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</si>
  <si>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</si>
  <si>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</si>
  <si>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</si>
  <si>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</si>
  <si>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</si>
  <si>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</si>
  <si>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</si>
  <si>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</si>
  <si>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</si>
  <si>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</si>
  <si>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</si>
  <si>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</si>
  <si>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</si>
  <si>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</si>
  <si>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</si>
  <si>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</si>
  <si>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</si>
  <si>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</si>
  <si>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</si>
  <si>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</si>
  <si>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</si>
  <si>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</si>
  <si>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</si>
  <si>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</si>
  <si>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</si>
  <si>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</si>
  <si>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</si>
  <si>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</si>
  <si>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</si>
  <si>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</si>
  <si>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</si>
  <si>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</si>
  <si>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</si>
  <si>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</si>
  <si>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</si>
  <si>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</si>
  <si>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</si>
  <si>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</si>
  <si>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</si>
  <si>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</si>
  <si>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</si>
  <si>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</si>
  <si>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</si>
  <si>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</si>
  <si>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</si>
  <si>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</si>
  <si>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</si>
  <si>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</si>
  <si>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</si>
  <si>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</si>
  <si>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</si>
  <si>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</si>
  <si>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</si>
  <si>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</si>
  <si>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</si>
  <si>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</si>
  <si>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</si>
  <si>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</si>
  <si>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</si>
  <si>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</si>
  <si>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</si>
  <si>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</si>
  <si>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</si>
  <si>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</si>
  <si>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</si>
  <si>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</si>
  <si>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</si>
  <si>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</si>
  <si>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</si>
  <si>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</si>
  <si>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</si>
  <si>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</si>
  <si>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</si>
  <si>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</si>
  <si>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</si>
  <si>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</si>
  <si>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</si>
  <si>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</si>
  <si>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</si>
  <si>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</si>
  <si>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</si>
  <si>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</si>
  <si>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</si>
  <si>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</si>
  <si>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</si>
  <si>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</si>
  <si>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</si>
  <si>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</si>
  <si>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</si>
  <si>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</si>
  <si>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</si>
  <si>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</si>
  <si>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</si>
  <si>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</si>
  <si>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</si>
  <si>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</si>
  <si>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</si>
  <si>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</si>
  <si>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</si>
  <si>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</si>
  <si>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</si>
  <si>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</si>
  <si>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</si>
  <si>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</si>
  <si>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</si>
  <si>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</si>
  <si>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</si>
  <si>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福井県坂井市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</si>
  <si>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</si>
  <si>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</si>
  <si>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</si>
  <si>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</si>
  <si>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</si>
  <si>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</si>
  <si>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</si>
  <si>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</si>
  <si>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</si>
  <si>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</si>
  <si>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</si>
  <si>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</si>
  <si>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</si>
  <si>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</si>
  <si>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</si>
  <si>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</si>
  <si>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</si>
  <si>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</si>
  <si>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</si>
  <si>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</si>
  <si>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</si>
  <si>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</si>
  <si>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</si>
  <si>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</si>
  <si>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</si>
  <si>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</si>
  <si>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</si>
  <si>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</si>
  <si>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</si>
  <si>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</si>
  <si>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</si>
  <si>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</si>
  <si>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</si>
  <si>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</si>
  <si>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</si>
  <si>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</si>
  <si>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</si>
  <si>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</si>
  <si>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</si>
  <si>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</si>
  <si>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</si>
  <si>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</si>
  <si>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</si>
  <si>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</si>
  <si>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</si>
  <si>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</si>
  <si>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</si>
  <si>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</si>
  <si>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</si>
  <si>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</si>
  <si>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</si>
  <si>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</si>
  <si>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</si>
  <si>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</si>
  <si>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</si>
  <si>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</si>
  <si>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</si>
  <si>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</si>
  <si>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</si>
  <si>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</si>
  <si>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</si>
  <si>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</si>
  <si>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</si>
  <si>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</si>
  <si>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</si>
  <si>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</si>
  <si>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</si>
  <si>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</si>
  <si>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</si>
  <si>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</si>
  <si>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</si>
  <si>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</si>
  <si>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</si>
  <si>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</si>
  <si>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</si>
  <si>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</si>
  <si>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</si>
  <si>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</si>
  <si>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</si>
  <si>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</si>
  <si>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</si>
  <si>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</si>
  <si>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</si>
  <si>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</si>
  <si>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</si>
  <si>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</si>
  <si>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</si>
  <si>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</si>
  <si>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</si>
  <si>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</si>
  <si>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</si>
  <si>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</si>
  <si>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</si>
  <si>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</si>
  <si>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</si>
  <si>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</si>
  <si>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</si>
  <si>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</si>
  <si>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</si>
  <si>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</si>
  <si>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</si>
  <si>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</si>
  <si>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</si>
  <si>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</si>
  <si>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</si>
  <si>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</si>
  <si>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</si>
  <si>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</si>
  <si>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</si>
  <si>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</si>
  <si>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</si>
  <si>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</si>
  <si>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</si>
  <si>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</si>
  <si>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</si>
  <si>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</si>
  <si>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</si>
  <si>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</si>
  <si>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</si>
  <si>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</si>
  <si>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</si>
  <si>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</si>
  <si>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</si>
  <si>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</si>
  <si>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</si>
  <si>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</si>
  <si>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</si>
  <si>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</si>
  <si>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</si>
  <si>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</si>
  <si>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</si>
  <si>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</si>
  <si>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</si>
  <si>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</si>
  <si>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</si>
  <si>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</si>
  <si>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</si>
  <si>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</si>
  <si>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</si>
  <si>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</si>
  <si>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</si>
  <si>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</si>
  <si>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</si>
  <si>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</si>
  <si>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</si>
  <si>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</si>
  <si>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</si>
  <si>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</si>
  <si>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</si>
  <si>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</si>
  <si>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</si>
  <si>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</si>
  <si>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</si>
  <si>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</si>
  <si>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</si>
  <si>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</si>
  <si>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</si>
  <si>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</si>
  <si>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</si>
  <si>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</si>
  <si>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</si>
  <si>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</si>
  <si>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</si>
  <si>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</si>
  <si>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</si>
  <si>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</si>
  <si>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</si>
  <si>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</si>
  <si>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</si>
  <si>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</si>
  <si>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</si>
  <si>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</si>
  <si>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</si>
  <si>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</si>
  <si>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</si>
  <si>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</si>
  <si>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水道事業会計</t>
  </si>
  <si>
    <t>公共下水道事業会計</t>
  </si>
  <si>
    <t>一般会計</t>
  </si>
  <si>
    <t>国民健康保険特別会計</t>
  </si>
  <si>
    <t>病院事業会計</t>
  </si>
  <si>
    <t>農業集落排水事業会計</t>
  </si>
  <si>
    <t>後期高齢者医療特別会計</t>
  </si>
  <si>
    <t>その他会計（赤字）</t>
  </si>
  <si>
    <t>その他会計（黒字）</t>
  </si>
  <si>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</si>
  <si>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</si>
  <si>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</si>
  <si>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</si>
  <si>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福井県自治会館組合</t>
    <rPh sb="0" eb="3">
      <t>フクイケン</t>
    </rPh>
    <rPh sb="3" eb="5">
      <t>ジチ</t>
    </rPh>
    <rPh sb="5" eb="7">
      <t>カイカン</t>
    </rPh>
    <rPh sb="7" eb="9">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</si>
  <si>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</si>
  <si>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坂井地区広域連合</t>
    <rPh sb="0" eb="2">
      <t>サカイ</t>
    </rPh>
    <rPh sb="2" eb="4">
      <t>チク</t>
    </rPh>
    <rPh sb="4" eb="6">
      <t>コウイキ</t>
    </rPh>
    <rPh sb="6" eb="8">
      <t>レンゴウ</t>
    </rPh>
    <phoneticPr fontId="2"/>
  </si>
  <si>
    <t>坂井地区広域連合（事業会計）</t>
    <rPh sb="0" eb="2">
      <t>サカイ</t>
    </rPh>
    <rPh sb="2" eb="4">
      <t>チク</t>
    </rPh>
    <rPh sb="4" eb="6">
      <t>コウイキ</t>
    </rPh>
    <rPh sb="6" eb="8">
      <t>レンゴウ</t>
    </rPh>
    <rPh sb="9" eb="11">
      <t>ジギョウ</t>
    </rPh>
    <rPh sb="11" eb="13">
      <t>カイケイ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</si>
  <si>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</si>
  <si>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</si>
  <si>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坂井市農業振興公社</t>
    <rPh sb="0" eb="2">
      <t>サカイ</t>
    </rPh>
    <rPh sb="2" eb="3">
      <t>シ</t>
    </rPh>
    <rPh sb="3" eb="5">
      <t>ノウギョウ</t>
    </rPh>
    <rPh sb="5" eb="7">
      <t>シンコウ</t>
    </rPh>
    <rPh sb="7" eb="9">
      <t>コウシャ</t>
    </rPh>
    <phoneticPr fontId="2"/>
  </si>
  <si>
    <t>福井県下水道公社</t>
    <rPh sb="0" eb="3">
      <t>フクイケン</t>
    </rPh>
    <rPh sb="3" eb="6">
      <t>ゲスイドウ</t>
    </rPh>
    <rPh sb="6" eb="8">
      <t>コウシャ</t>
    </rPh>
    <phoneticPr fontId="2"/>
  </si>
  <si>
    <t>坂井市体育協会</t>
    <rPh sb="0" eb="3">
      <t>サカイシ</t>
    </rPh>
    <rPh sb="3" eb="5">
      <t>タイイク</t>
    </rPh>
    <rPh sb="5" eb="7">
      <t>キョウカイ</t>
    </rPh>
    <phoneticPr fontId="2"/>
  </si>
  <si>
    <t>坂井市公共施設等管理公社</t>
    <rPh sb="0" eb="3">
      <t>サカイシ</t>
    </rPh>
    <rPh sb="3" eb="5">
      <t>コウキョウ</t>
    </rPh>
    <rPh sb="5" eb="7">
      <t>シセツ</t>
    </rPh>
    <rPh sb="7" eb="8">
      <t>トウ</t>
    </rPh>
    <rPh sb="8" eb="10">
      <t>カンリ</t>
    </rPh>
    <rPh sb="10" eb="12">
      <t>コウシャ</t>
    </rPh>
    <phoneticPr fontId="2"/>
  </si>
  <si>
    <t>丸岡文化財団</t>
    <rPh sb="0" eb="2">
      <t>マルオカ</t>
    </rPh>
    <rPh sb="2" eb="4">
      <t>ブンカ</t>
    </rPh>
    <rPh sb="4" eb="6">
      <t>ザイダン</t>
    </rPh>
    <phoneticPr fontId="2"/>
  </si>
  <si>
    <t>坂井市文化振興事業団</t>
    <rPh sb="0" eb="3">
      <t>サカイシ</t>
    </rPh>
    <rPh sb="3" eb="5">
      <t>ブンカ</t>
    </rPh>
    <rPh sb="5" eb="7">
      <t>シンコウ</t>
    </rPh>
    <rPh sb="7" eb="9">
      <t>ジギョウ</t>
    </rPh>
    <rPh sb="9" eb="10">
      <t>ダン</t>
    </rPh>
    <phoneticPr fontId="2"/>
  </si>
  <si>
    <t>-</t>
    <phoneticPr fontId="2"/>
  </si>
  <si>
    <t>越前三国競艇企業団</t>
    <rPh sb="0" eb="2">
      <t>エチゼン</t>
    </rPh>
    <rPh sb="2" eb="4">
      <t>ミクニ</t>
    </rPh>
    <rPh sb="4" eb="6">
      <t>キョウテイ</t>
    </rPh>
    <rPh sb="6" eb="8">
      <t>キギョウ</t>
    </rPh>
    <rPh sb="8" eb="9">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</si>
  <si>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</si>
  <si>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</si>
  <si>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</si>
  <si>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</si>
  <si>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</si>
  <si>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</si>
  <si>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</si>
  <si>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</si>
  <si>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</si>
  <si>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</si>
  <si>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</si>
  <si>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</si>
  <si>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実質公債費比率は臨時財政対策債及び合併特例債に係る基準財政需要額の増などにより減となった。将来負担比率の増は地方債現在高の増加が主な原因である。今後も地方債の発行と現在高が増えていくことが予想されることから、合併特例債などの交付税措置がある優良起債の借り入れや他の財源確保に努め、均衡ある事業の執行により公債費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</si>
</sst>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extLst>
            <c:ext xmlns:c16="http://schemas.microsoft.com/office/drawing/2014/chart" uri="{C3380CC4-5D6E-409C-BE32-E72D297353CC}">
              <c16:uniqueId val="{00000000-B5E8-4535-84FF-CEB9E981B6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57376</c:v>
                </c:pt>
                <c:pt idx="1">
                  <c:v>63722</c:v>
                </c:pt>
                <c:pt idx="2">
                  <c:v>61088</c:v>
                </c:pt>
                <c:pt idx="3">
                  <c:v>63522</c:v>
                </c:pt>
                <c:pt idx="4">
                  <c:v>70801</c:v>
                </c:pt>
              </c:numCache>
            </c:numRef>
          </c:val>
          <c:smooth val="0"/>
          <c:extLst>
            <c:ext xmlns:c16="http://schemas.microsoft.com/office/drawing/2014/chart" uri="{C3380CC4-5D6E-409C-BE32-E72D297353CC}">
              <c16:uniqueId val="{00000001-B5E8-4535-84FF-CEB9E981B6A4}"/>
            </c:ext>
          </c:extLst>
        </c:ser>
        <c:dLbls>
          <c:showLegendKey val="0"/>
          <c:showVal val="0"/>
          <c:showCatName val="0"/>
          <c:showSerName val="0"/>
          <c:showPercent val="0"/>
          <c:showBubbleSize val="0"/>
        </c:dLbls>
        <c:marker val="1"/>
        <c:smooth val="0"/>
        <c:axId val="117704192"/>
        <c:axId val="117706112"/>
      </c:lineChart>
      <c:catAx>
        <c:axId val="11770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06112"/>
        <c:crosses val="autoZero"/>
        <c:auto val="1"/>
        <c:lblAlgn val="ctr"/>
        <c:lblOffset val="100"/>
        <c:tickLblSkip val="1"/>
        <c:tickMarkSkip val="1"/>
        <c:noMultiLvlLbl val="0"/>
      </c:catAx>
      <c:valAx>
        <c:axId val="1177061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0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c:v>
                </c:pt>
                <c:pt idx="1">
                  <c:v>4.96</c:v>
                </c:pt>
                <c:pt idx="2">
                  <c:v>3.89</c:v>
                </c:pt>
                <c:pt idx="3">
                  <c:v>4.26</c:v>
                </c:pt>
                <c:pt idx="4">
                  <c:v>3.17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10.97</c:v>
                </c:pt>
                <c:pt idx="1">
                  <c:v>13.14</c:v>
                </c:pt>
                <c:pt idx="2">
                  <c:v>14.66</c:v>
                </c:pt>
                <c:pt idx="3">
                  <c:v>16.47</c:v>
                </c:pt>
                <c:pt idx="4">
                  <c:v>14.55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873920"/>
        <c:axId val="12187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1.64</c:v>
                </c:pt>
                <c:pt idx="1">
                  <c:v>3.3</c:v>
                </c:pt>
                <c:pt idx="2">
                  <c:v>0.21</c:v>
                </c:pt>
                <c:pt idx="3">
                  <c:v>2.34</c:v>
                </c:pt>
                <c:pt idx="4">
                  <c:v>-3.02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873920"/>
        <c:axId val="121875840"/>
      </c:lineChart>
      <c:catAx>
        <c:axId val="1218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75840"/>
        <c:crosses val="autoZero"/>
        <c:auto val="1"/>
        <c:lblAlgn val="ctr"/>
        <c:lblOffset val="100"/>
        <c:tickLblSkip val="1"/>
        <c:tickMarkSkip val="1"/>
        <c:noMultiLvlLbl val="0"/>
      </c:catAx>
      <c:valAx>
        <c:axId val="12187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0.24</c:v>
                </c:pt>
                <c:pt idx="2">
                  <c:v>#N/A</c:v>
                </c:pt>
                <c:pt idx="3">
                  <c:v>0.27</c:v>
                </c:pt>
                <c:pt idx="4">
                  <c:v>#N/A</c:v>
                </c:pt>
                <c:pt idx="5">
                  <c:v>0.27</c:v>
                </c:pt>
                <c:pt idx="6">
                  <c:v>#N/A</c:v>
                </c:pt>
                <c:pt idx="7">
                  <c:v>0.28000000000000003</c:v>
                </c:pt>
                <c:pt idx="8">
                  <c:v>#N/A</c:v>
                </c:pt>
                <c:pt idx="9">
                  <c:v>0.27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1.47</c:v>
                </c:pt>
                <c:pt idx="2">
                  <c:v>#N/A</c:v>
                </c:pt>
                <c:pt idx="3">
                  <c:v>1.04</c:v>
                </c:pt>
                <c:pt idx="4">
                  <c:v>#N/A</c:v>
                </c:pt>
                <c:pt idx="5">
                  <c:v>0.79</c:v>
                </c:pt>
                <c:pt idx="6">
                  <c:v>#N/A</c:v>
                </c:pt>
                <c:pt idx="7">
                  <c:v>0.93</c:v>
                </c:pt>
                <c:pt idx="8">
                  <c:v>#N/A</c:v>
                </c:pt>
                <c:pt idx="9">
                  <c:v>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c:v>
                </c:pt>
                <c:pt idx="2">
                  <c:v>#N/A</c:v>
                </c:pt>
                <c:pt idx="3">
                  <c:v>1.8</c:v>
                </c:pt>
                <c:pt idx="4">
                  <c:v>#N/A</c:v>
                </c:pt>
                <c:pt idx="5">
                  <c:v>1.29</c:v>
                </c:pt>
                <c:pt idx="6">
                  <c:v>#N/A</c:v>
                </c:pt>
                <c:pt idx="7">
                  <c:v>0.94</c:v>
                </c:pt>
                <c:pt idx="8">
                  <c:v>#N/A</c:v>
                </c:pt>
                <c:pt idx="9">
                  <c:v>1.0900000000000001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3.99</c:v>
                </c:pt>
                <c:pt idx="2">
                  <c:v>#N/A</c:v>
                </c:pt>
                <c:pt idx="3">
                  <c:v>4.95</c:v>
                </c:pt>
                <c:pt idx="4">
                  <c:v>#N/A</c:v>
                </c:pt>
                <c:pt idx="5">
                  <c:v>3.89</c:v>
                </c:pt>
                <c:pt idx="6">
                  <c:v>#N/A</c:v>
                </c:pt>
                <c:pt idx="7">
                  <c:v>4.26</c:v>
                </c:pt>
                <c:pt idx="8">
                  <c:v>#N/A</c:v>
                </c:pt>
                <c:pt idx="9">
                  <c:v>3.16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5.25</c:v>
                </c:pt>
                <c:pt idx="2">
                  <c:v>#N/A</c:v>
                </c:pt>
                <c:pt idx="3">
                  <c:v>5.19</c:v>
                </c:pt>
                <c:pt idx="4">
                  <c:v>#N/A</c:v>
                </c:pt>
                <c:pt idx="5">
                  <c:v>5.56</c:v>
                </c:pt>
                <c:pt idx="6">
                  <c:v>#N/A</c:v>
                </c:pt>
                <c:pt idx="7">
                  <c:v>5.87</c:v>
                </c:pt>
                <c:pt idx="8">
                  <c:v>#N/A</c:v>
                </c:pt>
                <c:pt idx="9">
                  <c:v>6.27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7.94</c:v>
                </c:pt>
                <c:pt idx="2">
                  <c:v>#N/A</c:v>
                </c:pt>
                <c:pt idx="3">
                  <c:v>8.57</c:v>
                </c:pt>
                <c:pt idx="4">
                  <c:v>#N/A</c:v>
                </c:pt>
                <c:pt idx="5">
                  <c:v>9.02</c:v>
                </c:pt>
                <c:pt idx="6">
                  <c:v>#N/A</c:v>
                </c:pt>
                <c:pt idx="7">
                  <c:v>8.59</c:v>
                </c:pt>
                <c:pt idx="8">
                  <c:v>#N/A</c:v>
                </c:pt>
                <c:pt idx="9">
                  <c:v>9.1300000000000008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113408"/>
        <c:axId val="122115200"/>
      </c:barChart>
      <c:catAx>
        <c:axId val="1221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15200"/>
        <c:crosses val="autoZero"/>
        <c:auto val="1"/>
        <c:lblAlgn val="ctr"/>
        <c:lblOffset val="100"/>
        <c:tickLblSkip val="1"/>
        <c:tickMarkSkip val="1"/>
        <c:noMultiLvlLbl val="0"/>
      </c:catAx>
      <c:valAx>
        <c:axId val="12211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13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2980</c:v>
                </c:pt>
                <c:pt idx="5">
                  <c:v>2986</c:v>
                </c:pt>
                <c:pt idx="8">
                  <c:v>3066</c:v>
                </c:pt>
                <c:pt idx="11">
                  <c:v>3014</c:v>
                </c:pt>
                <c:pt idx="14">
                  <c:v>3162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12</c:v>
                </c:pt>
                <c:pt idx="6">
                  <c:v>2</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182</c:v>
                </c:pt>
                <c:pt idx="3">
                  <c:v>169</c:v>
                </c:pt>
                <c:pt idx="6">
                  <c:v>67</c:v>
                </c:pt>
                <c:pt idx="9">
                  <c:v>74</c:v>
                </c:pt>
                <c:pt idx="12">
                  <c:v>79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1332</c:v>
                </c:pt>
                <c:pt idx="3">
                  <c:v>1310</c:v>
                </c:pt>
                <c:pt idx="6">
                  <c:v>1345</c:v>
                </c:pt>
                <c:pt idx="9">
                  <c:v>1306</c:v>
                </c:pt>
                <c:pt idx="12">
                  <c:v>1284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3470</c:v>
                </c:pt>
                <c:pt idx="3">
                  <c:v>3354</c:v>
                </c:pt>
                <c:pt idx="6">
                  <c:v>3238</c:v>
                </c:pt>
                <c:pt idx="9">
                  <c:v>2913</c:v>
                </c:pt>
                <c:pt idx="12">
                  <c:v>2976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693056"/>
        <c:axId val="12186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2041</c:v>
                </c:pt>
                <c:pt idx="2">
                  <c:v>#N/A</c:v>
                </c:pt>
                <c:pt idx="3">
                  <c:v>#N/A</c:v>
                </c:pt>
                <c:pt idx="4">
                  <c:v>1860</c:v>
                </c:pt>
                <c:pt idx="5">
                  <c:v>#N/A</c:v>
                </c:pt>
                <c:pt idx="6">
                  <c:v>#N/A</c:v>
                </c:pt>
                <c:pt idx="7">
                  <c:v>1586</c:v>
                </c:pt>
                <c:pt idx="8">
                  <c:v>#N/A</c:v>
                </c:pt>
                <c:pt idx="9">
                  <c:v>#N/A</c:v>
                </c:pt>
                <c:pt idx="10">
                  <c:v>1279</c:v>
                </c:pt>
                <c:pt idx="11">
                  <c:v>#N/A</c:v>
                </c:pt>
                <c:pt idx="12">
                  <c:v>#N/A</c:v>
                </c:pt>
                <c:pt idx="13">
                  <c:v>1177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693056"/>
        <c:axId val="121869056"/>
      </c:lineChart>
      <c:catAx>
        <c:axId val="1176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69056"/>
        <c:crosses val="autoZero"/>
        <c:auto val="1"/>
        <c:lblAlgn val="ctr"/>
        <c:lblOffset val="100"/>
        <c:tickLblSkip val="1"/>
        <c:tickMarkSkip val="1"/>
        <c:noMultiLvlLbl val="0"/>
      </c:catAx>
      <c:valAx>
        <c:axId val="12186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39267</c:v>
                </c:pt>
                <c:pt idx="5">
                  <c:v>41359</c:v>
                </c:pt>
                <c:pt idx="8">
                  <c:v>44160</c:v>
                </c:pt>
                <c:pt idx="11">
                  <c:v>46780</c:v>
                </c:pt>
                <c:pt idx="14">
                  <c:v>49636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857</c:v>
                </c:pt>
                <c:pt idx="5">
                  <c:v>713</c:v>
                </c:pt>
                <c:pt idx="8">
                  <c:v>682</c:v>
                </c:pt>
                <c:pt idx="11">
                  <c:v>651</c:v>
                </c:pt>
                <c:pt idx="14">
                  <c:v>578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3458</c:v>
                </c:pt>
                <c:pt idx="5">
                  <c:v>3971</c:v>
                </c:pt>
                <c:pt idx="8">
                  <c:v>4126</c:v>
                </c:pt>
                <c:pt idx="11">
                  <c:v>4697</c:v>
                </c:pt>
                <c:pt idx="14">
                  <c:v>4248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129</c:v>
                </c:pt>
                <c:pt idx="3">
                  <c:v>135</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5233</c:v>
                </c:pt>
                <c:pt idx="3">
                  <c:v>5202</c:v>
                </c:pt>
                <c:pt idx="6">
                  <c:v>4975</c:v>
                </c:pt>
                <c:pt idx="9">
                  <c:v>4798</c:v>
                </c:pt>
                <c:pt idx="12">
                  <c:v>4666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1128</c:v>
                </c:pt>
                <c:pt idx="3">
                  <c:v>1033</c:v>
                </c:pt>
                <c:pt idx="6">
                  <c:v>1458</c:v>
                </c:pt>
                <c:pt idx="9">
                  <c:v>2030</c:v>
                </c:pt>
                <c:pt idx="12">
                  <c:v>2466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21370</c:v>
                </c:pt>
                <c:pt idx="3">
                  <c:v>20438</c:v>
                </c:pt>
                <c:pt idx="6">
                  <c:v>20086</c:v>
                </c:pt>
                <c:pt idx="9">
                  <c:v>19599</c:v>
                </c:pt>
                <c:pt idx="12">
                  <c:v>19060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c:v>
                </c:pt>
                <c:pt idx="3">
                  <c:v>2</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33326</c:v>
                </c:pt>
                <c:pt idx="3">
                  <c:v>35156</c:v>
                </c:pt>
                <c:pt idx="6">
                  <c:v>37386</c:v>
                </c:pt>
                <c:pt idx="9">
                  <c:v>39558</c:v>
                </c:pt>
                <c:pt idx="12">
                  <c:v>44308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917312"/>
        <c:axId val="13191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17619</c:v>
                </c:pt>
                <c:pt idx="2">
                  <c:v>#N/A</c:v>
                </c:pt>
                <c:pt idx="3">
                  <c:v>#N/A</c:v>
                </c:pt>
                <c:pt idx="4">
                  <c:v>15923</c:v>
                </c:pt>
                <c:pt idx="5">
                  <c:v>#N/A</c:v>
                </c:pt>
                <c:pt idx="6">
                  <c:v>#N/A</c:v>
                </c:pt>
                <c:pt idx="7">
                  <c:v>14937</c:v>
                </c:pt>
                <c:pt idx="8">
                  <c:v>#N/A</c:v>
                </c:pt>
                <c:pt idx="9">
                  <c:v>#N/A</c:v>
                </c:pt>
                <c:pt idx="10">
                  <c:v>13857</c:v>
                </c:pt>
                <c:pt idx="11">
                  <c:v>#N/A</c:v>
                </c:pt>
                <c:pt idx="12">
                  <c:v>#N/A</c:v>
                </c:pt>
                <c:pt idx="13">
                  <c:v>16038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917312"/>
        <c:axId val="131919232"/>
      </c:lineChart>
      <c:catAx>
        <c:axId val="13191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19232"/>
        <c:crosses val="autoZero"/>
        <c:auto val="1"/>
        <c:lblAlgn val="ctr"/>
        <c:lblOffset val="100"/>
        <c:tickLblSkip val="1"/>
        <c:tickMarkSkip val="1"/>
        <c:noMultiLvlLbl val="0"/>
      </c:catAx>
      <c:valAx>
        <c:axId val="1319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1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{D1CA7E50-9140-4889-97E7-B6D5041311E1}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4FB-4956-991E-610624C1F1B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{94A9A180-0480-497E-91CE-220A8388202B}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4FB-4956-991E-610624C1F1B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{937CE7C5-ECE4-4116-B767-BA4C4B11C8B6}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4FB-4956-991E-610624C1F1B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{022CFD25-BDEA-47BF-8C28-6EFB83BB360E}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4FB-4956-991E-610624C1F1B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{1EA7B016-793A-448D-9AB2-D2130F62D661}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4FB-4956-991E-610624C1F1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4FB-4956-991E-610624C1F1B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{23287CBA-0920-41A9-8CC8-28D6A13F9607}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4FB-4956-991E-610624C1F1B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{4C01BADF-818A-44F7-82BC-824235B3CC23}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4FB-4956-991E-610624C1F1B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{252792FF-3DC7-4749-8FD0-AF6C26E91956}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4FB-4956-991E-610624C1F1B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{368775DB-9442-49EF-B2CF-B6145D44F673}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4FB-4956-991E-610624C1F1B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{C418BAD6-6A4B-4193-9A0C-86988DE40E9A}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4FB-4956-991E-610624C1F1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4FB-4956-991E-610624C1F1B3}"/>
            </c:ext>
          </c:extLst>
        </c:ser>
        <c:dLbls>
          <c:showLegendKey val="0"/>
          <c:showVal val="0"/>
          <c:showCatName val="0"/>
          <c:showSerName val="0"/>
          <c:showPercent val="0"/>
          <c:showBubbleSize val="0"/>
        </c:dLbls>
        <c:axId val="72733440"/>
        <c:axId val="72735360"/>
      </c:scatterChart>
      <c:valAx>
        <c:axId val="72733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35360"/>
        <c:crosses val="autoZero"/>
        <c:crossBetween val="midCat"/>
      </c:valAx>
      <c:valAx>
        <c:axId val="72735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3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{6143B49D-235A-4F4F-AFE9-E595EA2821CE}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731-4261-8C18-17AE90EC391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{692D3166-EA47-452C-8653-78B961D4BEEF}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731-4261-8C18-17AE90EC391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{0D05F90B-1BE1-4C86-B066-822DD24307B6}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731-4261-8C18-17AE90EC391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{A7E29B3B-D123-44DD-9C07-5C9E52797B2E}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731-4261-8C18-17AE90EC391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{6A90AB72-462E-4E7A-BDA6-1B2DAADE72F4}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731-4261-8C18-17AE90EC3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10.8</c:v>
                </c:pt>
                <c:pt idx="2">
                  <c:v>9.6</c:v>
                </c:pt>
                <c:pt idx="3">
                  <c:v>8.1999999999999993</c:v>
                </c:pt>
                <c:pt idx="4">
                  <c:v>7.1</c:v>
                </c:pt>
              </c:numCache>
            </c:numRef>
          </c:xVal>
          <c:yVal>
            <c:numRef>
              <c:f>公会計指標分析・財政指標組合せ分析表!$K$73:$O$73</c:f>
              <c:numCache>
                <c:formatCode>#,##0.0;"▲ "#,##0.0</c:formatCode>
                <c:ptCount val="5"/>
                <c:pt idx="0">
                  <c:v>92.8</c:v>
                </c:pt>
                <c:pt idx="1">
                  <c:v>82.8</c:v>
                </c:pt>
                <c:pt idx="2">
                  <c:v>79.2</c:v>
                </c:pt>
                <c:pt idx="3">
                  <c:v>72.599999999999994</c:v>
                </c:pt>
                <c:pt idx="4">
                  <c:v>85</c:v>
                </c:pt>
              </c:numCache>
            </c:numRef>
          </c:yVal>
          <c:smooth val="0"/>
          <c:extLst>
            <c:ext xmlns:c16="http://schemas.microsoft.com/office/drawing/2014/chart" uri="{C3380CC4-5D6E-409C-BE32-E72D297353CC}">
              <c16:uniqueId val="{00000005-2731-4261-8C18-17AE90EC391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{5834F579-5D4B-4951-8243-E3E906C9E71D}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731-4261-8C18-17AE90EC391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{235CBB90-23EA-42A3-906D-5BE01651ED9C}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731-4261-8C18-17AE90EC391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{28B719B7-E0AB-4252-9EC6-558C0888BDA1}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731-4261-8C18-17AE90EC3916}"/>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{D9FCFB2A-DF8A-40E5-926D-3C5B7D250ED8}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731-4261-8C18-17AE90EC3916}"/>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{9C686E16-2B56-4955-8D0C-5F3B1561A28E}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731-4261-8C18-17AE90EC3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c:ext xmlns:c16="http://schemas.microsoft.com/office/drawing/2014/chart" uri="{C3380CC4-5D6E-409C-BE32-E72D297353CC}">
              <c16:uniqueId val="{0000000B-2731-4261-8C18-17AE90EC3916}"/>
            </c:ext>
          </c:extLst>
        </c:ser>
        <c:dLbls>
          <c:showLegendKey val="0"/>
          <c:showVal val="0"/>
          <c:showCatName val="0"/>
          <c:showSerName val="0"/>
          <c:showPercent val="0"/>
          <c:showBubbleSize val="0"/>
        </c:dLbls>
        <c:axId val="72790400"/>
        <c:axId val="72792320"/>
      </c:scatterChart>
      <c:valAx>
        <c:axId val="72790400"/>
        <c:scaling>
          <c:orientation val="minMax"/>
          <c:max val="12.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2320"/>
        <c:crosses val="autoZero"/>
        <c:crossBetween val="midCat"/>
      </c:valAx>
      <c:valAx>
        <c:axId val="72792320"/>
        <c:scaling>
          <c:orientation val="minMax"/>
          <c:max val="10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0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法人関係税の減収などから</a:t>
          </a:r>
          <a:r>
            <a:rPr kumimoji="1" lang="en-US" altLang="ja-JP" sz="1300">
              <a:latin typeface="ＭＳ Ｐゴシック"/>
            </a:rPr>
            <a:t>0.67</a:t>
          </a:r>
          <a:r>
            <a:rPr kumimoji="1" lang="ja-JP" altLang="en-US" sz="1300">
              <a:latin typeface="ＭＳ Ｐゴシック"/>
            </a:rPr>
            <a:t>と類似団体平均を下回っている。今後は民間的経営手法の導入による事務事業費削減など行財政改革を推進して歳出削減を図るとともに、税収等の徴収率向上対策による自主財源の確保に努める。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70" name="直線コネクタ 69"/>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9" name="円/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前年度と比較して</a:t>
          </a:r>
          <a:r>
            <a:rPr kumimoji="1" lang="en-US" altLang="ja-JP" sz="1300">
              <a:latin typeface="ＭＳ Ｐゴシック"/>
            </a:rPr>
            <a:t>2.4</a:t>
          </a:r>
          <a:r>
            <a:rPr kumimoji="1" lang="ja-JP" altLang="en-US" sz="1300">
              <a:latin typeface="ＭＳ Ｐゴシック"/>
            </a:rPr>
            <a:t>ポイント悪化し、類似団体の平均値と同じ</a:t>
          </a:r>
          <a:r>
            <a:rPr kumimoji="1" lang="en-US" altLang="ja-JP" sz="1300">
              <a:latin typeface="ＭＳ Ｐゴシック"/>
            </a:rPr>
            <a:t>91.2%</a:t>
          </a:r>
          <a:r>
            <a:rPr kumimoji="1" lang="ja-JP" altLang="en-US" sz="1300">
              <a:latin typeface="ＭＳ Ｐゴシック"/>
            </a:rPr>
            <a:t>となった。地方交付税、地方消費税交付金、臨時財政対策債の大幅な減により、経常一般財源等総額等が減少したことが主な要因である。今後、普通交付税及び臨時財政対策債の発行額により比率が増減することが予想されるが、納税義務者の減少する中で税収の伸びは期待できないため、補助金の合理化、受益者負担の適正化及び施設の統廃合等の行財政改革を推進する必要が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41910</xdr:rowOff>
    </xdr:to>
    <xdr:cxnSp macro="">
      <xdr:nvCxnSpPr>
        <xdr:cNvPr id="133" name="直線コネクタ 132"/>
        <xdr:cNvCxnSpPr/>
      </xdr:nvCxnSpPr>
      <xdr:spPr>
        <a:xfrm>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74083</xdr:rowOff>
    </xdr:to>
    <xdr:cxnSp macro="">
      <xdr:nvCxnSpPr>
        <xdr:cNvPr id="136" name="直線コネクタ 135"/>
        <xdr:cNvCxnSpPr/>
      </xdr:nvCxnSpPr>
      <xdr:spPr>
        <a:xfrm flipV="1">
          <a:off x="3225800" y="107467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74083</xdr:rowOff>
    </xdr:to>
    <xdr:cxnSp macro="">
      <xdr:nvCxnSpPr>
        <xdr:cNvPr id="139" name="直線コネクタ 138"/>
        <xdr:cNvCxnSpPr/>
      </xdr:nvCxnSpPr>
      <xdr:spPr>
        <a:xfrm>
          <a:off x="2336800" y="107628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96731</xdr:rowOff>
    </xdr:from>
    <xdr:to>
      <xdr:col>3</xdr:col>
      <xdr:colOff>279400</xdr:colOff>
      <xdr:row>62</xdr:row>
      <xdr:rowOff>132927</xdr:rowOff>
    </xdr:to>
    <xdr:cxnSp macro="">
      <xdr:nvCxnSpPr>
        <xdr:cNvPr id="142" name="直線コネクタ 141"/>
        <xdr:cNvCxnSpPr/>
      </xdr:nvCxnSpPr>
      <xdr:spPr>
        <a:xfrm>
          <a:off x="1447800" y="107266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2" name="円/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4" name="円/楕円 153"/>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5" name="テキスト ボックス 15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6" name="円/楕円 155"/>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7" name="テキスト ボックス 156"/>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8" name="円/楕円 157"/>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59" name="テキスト ボックス 158"/>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45931</xdr:rowOff>
    </xdr:from>
    <xdr:to>
      <xdr:col>2</xdr:col>
      <xdr:colOff>127000</xdr:colOff>
      <xdr:row>62</xdr:row>
      <xdr:rowOff>147531</xdr:rowOff>
    </xdr:to>
    <xdr:sp macro="" textlink="">
      <xdr:nvSpPr>
        <xdr:cNvPr id="160" name="円/楕円 159"/>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157708</xdr:rowOff>
    </xdr:from>
    <xdr:ext cx="762000" cy="259045"/>
    <xdr:sp macro="" textlink="">
      <xdr:nvSpPr>
        <xdr:cNvPr id="161" name="テキスト ボックス 160"/>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人口１人当たりの人件費・物件費等の決算額は、前年度比</a:t>
          </a:r>
          <a:r>
            <a:rPr kumimoji="1" lang="en-US" altLang="ja-JP" sz="1300">
              <a:latin typeface="ＭＳ Ｐゴシック"/>
            </a:rPr>
            <a:t>140</a:t>
          </a:r>
          <a:r>
            <a:rPr kumimoji="1" lang="ja-JP" altLang="en-US" sz="1300">
              <a:latin typeface="ＭＳ Ｐゴシック"/>
            </a:rPr>
            <a:t>円減の</a:t>
          </a:r>
          <a:r>
            <a:rPr kumimoji="1" lang="en-US" altLang="ja-JP" sz="1300">
              <a:latin typeface="ＭＳ Ｐゴシック"/>
            </a:rPr>
            <a:t>112,292</a:t>
          </a:r>
          <a:r>
            <a:rPr kumimoji="1" lang="ja-JP" altLang="en-US" sz="1300">
              <a:latin typeface="ＭＳ Ｐゴシック"/>
            </a:rPr>
            <a:t>円となり、類似団体の平均を下回る結果となった。主な要因として、ごみ処理や消防等の業務を一部事務組合で行っていることが挙げられる。一部事務組合の人件費・物件費等に充てている費用（負担金）を合計した場合、人口</a:t>
          </a:r>
          <a:r>
            <a:rPr kumimoji="1" lang="en-US" altLang="ja-JP" sz="1300">
              <a:latin typeface="ＭＳ Ｐゴシック"/>
            </a:rPr>
            <a:t>1</a:t>
          </a:r>
          <a:r>
            <a:rPr kumimoji="1" lang="ja-JP" altLang="en-US" sz="1300">
              <a:latin typeface="ＭＳ Ｐゴシック"/>
            </a:rPr>
            <a:t>人当たりの金額は大幅に増加することになる。今後はこれらも含めた経費についても抑制していく必要がある。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49307</xdr:rowOff>
    </xdr:from>
    <xdr:to>
      <xdr:col>7</xdr:col>
      <xdr:colOff>152400</xdr:colOff>
      <xdr:row>81</xdr:row>
      <xdr:rowOff>49549</xdr:rowOff>
    </xdr:to>
    <xdr:cxnSp macro="">
      <xdr:nvCxnSpPr>
        <xdr:cNvPr id="197" name="直線コネクタ 196"/>
        <xdr:cNvCxnSpPr/>
      </xdr:nvCxnSpPr>
      <xdr:spPr>
        <a:xfrm flipV="1">
          <a:off x="4114800" y="13936757"/>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34084</xdr:rowOff>
    </xdr:from>
    <xdr:ext cx="762000" cy="259045"/>
    <xdr:sp macro="" textlink="">
      <xdr:nvSpPr>
        <xdr:cNvPr id="198" name="人件費・物件費等の状況平均値テキスト"/>
        <xdr:cNvSpPr txBox="1"/>
      </xdr:nvSpPr>
      <xdr:spPr>
        <a:xfrm>
          <a:off x="5041900" y="1392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46138</xdr:rowOff>
    </xdr:from>
    <xdr:to>
      <xdr:col>6</xdr:col>
      <xdr:colOff>0</xdr:colOff>
      <xdr:row>81</xdr:row>
      <xdr:rowOff>49549</xdr:rowOff>
    </xdr:to>
    <xdr:cxnSp macro="">
      <xdr:nvCxnSpPr>
        <xdr:cNvPr id="200" name="直線コネクタ 199"/>
        <xdr:cNvCxnSpPr/>
      </xdr:nvCxnSpPr>
      <xdr:spPr>
        <a:xfrm>
          <a:off x="3225800" y="13933588"/>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36680</xdr:rowOff>
    </xdr:from>
    <xdr:to>
      <xdr:col>4</xdr:col>
      <xdr:colOff>482600</xdr:colOff>
      <xdr:row>81</xdr:row>
      <xdr:rowOff>46138</xdr:rowOff>
    </xdr:to>
    <xdr:cxnSp macro="">
      <xdr:nvCxnSpPr>
        <xdr:cNvPr id="203" name="直線コネクタ 202"/>
        <xdr:cNvCxnSpPr/>
      </xdr:nvCxnSpPr>
      <xdr:spPr>
        <a:xfrm>
          <a:off x="2336800" y="1392413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107047</xdr:rowOff>
    </xdr:from>
    <xdr:ext cx="762000" cy="259045"/>
    <xdr:sp macro="" textlink="">
      <xdr:nvSpPr>
        <xdr:cNvPr id="205" name="テキスト ボックス 204"/>
        <xdr:cNvSpPr txBox="1"/>
      </xdr:nvSpPr>
      <xdr:spPr>
        <a:xfrm>
          <a:off x="2844800" y="136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36680</xdr:rowOff>
    </xdr:from>
    <xdr:to>
      <xdr:col>3</xdr:col>
      <xdr:colOff>279400</xdr:colOff>
      <xdr:row>81</xdr:row>
      <xdr:rowOff>37009</xdr:rowOff>
    </xdr:to>
    <xdr:cxnSp macro="">
      <xdr:nvCxnSpPr>
        <xdr:cNvPr id="206" name="直線コネクタ 205"/>
        <xdr:cNvCxnSpPr/>
      </xdr:nvCxnSpPr>
      <xdr:spPr>
        <a:xfrm flipV="1">
          <a:off x="1447800" y="1392413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169957</xdr:rowOff>
    </xdr:from>
    <xdr:to>
      <xdr:col>7</xdr:col>
      <xdr:colOff>203200</xdr:colOff>
      <xdr:row>81</xdr:row>
      <xdr:rowOff>100107</xdr:rowOff>
    </xdr:to>
    <xdr:sp macro="" textlink="">
      <xdr:nvSpPr>
        <xdr:cNvPr id="216" name="円/楕円 215"/>
        <xdr:cNvSpPr/>
      </xdr:nvSpPr>
      <xdr:spPr>
        <a:xfrm>
          <a:off x="4902200" y="138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91234</xdr:rowOff>
    </xdr:from>
    <xdr:ext cx="762000" cy="259045"/>
    <xdr:sp macro="" textlink="">
      <xdr:nvSpPr>
        <xdr:cNvPr id="217" name="人件費・物件費等の状況該当値テキスト"/>
        <xdr:cNvSpPr txBox="1"/>
      </xdr:nvSpPr>
      <xdr:spPr>
        <a:xfrm>
          <a:off x="5041900" y="1380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170199</xdr:rowOff>
    </xdr:from>
    <xdr:to>
      <xdr:col>6</xdr:col>
      <xdr:colOff>50800</xdr:colOff>
      <xdr:row>81</xdr:row>
      <xdr:rowOff>100349</xdr:rowOff>
    </xdr:to>
    <xdr:sp macro="" textlink="">
      <xdr:nvSpPr>
        <xdr:cNvPr id="218" name="円/楕円 217"/>
        <xdr:cNvSpPr/>
      </xdr:nvSpPr>
      <xdr:spPr>
        <a:xfrm>
          <a:off x="4064000" y="13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110526</xdr:rowOff>
    </xdr:from>
    <xdr:ext cx="736600" cy="259045"/>
    <xdr:sp macro="" textlink="">
      <xdr:nvSpPr>
        <xdr:cNvPr id="219" name="テキスト ボックス 218"/>
        <xdr:cNvSpPr txBox="1"/>
      </xdr:nvSpPr>
      <xdr:spPr>
        <a:xfrm>
          <a:off x="3733800" y="1365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166788</xdr:rowOff>
    </xdr:from>
    <xdr:to>
      <xdr:col>4</xdr:col>
      <xdr:colOff>533400</xdr:colOff>
      <xdr:row>81</xdr:row>
      <xdr:rowOff>96938</xdr:rowOff>
    </xdr:to>
    <xdr:sp macro="" textlink="">
      <xdr:nvSpPr>
        <xdr:cNvPr id="220" name="円/楕円 219"/>
        <xdr:cNvSpPr/>
      </xdr:nvSpPr>
      <xdr:spPr>
        <a:xfrm>
          <a:off x="3175000" y="138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81715</xdr:rowOff>
    </xdr:from>
    <xdr:ext cx="762000" cy="259045"/>
    <xdr:sp macro="" textlink="">
      <xdr:nvSpPr>
        <xdr:cNvPr id="221" name="テキスト ボックス 220"/>
        <xdr:cNvSpPr txBox="1"/>
      </xdr:nvSpPr>
      <xdr:spPr>
        <a:xfrm>
          <a:off x="2844800" y="1396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157330</xdr:rowOff>
    </xdr:from>
    <xdr:to>
      <xdr:col>3</xdr:col>
      <xdr:colOff>330200</xdr:colOff>
      <xdr:row>81</xdr:row>
      <xdr:rowOff>87480</xdr:rowOff>
    </xdr:to>
    <xdr:sp macro="" textlink="">
      <xdr:nvSpPr>
        <xdr:cNvPr id="222" name="円/楕円 221"/>
        <xdr:cNvSpPr/>
      </xdr:nvSpPr>
      <xdr:spPr>
        <a:xfrm>
          <a:off x="2286000" y="138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97657</xdr:rowOff>
    </xdr:from>
    <xdr:ext cx="762000" cy="259045"/>
    <xdr:sp macro="" textlink="">
      <xdr:nvSpPr>
        <xdr:cNvPr id="223" name="テキスト ボックス 222"/>
        <xdr:cNvSpPr txBox="1"/>
      </xdr:nvSpPr>
      <xdr:spPr>
        <a:xfrm>
          <a:off x="1955800" y="1364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157659</xdr:rowOff>
    </xdr:from>
    <xdr:to>
      <xdr:col>2</xdr:col>
      <xdr:colOff>127000</xdr:colOff>
      <xdr:row>81</xdr:row>
      <xdr:rowOff>87809</xdr:rowOff>
    </xdr:to>
    <xdr:sp macro="" textlink="">
      <xdr:nvSpPr>
        <xdr:cNvPr id="224" name="円/楕円 223"/>
        <xdr:cNvSpPr/>
      </xdr:nvSpPr>
      <xdr:spPr>
        <a:xfrm>
          <a:off x="1397000" y="138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97986</xdr:rowOff>
    </xdr:from>
    <xdr:ext cx="762000" cy="259045"/>
    <xdr:sp macro="" textlink="">
      <xdr:nvSpPr>
        <xdr:cNvPr id="225" name="テキスト ボックス 224"/>
        <xdr:cNvSpPr txBox="1"/>
      </xdr:nvSpPr>
      <xdr:spPr>
        <a:xfrm>
          <a:off x="1066800" y="1364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ラスパイレス指数は前年度比</a:t>
          </a:r>
          <a:r>
            <a:rPr kumimoji="1" lang="en-US" altLang="ja-JP" sz="1300">
              <a:latin typeface="ＭＳ Ｐゴシック"/>
            </a:rPr>
            <a:t>1.0</a:t>
          </a:r>
          <a:r>
            <a:rPr kumimoji="1" lang="ja-JP" altLang="en-US" sz="1300">
              <a:latin typeface="ＭＳ Ｐゴシック"/>
            </a:rPr>
            <a:t>ポイント増の</a:t>
          </a:r>
          <a:r>
            <a:rPr kumimoji="1" lang="en-US" altLang="ja-JP" sz="1300">
              <a:latin typeface="ＭＳ Ｐゴシック"/>
            </a:rPr>
            <a:t>98.5</a:t>
          </a:r>
          <a:r>
            <a:rPr kumimoji="1" lang="ja-JP" altLang="en-US" sz="1300">
              <a:latin typeface="ＭＳ Ｐゴシック"/>
            </a:rPr>
            <a:t>となり、類似団体の平均値を</a:t>
          </a:r>
          <a:r>
            <a:rPr kumimoji="1" lang="en-US" altLang="ja-JP" sz="1300">
              <a:latin typeface="ＭＳ Ｐゴシック"/>
            </a:rPr>
            <a:t>0.1</a:t>
          </a:r>
          <a:r>
            <a:rPr kumimoji="1" lang="ja-JP" altLang="en-US" sz="1300">
              <a:latin typeface="ＭＳ Ｐゴシック"/>
            </a:rPr>
            <a:t>ポイント上回っている。引き続き国や他団体の動向を注視しながら適正な給与水準の維持に努める。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144841</xdr:rowOff>
    </xdr:to>
    <xdr:cxnSp macro="">
      <xdr:nvCxnSpPr>
        <xdr:cNvPr id="261" name="直線コネクタ 260"/>
        <xdr:cNvCxnSpPr/>
      </xdr:nvCxnSpPr>
      <xdr:spPr>
        <a:xfrm>
          <a:off x="16179800" y="142602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83</xdr:row>
      <xdr:rowOff>29936</xdr:rowOff>
    </xdr:to>
    <xdr:cxnSp macro="">
      <xdr:nvCxnSpPr>
        <xdr:cNvPr id="264" name="直線コネクタ 263"/>
        <xdr:cNvCxnSpPr/>
      </xdr:nvCxnSpPr>
      <xdr:spPr>
        <a:xfrm>
          <a:off x="15290800" y="140189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131536</xdr:rowOff>
    </xdr:to>
    <xdr:cxnSp macro="">
      <xdr:nvCxnSpPr>
        <xdr:cNvPr id="267" name="直線コネクタ 266"/>
        <xdr:cNvCxnSpPr/>
      </xdr:nvCxnSpPr>
      <xdr:spPr>
        <a:xfrm>
          <a:off x="14401800" y="139615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9" name="テキスト ボックス 26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87</xdr:row>
      <xdr:rowOff>79527</xdr:rowOff>
    </xdr:to>
    <xdr:cxnSp macro="">
      <xdr:nvCxnSpPr>
        <xdr:cNvPr id="270" name="直線コネクタ 269"/>
        <xdr:cNvCxnSpPr/>
      </xdr:nvCxnSpPr>
      <xdr:spPr>
        <a:xfrm flipV="1">
          <a:off x="13512800" y="13961534"/>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72" name="テキスト ボックス 27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74" name="テキスト ボックス 27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80" name="円/楕円 279"/>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81"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82" name="円/楕円 28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3" name="テキスト ボックス 282"/>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4" name="円/楕円 283"/>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5" name="テキスト ボックス 284"/>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86" name="円/楕円 285"/>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7" name="テキスト ボックス 286"/>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8" name="円/楕円 287"/>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9" name="テキスト ボックス 288"/>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人口千人当たりの職員数は前年度比</a:t>
          </a:r>
          <a:r>
            <a:rPr kumimoji="1" lang="en-US" altLang="ja-JP" sz="1300">
              <a:latin typeface="ＭＳ Ｐゴシック"/>
            </a:rPr>
            <a:t>0.02</a:t>
          </a:r>
          <a:r>
            <a:rPr kumimoji="1" lang="ja-JP" altLang="en-US" sz="1300">
              <a:latin typeface="ＭＳ Ｐゴシック"/>
            </a:rPr>
            <a:t>人減の</a:t>
          </a:r>
          <a:r>
            <a:rPr kumimoji="1" lang="en-US" altLang="ja-JP" sz="1300">
              <a:latin typeface="ＭＳ Ｐゴシック"/>
            </a:rPr>
            <a:t>7.43</a:t>
          </a:r>
          <a:r>
            <a:rPr kumimoji="1" lang="ja-JP" altLang="en-US" sz="1300">
              <a:latin typeface="ＭＳ Ｐゴシック"/>
            </a:rPr>
            <a:t>人となった。市町村合併により人口が膨らむとともに職員数も膨れ上がったため、定員適正化計画を策定し、退職者補充の抑制、民間委託の推進、指定管理者制度の導入により計画的な職員数の削減に取り組んだことにより減少してきている。今後も市民サービスの低下を招かないように人員の適正配置や職員資質の向上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50482</xdr:rowOff>
    </xdr:from>
    <xdr:to>
      <xdr:col>24</xdr:col>
      <xdr:colOff>558800</xdr:colOff>
      <xdr:row>62</xdr:row>
      <xdr:rowOff>54504</xdr:rowOff>
    </xdr:to>
    <xdr:cxnSp macro="">
      <xdr:nvCxnSpPr>
        <xdr:cNvPr id="324" name="直線コネクタ 323"/>
        <xdr:cNvCxnSpPr/>
      </xdr:nvCxnSpPr>
      <xdr:spPr>
        <a:xfrm flipV="1">
          <a:off x="16179800" y="1068038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54504</xdr:rowOff>
    </xdr:from>
    <xdr:to>
      <xdr:col>23</xdr:col>
      <xdr:colOff>406400</xdr:colOff>
      <xdr:row>62</xdr:row>
      <xdr:rowOff>62547</xdr:rowOff>
    </xdr:to>
    <xdr:cxnSp macro="">
      <xdr:nvCxnSpPr>
        <xdr:cNvPr id="327" name="直線コネクタ 326"/>
        <xdr:cNvCxnSpPr/>
      </xdr:nvCxnSpPr>
      <xdr:spPr>
        <a:xfrm flipV="1">
          <a:off x="15290800" y="106844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62547</xdr:rowOff>
    </xdr:to>
    <xdr:cxnSp macro="">
      <xdr:nvCxnSpPr>
        <xdr:cNvPr id="330" name="直線コネクタ 329"/>
        <xdr:cNvCxnSpPr/>
      </xdr:nvCxnSpPr>
      <xdr:spPr>
        <a:xfrm>
          <a:off x="14401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32" name="テキスト ボックス 331"/>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62547</xdr:rowOff>
    </xdr:to>
    <xdr:cxnSp macro="">
      <xdr:nvCxnSpPr>
        <xdr:cNvPr id="333" name="直線コネクタ 332"/>
        <xdr:cNvCxnSpPr/>
      </xdr:nvCxnSpPr>
      <xdr:spPr>
        <a:xfrm flipV="1">
          <a:off x="13512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16950</xdr:rowOff>
    </xdr:from>
    <xdr:ext cx="762000" cy="259045"/>
    <xdr:sp macro="" textlink="">
      <xdr:nvSpPr>
        <xdr:cNvPr id="335" name="テキスト ボックス 334"/>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37" name="テキスト ボックス 336"/>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171132</xdr:rowOff>
    </xdr:from>
    <xdr:to>
      <xdr:col>24</xdr:col>
      <xdr:colOff>609600</xdr:colOff>
      <xdr:row>62</xdr:row>
      <xdr:rowOff>101282</xdr:rowOff>
    </xdr:to>
    <xdr:sp macro="" textlink="">
      <xdr:nvSpPr>
        <xdr:cNvPr id="343" name="円/楕円 342"/>
        <xdr:cNvSpPr/>
      </xdr:nvSpPr>
      <xdr:spPr>
        <a:xfrm>
          <a:off x="16967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143209</xdr:rowOff>
    </xdr:from>
    <xdr:ext cx="762000" cy="259045"/>
    <xdr:sp macro="" textlink="">
      <xdr:nvSpPr>
        <xdr:cNvPr id="344" name="定員管理の状況該当値テキスト"/>
        <xdr:cNvSpPr txBox="1"/>
      </xdr:nvSpPr>
      <xdr:spPr>
        <a:xfrm>
          <a:off x="17106900" y="1060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3704</xdr:rowOff>
    </xdr:from>
    <xdr:to>
      <xdr:col>23</xdr:col>
      <xdr:colOff>457200</xdr:colOff>
      <xdr:row>62</xdr:row>
      <xdr:rowOff>105304</xdr:rowOff>
    </xdr:to>
    <xdr:sp macro="" textlink="">
      <xdr:nvSpPr>
        <xdr:cNvPr id="345" name="円/楕円 344"/>
        <xdr:cNvSpPr/>
      </xdr:nvSpPr>
      <xdr:spPr>
        <a:xfrm>
          <a:off x="16129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90081</xdr:rowOff>
    </xdr:from>
    <xdr:ext cx="736600" cy="259045"/>
    <xdr:sp macro="" textlink="">
      <xdr:nvSpPr>
        <xdr:cNvPr id="346" name="テキスト ボックス 345"/>
        <xdr:cNvSpPr txBox="1"/>
      </xdr:nvSpPr>
      <xdr:spPr>
        <a:xfrm>
          <a:off x="15798800" y="1071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11747</xdr:rowOff>
    </xdr:from>
    <xdr:to>
      <xdr:col>22</xdr:col>
      <xdr:colOff>254000</xdr:colOff>
      <xdr:row>62</xdr:row>
      <xdr:rowOff>113347</xdr:rowOff>
    </xdr:to>
    <xdr:sp macro="" textlink="">
      <xdr:nvSpPr>
        <xdr:cNvPr id="347" name="円/楕円 346"/>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98124</xdr:rowOff>
    </xdr:from>
    <xdr:ext cx="762000" cy="259045"/>
    <xdr:sp macro="" textlink="">
      <xdr:nvSpPr>
        <xdr:cNvPr id="348" name="テキスト ボックス 347"/>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9" name="円/楕円 348"/>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50" name="テキスト ボックス 349"/>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11747</xdr:rowOff>
    </xdr:from>
    <xdr:to>
      <xdr:col>19</xdr:col>
      <xdr:colOff>533400</xdr:colOff>
      <xdr:row>62</xdr:row>
      <xdr:rowOff>113347</xdr:rowOff>
    </xdr:to>
    <xdr:sp macro="" textlink="">
      <xdr:nvSpPr>
        <xdr:cNvPr id="351" name="円/楕円 350"/>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98124</xdr:rowOff>
    </xdr:from>
    <xdr:ext cx="762000" cy="259045"/>
    <xdr:sp macro="" textlink="">
      <xdr:nvSpPr>
        <xdr:cNvPr id="352" name="テキスト ボックス 351"/>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実質公債費比率は前年度比</a:t>
          </a:r>
          <a:r>
            <a:rPr kumimoji="1" lang="en-US" altLang="ja-JP" sz="1300">
              <a:latin typeface="ＭＳ Ｐゴシック"/>
            </a:rPr>
            <a:t>1.1</a:t>
          </a:r>
          <a:r>
            <a:rPr kumimoji="1" lang="ja-JP" altLang="en-US" sz="1300">
              <a:latin typeface="ＭＳ Ｐゴシック"/>
            </a:rPr>
            <a:t>ポイント減の</a:t>
          </a:r>
          <a:r>
            <a:rPr kumimoji="1" lang="en-US" altLang="ja-JP" sz="1300">
              <a:latin typeface="ＭＳ Ｐゴシック"/>
            </a:rPr>
            <a:t>7.1%</a:t>
          </a:r>
          <a:r>
            <a:rPr kumimoji="1" lang="ja-JP" altLang="en-US" sz="1300">
              <a:latin typeface="ＭＳ Ｐゴシック"/>
            </a:rPr>
            <a:t>となり、類似団体の平均値を</a:t>
          </a:r>
          <a:r>
            <a:rPr kumimoji="1" lang="en-US" altLang="ja-JP" sz="1300">
              <a:latin typeface="ＭＳ Ｐゴシック"/>
            </a:rPr>
            <a:t>0.4</a:t>
          </a:r>
          <a:r>
            <a:rPr kumimoji="1" lang="ja-JP" altLang="en-US" sz="1300">
              <a:latin typeface="ＭＳ Ｐゴシック"/>
            </a:rPr>
            <a:t>ポイント下回っている。比率が減少した要因は、臨時財政対策債及び合併特例債に係る基準財政需要額の増加などによるものである。比率は改善傾向にあるものの、普通会計及び公営企業会計に係る地方債の元利償還金は高い水準にあることや、今後も普通建設事業費の増加に伴う地方債の発行額の増加も避けられないため、限られた財源を普通建設事業の必要性などを精査したうえで重点的に配分することにより、地方債の発行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99423</xdr:rowOff>
    </xdr:from>
    <xdr:to>
      <xdr:col>24</xdr:col>
      <xdr:colOff>558800</xdr:colOff>
      <xdr:row>41</xdr:row>
      <xdr:rowOff>3810</xdr:rowOff>
    </xdr:to>
    <xdr:cxnSp macro="">
      <xdr:nvCxnSpPr>
        <xdr:cNvPr id="387" name="直線コネクタ 386"/>
        <xdr:cNvCxnSpPr/>
      </xdr:nvCxnSpPr>
      <xdr:spPr>
        <a:xfrm flipV="1">
          <a:off x="16179800" y="695742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100330</xdr:rowOff>
    </xdr:to>
    <xdr:cxnSp macro="">
      <xdr:nvCxnSpPr>
        <xdr:cNvPr id="390" name="直線コネクタ 389"/>
        <xdr:cNvCxnSpPr/>
      </xdr:nvCxnSpPr>
      <xdr:spPr>
        <a:xfrm flipV="1">
          <a:off x="15290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11612</xdr:rowOff>
    </xdr:to>
    <xdr:cxnSp macro="">
      <xdr:nvCxnSpPr>
        <xdr:cNvPr id="393" name="直線コネクタ 392"/>
        <xdr:cNvCxnSpPr/>
      </xdr:nvCxnSpPr>
      <xdr:spPr>
        <a:xfrm flipV="1">
          <a:off x="14401800" y="712978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11612</xdr:rowOff>
    </xdr:from>
    <xdr:to>
      <xdr:col>21</xdr:col>
      <xdr:colOff>0</xdr:colOff>
      <xdr:row>42</xdr:row>
      <xdr:rowOff>80554</xdr:rowOff>
    </xdr:to>
    <xdr:cxnSp macro="">
      <xdr:nvCxnSpPr>
        <xdr:cNvPr id="396" name="直線コネクタ 395"/>
        <xdr:cNvCxnSpPr/>
      </xdr:nvCxnSpPr>
      <xdr:spPr>
        <a:xfrm flipV="1">
          <a:off x="13512800" y="721251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8" name="テキスト ボックス 397"/>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107060</xdr:rowOff>
    </xdr:from>
    <xdr:ext cx="762000" cy="259045"/>
    <xdr:sp macro="" textlink="">
      <xdr:nvSpPr>
        <xdr:cNvPr id="400" name="テキスト ボックス 399"/>
        <xdr:cNvSpPr txBox="1"/>
      </xdr:nvSpPr>
      <xdr:spPr>
        <a:xfrm>
          <a:off x="1313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406" name="円/楕円 405"/>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65150</xdr:rowOff>
    </xdr:from>
    <xdr:ext cx="762000" cy="259045"/>
    <xdr:sp macro="" textlink="">
      <xdr:nvSpPr>
        <xdr:cNvPr id="407" name="公債費負担の状況該当値テキスト"/>
        <xdr:cNvSpPr txBox="1"/>
      </xdr:nvSpPr>
      <xdr:spPr>
        <a:xfrm>
          <a:off x="17106900" y="67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8" name="円/楕円 40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9" name="テキスト ボックス 408"/>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10" name="円/楕円 409"/>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11" name="テキスト ボックス 41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132262</xdr:rowOff>
    </xdr:from>
    <xdr:to>
      <xdr:col>21</xdr:col>
      <xdr:colOff>50800</xdr:colOff>
      <xdr:row>42</xdr:row>
      <xdr:rowOff>62412</xdr:rowOff>
    </xdr:to>
    <xdr:sp macro="" textlink="">
      <xdr:nvSpPr>
        <xdr:cNvPr id="412" name="円/楕円 411"/>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47189</xdr:rowOff>
    </xdr:from>
    <xdr:ext cx="762000" cy="259045"/>
    <xdr:sp macro="" textlink="">
      <xdr:nvSpPr>
        <xdr:cNvPr id="413" name="テキスト ボックス 412"/>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29754</xdr:rowOff>
    </xdr:from>
    <xdr:to>
      <xdr:col>19</xdr:col>
      <xdr:colOff>533400</xdr:colOff>
      <xdr:row>42</xdr:row>
      <xdr:rowOff>131354</xdr:rowOff>
    </xdr:to>
    <xdr:sp macro="" textlink="">
      <xdr:nvSpPr>
        <xdr:cNvPr id="414" name="円/楕円 413"/>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116131</xdr:rowOff>
    </xdr:from>
    <xdr:ext cx="762000" cy="259045"/>
    <xdr:sp macro="" textlink="">
      <xdr:nvSpPr>
        <xdr:cNvPr id="415" name="テキスト ボックス 414"/>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12.4</a:t>
          </a:r>
          <a:r>
            <a:rPr kumimoji="1" lang="ja-JP" altLang="en-US" sz="1300">
              <a:latin typeface="ＭＳ Ｐゴシック"/>
            </a:rPr>
            <a:t>ポイント悪化し、類似団体の平均値より</a:t>
          </a:r>
          <a:r>
            <a:rPr kumimoji="1" lang="en-US" altLang="ja-JP" sz="1300">
              <a:latin typeface="ＭＳ Ｐゴシック"/>
            </a:rPr>
            <a:t>51.9</a:t>
          </a:r>
          <a:r>
            <a:rPr kumimoji="1" lang="ja-JP" altLang="en-US" sz="1300">
              <a:latin typeface="ＭＳ Ｐゴシック"/>
            </a:rPr>
            <a:t>ポイント高くなっている。地方債の現在高の増加が主な要因である。地方債の現在高は、年々償還が完了しているものもあるが、合併特例債や臨時財政対策債の発行により増加している。今後も地方債の発行と現在高が増えていくことが予想されることから、合併特例債などの交付税措置がある優良起債の借り入れや他の財源確保に努め、均衡ある事業の執行により公債費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39963</xdr:rowOff>
    </xdr:from>
    <xdr:to>
      <xdr:col>24</xdr:col>
      <xdr:colOff>558800</xdr:colOff>
      <xdr:row>17</xdr:row>
      <xdr:rowOff>139700</xdr:rowOff>
    </xdr:to>
    <xdr:cxnSp macro="">
      <xdr:nvCxnSpPr>
        <xdr:cNvPr id="449" name="直線コネクタ 448"/>
        <xdr:cNvCxnSpPr/>
      </xdr:nvCxnSpPr>
      <xdr:spPr>
        <a:xfrm>
          <a:off x="16179800" y="2954613"/>
          <a:ext cx="8382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39963</xdr:rowOff>
    </xdr:from>
    <xdr:to>
      <xdr:col>23</xdr:col>
      <xdr:colOff>406400</xdr:colOff>
      <xdr:row>17</xdr:row>
      <xdr:rowOff>93049</xdr:rowOff>
    </xdr:to>
    <xdr:cxnSp macro="">
      <xdr:nvCxnSpPr>
        <xdr:cNvPr id="452" name="直線コネクタ 451"/>
        <xdr:cNvCxnSpPr/>
      </xdr:nvCxnSpPr>
      <xdr:spPr>
        <a:xfrm flipV="1">
          <a:off x="15290800" y="29546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93049</xdr:rowOff>
    </xdr:from>
    <xdr:to>
      <xdr:col>22</xdr:col>
      <xdr:colOff>203200</xdr:colOff>
      <xdr:row>17</xdr:row>
      <xdr:rowOff>122005</xdr:rowOff>
    </xdr:to>
    <xdr:cxnSp macro="">
      <xdr:nvCxnSpPr>
        <xdr:cNvPr id="455" name="直線コネクタ 454"/>
        <xdr:cNvCxnSpPr/>
      </xdr:nvCxnSpPr>
      <xdr:spPr>
        <a:xfrm flipV="1">
          <a:off x="14401800" y="30076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122005</xdr:rowOff>
    </xdr:from>
    <xdr:to>
      <xdr:col>21</xdr:col>
      <xdr:colOff>0</xdr:colOff>
      <xdr:row>18</xdr:row>
      <xdr:rowOff>30988</xdr:rowOff>
    </xdr:to>
    <xdr:cxnSp macro="">
      <xdr:nvCxnSpPr>
        <xdr:cNvPr id="458" name="直線コネクタ 457"/>
        <xdr:cNvCxnSpPr/>
      </xdr:nvCxnSpPr>
      <xdr:spPr>
        <a:xfrm flipV="1">
          <a:off x="13512800" y="303665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88900</xdr:rowOff>
    </xdr:from>
    <xdr:to>
      <xdr:col>24</xdr:col>
      <xdr:colOff>609600</xdr:colOff>
      <xdr:row>18</xdr:row>
      <xdr:rowOff>19050</xdr:rowOff>
    </xdr:to>
    <xdr:sp macro="" textlink="">
      <xdr:nvSpPr>
        <xdr:cNvPr id="468" name="円/楕円 467"/>
        <xdr:cNvSpPr/>
      </xdr:nvSpPr>
      <xdr:spPr>
        <a:xfrm>
          <a:off x="169672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60977</xdr:rowOff>
    </xdr:from>
    <xdr:ext cx="762000" cy="259045"/>
    <xdr:sp macro="" textlink="">
      <xdr:nvSpPr>
        <xdr:cNvPr id="469" name="将来負担の状況該当値テキスト"/>
        <xdr:cNvSpPr txBox="1"/>
      </xdr:nvSpPr>
      <xdr:spPr>
        <a:xfrm>
          <a:off x="17106900" y="297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160613</xdr:rowOff>
    </xdr:from>
    <xdr:to>
      <xdr:col>23</xdr:col>
      <xdr:colOff>457200</xdr:colOff>
      <xdr:row>17</xdr:row>
      <xdr:rowOff>90763</xdr:rowOff>
    </xdr:to>
    <xdr:sp macro="" textlink="">
      <xdr:nvSpPr>
        <xdr:cNvPr id="470" name="円/楕円 469"/>
        <xdr:cNvSpPr/>
      </xdr:nvSpPr>
      <xdr:spPr>
        <a:xfrm>
          <a:off x="16129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75540</xdr:rowOff>
    </xdr:from>
    <xdr:ext cx="736600" cy="259045"/>
    <xdr:sp macro="" textlink="">
      <xdr:nvSpPr>
        <xdr:cNvPr id="471" name="テキスト ボックス 470"/>
        <xdr:cNvSpPr txBox="1"/>
      </xdr:nvSpPr>
      <xdr:spPr>
        <a:xfrm>
          <a:off x="15798800" y="299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42249</xdr:rowOff>
    </xdr:from>
    <xdr:to>
      <xdr:col>22</xdr:col>
      <xdr:colOff>254000</xdr:colOff>
      <xdr:row>17</xdr:row>
      <xdr:rowOff>143849</xdr:rowOff>
    </xdr:to>
    <xdr:sp macro="" textlink="">
      <xdr:nvSpPr>
        <xdr:cNvPr id="472" name="円/楕円 471"/>
        <xdr:cNvSpPr/>
      </xdr:nvSpPr>
      <xdr:spPr>
        <a:xfrm>
          <a:off x="15240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128626</xdr:rowOff>
    </xdr:from>
    <xdr:ext cx="762000" cy="259045"/>
    <xdr:sp macro="" textlink="">
      <xdr:nvSpPr>
        <xdr:cNvPr id="473" name="テキスト ボックス 472"/>
        <xdr:cNvSpPr txBox="1"/>
      </xdr:nvSpPr>
      <xdr:spPr>
        <a:xfrm>
          <a:off x="14909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71205</xdr:rowOff>
    </xdr:from>
    <xdr:to>
      <xdr:col>21</xdr:col>
      <xdr:colOff>50800</xdr:colOff>
      <xdr:row>18</xdr:row>
      <xdr:rowOff>1355</xdr:rowOff>
    </xdr:to>
    <xdr:sp macro="" textlink="">
      <xdr:nvSpPr>
        <xdr:cNvPr id="474" name="円/楕円 473"/>
        <xdr:cNvSpPr/>
      </xdr:nvSpPr>
      <xdr:spPr>
        <a:xfrm>
          <a:off x="14351000" y="2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157582</xdr:rowOff>
    </xdr:from>
    <xdr:ext cx="762000" cy="259045"/>
    <xdr:sp macro="" textlink="">
      <xdr:nvSpPr>
        <xdr:cNvPr id="475" name="テキスト ボックス 474"/>
        <xdr:cNvSpPr txBox="1"/>
      </xdr:nvSpPr>
      <xdr:spPr>
        <a:xfrm>
          <a:off x="14020800" y="307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151638</xdr:rowOff>
    </xdr:from>
    <xdr:to>
      <xdr:col>19</xdr:col>
      <xdr:colOff>533400</xdr:colOff>
      <xdr:row>18</xdr:row>
      <xdr:rowOff>81788</xdr:rowOff>
    </xdr:to>
    <xdr:sp macro="" textlink="">
      <xdr:nvSpPr>
        <xdr:cNvPr id="476" name="円/楕円 475"/>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66565</xdr:rowOff>
    </xdr:from>
    <xdr:ext cx="762000" cy="259045"/>
    <xdr:sp macro="" textlink="">
      <xdr:nvSpPr>
        <xdr:cNvPr id="477" name="テキスト ボックス 476"/>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人件費に係る比率は前年度と同率の</a:t>
          </a:r>
          <a:r>
            <a:rPr kumimoji="1" lang="en-US" altLang="ja-JP" sz="1200">
              <a:latin typeface="ＭＳ Ｐゴシック"/>
            </a:rPr>
            <a:t>21.2</a:t>
          </a:r>
          <a:r>
            <a:rPr kumimoji="1" lang="ja-JP" altLang="en-US" sz="1200">
              <a:latin typeface="ＭＳ Ｐゴシック"/>
            </a:rPr>
            <a:t>％となり、類似団体の平均より</a:t>
          </a:r>
          <a:r>
            <a:rPr kumimoji="1" lang="en-US" altLang="ja-JP" sz="1200">
              <a:latin typeface="ＭＳ Ｐゴシック"/>
            </a:rPr>
            <a:t>1.8</a:t>
          </a:r>
          <a:r>
            <a:rPr kumimoji="1" lang="ja-JP" altLang="en-US" sz="1200">
              <a:latin typeface="ＭＳ Ｐゴシック"/>
            </a:rPr>
            <a:t>ポイント下回っている。昨年度は職員の平均年齢の低下により職員給や共済組合負担金が減となった。今後も国に準じた適正な給与体系を維持するとともに、民間委託の推進、指定管理者制度の導入及び効率的な行政組織体制の確立に取り組み、消防業務などの一部事務組合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123190</xdr:rowOff>
    </xdr:to>
    <xdr:cxnSp macro="">
      <xdr:nvCxnSpPr>
        <xdr:cNvPr id="66" name="直線コネクタ 65"/>
        <xdr:cNvCxnSpPr/>
      </xdr:nvCxnSpPr>
      <xdr:spPr>
        <a:xfrm>
          <a:off x="3987800" y="612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27940</xdr:rowOff>
    </xdr:to>
    <xdr:cxnSp macro="">
      <xdr:nvCxnSpPr>
        <xdr:cNvPr id="69" name="直線コネクタ 68"/>
        <xdr:cNvCxnSpPr/>
      </xdr:nvCxnSpPr>
      <xdr:spPr>
        <a:xfrm flipV="1">
          <a:off x="3098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27940</xdr:rowOff>
    </xdr:to>
    <xdr:cxnSp macro="">
      <xdr:nvCxnSpPr>
        <xdr:cNvPr id="72" name="直線コネクタ 71"/>
        <xdr:cNvCxnSpPr/>
      </xdr:nvCxnSpPr>
      <xdr:spPr>
        <a:xfrm>
          <a:off x="2209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20320</xdr:rowOff>
    </xdr:to>
    <xdr:cxnSp macro="">
      <xdr:nvCxnSpPr>
        <xdr:cNvPr id="75" name="直線コネクタ 74"/>
        <xdr:cNvCxnSpPr/>
      </xdr:nvCxnSpPr>
      <xdr:spPr>
        <a:xfrm flipV="1">
          <a:off x="1320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63517</xdr:rowOff>
    </xdr:from>
    <xdr:ext cx="762000" cy="259045"/>
    <xdr:sp macro="" textlink="">
      <xdr:nvSpPr>
        <xdr:cNvPr id="90" name="テキスト ボックス 89"/>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物件費に係る比率は前年度比</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15.5</a:t>
          </a:r>
          <a:r>
            <a:rPr kumimoji="1" lang="ja-JP" altLang="en-US" sz="1300">
              <a:latin typeface="ＭＳ Ｐゴシック"/>
            </a:rPr>
            <a:t>％となった。類似団体内平均値より</a:t>
          </a:r>
          <a:r>
            <a:rPr kumimoji="1" lang="en-US" altLang="ja-JP" sz="1300">
              <a:latin typeface="ＭＳ Ｐゴシック"/>
            </a:rPr>
            <a:t>0.4</a:t>
          </a:r>
          <a:r>
            <a:rPr kumimoji="1" lang="ja-JP" altLang="en-US" sz="1300">
              <a:latin typeface="ＭＳ Ｐゴシック"/>
            </a:rPr>
            <a:t>ポイント下回っているが、住民ニーズに応えるサービス向上と業務効率化を図るため、公の施設の指定管理者制度の導入や、正職員を削減し臨時職員に振り替えていることなどにより増加傾向にある。今後も民間活力の活用による経営の効率化や施設の統廃合等の運用改善を検討し、財政の健全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107950</xdr:rowOff>
    </xdr:to>
    <xdr:cxnSp macro="">
      <xdr:nvCxnSpPr>
        <xdr:cNvPr id="127" name="直線コネクタ 126"/>
        <xdr:cNvCxnSpPr/>
      </xdr:nvCxnSpPr>
      <xdr:spPr>
        <a:xfrm>
          <a:off x="15671800" y="2976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107950</xdr:rowOff>
    </xdr:to>
    <xdr:cxnSp macro="">
      <xdr:nvCxnSpPr>
        <xdr:cNvPr id="130" name="直線コネクタ 129"/>
        <xdr:cNvCxnSpPr/>
      </xdr:nvCxnSpPr>
      <xdr:spPr>
        <a:xfrm flipV="1">
          <a:off x="14782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107950</xdr:rowOff>
    </xdr:to>
    <xdr:cxnSp macro="">
      <xdr:nvCxnSpPr>
        <xdr:cNvPr id="133" name="直線コネクタ 132"/>
        <xdr:cNvCxnSpPr/>
      </xdr:nvCxnSpPr>
      <xdr:spPr>
        <a:xfrm>
          <a:off x="13893800" y="2938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24130</xdr:rowOff>
    </xdr:to>
    <xdr:cxnSp macro="">
      <xdr:nvCxnSpPr>
        <xdr:cNvPr id="136" name="直線コネクタ 135"/>
        <xdr:cNvCxnSpPr/>
      </xdr:nvCxnSpPr>
      <xdr:spPr>
        <a:xfrm>
          <a:off x="13004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8" name="円/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49" name="テキスト ボックス 148"/>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50" name="円/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2" name="円/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4" name="円/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5" name="テキスト ボックス 154"/>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扶助費に係る比率は、前年度比</a:t>
          </a:r>
          <a:r>
            <a:rPr kumimoji="1" lang="en-US" altLang="ja-JP" sz="1300">
              <a:latin typeface="ＭＳ Ｐゴシック"/>
            </a:rPr>
            <a:t>0.8</a:t>
          </a:r>
          <a:r>
            <a:rPr kumimoji="1" lang="ja-JP" altLang="en-US" sz="1300">
              <a:latin typeface="ＭＳ Ｐゴシック"/>
            </a:rPr>
            <a:t>ポイント増の</a:t>
          </a:r>
          <a:r>
            <a:rPr kumimoji="1" lang="en-US" altLang="ja-JP" sz="1300">
              <a:latin typeface="ＭＳ Ｐゴシック"/>
            </a:rPr>
            <a:t>9.6%</a:t>
          </a:r>
          <a:r>
            <a:rPr kumimoji="1" lang="ja-JP" altLang="en-US" sz="1300">
              <a:latin typeface="ＭＳ Ｐゴシック"/>
            </a:rPr>
            <a:t>となった。類似団体の平均より</a:t>
          </a:r>
          <a:r>
            <a:rPr kumimoji="1" lang="en-US" altLang="ja-JP" sz="1300">
              <a:latin typeface="ＭＳ Ｐゴシック"/>
            </a:rPr>
            <a:t>0.8</a:t>
          </a:r>
          <a:r>
            <a:rPr kumimoji="1" lang="ja-JP" altLang="en-US" sz="1300">
              <a:latin typeface="ＭＳ Ｐゴシック"/>
            </a:rPr>
            <a:t>ポイント下回っているが、社会福祉費や児童福祉費等で増加傾向にある。今後も高齢化等の影響により、扶助費を抑制することは難しいが、行政改革を通じて事務的経費の抑制に努め、財政の健全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54</xdr:row>
      <xdr:rowOff>159657</xdr:rowOff>
    </xdr:to>
    <xdr:cxnSp macro="">
      <xdr:nvCxnSpPr>
        <xdr:cNvPr id="190" name="直線コネクタ 189"/>
        <xdr:cNvCxnSpPr/>
      </xdr:nvCxnSpPr>
      <xdr:spPr>
        <a:xfrm>
          <a:off x="3987800" y="9330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105228</xdr:rowOff>
    </xdr:to>
    <xdr:cxnSp macro="">
      <xdr:nvCxnSpPr>
        <xdr:cNvPr id="193" name="直線コネクタ 192"/>
        <xdr:cNvCxnSpPr/>
      </xdr:nvCxnSpPr>
      <xdr:spPr>
        <a:xfrm flipV="1">
          <a:off x="3098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105228</xdr:rowOff>
    </xdr:to>
    <xdr:cxnSp macro="">
      <xdr:nvCxnSpPr>
        <xdr:cNvPr id="196" name="直線コネクタ 195"/>
        <xdr:cNvCxnSpPr/>
      </xdr:nvCxnSpPr>
      <xdr:spPr>
        <a:xfrm>
          <a:off x="2209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2012</xdr:rowOff>
    </xdr:from>
    <xdr:ext cx="762000" cy="259045"/>
    <xdr:sp macro="" textlink="">
      <xdr:nvSpPr>
        <xdr:cNvPr id="198" name="テキスト ボックス 197"/>
        <xdr:cNvSpPr txBox="1"/>
      </xdr:nvSpPr>
      <xdr:spPr>
        <a:xfrm>
          <a:off x="2717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50800</xdr:rowOff>
    </xdr:to>
    <xdr:cxnSp macro="">
      <xdr:nvCxnSpPr>
        <xdr:cNvPr id="199" name="直線コネクタ 198"/>
        <xdr:cNvCxnSpPr/>
      </xdr:nvCxnSpPr>
      <xdr:spPr>
        <a:xfrm>
          <a:off x="1320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151692</xdr:rowOff>
    </xdr:from>
    <xdr:ext cx="762000" cy="259045"/>
    <xdr:sp macro="" textlink="">
      <xdr:nvSpPr>
        <xdr:cNvPr id="201" name="テキスト ボックス 200"/>
        <xdr:cNvSpPr txBox="1"/>
      </xdr:nvSpPr>
      <xdr:spPr>
        <a:xfrm>
          <a:off x="1828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3" name="テキスト ボックス 202"/>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11" name="円/楕円 210"/>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2" name="テキスト ボックス 211"/>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3" name="円/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維持補修費、貸付金、繰出金等に係る比率は前年度比</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10.8</a:t>
          </a:r>
          <a:r>
            <a:rPr kumimoji="1" lang="ja-JP" altLang="en-US" sz="1300">
              <a:latin typeface="ＭＳ Ｐゴシック"/>
            </a:rPr>
            <a:t>％となり、類似団体の平均より</a:t>
          </a:r>
          <a:r>
            <a:rPr kumimoji="1" lang="en-US" altLang="ja-JP" sz="1300">
              <a:latin typeface="ＭＳ Ｐゴシック"/>
            </a:rPr>
            <a:t>3.7</a:t>
          </a:r>
          <a:r>
            <a:rPr kumimoji="1" lang="ja-JP" altLang="en-US" sz="1300">
              <a:latin typeface="ＭＳ Ｐゴシック"/>
            </a:rPr>
            <a:t>ポイント低くなっている。減少した要因は、国民健康保険事業会計に対する繰出金や除雪費用の減などが挙げられる。今後は、各公共施設の経年劣化などによる維持補修費について、年々増加していく傾向にあるため、公共施設の管理形態なども含め施設運営などの改善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118835</xdr:rowOff>
    </xdr:from>
    <xdr:to>
      <xdr:col>24</xdr:col>
      <xdr:colOff>31750</xdr:colOff>
      <xdr:row>55</xdr:row>
      <xdr:rowOff>129722</xdr:rowOff>
    </xdr:to>
    <xdr:cxnSp macro="">
      <xdr:nvCxnSpPr>
        <xdr:cNvPr id="253" name="直線コネクタ 252"/>
        <xdr:cNvCxnSpPr/>
      </xdr:nvCxnSpPr>
      <xdr:spPr>
        <a:xfrm flipV="1">
          <a:off x="15671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97065</xdr:rowOff>
    </xdr:from>
    <xdr:to>
      <xdr:col>22</xdr:col>
      <xdr:colOff>565150</xdr:colOff>
      <xdr:row>55</xdr:row>
      <xdr:rowOff>129722</xdr:rowOff>
    </xdr:to>
    <xdr:cxnSp macro="">
      <xdr:nvCxnSpPr>
        <xdr:cNvPr id="256" name="直線コネクタ 255"/>
        <xdr:cNvCxnSpPr/>
      </xdr:nvCxnSpPr>
      <xdr:spPr>
        <a:xfrm>
          <a:off x="14782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97065</xdr:rowOff>
    </xdr:to>
    <xdr:cxnSp macro="">
      <xdr:nvCxnSpPr>
        <xdr:cNvPr id="259" name="直線コネクタ 258"/>
        <xdr:cNvCxnSpPr/>
      </xdr:nvCxnSpPr>
      <xdr:spPr>
        <a:xfrm>
          <a:off x="13893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61" name="テキスト ボックス 260"/>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159657</xdr:rowOff>
    </xdr:from>
    <xdr:to>
      <xdr:col>20</xdr:col>
      <xdr:colOff>158750</xdr:colOff>
      <xdr:row>55</xdr:row>
      <xdr:rowOff>31750</xdr:rowOff>
    </xdr:to>
    <xdr:cxnSp macro="">
      <xdr:nvCxnSpPr>
        <xdr:cNvPr id="262" name="直線コネクタ 261"/>
        <xdr:cNvCxnSpPr/>
      </xdr:nvCxnSpPr>
      <xdr:spPr>
        <a:xfrm>
          <a:off x="13004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66" name="テキスト ボックス 265"/>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68035</xdr:rowOff>
    </xdr:from>
    <xdr:to>
      <xdr:col>24</xdr:col>
      <xdr:colOff>82550</xdr:colOff>
      <xdr:row>55</xdr:row>
      <xdr:rowOff>169635</xdr:rowOff>
    </xdr:to>
    <xdr:sp macro="" textlink="">
      <xdr:nvSpPr>
        <xdr:cNvPr id="272" name="円/楕円 271"/>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84562</xdr:rowOff>
    </xdr:from>
    <xdr:ext cx="762000" cy="259045"/>
    <xdr:sp macro="" textlink="">
      <xdr:nvSpPr>
        <xdr:cNvPr id="273"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78922</xdr:rowOff>
    </xdr:from>
    <xdr:to>
      <xdr:col>22</xdr:col>
      <xdr:colOff>615950</xdr:colOff>
      <xdr:row>56</xdr:row>
      <xdr:rowOff>9072</xdr:rowOff>
    </xdr:to>
    <xdr:sp macro="" textlink="">
      <xdr:nvSpPr>
        <xdr:cNvPr id="274" name="円/楕円 273"/>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19249</xdr:rowOff>
    </xdr:from>
    <xdr:ext cx="736600" cy="259045"/>
    <xdr:sp macro="" textlink="">
      <xdr:nvSpPr>
        <xdr:cNvPr id="275" name="テキスト ボックス 274"/>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46265</xdr:rowOff>
    </xdr:from>
    <xdr:to>
      <xdr:col>21</xdr:col>
      <xdr:colOff>412750</xdr:colOff>
      <xdr:row>55</xdr:row>
      <xdr:rowOff>147865</xdr:rowOff>
    </xdr:to>
    <xdr:sp macro="" textlink="">
      <xdr:nvSpPr>
        <xdr:cNvPr id="276" name="円/楕円 275"/>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158042</xdr:rowOff>
    </xdr:from>
    <xdr:ext cx="762000" cy="259045"/>
    <xdr:sp macro="" textlink="">
      <xdr:nvSpPr>
        <xdr:cNvPr id="277" name="テキスト ボックス 276"/>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9" name="テキスト ボックス 27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80" name="円/楕円 279"/>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81" name="テキスト ボックス 280"/>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補助費等に係る比率は前年度比</a:t>
          </a:r>
          <a:r>
            <a:rPr kumimoji="1" lang="en-US" altLang="ja-JP" sz="1200">
              <a:latin typeface="ＭＳ Ｐゴシック"/>
            </a:rPr>
            <a:t>0.4</a:t>
          </a:r>
          <a:r>
            <a:rPr kumimoji="1" lang="ja-JP" altLang="en-US" sz="1200">
              <a:latin typeface="ＭＳ Ｐゴシック"/>
            </a:rPr>
            <a:t>ポイント増の</a:t>
          </a:r>
          <a:r>
            <a:rPr kumimoji="1" lang="en-US" altLang="ja-JP" sz="1200">
              <a:latin typeface="ＭＳ Ｐゴシック"/>
            </a:rPr>
            <a:t>21.0</a:t>
          </a:r>
          <a:r>
            <a:rPr kumimoji="1" lang="ja-JP" altLang="en-US" sz="1200">
              <a:latin typeface="ＭＳ Ｐゴシック"/>
            </a:rPr>
            <a:t>％となり、類似団体の平均より</a:t>
          </a:r>
          <a:r>
            <a:rPr kumimoji="1" lang="en-US" altLang="ja-JP" sz="1200">
              <a:latin typeface="ＭＳ Ｐゴシック"/>
            </a:rPr>
            <a:t>9.8</a:t>
          </a:r>
          <a:r>
            <a:rPr kumimoji="1" lang="ja-JP" altLang="en-US" sz="1200">
              <a:latin typeface="ＭＳ Ｐゴシック"/>
            </a:rPr>
            <a:t>ポイント高くなっている。その要因として、消防業務及びゴミ処理業務などを一部事務組合で行っていること及び下水道事業、病院事業などの公営企業に対する負担が大きいことなどが挙げられる。補助費等の縮減の取り組みとして、補助金交付基準の見直しや既得権化している補助金の見直しや廃止を行う必要がある。また公営企業としての独立採算制を前提とした経営健全化の促進及び一部事務組合のあり方などについての検討も必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161290</xdr:rowOff>
    </xdr:from>
    <xdr:to>
      <xdr:col>24</xdr:col>
      <xdr:colOff>31750</xdr:colOff>
      <xdr:row>41</xdr:row>
      <xdr:rowOff>12700</xdr:rowOff>
    </xdr:to>
    <xdr:cxnSp macro="">
      <xdr:nvCxnSpPr>
        <xdr:cNvPr id="309" name="直線コネクタ 308"/>
        <xdr:cNvCxnSpPr/>
      </xdr:nvCxnSpPr>
      <xdr:spPr>
        <a:xfrm>
          <a:off x="15671800" y="7019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149860</xdr:rowOff>
    </xdr:from>
    <xdr:to>
      <xdr:col>22</xdr:col>
      <xdr:colOff>565150</xdr:colOff>
      <xdr:row>40</xdr:row>
      <xdr:rowOff>161290</xdr:rowOff>
    </xdr:to>
    <xdr:cxnSp macro="">
      <xdr:nvCxnSpPr>
        <xdr:cNvPr id="312" name="直線コネクタ 311"/>
        <xdr:cNvCxnSpPr/>
      </xdr:nvCxnSpPr>
      <xdr:spPr>
        <a:xfrm>
          <a:off x="14782800" y="7007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138430</xdr:rowOff>
    </xdr:from>
    <xdr:to>
      <xdr:col>21</xdr:col>
      <xdr:colOff>361950</xdr:colOff>
      <xdr:row>40</xdr:row>
      <xdr:rowOff>149860</xdr:rowOff>
    </xdr:to>
    <xdr:cxnSp macro="">
      <xdr:nvCxnSpPr>
        <xdr:cNvPr id="315" name="直線コネクタ 314"/>
        <xdr:cNvCxnSpPr/>
      </xdr:nvCxnSpPr>
      <xdr:spPr>
        <a:xfrm>
          <a:off x="13893800" y="6996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98425</xdr:rowOff>
    </xdr:from>
    <xdr:to>
      <xdr:col>20</xdr:col>
      <xdr:colOff>158750</xdr:colOff>
      <xdr:row>40</xdr:row>
      <xdr:rowOff>138430</xdr:rowOff>
    </xdr:to>
    <xdr:cxnSp macro="">
      <xdr:nvCxnSpPr>
        <xdr:cNvPr id="318" name="直線コネクタ 317"/>
        <xdr:cNvCxnSpPr/>
      </xdr:nvCxnSpPr>
      <xdr:spPr>
        <a:xfrm>
          <a:off x="13004800" y="6956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20" name="テキスト ボックス 319"/>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56532</xdr:rowOff>
    </xdr:from>
    <xdr:ext cx="762000" cy="259045"/>
    <xdr:sp macro="" textlink="">
      <xdr:nvSpPr>
        <xdr:cNvPr id="322" name="テキスト ボックス 321"/>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133350</xdr:rowOff>
    </xdr:from>
    <xdr:to>
      <xdr:col>24</xdr:col>
      <xdr:colOff>82550</xdr:colOff>
      <xdr:row>41</xdr:row>
      <xdr:rowOff>63500</xdr:rowOff>
    </xdr:to>
    <xdr:sp macro="" textlink="">
      <xdr:nvSpPr>
        <xdr:cNvPr id="328" name="円/楕円 327"/>
        <xdr:cNvSpPr/>
      </xdr:nvSpPr>
      <xdr:spPr>
        <a:xfrm>
          <a:off x="16459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41927</xdr:rowOff>
    </xdr:from>
    <xdr:ext cx="762000" cy="259045"/>
    <xdr:sp macro="" textlink="">
      <xdr:nvSpPr>
        <xdr:cNvPr id="329" name="補助費等該当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110490</xdr:rowOff>
    </xdr:from>
    <xdr:to>
      <xdr:col>22</xdr:col>
      <xdr:colOff>615950</xdr:colOff>
      <xdr:row>41</xdr:row>
      <xdr:rowOff>40640</xdr:rowOff>
    </xdr:to>
    <xdr:sp macro="" textlink="">
      <xdr:nvSpPr>
        <xdr:cNvPr id="330" name="円/楕円 329"/>
        <xdr:cNvSpPr/>
      </xdr:nvSpPr>
      <xdr:spPr>
        <a:xfrm>
          <a:off x="15621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25417</xdr:rowOff>
    </xdr:from>
    <xdr:ext cx="736600" cy="259045"/>
    <xdr:sp macro="" textlink="">
      <xdr:nvSpPr>
        <xdr:cNvPr id="331" name="テキスト ボックス 330"/>
        <xdr:cNvSpPr txBox="1"/>
      </xdr:nvSpPr>
      <xdr:spPr>
        <a:xfrm>
          <a:off x="15290800" y="70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99060</xdr:rowOff>
    </xdr:from>
    <xdr:to>
      <xdr:col>21</xdr:col>
      <xdr:colOff>412750</xdr:colOff>
      <xdr:row>41</xdr:row>
      <xdr:rowOff>29210</xdr:rowOff>
    </xdr:to>
    <xdr:sp macro="" textlink="">
      <xdr:nvSpPr>
        <xdr:cNvPr id="332" name="円/楕円 331"/>
        <xdr:cNvSpPr/>
      </xdr:nvSpPr>
      <xdr:spPr>
        <a:xfrm>
          <a:off x="1473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13987</xdr:rowOff>
    </xdr:from>
    <xdr:ext cx="762000" cy="259045"/>
    <xdr:sp macro="" textlink="">
      <xdr:nvSpPr>
        <xdr:cNvPr id="333" name="テキスト ボックス 332"/>
        <xdr:cNvSpPr txBox="1"/>
      </xdr:nvSpPr>
      <xdr:spPr>
        <a:xfrm>
          <a:off x="14401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87630</xdr:rowOff>
    </xdr:from>
    <xdr:to>
      <xdr:col>20</xdr:col>
      <xdr:colOff>209550</xdr:colOff>
      <xdr:row>41</xdr:row>
      <xdr:rowOff>17780</xdr:rowOff>
    </xdr:to>
    <xdr:sp macro="" textlink="">
      <xdr:nvSpPr>
        <xdr:cNvPr id="334" name="円/楕円 333"/>
        <xdr:cNvSpPr/>
      </xdr:nvSpPr>
      <xdr:spPr>
        <a:xfrm>
          <a:off x="13843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2557</xdr:rowOff>
    </xdr:from>
    <xdr:ext cx="762000" cy="259045"/>
    <xdr:sp macro="" textlink="">
      <xdr:nvSpPr>
        <xdr:cNvPr id="335" name="テキスト ボックス 334"/>
        <xdr:cNvSpPr txBox="1"/>
      </xdr:nvSpPr>
      <xdr:spPr>
        <a:xfrm>
          <a:off x="13512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47625</xdr:rowOff>
    </xdr:from>
    <xdr:to>
      <xdr:col>19</xdr:col>
      <xdr:colOff>6350</xdr:colOff>
      <xdr:row>40</xdr:row>
      <xdr:rowOff>149225</xdr:rowOff>
    </xdr:to>
    <xdr:sp macro="" textlink="">
      <xdr:nvSpPr>
        <xdr:cNvPr id="336" name="円/楕円 335"/>
        <xdr:cNvSpPr/>
      </xdr:nvSpPr>
      <xdr:spPr>
        <a:xfrm>
          <a:off x="12954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134002</xdr:rowOff>
    </xdr:from>
    <xdr:ext cx="762000" cy="259045"/>
    <xdr:sp macro="" textlink="">
      <xdr:nvSpPr>
        <xdr:cNvPr id="337" name="テキスト ボックス 336"/>
        <xdr:cNvSpPr txBox="1"/>
      </xdr:nvSpPr>
      <xdr:spPr>
        <a:xfrm>
          <a:off x="12623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公債費に係る比率は、大型事業の償還開始による元利償還金の増加の影響もあり、前年度比</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13.1</a:t>
          </a:r>
          <a:r>
            <a:rPr kumimoji="1" lang="ja-JP" altLang="en-US" sz="1300">
              <a:latin typeface="ＭＳ Ｐゴシック"/>
            </a:rPr>
            <a:t>％となった。類似団体の平均より</a:t>
          </a:r>
          <a:r>
            <a:rPr kumimoji="1" lang="en-US" altLang="ja-JP" sz="1300">
              <a:latin typeface="ＭＳ Ｐゴシック"/>
            </a:rPr>
            <a:t>3.1</a:t>
          </a:r>
          <a:r>
            <a:rPr kumimoji="1" lang="ja-JP" altLang="en-US" sz="1300">
              <a:latin typeface="ＭＳ Ｐゴシック"/>
            </a:rPr>
            <a:t>ポイント下回っているが、今後も近年実施した大型整備事業の償還開始により比率の上昇が見込まれるため、中長期的な財政計画のもと臨時財政対策債も含めて慎重な地方債の発行に努める必要がある。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154432</xdr:rowOff>
    </xdr:to>
    <xdr:cxnSp macro="">
      <xdr:nvCxnSpPr>
        <xdr:cNvPr id="367" name="直線コネクタ 366"/>
        <xdr:cNvCxnSpPr/>
      </xdr:nvCxnSpPr>
      <xdr:spPr>
        <a:xfrm>
          <a:off x="3987800" y="13152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77</xdr:row>
      <xdr:rowOff>33274</xdr:rowOff>
    </xdr:to>
    <xdr:cxnSp macro="">
      <xdr:nvCxnSpPr>
        <xdr:cNvPr id="370" name="直線コネクタ 369"/>
        <xdr:cNvCxnSpPr/>
      </xdr:nvCxnSpPr>
      <xdr:spPr>
        <a:xfrm flipV="1">
          <a:off x="3098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51563</xdr:rowOff>
    </xdr:to>
    <xdr:cxnSp macro="">
      <xdr:nvCxnSpPr>
        <xdr:cNvPr id="373" name="直線コネクタ 372"/>
        <xdr:cNvCxnSpPr/>
      </xdr:nvCxnSpPr>
      <xdr:spPr>
        <a:xfrm flipV="1">
          <a:off x="2209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74422</xdr:rowOff>
    </xdr:to>
    <xdr:cxnSp macro="">
      <xdr:nvCxnSpPr>
        <xdr:cNvPr id="376" name="直線コネクタ 375"/>
        <xdr:cNvCxnSpPr/>
      </xdr:nvCxnSpPr>
      <xdr:spPr>
        <a:xfrm flipV="1">
          <a:off x="1320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6" name="円/楕円 385"/>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7"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9" name="テキスト ボックス 38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0" name="円/楕円 389"/>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1" name="テキスト ボックス 390"/>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2" name="円/楕円 391"/>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93" name="テキスト ボックス 392"/>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4" name="円/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5" name="テキスト ボックス 39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公債費以外の経費に係る比率は前年度比</a:t>
          </a:r>
          <a:r>
            <a:rPr kumimoji="1" lang="en-US" altLang="ja-JP" sz="1300">
              <a:latin typeface="ＭＳ Ｐゴシック"/>
            </a:rPr>
            <a:t>1.7</a:t>
          </a:r>
          <a:r>
            <a:rPr kumimoji="1" lang="ja-JP" altLang="en-US" sz="1300">
              <a:latin typeface="ＭＳ Ｐゴシック"/>
            </a:rPr>
            <a:t>ポイント増の</a:t>
          </a:r>
          <a:r>
            <a:rPr kumimoji="1" lang="en-US" altLang="ja-JP" sz="1300">
              <a:latin typeface="ＭＳ Ｐゴシック"/>
            </a:rPr>
            <a:t>78.1</a:t>
          </a:r>
          <a:r>
            <a:rPr kumimoji="1" lang="ja-JP" altLang="en-US" sz="1300">
              <a:latin typeface="ＭＳ Ｐゴシック"/>
            </a:rPr>
            <a:t>％となっている。人件費、扶助費、物件費は類似団体の平均に近いが、補助費等が平均を大きく上回っている。今後も定員適正化をはじめとする行財政改革を推進し、健全で持続可能な財政基盤の確立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168911</xdr:rowOff>
    </xdr:to>
    <xdr:cxnSp macro="">
      <xdr:nvCxnSpPr>
        <xdr:cNvPr id="428" name="直線コネクタ 427"/>
        <xdr:cNvCxnSpPr/>
      </xdr:nvCxnSpPr>
      <xdr:spPr>
        <a:xfrm>
          <a:off x="15671800" y="131343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157480</xdr:rowOff>
    </xdr:to>
    <xdr:cxnSp macro="">
      <xdr:nvCxnSpPr>
        <xdr:cNvPr id="431" name="直線コネクタ 430"/>
        <xdr:cNvCxnSpPr/>
      </xdr:nvCxnSpPr>
      <xdr:spPr>
        <a:xfrm flipV="1">
          <a:off x="14782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157480</xdr:rowOff>
    </xdr:to>
    <xdr:cxnSp macro="">
      <xdr:nvCxnSpPr>
        <xdr:cNvPr id="434" name="直線コネクタ 433"/>
        <xdr:cNvCxnSpPr/>
      </xdr:nvCxnSpPr>
      <xdr:spPr>
        <a:xfrm>
          <a:off x="13893800" y="130657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35561</xdr:rowOff>
    </xdr:to>
    <xdr:cxnSp macro="">
      <xdr:nvCxnSpPr>
        <xdr:cNvPr id="437" name="直線コネクタ 436"/>
        <xdr:cNvCxnSpPr/>
      </xdr:nvCxnSpPr>
      <xdr:spPr>
        <a:xfrm>
          <a:off x="13004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7" name="円/楕円 446"/>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90188</xdr:rowOff>
    </xdr:from>
    <xdr:ext cx="762000" cy="259045"/>
    <xdr:sp macro="" textlink="">
      <xdr:nvSpPr>
        <xdr:cNvPr id="448" name="公債費以外該当値テキスト"/>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9" name="円/楕円 44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50" name="テキスト ボックス 449"/>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1" name="円/楕円 450"/>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21607</xdr:rowOff>
    </xdr:from>
    <xdr:ext cx="762000" cy="259045"/>
    <xdr:sp macro="" textlink="">
      <xdr:nvSpPr>
        <xdr:cNvPr id="452" name="テキスト ボックス 451"/>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3" name="円/楕円 452"/>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4" name="テキスト ボックス 453"/>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5" name="円/楕円 454"/>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17797</xdr:rowOff>
    </xdr:from>
    <xdr:ext cx="762000" cy="259045"/>
    <xdr:sp macro="" textlink="">
      <xdr:nvSpPr>
        <xdr:cNvPr id="456" name="テキスト ボックス 455"/>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福井県坂井市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70593</xdr:rowOff>
    </xdr:from>
    <xdr:to>
      <xdr:col>4</xdr:col>
      <xdr:colOff>1117600</xdr:colOff>
      <xdr:row>16</xdr:row>
      <xdr:rowOff>77984</xdr:rowOff>
    </xdr:to>
    <xdr:cxnSp macro="">
      <xdr:nvCxnSpPr>
        <xdr:cNvPr id="50" name="直線コネクタ 49"/>
        <xdr:cNvCxnSpPr/>
      </xdr:nvCxnSpPr>
      <xdr:spPr bwMode="auto">
        <a:xfrm>
          <a:off x="5003800" y="2861418"/>
          <a:ext cx="6477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70593</xdr:rowOff>
    </xdr:from>
    <xdr:to>
      <xdr:col>4</xdr:col>
      <xdr:colOff>469900</xdr:colOff>
      <xdr:row>16</xdr:row>
      <xdr:rowOff>86938</xdr:rowOff>
    </xdr:to>
    <xdr:cxnSp macro="">
      <xdr:nvCxnSpPr>
        <xdr:cNvPr id="53" name="直線コネクタ 52"/>
        <xdr:cNvCxnSpPr/>
      </xdr:nvCxnSpPr>
      <xdr:spPr bwMode="auto">
        <a:xfrm flipV="1">
          <a:off x="4305300" y="2861418"/>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86938</xdr:rowOff>
    </xdr:from>
    <xdr:to>
      <xdr:col>3</xdr:col>
      <xdr:colOff>904875</xdr:colOff>
      <xdr:row>16</xdr:row>
      <xdr:rowOff>138659</xdr:rowOff>
    </xdr:to>
    <xdr:cxnSp macro="">
      <xdr:nvCxnSpPr>
        <xdr:cNvPr id="56" name="直線コネクタ 55"/>
        <xdr:cNvCxnSpPr/>
      </xdr:nvCxnSpPr>
      <xdr:spPr bwMode="auto">
        <a:xfrm flipV="1">
          <a:off x="3606800" y="2877763"/>
          <a:ext cx="698500" cy="51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98463</xdr:rowOff>
    </xdr:from>
    <xdr:to>
      <xdr:col>3</xdr:col>
      <xdr:colOff>206375</xdr:colOff>
      <xdr:row>16</xdr:row>
      <xdr:rowOff>138659</xdr:rowOff>
    </xdr:to>
    <xdr:cxnSp macro="">
      <xdr:nvCxnSpPr>
        <xdr:cNvPr id="59" name="直線コネクタ 58"/>
        <xdr:cNvCxnSpPr/>
      </xdr:nvCxnSpPr>
      <xdr:spPr bwMode="auto">
        <a:xfrm>
          <a:off x="2908300" y="2889288"/>
          <a:ext cx="698500" cy="4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27184</xdr:rowOff>
    </xdr:from>
    <xdr:to>
      <xdr:col>5</xdr:col>
      <xdr:colOff>34925</xdr:colOff>
      <xdr:row>16</xdr:row>
      <xdr:rowOff>128784</xdr:rowOff>
    </xdr:to>
    <xdr:sp macro="" textlink="">
      <xdr:nvSpPr>
        <xdr:cNvPr id="69" name="円/楕円 68"/>
        <xdr:cNvSpPr/>
      </xdr:nvSpPr>
      <xdr:spPr bwMode="auto">
        <a:xfrm>
          <a:off x="5600700" y="281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43711</xdr:rowOff>
    </xdr:from>
    <xdr:ext cx="762000" cy="259045"/>
    <xdr:sp macro="" textlink="">
      <xdr:nvSpPr>
        <xdr:cNvPr id="70" name="人口1人当たり決算額の推移該当値テキスト130"/>
        <xdr:cNvSpPr txBox="1"/>
      </xdr:nvSpPr>
      <xdr:spPr>
        <a:xfrm>
          <a:off x="5740400" y="26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19793</xdr:rowOff>
    </xdr:from>
    <xdr:to>
      <xdr:col>4</xdr:col>
      <xdr:colOff>520700</xdr:colOff>
      <xdr:row>16</xdr:row>
      <xdr:rowOff>121393</xdr:rowOff>
    </xdr:to>
    <xdr:sp macro="" textlink="">
      <xdr:nvSpPr>
        <xdr:cNvPr id="71" name="円/楕円 70"/>
        <xdr:cNvSpPr/>
      </xdr:nvSpPr>
      <xdr:spPr bwMode="auto">
        <a:xfrm>
          <a:off x="4953000" y="281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131570</xdr:rowOff>
    </xdr:from>
    <xdr:ext cx="736600" cy="259045"/>
    <xdr:sp macro="" textlink="">
      <xdr:nvSpPr>
        <xdr:cNvPr id="72" name="テキスト ボックス 71"/>
        <xdr:cNvSpPr txBox="1"/>
      </xdr:nvSpPr>
      <xdr:spPr>
        <a:xfrm>
          <a:off x="4622800" y="2579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36138</xdr:rowOff>
    </xdr:from>
    <xdr:to>
      <xdr:col>3</xdr:col>
      <xdr:colOff>955675</xdr:colOff>
      <xdr:row>16</xdr:row>
      <xdr:rowOff>137738</xdr:rowOff>
    </xdr:to>
    <xdr:sp macro="" textlink="">
      <xdr:nvSpPr>
        <xdr:cNvPr id="73" name="円/楕円 72"/>
        <xdr:cNvSpPr/>
      </xdr:nvSpPr>
      <xdr:spPr bwMode="auto">
        <a:xfrm>
          <a:off x="4254500" y="282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147915</xdr:rowOff>
    </xdr:from>
    <xdr:ext cx="762000" cy="259045"/>
    <xdr:sp macro="" textlink="">
      <xdr:nvSpPr>
        <xdr:cNvPr id="74" name="テキスト ボックス 73"/>
        <xdr:cNvSpPr txBox="1"/>
      </xdr:nvSpPr>
      <xdr:spPr>
        <a:xfrm>
          <a:off x="3924300" y="259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87859</xdr:rowOff>
    </xdr:from>
    <xdr:to>
      <xdr:col>3</xdr:col>
      <xdr:colOff>257175</xdr:colOff>
      <xdr:row>17</xdr:row>
      <xdr:rowOff>18009</xdr:rowOff>
    </xdr:to>
    <xdr:sp macro="" textlink="">
      <xdr:nvSpPr>
        <xdr:cNvPr id="75" name="円/楕円 74"/>
        <xdr:cNvSpPr/>
      </xdr:nvSpPr>
      <xdr:spPr bwMode="auto">
        <a:xfrm>
          <a:off x="3556000" y="28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28186</xdr:rowOff>
    </xdr:from>
    <xdr:ext cx="762000" cy="259045"/>
    <xdr:sp macro="" textlink="">
      <xdr:nvSpPr>
        <xdr:cNvPr id="76" name="テキスト ボックス 75"/>
        <xdr:cNvSpPr txBox="1"/>
      </xdr:nvSpPr>
      <xdr:spPr>
        <a:xfrm>
          <a:off x="3225800" y="264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72,888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47663</xdr:rowOff>
    </xdr:from>
    <xdr:to>
      <xdr:col>2</xdr:col>
      <xdr:colOff>692150</xdr:colOff>
      <xdr:row>16</xdr:row>
      <xdr:rowOff>149263</xdr:rowOff>
    </xdr:to>
    <xdr:sp macro="" textlink="">
      <xdr:nvSpPr>
        <xdr:cNvPr id="77" name="円/楕円 76"/>
        <xdr:cNvSpPr/>
      </xdr:nvSpPr>
      <xdr:spPr bwMode="auto">
        <a:xfrm>
          <a:off x="2857500" y="283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159440</xdr:rowOff>
    </xdr:from>
    <xdr:ext cx="762000" cy="259045"/>
    <xdr:sp macro="" textlink="">
      <xdr:nvSpPr>
        <xdr:cNvPr id="78" name="テキスト ボックス 77"/>
        <xdr:cNvSpPr txBox="1"/>
      </xdr:nvSpPr>
      <xdr:spPr>
        <a:xfrm>
          <a:off x="2527300" y="26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225200</xdr:rowOff>
    </xdr:from>
    <xdr:to>
      <xdr:col>4</xdr:col>
      <xdr:colOff>1117600</xdr:colOff>
      <xdr:row>35</xdr:row>
      <xdr:rowOff>260013</xdr:rowOff>
    </xdr:to>
    <xdr:cxnSp macro="">
      <xdr:nvCxnSpPr>
        <xdr:cNvPr id="113" name="直線コネクタ 112"/>
        <xdr:cNvCxnSpPr/>
      </xdr:nvCxnSpPr>
      <xdr:spPr bwMode="auto">
        <a:xfrm>
          <a:off x="5003800" y="6835550"/>
          <a:ext cx="6477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120076</xdr:rowOff>
    </xdr:from>
    <xdr:to>
      <xdr:col>4</xdr:col>
      <xdr:colOff>469900</xdr:colOff>
      <xdr:row>35</xdr:row>
      <xdr:rowOff>225200</xdr:rowOff>
    </xdr:to>
    <xdr:cxnSp macro="">
      <xdr:nvCxnSpPr>
        <xdr:cNvPr id="116" name="直線コネクタ 115"/>
        <xdr:cNvCxnSpPr/>
      </xdr:nvCxnSpPr>
      <xdr:spPr bwMode="auto">
        <a:xfrm>
          <a:off x="4305300" y="6730426"/>
          <a:ext cx="698500" cy="10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27625</xdr:rowOff>
    </xdr:from>
    <xdr:to>
      <xdr:col>3</xdr:col>
      <xdr:colOff>904875</xdr:colOff>
      <xdr:row>35</xdr:row>
      <xdr:rowOff>120076</xdr:rowOff>
    </xdr:to>
    <xdr:cxnSp macro="">
      <xdr:nvCxnSpPr>
        <xdr:cNvPr id="119" name="直線コネクタ 118"/>
        <xdr:cNvCxnSpPr/>
      </xdr:nvCxnSpPr>
      <xdr:spPr bwMode="auto">
        <a:xfrm>
          <a:off x="3606800" y="6637975"/>
          <a:ext cx="698500" cy="9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308639</xdr:rowOff>
    </xdr:from>
    <xdr:to>
      <xdr:col>3</xdr:col>
      <xdr:colOff>206375</xdr:colOff>
      <xdr:row>35</xdr:row>
      <xdr:rowOff>27625</xdr:rowOff>
    </xdr:to>
    <xdr:cxnSp macro="">
      <xdr:nvCxnSpPr>
        <xdr:cNvPr id="122" name="直線コネクタ 121"/>
        <xdr:cNvCxnSpPr/>
      </xdr:nvCxnSpPr>
      <xdr:spPr bwMode="auto">
        <a:xfrm>
          <a:off x="2908300" y="6576089"/>
          <a:ext cx="698500" cy="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209213</xdr:rowOff>
    </xdr:from>
    <xdr:to>
      <xdr:col>5</xdr:col>
      <xdr:colOff>34925</xdr:colOff>
      <xdr:row>35</xdr:row>
      <xdr:rowOff>310813</xdr:rowOff>
    </xdr:to>
    <xdr:sp macro="" textlink="">
      <xdr:nvSpPr>
        <xdr:cNvPr id="132" name="円/楕円 131"/>
        <xdr:cNvSpPr/>
      </xdr:nvSpPr>
      <xdr:spPr bwMode="auto">
        <a:xfrm>
          <a:off x="56007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181290</xdr:rowOff>
    </xdr:from>
    <xdr:ext cx="762000" cy="259045"/>
    <xdr:sp macro="" textlink="">
      <xdr:nvSpPr>
        <xdr:cNvPr id="133" name="人口1人当たり決算額の推移該当値テキスト445"/>
        <xdr:cNvSpPr txBox="1"/>
      </xdr:nvSpPr>
      <xdr:spPr>
        <a:xfrm>
          <a:off x="5740400" y="67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174400</xdr:rowOff>
    </xdr:from>
    <xdr:to>
      <xdr:col>4</xdr:col>
      <xdr:colOff>520700</xdr:colOff>
      <xdr:row>35</xdr:row>
      <xdr:rowOff>276000</xdr:rowOff>
    </xdr:to>
    <xdr:sp macro="" textlink="">
      <xdr:nvSpPr>
        <xdr:cNvPr id="134" name="円/楕円 133"/>
        <xdr:cNvSpPr/>
      </xdr:nvSpPr>
      <xdr:spPr bwMode="auto">
        <a:xfrm>
          <a:off x="49530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260777</xdr:rowOff>
    </xdr:from>
    <xdr:ext cx="736600" cy="259045"/>
    <xdr:sp macro="" textlink="">
      <xdr:nvSpPr>
        <xdr:cNvPr id="135" name="テキスト ボックス 134"/>
        <xdr:cNvSpPr txBox="1"/>
      </xdr:nvSpPr>
      <xdr:spPr>
        <a:xfrm>
          <a:off x="4622800" y="687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69276</xdr:rowOff>
    </xdr:from>
    <xdr:to>
      <xdr:col>3</xdr:col>
      <xdr:colOff>955675</xdr:colOff>
      <xdr:row>35</xdr:row>
      <xdr:rowOff>170876</xdr:rowOff>
    </xdr:to>
    <xdr:sp macro="" textlink="">
      <xdr:nvSpPr>
        <xdr:cNvPr id="136" name="円/楕円 135"/>
        <xdr:cNvSpPr/>
      </xdr:nvSpPr>
      <xdr:spPr bwMode="auto">
        <a:xfrm>
          <a:off x="42545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181053</xdr:rowOff>
    </xdr:from>
    <xdr:ext cx="762000" cy="259045"/>
    <xdr:sp macro="" textlink="">
      <xdr:nvSpPr>
        <xdr:cNvPr id="137" name="テキスト ボックス 136"/>
        <xdr:cNvSpPr txBox="1"/>
      </xdr:nvSpPr>
      <xdr:spPr>
        <a:xfrm>
          <a:off x="3924300" y="644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319725</xdr:rowOff>
    </xdr:from>
    <xdr:to>
      <xdr:col>3</xdr:col>
      <xdr:colOff>257175</xdr:colOff>
      <xdr:row>35</xdr:row>
      <xdr:rowOff>78425</xdr:rowOff>
    </xdr:to>
    <xdr:sp macro="" textlink="">
      <xdr:nvSpPr>
        <xdr:cNvPr id="138" name="円/楕円 137"/>
        <xdr:cNvSpPr/>
      </xdr:nvSpPr>
      <xdr:spPr bwMode="auto">
        <a:xfrm>
          <a:off x="3556000" y="658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88601</xdr:rowOff>
    </xdr:from>
    <xdr:ext cx="762000" cy="259045"/>
    <xdr:sp macro="" textlink="">
      <xdr:nvSpPr>
        <xdr:cNvPr id="139" name="テキスト ボックス 138"/>
        <xdr:cNvSpPr txBox="1"/>
      </xdr:nvSpPr>
      <xdr:spPr>
        <a:xfrm>
          <a:off x="3225800" y="635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257839</xdr:rowOff>
    </xdr:from>
    <xdr:to>
      <xdr:col>2</xdr:col>
      <xdr:colOff>692150</xdr:colOff>
      <xdr:row>35</xdr:row>
      <xdr:rowOff>16539</xdr:rowOff>
    </xdr:to>
    <xdr:sp macro="" textlink="">
      <xdr:nvSpPr>
        <xdr:cNvPr id="140" name="円/楕円 139"/>
        <xdr:cNvSpPr/>
      </xdr:nvSpPr>
      <xdr:spPr bwMode="auto">
        <a:xfrm>
          <a:off x="2857500" y="652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26716</xdr:rowOff>
    </xdr:from>
    <xdr:ext cx="762000" cy="259045"/>
    <xdr:sp macro="" textlink="">
      <xdr:nvSpPr>
        <xdr:cNvPr id="141" name="テキスト ボックス 140"/>
        <xdr:cNvSpPr txBox="1"/>
      </xdr:nvSpPr>
      <xdr:spPr>
        <a:xfrm>
          <a:off x="2527300" y="62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54912</xdr:rowOff>
    </xdr:from>
    <xdr:to>
      <xdr:col>6</xdr:col>
      <xdr:colOff>511175</xdr:colOff>
      <xdr:row>36</xdr:row>
      <xdr:rowOff>121641</xdr:rowOff>
    </xdr:to>
    <xdr:cxnSp macro="">
      <xdr:nvCxnSpPr>
        <xdr:cNvPr id="59" name="直線コネクタ 58"/>
        <xdr:cNvCxnSpPr/>
      </xdr:nvCxnSpPr>
      <xdr:spPr>
        <a:xfrm>
          <a:off x="3797300" y="6227112"/>
          <a:ext cx="8382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54912</xdr:rowOff>
    </xdr:from>
    <xdr:to>
      <xdr:col>5</xdr:col>
      <xdr:colOff>358775</xdr:colOff>
      <xdr:row>36</xdr:row>
      <xdr:rowOff>74961</xdr:rowOff>
    </xdr:to>
    <xdr:cxnSp macro="">
      <xdr:nvCxnSpPr>
        <xdr:cNvPr id="62" name="直線コネクタ 61"/>
        <xdr:cNvCxnSpPr/>
      </xdr:nvCxnSpPr>
      <xdr:spPr>
        <a:xfrm flipV="1">
          <a:off x="2908300" y="6227112"/>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74961</xdr:rowOff>
    </xdr:from>
    <xdr:to>
      <xdr:col>4</xdr:col>
      <xdr:colOff>155575</xdr:colOff>
      <xdr:row>36</xdr:row>
      <xdr:rowOff>103170</xdr:rowOff>
    </xdr:to>
    <xdr:cxnSp macro="">
      <xdr:nvCxnSpPr>
        <xdr:cNvPr id="65" name="直線コネクタ 64"/>
        <xdr:cNvCxnSpPr/>
      </xdr:nvCxnSpPr>
      <xdr:spPr>
        <a:xfrm flipV="1">
          <a:off x="2019300" y="6247161"/>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51918</xdr:rowOff>
    </xdr:from>
    <xdr:to>
      <xdr:col>2</xdr:col>
      <xdr:colOff>638175</xdr:colOff>
      <xdr:row>36</xdr:row>
      <xdr:rowOff>103170</xdr:rowOff>
    </xdr:to>
    <xdr:cxnSp macro="">
      <xdr:nvCxnSpPr>
        <xdr:cNvPr id="68" name="直線コネクタ 67"/>
        <xdr:cNvCxnSpPr/>
      </xdr:nvCxnSpPr>
      <xdr:spPr>
        <a:xfrm>
          <a:off x="1130300" y="6224118"/>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70841</xdr:rowOff>
    </xdr:from>
    <xdr:to>
      <xdr:col>6</xdr:col>
      <xdr:colOff>561975</xdr:colOff>
      <xdr:row>37</xdr:row>
      <xdr:rowOff>991</xdr:rowOff>
    </xdr:to>
    <xdr:sp macro="" textlink="">
      <xdr:nvSpPr>
        <xdr:cNvPr id="78" name="円/楕円 77"/>
        <xdr:cNvSpPr/>
      </xdr:nvSpPr>
      <xdr:spPr>
        <a:xfrm>
          <a:off x="45847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49268</xdr:rowOff>
    </xdr:from>
    <xdr:ext cx="534377" cy="259045"/>
    <xdr:sp macro="" textlink="">
      <xdr:nvSpPr>
        <xdr:cNvPr id="79" name="人件費該当値テキスト"/>
        <xdr:cNvSpPr txBox="1"/>
      </xdr:nvSpPr>
      <xdr:spPr>
        <a:xfrm>
          <a:off x="4686300" y="62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4112</xdr:rowOff>
    </xdr:from>
    <xdr:to>
      <xdr:col>5</xdr:col>
      <xdr:colOff>409575</xdr:colOff>
      <xdr:row>36</xdr:row>
      <xdr:rowOff>105712</xdr:rowOff>
    </xdr:to>
    <xdr:sp macro="" textlink="">
      <xdr:nvSpPr>
        <xdr:cNvPr id="80" name="円/楕円 79"/>
        <xdr:cNvSpPr/>
      </xdr:nvSpPr>
      <xdr:spPr>
        <a:xfrm>
          <a:off x="3746500" y="61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96839</xdr:rowOff>
    </xdr:from>
    <xdr:ext cx="534377" cy="259045"/>
    <xdr:sp macro="" textlink="">
      <xdr:nvSpPr>
        <xdr:cNvPr id="81" name="テキスト ボックス 80"/>
        <xdr:cNvSpPr txBox="1"/>
      </xdr:nvSpPr>
      <xdr:spPr>
        <a:xfrm>
          <a:off x="3530111" y="62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24161</xdr:rowOff>
    </xdr:from>
    <xdr:to>
      <xdr:col>4</xdr:col>
      <xdr:colOff>206375</xdr:colOff>
      <xdr:row>36</xdr:row>
      <xdr:rowOff>125761</xdr:rowOff>
    </xdr:to>
    <xdr:sp macro="" textlink="">
      <xdr:nvSpPr>
        <xdr:cNvPr id="82" name="円/楕円 81"/>
        <xdr:cNvSpPr/>
      </xdr:nvSpPr>
      <xdr:spPr>
        <a:xfrm>
          <a:off x="2857500" y="61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116888</xdr:rowOff>
    </xdr:from>
    <xdr:ext cx="534377" cy="259045"/>
    <xdr:sp macro="" textlink="">
      <xdr:nvSpPr>
        <xdr:cNvPr id="83" name="テキスト ボックス 82"/>
        <xdr:cNvSpPr txBox="1"/>
      </xdr:nvSpPr>
      <xdr:spPr>
        <a:xfrm>
          <a:off x="2641111" y="62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52370</xdr:rowOff>
    </xdr:from>
    <xdr:to>
      <xdr:col>3</xdr:col>
      <xdr:colOff>3175</xdr:colOff>
      <xdr:row>36</xdr:row>
      <xdr:rowOff>153970</xdr:rowOff>
    </xdr:to>
    <xdr:sp macro="" textlink="">
      <xdr:nvSpPr>
        <xdr:cNvPr id="84" name="円/楕円 83"/>
        <xdr:cNvSpPr/>
      </xdr:nvSpPr>
      <xdr:spPr>
        <a:xfrm>
          <a:off x="1968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145097</xdr:rowOff>
    </xdr:from>
    <xdr:ext cx="534377" cy="259045"/>
    <xdr:sp macro="" textlink="">
      <xdr:nvSpPr>
        <xdr:cNvPr id="85" name="テキスト ボックス 84"/>
        <xdr:cNvSpPr txBox="1"/>
      </xdr:nvSpPr>
      <xdr:spPr>
        <a:xfrm>
          <a:off x="1752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1118</xdr:rowOff>
    </xdr:from>
    <xdr:to>
      <xdr:col>1</xdr:col>
      <xdr:colOff>485775</xdr:colOff>
      <xdr:row>36</xdr:row>
      <xdr:rowOff>102718</xdr:rowOff>
    </xdr:to>
    <xdr:sp macro="" textlink="">
      <xdr:nvSpPr>
        <xdr:cNvPr id="86" name="円/楕円 85"/>
        <xdr:cNvSpPr/>
      </xdr:nvSpPr>
      <xdr:spPr>
        <a:xfrm>
          <a:off x="1079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93845</xdr:rowOff>
    </xdr:from>
    <xdr:ext cx="534377" cy="259045"/>
    <xdr:sp macro="" textlink="">
      <xdr:nvSpPr>
        <xdr:cNvPr id="87" name="テキスト ボックス 86"/>
        <xdr:cNvSpPr txBox="1"/>
      </xdr:nvSpPr>
      <xdr:spPr>
        <a:xfrm>
          <a:off x="863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2149</xdr:rowOff>
    </xdr:from>
    <xdr:to>
      <xdr:col>6</xdr:col>
      <xdr:colOff>511175</xdr:colOff>
      <xdr:row>59</xdr:row>
      <xdr:rowOff>5946</xdr:rowOff>
    </xdr:to>
    <xdr:cxnSp macro="">
      <xdr:nvCxnSpPr>
        <xdr:cNvPr id="118" name="直線コネクタ 117"/>
        <xdr:cNvCxnSpPr/>
      </xdr:nvCxnSpPr>
      <xdr:spPr>
        <a:xfrm flipV="1">
          <a:off x="3797300" y="10117699"/>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5946</xdr:rowOff>
    </xdr:from>
    <xdr:to>
      <xdr:col>5</xdr:col>
      <xdr:colOff>358775</xdr:colOff>
      <xdr:row>59</xdr:row>
      <xdr:rowOff>8417</xdr:rowOff>
    </xdr:to>
    <xdr:cxnSp macro="">
      <xdr:nvCxnSpPr>
        <xdr:cNvPr id="121" name="直線コネクタ 120"/>
        <xdr:cNvCxnSpPr/>
      </xdr:nvCxnSpPr>
      <xdr:spPr>
        <a:xfrm flipV="1">
          <a:off x="2908300" y="10121496"/>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8417</xdr:rowOff>
    </xdr:from>
    <xdr:to>
      <xdr:col>4</xdr:col>
      <xdr:colOff>155575</xdr:colOff>
      <xdr:row>59</xdr:row>
      <xdr:rowOff>14164</xdr:rowOff>
    </xdr:to>
    <xdr:cxnSp macro="">
      <xdr:nvCxnSpPr>
        <xdr:cNvPr id="124" name="直線コネクタ 123"/>
        <xdr:cNvCxnSpPr/>
      </xdr:nvCxnSpPr>
      <xdr:spPr>
        <a:xfrm flipV="1">
          <a:off x="2019300" y="1012396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56857</xdr:rowOff>
    </xdr:from>
    <xdr:ext cx="534377" cy="259045"/>
    <xdr:sp macro="" textlink="">
      <xdr:nvSpPr>
        <xdr:cNvPr id="126" name="テキスト ボックス 125"/>
        <xdr:cNvSpPr txBox="1"/>
      </xdr:nvSpPr>
      <xdr:spPr>
        <a:xfrm>
          <a:off x="2641111" y="101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14164</xdr:rowOff>
    </xdr:from>
    <xdr:to>
      <xdr:col>2</xdr:col>
      <xdr:colOff>638175</xdr:colOff>
      <xdr:row>59</xdr:row>
      <xdr:rowOff>17235</xdr:rowOff>
    </xdr:to>
    <xdr:cxnSp macro="">
      <xdr:nvCxnSpPr>
        <xdr:cNvPr id="127" name="直線コネクタ 126"/>
        <xdr:cNvCxnSpPr/>
      </xdr:nvCxnSpPr>
      <xdr:spPr>
        <a:xfrm flipV="1">
          <a:off x="1130300" y="10129714"/>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59896</xdr:rowOff>
    </xdr:from>
    <xdr:ext cx="534377" cy="259045"/>
    <xdr:sp macro="" textlink="">
      <xdr:nvSpPr>
        <xdr:cNvPr id="129" name="テキスト ボックス 128"/>
        <xdr:cNvSpPr txBox="1"/>
      </xdr:nvSpPr>
      <xdr:spPr>
        <a:xfrm>
          <a:off x="1752111" y="10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62115</xdr:rowOff>
    </xdr:from>
    <xdr:ext cx="534377" cy="259045"/>
    <xdr:sp macro="" textlink="">
      <xdr:nvSpPr>
        <xdr:cNvPr id="131" name="テキスト ボックス 130"/>
        <xdr:cNvSpPr txBox="1"/>
      </xdr:nvSpPr>
      <xdr:spPr>
        <a:xfrm>
          <a:off x="863111" y="10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122799</xdr:rowOff>
    </xdr:from>
    <xdr:to>
      <xdr:col>6</xdr:col>
      <xdr:colOff>561975</xdr:colOff>
      <xdr:row>59</xdr:row>
      <xdr:rowOff>52949</xdr:rowOff>
    </xdr:to>
    <xdr:sp macro="" textlink="">
      <xdr:nvSpPr>
        <xdr:cNvPr id="137" name="円/楕円 136"/>
        <xdr:cNvSpPr/>
      </xdr:nvSpPr>
      <xdr:spPr>
        <a:xfrm>
          <a:off x="4584700" y="100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126596</xdr:rowOff>
    </xdr:from>
    <xdr:to>
      <xdr:col>5</xdr:col>
      <xdr:colOff>409575</xdr:colOff>
      <xdr:row>59</xdr:row>
      <xdr:rowOff>56746</xdr:rowOff>
    </xdr:to>
    <xdr:sp macro="" textlink="">
      <xdr:nvSpPr>
        <xdr:cNvPr id="139" name="円/楕円 138"/>
        <xdr:cNvSpPr/>
      </xdr:nvSpPr>
      <xdr:spPr>
        <a:xfrm>
          <a:off x="3746500" y="100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47873</xdr:rowOff>
    </xdr:from>
    <xdr:ext cx="534377" cy="259045"/>
    <xdr:sp macro="" textlink="">
      <xdr:nvSpPr>
        <xdr:cNvPr id="140" name="テキスト ボックス 139"/>
        <xdr:cNvSpPr txBox="1"/>
      </xdr:nvSpPr>
      <xdr:spPr>
        <a:xfrm>
          <a:off x="3530111" y="101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129067</xdr:rowOff>
    </xdr:from>
    <xdr:to>
      <xdr:col>4</xdr:col>
      <xdr:colOff>206375</xdr:colOff>
      <xdr:row>59</xdr:row>
      <xdr:rowOff>59217</xdr:rowOff>
    </xdr:to>
    <xdr:sp macro="" textlink="">
      <xdr:nvSpPr>
        <xdr:cNvPr id="141" name="円/楕円 140"/>
        <xdr:cNvSpPr/>
      </xdr:nvSpPr>
      <xdr:spPr>
        <a:xfrm>
          <a:off x="2857500" y="100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75744</xdr:rowOff>
    </xdr:from>
    <xdr:ext cx="534377" cy="259045"/>
    <xdr:sp macro="" textlink="">
      <xdr:nvSpPr>
        <xdr:cNvPr id="142" name="テキスト ボックス 141"/>
        <xdr:cNvSpPr txBox="1"/>
      </xdr:nvSpPr>
      <xdr:spPr>
        <a:xfrm>
          <a:off x="2641111" y="984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134814</xdr:rowOff>
    </xdr:from>
    <xdr:to>
      <xdr:col>3</xdr:col>
      <xdr:colOff>3175</xdr:colOff>
      <xdr:row>59</xdr:row>
      <xdr:rowOff>64964</xdr:rowOff>
    </xdr:to>
    <xdr:sp macro="" textlink="">
      <xdr:nvSpPr>
        <xdr:cNvPr id="143" name="円/楕円 142"/>
        <xdr:cNvSpPr/>
      </xdr:nvSpPr>
      <xdr:spPr>
        <a:xfrm>
          <a:off x="1968500" y="100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81491</xdr:rowOff>
    </xdr:from>
    <xdr:ext cx="534377" cy="259045"/>
    <xdr:sp macro="" textlink="">
      <xdr:nvSpPr>
        <xdr:cNvPr id="144" name="テキスト ボックス 143"/>
        <xdr:cNvSpPr txBox="1"/>
      </xdr:nvSpPr>
      <xdr:spPr>
        <a:xfrm>
          <a:off x="1752111" y="98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137885</xdr:rowOff>
    </xdr:from>
    <xdr:to>
      <xdr:col>1</xdr:col>
      <xdr:colOff>485775</xdr:colOff>
      <xdr:row>59</xdr:row>
      <xdr:rowOff>68035</xdr:rowOff>
    </xdr:to>
    <xdr:sp macro="" textlink="">
      <xdr:nvSpPr>
        <xdr:cNvPr id="145" name="円/楕円 144"/>
        <xdr:cNvSpPr/>
      </xdr:nvSpPr>
      <xdr:spPr>
        <a:xfrm>
          <a:off x="1079500" y="100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84562</xdr:rowOff>
    </xdr:from>
    <xdr:ext cx="534377" cy="259045"/>
    <xdr:sp macro="" textlink="">
      <xdr:nvSpPr>
        <xdr:cNvPr id="146" name="テキスト ボックス 145"/>
        <xdr:cNvSpPr txBox="1"/>
      </xdr:nvSpPr>
      <xdr:spPr>
        <a:xfrm>
          <a:off x="863111" y="98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153634</xdr:rowOff>
    </xdr:from>
    <xdr:to>
      <xdr:col>6</xdr:col>
      <xdr:colOff>511175</xdr:colOff>
      <xdr:row>78</xdr:row>
      <xdr:rowOff>44450</xdr:rowOff>
    </xdr:to>
    <xdr:cxnSp macro="">
      <xdr:nvCxnSpPr>
        <xdr:cNvPr id="177" name="直線コネクタ 176"/>
        <xdr:cNvCxnSpPr/>
      </xdr:nvCxnSpPr>
      <xdr:spPr>
        <a:xfrm>
          <a:off x="3797300" y="13355284"/>
          <a:ext cx="8382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136216</xdr:rowOff>
    </xdr:from>
    <xdr:to>
      <xdr:col>5</xdr:col>
      <xdr:colOff>358775</xdr:colOff>
      <xdr:row>77</xdr:row>
      <xdr:rowOff>153634</xdr:rowOff>
    </xdr:to>
    <xdr:cxnSp macro="">
      <xdr:nvCxnSpPr>
        <xdr:cNvPr id="180" name="直線コネクタ 179"/>
        <xdr:cNvCxnSpPr/>
      </xdr:nvCxnSpPr>
      <xdr:spPr>
        <a:xfrm>
          <a:off x="2908300" y="13337866"/>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136216</xdr:rowOff>
    </xdr:from>
    <xdr:to>
      <xdr:col>4</xdr:col>
      <xdr:colOff>155575</xdr:colOff>
      <xdr:row>78</xdr:row>
      <xdr:rowOff>28339</xdr:rowOff>
    </xdr:to>
    <xdr:cxnSp macro="">
      <xdr:nvCxnSpPr>
        <xdr:cNvPr id="183" name="直線コネクタ 182"/>
        <xdr:cNvCxnSpPr/>
      </xdr:nvCxnSpPr>
      <xdr:spPr>
        <a:xfrm flipV="1">
          <a:off x="2019300" y="13337866"/>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14949</xdr:rowOff>
    </xdr:from>
    <xdr:to>
      <xdr:col>2</xdr:col>
      <xdr:colOff>638175</xdr:colOff>
      <xdr:row>78</xdr:row>
      <xdr:rowOff>28339</xdr:rowOff>
    </xdr:to>
    <xdr:cxnSp macro="">
      <xdr:nvCxnSpPr>
        <xdr:cNvPr id="186" name="直線コネクタ 185"/>
        <xdr:cNvCxnSpPr/>
      </xdr:nvCxnSpPr>
      <xdr:spPr>
        <a:xfrm>
          <a:off x="1130300" y="13388049"/>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165100</xdr:rowOff>
    </xdr:from>
    <xdr:to>
      <xdr:col>6</xdr:col>
      <xdr:colOff>561975</xdr:colOff>
      <xdr:row>78</xdr:row>
      <xdr:rowOff>95250</xdr:rowOff>
    </xdr:to>
    <xdr:sp macro="" textlink="">
      <xdr:nvSpPr>
        <xdr:cNvPr id="196" name="円/楕円 195"/>
        <xdr:cNvSpPr/>
      </xdr:nvSpPr>
      <xdr:spPr>
        <a:xfrm>
          <a:off x="4584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143527</xdr:rowOff>
    </xdr:from>
    <xdr:ext cx="469744" cy="259045"/>
    <xdr:sp macro="" textlink="">
      <xdr:nvSpPr>
        <xdr:cNvPr id="197" name="維持補修費該当値テキスト"/>
        <xdr:cNvSpPr txBox="1"/>
      </xdr:nvSpPr>
      <xdr:spPr>
        <a:xfrm>
          <a:off x="4686300"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102834</xdr:rowOff>
    </xdr:from>
    <xdr:to>
      <xdr:col>5</xdr:col>
      <xdr:colOff>409575</xdr:colOff>
      <xdr:row>78</xdr:row>
      <xdr:rowOff>32984</xdr:rowOff>
    </xdr:to>
    <xdr:sp macro="" textlink="">
      <xdr:nvSpPr>
        <xdr:cNvPr id="198" name="円/楕円 197"/>
        <xdr:cNvSpPr/>
      </xdr:nvSpPr>
      <xdr:spPr>
        <a:xfrm>
          <a:off x="3746500" y="13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24111</xdr:rowOff>
    </xdr:from>
    <xdr:ext cx="469744" cy="259045"/>
    <xdr:sp macro="" textlink="">
      <xdr:nvSpPr>
        <xdr:cNvPr id="199" name="テキスト ボックス 198"/>
        <xdr:cNvSpPr txBox="1"/>
      </xdr:nvSpPr>
      <xdr:spPr>
        <a:xfrm>
          <a:off x="3562427" y="133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85416</xdr:rowOff>
    </xdr:from>
    <xdr:to>
      <xdr:col>4</xdr:col>
      <xdr:colOff>206375</xdr:colOff>
      <xdr:row>78</xdr:row>
      <xdr:rowOff>15566</xdr:rowOff>
    </xdr:to>
    <xdr:sp macro="" textlink="">
      <xdr:nvSpPr>
        <xdr:cNvPr id="200" name="円/楕円 199"/>
        <xdr:cNvSpPr/>
      </xdr:nvSpPr>
      <xdr:spPr>
        <a:xfrm>
          <a:off x="2857500" y="132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6693</xdr:rowOff>
    </xdr:from>
    <xdr:ext cx="469744" cy="259045"/>
    <xdr:sp macro="" textlink="">
      <xdr:nvSpPr>
        <xdr:cNvPr id="201" name="テキスト ボックス 200"/>
        <xdr:cNvSpPr txBox="1"/>
      </xdr:nvSpPr>
      <xdr:spPr>
        <a:xfrm>
          <a:off x="2673427" y="1337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148989</xdr:rowOff>
    </xdr:from>
    <xdr:to>
      <xdr:col>3</xdr:col>
      <xdr:colOff>3175</xdr:colOff>
      <xdr:row>78</xdr:row>
      <xdr:rowOff>79139</xdr:rowOff>
    </xdr:to>
    <xdr:sp macro="" textlink="">
      <xdr:nvSpPr>
        <xdr:cNvPr id="202" name="円/楕円 201"/>
        <xdr:cNvSpPr/>
      </xdr:nvSpPr>
      <xdr:spPr>
        <a:xfrm>
          <a:off x="1968500" y="133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70266</xdr:rowOff>
    </xdr:from>
    <xdr:ext cx="469744" cy="259045"/>
    <xdr:sp macro="" textlink="">
      <xdr:nvSpPr>
        <xdr:cNvPr id="203" name="テキスト ボックス 202"/>
        <xdr:cNvSpPr txBox="1"/>
      </xdr:nvSpPr>
      <xdr:spPr>
        <a:xfrm>
          <a:off x="1784427" y="1344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135599</xdr:rowOff>
    </xdr:from>
    <xdr:to>
      <xdr:col>1</xdr:col>
      <xdr:colOff>485775</xdr:colOff>
      <xdr:row>78</xdr:row>
      <xdr:rowOff>65749</xdr:rowOff>
    </xdr:to>
    <xdr:sp macro="" textlink="">
      <xdr:nvSpPr>
        <xdr:cNvPr id="204" name="円/楕円 203"/>
        <xdr:cNvSpPr/>
      </xdr:nvSpPr>
      <xdr:spPr>
        <a:xfrm>
          <a:off x="107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56876</xdr:rowOff>
    </xdr:from>
    <xdr:ext cx="469744" cy="259045"/>
    <xdr:sp macro="" textlink="">
      <xdr:nvSpPr>
        <xdr:cNvPr id="205" name="テキスト ボックス 204"/>
        <xdr:cNvSpPr txBox="1"/>
      </xdr:nvSpPr>
      <xdr:spPr>
        <a:xfrm>
          <a:off x="895427"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105232</xdr:rowOff>
    </xdr:from>
    <xdr:to>
      <xdr:col>6</xdr:col>
      <xdr:colOff>511175</xdr:colOff>
      <xdr:row>96</xdr:row>
      <xdr:rowOff>5435</xdr:rowOff>
    </xdr:to>
    <xdr:cxnSp macro="">
      <xdr:nvCxnSpPr>
        <xdr:cNvPr id="235" name="直線コネクタ 234"/>
        <xdr:cNvCxnSpPr/>
      </xdr:nvCxnSpPr>
      <xdr:spPr>
        <a:xfrm flipV="1">
          <a:off x="3797300" y="16392982"/>
          <a:ext cx="8382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5435</xdr:rowOff>
    </xdr:from>
    <xdr:to>
      <xdr:col>5</xdr:col>
      <xdr:colOff>358775</xdr:colOff>
      <xdr:row>96</xdr:row>
      <xdr:rowOff>26657</xdr:rowOff>
    </xdr:to>
    <xdr:cxnSp macro="">
      <xdr:nvCxnSpPr>
        <xdr:cNvPr id="238" name="直線コネクタ 237"/>
        <xdr:cNvCxnSpPr/>
      </xdr:nvCxnSpPr>
      <xdr:spPr>
        <a:xfrm flipV="1">
          <a:off x="2908300" y="16464635"/>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26657</xdr:rowOff>
    </xdr:from>
    <xdr:to>
      <xdr:col>4</xdr:col>
      <xdr:colOff>155575</xdr:colOff>
      <xdr:row>96</xdr:row>
      <xdr:rowOff>107150</xdr:rowOff>
    </xdr:to>
    <xdr:cxnSp macro="">
      <xdr:nvCxnSpPr>
        <xdr:cNvPr id="241" name="直線コネクタ 240"/>
        <xdr:cNvCxnSpPr/>
      </xdr:nvCxnSpPr>
      <xdr:spPr>
        <a:xfrm flipV="1">
          <a:off x="2019300" y="16485857"/>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91915</xdr:rowOff>
    </xdr:from>
    <xdr:ext cx="534377" cy="259045"/>
    <xdr:sp macro="" textlink="">
      <xdr:nvSpPr>
        <xdr:cNvPr id="243" name="テキスト ボックス 242"/>
        <xdr:cNvSpPr txBox="1"/>
      </xdr:nvSpPr>
      <xdr:spPr>
        <a:xfrm>
          <a:off x="2641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107150</xdr:rowOff>
    </xdr:from>
    <xdr:to>
      <xdr:col>2</xdr:col>
      <xdr:colOff>638175</xdr:colOff>
      <xdr:row>96</xdr:row>
      <xdr:rowOff>123444</xdr:rowOff>
    </xdr:to>
    <xdr:cxnSp macro="">
      <xdr:nvCxnSpPr>
        <xdr:cNvPr id="244" name="直線コネクタ 243"/>
        <xdr:cNvCxnSpPr/>
      </xdr:nvCxnSpPr>
      <xdr:spPr>
        <a:xfrm flipV="1">
          <a:off x="1130300" y="1656635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161752</xdr:rowOff>
    </xdr:from>
    <xdr:ext cx="534377" cy="259045"/>
    <xdr:sp macro="" textlink="">
      <xdr:nvSpPr>
        <xdr:cNvPr id="246" name="テキスト ボックス 245"/>
        <xdr:cNvSpPr txBox="1"/>
      </xdr:nvSpPr>
      <xdr:spPr>
        <a:xfrm>
          <a:off x="1752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170883</xdr:rowOff>
    </xdr:from>
    <xdr:ext cx="534377" cy="259045"/>
    <xdr:sp macro="" textlink="">
      <xdr:nvSpPr>
        <xdr:cNvPr id="248" name="テキスト ボックス 247"/>
        <xdr:cNvSpPr txBox="1"/>
      </xdr:nvSpPr>
      <xdr:spPr>
        <a:xfrm>
          <a:off x="863111" y="16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54432</xdr:rowOff>
    </xdr:from>
    <xdr:to>
      <xdr:col>6</xdr:col>
      <xdr:colOff>561975</xdr:colOff>
      <xdr:row>95</xdr:row>
      <xdr:rowOff>156032</xdr:rowOff>
    </xdr:to>
    <xdr:sp macro="" textlink="">
      <xdr:nvSpPr>
        <xdr:cNvPr id="254" name="円/楕円 253"/>
        <xdr:cNvSpPr/>
      </xdr:nvSpPr>
      <xdr:spPr>
        <a:xfrm>
          <a:off x="4584700" y="1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77309</xdr:rowOff>
    </xdr:from>
    <xdr:ext cx="534377" cy="259045"/>
    <xdr:sp macro="" textlink="">
      <xdr:nvSpPr>
        <xdr:cNvPr id="255" name="扶助費該当値テキスト"/>
        <xdr:cNvSpPr txBox="1"/>
      </xdr:nvSpPr>
      <xdr:spPr>
        <a:xfrm>
          <a:off x="4686300" y="161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126085</xdr:rowOff>
    </xdr:from>
    <xdr:to>
      <xdr:col>5</xdr:col>
      <xdr:colOff>409575</xdr:colOff>
      <xdr:row>96</xdr:row>
      <xdr:rowOff>56235</xdr:rowOff>
    </xdr:to>
    <xdr:sp macro="" textlink="">
      <xdr:nvSpPr>
        <xdr:cNvPr id="256" name="円/楕円 255"/>
        <xdr:cNvSpPr/>
      </xdr:nvSpPr>
      <xdr:spPr>
        <a:xfrm>
          <a:off x="3746500" y="16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47362</xdr:rowOff>
    </xdr:from>
    <xdr:ext cx="534377" cy="259045"/>
    <xdr:sp macro="" textlink="">
      <xdr:nvSpPr>
        <xdr:cNvPr id="257" name="テキスト ボックス 256"/>
        <xdr:cNvSpPr txBox="1"/>
      </xdr:nvSpPr>
      <xdr:spPr>
        <a:xfrm>
          <a:off x="3530111" y="165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147307</xdr:rowOff>
    </xdr:from>
    <xdr:to>
      <xdr:col>4</xdr:col>
      <xdr:colOff>206375</xdr:colOff>
      <xdr:row>96</xdr:row>
      <xdr:rowOff>77457</xdr:rowOff>
    </xdr:to>
    <xdr:sp macro="" textlink="">
      <xdr:nvSpPr>
        <xdr:cNvPr id="258" name="円/楕円 257"/>
        <xdr:cNvSpPr/>
      </xdr:nvSpPr>
      <xdr:spPr>
        <a:xfrm>
          <a:off x="2857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68584</xdr:rowOff>
    </xdr:from>
    <xdr:ext cx="534377" cy="259045"/>
    <xdr:sp macro="" textlink="">
      <xdr:nvSpPr>
        <xdr:cNvPr id="259" name="テキスト ボックス 258"/>
        <xdr:cNvSpPr txBox="1"/>
      </xdr:nvSpPr>
      <xdr:spPr>
        <a:xfrm>
          <a:off x="2641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56350</xdr:rowOff>
    </xdr:from>
    <xdr:to>
      <xdr:col>3</xdr:col>
      <xdr:colOff>3175</xdr:colOff>
      <xdr:row>96</xdr:row>
      <xdr:rowOff>157950</xdr:rowOff>
    </xdr:to>
    <xdr:sp macro="" textlink="">
      <xdr:nvSpPr>
        <xdr:cNvPr id="260" name="円/楕円 259"/>
        <xdr:cNvSpPr/>
      </xdr:nvSpPr>
      <xdr:spPr>
        <a:xfrm>
          <a:off x="1968500" y="165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149077</xdr:rowOff>
    </xdr:from>
    <xdr:ext cx="534377" cy="259045"/>
    <xdr:sp macro="" textlink="">
      <xdr:nvSpPr>
        <xdr:cNvPr id="261" name="テキスト ボックス 260"/>
        <xdr:cNvSpPr txBox="1"/>
      </xdr:nvSpPr>
      <xdr:spPr>
        <a:xfrm>
          <a:off x="1752111" y="166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72644</xdr:rowOff>
    </xdr:from>
    <xdr:to>
      <xdr:col>1</xdr:col>
      <xdr:colOff>485775</xdr:colOff>
      <xdr:row>97</xdr:row>
      <xdr:rowOff>2794</xdr:rowOff>
    </xdr:to>
    <xdr:sp macro="" textlink="">
      <xdr:nvSpPr>
        <xdr:cNvPr id="262" name="円/楕円 261"/>
        <xdr:cNvSpPr/>
      </xdr:nvSpPr>
      <xdr:spPr>
        <a:xfrm>
          <a:off x="1079500" y="165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165371</xdr:rowOff>
    </xdr:from>
    <xdr:ext cx="534377" cy="259045"/>
    <xdr:sp macro="" textlink="">
      <xdr:nvSpPr>
        <xdr:cNvPr id="263" name="テキスト ボックス 262"/>
        <xdr:cNvSpPr txBox="1"/>
      </xdr:nvSpPr>
      <xdr:spPr>
        <a:xfrm>
          <a:off x="863111" y="166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152451</xdr:rowOff>
    </xdr:from>
    <xdr:to>
      <xdr:col>15</xdr:col>
      <xdr:colOff>180975</xdr:colOff>
      <xdr:row>34</xdr:row>
      <xdr:rowOff>20244</xdr:rowOff>
    </xdr:to>
    <xdr:cxnSp macro="">
      <xdr:nvCxnSpPr>
        <xdr:cNvPr id="292" name="直線コネクタ 291"/>
        <xdr:cNvCxnSpPr/>
      </xdr:nvCxnSpPr>
      <xdr:spPr>
        <a:xfrm flipV="1">
          <a:off x="9639300" y="5467401"/>
          <a:ext cx="8382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164922</xdr:rowOff>
    </xdr:from>
    <xdr:to>
      <xdr:col>14</xdr:col>
      <xdr:colOff>28575</xdr:colOff>
      <xdr:row>34</xdr:row>
      <xdr:rowOff>20244</xdr:rowOff>
    </xdr:to>
    <xdr:cxnSp macro="">
      <xdr:nvCxnSpPr>
        <xdr:cNvPr id="295" name="直線コネクタ 294"/>
        <xdr:cNvCxnSpPr/>
      </xdr:nvCxnSpPr>
      <xdr:spPr>
        <a:xfrm>
          <a:off x="8750300" y="5822772"/>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164922</xdr:rowOff>
    </xdr:from>
    <xdr:to>
      <xdr:col>12</xdr:col>
      <xdr:colOff>511175</xdr:colOff>
      <xdr:row>34</xdr:row>
      <xdr:rowOff>81356</xdr:rowOff>
    </xdr:to>
    <xdr:cxnSp macro="">
      <xdr:nvCxnSpPr>
        <xdr:cNvPr id="298" name="直線コネクタ 297"/>
        <xdr:cNvCxnSpPr/>
      </xdr:nvCxnSpPr>
      <xdr:spPr>
        <a:xfrm flipV="1">
          <a:off x="7861300" y="5822772"/>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51122</xdr:rowOff>
    </xdr:from>
    <xdr:ext cx="534377" cy="259045"/>
    <xdr:sp macro="" textlink="">
      <xdr:nvSpPr>
        <xdr:cNvPr id="300" name="テキスト ボックス 299"/>
        <xdr:cNvSpPr txBox="1"/>
      </xdr:nvSpPr>
      <xdr:spPr>
        <a:xfrm>
          <a:off x="8483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81356</xdr:rowOff>
    </xdr:from>
    <xdr:to>
      <xdr:col>11</xdr:col>
      <xdr:colOff>307975</xdr:colOff>
      <xdr:row>34</xdr:row>
      <xdr:rowOff>121806</xdr:rowOff>
    </xdr:to>
    <xdr:cxnSp macro="">
      <xdr:nvCxnSpPr>
        <xdr:cNvPr id="301" name="直線コネクタ 300"/>
        <xdr:cNvCxnSpPr/>
      </xdr:nvCxnSpPr>
      <xdr:spPr>
        <a:xfrm flipV="1">
          <a:off x="6972300" y="5910656"/>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124706</xdr:rowOff>
    </xdr:from>
    <xdr:ext cx="534377" cy="259045"/>
    <xdr:sp macro="" textlink="">
      <xdr:nvSpPr>
        <xdr:cNvPr id="303" name="テキスト ボックス 302"/>
        <xdr:cNvSpPr txBox="1"/>
      </xdr:nvSpPr>
      <xdr:spPr>
        <a:xfrm>
          <a:off x="7594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80154</xdr:rowOff>
    </xdr:from>
    <xdr:ext cx="534377" cy="259045"/>
    <xdr:sp macro="" textlink="">
      <xdr:nvSpPr>
        <xdr:cNvPr id="305" name="テキスト ボックス 304"/>
        <xdr:cNvSpPr txBox="1"/>
      </xdr:nvSpPr>
      <xdr:spPr>
        <a:xfrm>
          <a:off x="6705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101651</xdr:rowOff>
    </xdr:from>
    <xdr:to>
      <xdr:col>15</xdr:col>
      <xdr:colOff>231775</xdr:colOff>
      <xdr:row>32</xdr:row>
      <xdr:rowOff>31801</xdr:rowOff>
    </xdr:to>
    <xdr:sp macro="" textlink="">
      <xdr:nvSpPr>
        <xdr:cNvPr id="311" name="円/楕円 310"/>
        <xdr:cNvSpPr/>
      </xdr:nvSpPr>
      <xdr:spPr>
        <a:xfrm>
          <a:off x="10426700" y="54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124528</xdr:rowOff>
    </xdr:from>
    <xdr:ext cx="534377" cy="259045"/>
    <xdr:sp macro="" textlink="">
      <xdr:nvSpPr>
        <xdr:cNvPr id="312" name="補助費等該当値テキスト"/>
        <xdr:cNvSpPr txBox="1"/>
      </xdr:nvSpPr>
      <xdr:spPr>
        <a:xfrm>
          <a:off x="10528300" y="526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99,496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140894</xdr:rowOff>
    </xdr:from>
    <xdr:to>
      <xdr:col>14</xdr:col>
      <xdr:colOff>79375</xdr:colOff>
      <xdr:row>34</xdr:row>
      <xdr:rowOff>71044</xdr:rowOff>
    </xdr:to>
    <xdr:sp macro="" textlink="">
      <xdr:nvSpPr>
        <xdr:cNvPr id="313" name="円/楕円 312"/>
        <xdr:cNvSpPr/>
      </xdr:nvSpPr>
      <xdr:spPr>
        <a:xfrm>
          <a:off x="9588500" y="5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87571</xdr:rowOff>
    </xdr:from>
    <xdr:ext cx="534377" cy="259045"/>
    <xdr:sp macro="" textlink="">
      <xdr:nvSpPr>
        <xdr:cNvPr id="314" name="テキスト ボックス 313"/>
        <xdr:cNvSpPr txBox="1"/>
      </xdr:nvSpPr>
      <xdr:spPr>
        <a:xfrm>
          <a:off x="9372111" y="55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114122</xdr:rowOff>
    </xdr:from>
    <xdr:to>
      <xdr:col>12</xdr:col>
      <xdr:colOff>561975</xdr:colOff>
      <xdr:row>34</xdr:row>
      <xdr:rowOff>44272</xdr:rowOff>
    </xdr:to>
    <xdr:sp macro="" textlink="">
      <xdr:nvSpPr>
        <xdr:cNvPr id="315" name="円/楕円 314"/>
        <xdr:cNvSpPr/>
      </xdr:nvSpPr>
      <xdr:spPr>
        <a:xfrm>
          <a:off x="8699500" y="5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60799</xdr:rowOff>
    </xdr:from>
    <xdr:ext cx="534377" cy="259045"/>
    <xdr:sp macro="" textlink="">
      <xdr:nvSpPr>
        <xdr:cNvPr id="316" name="テキスト ボックス 315"/>
        <xdr:cNvSpPr txBox="1"/>
      </xdr:nvSpPr>
      <xdr:spPr>
        <a:xfrm>
          <a:off x="8483111" y="5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30556</xdr:rowOff>
    </xdr:from>
    <xdr:to>
      <xdr:col>11</xdr:col>
      <xdr:colOff>358775</xdr:colOff>
      <xdr:row>34</xdr:row>
      <xdr:rowOff>132156</xdr:rowOff>
    </xdr:to>
    <xdr:sp macro="" textlink="">
      <xdr:nvSpPr>
        <xdr:cNvPr id="317" name="円/楕円 316"/>
        <xdr:cNvSpPr/>
      </xdr:nvSpPr>
      <xdr:spPr>
        <a:xfrm>
          <a:off x="7810500" y="58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148683</xdr:rowOff>
    </xdr:from>
    <xdr:ext cx="534377" cy="259045"/>
    <xdr:sp macro="" textlink="">
      <xdr:nvSpPr>
        <xdr:cNvPr id="318" name="テキスト ボックス 317"/>
        <xdr:cNvSpPr txBox="1"/>
      </xdr:nvSpPr>
      <xdr:spPr>
        <a:xfrm>
          <a:off x="7594111" y="5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71006</xdr:rowOff>
    </xdr:from>
    <xdr:to>
      <xdr:col>10</xdr:col>
      <xdr:colOff>155575</xdr:colOff>
      <xdr:row>35</xdr:row>
      <xdr:rowOff>1156</xdr:rowOff>
    </xdr:to>
    <xdr:sp macro="" textlink="">
      <xdr:nvSpPr>
        <xdr:cNvPr id="319" name="円/楕円 318"/>
        <xdr:cNvSpPr/>
      </xdr:nvSpPr>
      <xdr:spPr>
        <a:xfrm>
          <a:off x="6921500" y="59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17683</xdr:rowOff>
    </xdr:from>
    <xdr:ext cx="534377" cy="259045"/>
    <xdr:sp macro="" textlink="">
      <xdr:nvSpPr>
        <xdr:cNvPr id="320" name="テキスト ボックス 319"/>
        <xdr:cNvSpPr txBox="1"/>
      </xdr:nvSpPr>
      <xdr:spPr>
        <a:xfrm>
          <a:off x="6705111" y="56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21806</xdr:rowOff>
    </xdr:from>
    <xdr:to>
      <xdr:col>15</xdr:col>
      <xdr:colOff>180975</xdr:colOff>
      <xdr:row>59</xdr:row>
      <xdr:rowOff>29730</xdr:rowOff>
    </xdr:to>
    <xdr:cxnSp macro="">
      <xdr:nvCxnSpPr>
        <xdr:cNvPr id="351" name="直線コネクタ 350"/>
        <xdr:cNvCxnSpPr/>
      </xdr:nvCxnSpPr>
      <xdr:spPr>
        <a:xfrm flipV="1">
          <a:off x="9639300" y="10137356"/>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29730</xdr:rowOff>
    </xdr:from>
    <xdr:to>
      <xdr:col>14</xdr:col>
      <xdr:colOff>28575</xdr:colOff>
      <xdr:row>59</xdr:row>
      <xdr:rowOff>32380</xdr:rowOff>
    </xdr:to>
    <xdr:cxnSp macro="">
      <xdr:nvCxnSpPr>
        <xdr:cNvPr id="354" name="直線コネクタ 353"/>
        <xdr:cNvCxnSpPr/>
      </xdr:nvCxnSpPr>
      <xdr:spPr>
        <a:xfrm flipV="1">
          <a:off x="8750300" y="10145280"/>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29513</xdr:rowOff>
    </xdr:from>
    <xdr:to>
      <xdr:col>12</xdr:col>
      <xdr:colOff>511175</xdr:colOff>
      <xdr:row>59</xdr:row>
      <xdr:rowOff>32380</xdr:rowOff>
    </xdr:to>
    <xdr:cxnSp macro="">
      <xdr:nvCxnSpPr>
        <xdr:cNvPr id="357" name="直線コネクタ 356"/>
        <xdr:cNvCxnSpPr/>
      </xdr:nvCxnSpPr>
      <xdr:spPr>
        <a:xfrm>
          <a:off x="7861300" y="10145063"/>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77729</xdr:rowOff>
    </xdr:from>
    <xdr:ext cx="534377" cy="259045"/>
    <xdr:sp macro="" textlink="">
      <xdr:nvSpPr>
        <xdr:cNvPr id="359" name="テキスト ボックス 358"/>
        <xdr:cNvSpPr txBox="1"/>
      </xdr:nvSpPr>
      <xdr:spPr>
        <a:xfrm>
          <a:off x="8483111" y="101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29513</xdr:rowOff>
    </xdr:from>
    <xdr:to>
      <xdr:col>11</xdr:col>
      <xdr:colOff>307975</xdr:colOff>
      <xdr:row>59</xdr:row>
      <xdr:rowOff>36421</xdr:rowOff>
    </xdr:to>
    <xdr:cxnSp macro="">
      <xdr:nvCxnSpPr>
        <xdr:cNvPr id="360" name="直線コネクタ 359"/>
        <xdr:cNvCxnSpPr/>
      </xdr:nvCxnSpPr>
      <xdr:spPr>
        <a:xfrm flipV="1">
          <a:off x="6972300" y="10145063"/>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79568</xdr:rowOff>
    </xdr:from>
    <xdr:ext cx="534377" cy="259045"/>
    <xdr:sp macro="" textlink="">
      <xdr:nvSpPr>
        <xdr:cNvPr id="362" name="テキスト ボックス 361"/>
        <xdr:cNvSpPr txBox="1"/>
      </xdr:nvSpPr>
      <xdr:spPr>
        <a:xfrm>
          <a:off x="7594111" y="10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90991</xdr:rowOff>
    </xdr:from>
    <xdr:ext cx="534377" cy="259045"/>
    <xdr:sp macro="" textlink="">
      <xdr:nvSpPr>
        <xdr:cNvPr id="364" name="テキスト ボックス 363"/>
        <xdr:cNvSpPr txBox="1"/>
      </xdr:nvSpPr>
      <xdr:spPr>
        <a:xfrm>
          <a:off x="6705111" y="102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142456</xdr:rowOff>
    </xdr:from>
    <xdr:to>
      <xdr:col>15</xdr:col>
      <xdr:colOff>231775</xdr:colOff>
      <xdr:row>59</xdr:row>
      <xdr:rowOff>72606</xdr:rowOff>
    </xdr:to>
    <xdr:sp macro="" textlink="">
      <xdr:nvSpPr>
        <xdr:cNvPr id="370" name="円/楕円 369"/>
        <xdr:cNvSpPr/>
      </xdr:nvSpPr>
      <xdr:spPr>
        <a:xfrm>
          <a:off x="10426700" y="100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101833</xdr:rowOff>
    </xdr:from>
    <xdr:ext cx="534377" cy="259045"/>
    <xdr:sp macro="" textlink="">
      <xdr:nvSpPr>
        <xdr:cNvPr id="371" name="普通建設事業費該当値テキスト"/>
        <xdr:cNvSpPr txBox="1"/>
      </xdr:nvSpPr>
      <xdr:spPr>
        <a:xfrm>
          <a:off x="10528300" y="98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150380</xdr:rowOff>
    </xdr:from>
    <xdr:to>
      <xdr:col>14</xdr:col>
      <xdr:colOff>79375</xdr:colOff>
      <xdr:row>59</xdr:row>
      <xdr:rowOff>80530</xdr:rowOff>
    </xdr:to>
    <xdr:sp macro="" textlink="">
      <xdr:nvSpPr>
        <xdr:cNvPr id="372" name="円/楕円 371"/>
        <xdr:cNvSpPr/>
      </xdr:nvSpPr>
      <xdr:spPr>
        <a:xfrm>
          <a:off x="9588500" y="100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97057</xdr:rowOff>
    </xdr:from>
    <xdr:ext cx="534377" cy="259045"/>
    <xdr:sp macro="" textlink="">
      <xdr:nvSpPr>
        <xdr:cNvPr id="373" name="テキスト ボックス 372"/>
        <xdr:cNvSpPr txBox="1"/>
      </xdr:nvSpPr>
      <xdr:spPr>
        <a:xfrm>
          <a:off x="9372111" y="98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153030</xdr:rowOff>
    </xdr:from>
    <xdr:to>
      <xdr:col>12</xdr:col>
      <xdr:colOff>561975</xdr:colOff>
      <xdr:row>59</xdr:row>
      <xdr:rowOff>83180</xdr:rowOff>
    </xdr:to>
    <xdr:sp macro="" textlink="">
      <xdr:nvSpPr>
        <xdr:cNvPr id="374" name="円/楕円 373"/>
        <xdr:cNvSpPr/>
      </xdr:nvSpPr>
      <xdr:spPr>
        <a:xfrm>
          <a:off x="8699500" y="100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99707</xdr:rowOff>
    </xdr:from>
    <xdr:ext cx="534377" cy="259045"/>
    <xdr:sp macro="" textlink="">
      <xdr:nvSpPr>
        <xdr:cNvPr id="375" name="テキスト ボックス 374"/>
        <xdr:cNvSpPr txBox="1"/>
      </xdr:nvSpPr>
      <xdr:spPr>
        <a:xfrm>
          <a:off x="8483111" y="98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150163</xdr:rowOff>
    </xdr:from>
    <xdr:to>
      <xdr:col>11</xdr:col>
      <xdr:colOff>358775</xdr:colOff>
      <xdr:row>59</xdr:row>
      <xdr:rowOff>80313</xdr:rowOff>
    </xdr:to>
    <xdr:sp macro="" textlink="">
      <xdr:nvSpPr>
        <xdr:cNvPr id="376" name="円/楕円 375"/>
        <xdr:cNvSpPr/>
      </xdr:nvSpPr>
      <xdr:spPr>
        <a:xfrm>
          <a:off x="7810500" y="100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96840</xdr:rowOff>
    </xdr:from>
    <xdr:ext cx="534377" cy="259045"/>
    <xdr:sp macro="" textlink="">
      <xdr:nvSpPr>
        <xdr:cNvPr id="377" name="テキスト ボックス 376"/>
        <xdr:cNvSpPr txBox="1"/>
      </xdr:nvSpPr>
      <xdr:spPr>
        <a:xfrm>
          <a:off x="7594111" y="98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157071</xdr:rowOff>
    </xdr:from>
    <xdr:to>
      <xdr:col>10</xdr:col>
      <xdr:colOff>155575</xdr:colOff>
      <xdr:row>59</xdr:row>
      <xdr:rowOff>87221</xdr:rowOff>
    </xdr:to>
    <xdr:sp macro="" textlink="">
      <xdr:nvSpPr>
        <xdr:cNvPr id="378" name="円/楕円 377"/>
        <xdr:cNvSpPr/>
      </xdr:nvSpPr>
      <xdr:spPr>
        <a:xfrm>
          <a:off x="6921500" y="101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103748</xdr:rowOff>
    </xdr:from>
    <xdr:ext cx="534377" cy="259045"/>
    <xdr:sp macro="" textlink="">
      <xdr:nvSpPr>
        <xdr:cNvPr id="379" name="テキスト ボックス 378"/>
        <xdr:cNvSpPr txBox="1"/>
      </xdr:nvSpPr>
      <xdr:spPr>
        <a:xfrm>
          <a:off x="6705111" y="98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34106</xdr:rowOff>
    </xdr:from>
    <xdr:to>
      <xdr:col>15</xdr:col>
      <xdr:colOff>180975</xdr:colOff>
      <xdr:row>79</xdr:row>
      <xdr:rowOff>38298</xdr:rowOff>
    </xdr:to>
    <xdr:cxnSp macro="">
      <xdr:nvCxnSpPr>
        <xdr:cNvPr id="408" name="直線コネクタ 407"/>
        <xdr:cNvCxnSpPr/>
      </xdr:nvCxnSpPr>
      <xdr:spPr>
        <a:xfrm>
          <a:off x="9639300" y="13578656"/>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31136</xdr:rowOff>
    </xdr:from>
    <xdr:to>
      <xdr:col>14</xdr:col>
      <xdr:colOff>28575</xdr:colOff>
      <xdr:row>79</xdr:row>
      <xdr:rowOff>34106</xdr:rowOff>
    </xdr:to>
    <xdr:cxnSp macro="">
      <xdr:nvCxnSpPr>
        <xdr:cNvPr id="411" name="直線コネクタ 410"/>
        <xdr:cNvCxnSpPr/>
      </xdr:nvCxnSpPr>
      <xdr:spPr>
        <a:xfrm>
          <a:off x="8750300" y="13575686"/>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158948</xdr:rowOff>
    </xdr:from>
    <xdr:to>
      <xdr:col>15</xdr:col>
      <xdr:colOff>231775</xdr:colOff>
      <xdr:row>79</xdr:row>
      <xdr:rowOff>89098</xdr:rowOff>
    </xdr:to>
    <xdr:sp macro="" textlink="">
      <xdr:nvSpPr>
        <xdr:cNvPr id="421" name="円/楕円 420"/>
        <xdr:cNvSpPr/>
      </xdr:nvSpPr>
      <xdr:spPr>
        <a:xfrm>
          <a:off x="10426700" y="135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154756</xdr:rowOff>
    </xdr:from>
    <xdr:to>
      <xdr:col>14</xdr:col>
      <xdr:colOff>79375</xdr:colOff>
      <xdr:row>79</xdr:row>
      <xdr:rowOff>84906</xdr:rowOff>
    </xdr:to>
    <xdr:sp macro="" textlink="">
      <xdr:nvSpPr>
        <xdr:cNvPr id="423" name="円/楕円 422"/>
        <xdr:cNvSpPr/>
      </xdr:nvSpPr>
      <xdr:spPr>
        <a:xfrm>
          <a:off x="9588500" y="135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76033</xdr:rowOff>
    </xdr:from>
    <xdr:ext cx="469744" cy="259045"/>
    <xdr:sp macro="" textlink="">
      <xdr:nvSpPr>
        <xdr:cNvPr id="424" name="テキスト ボックス 423"/>
        <xdr:cNvSpPr txBox="1"/>
      </xdr:nvSpPr>
      <xdr:spPr>
        <a:xfrm>
          <a:off x="9404427" y="136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151786</xdr:rowOff>
    </xdr:from>
    <xdr:to>
      <xdr:col>12</xdr:col>
      <xdr:colOff>561975</xdr:colOff>
      <xdr:row>79</xdr:row>
      <xdr:rowOff>81936</xdr:rowOff>
    </xdr:to>
    <xdr:sp macro="" textlink="">
      <xdr:nvSpPr>
        <xdr:cNvPr id="425" name="円/楕円 424"/>
        <xdr:cNvSpPr/>
      </xdr:nvSpPr>
      <xdr:spPr>
        <a:xfrm>
          <a:off x="8699500" y="135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73063</xdr:rowOff>
    </xdr:from>
    <xdr:ext cx="534377" cy="259045"/>
    <xdr:sp macro="" textlink="">
      <xdr:nvSpPr>
        <xdr:cNvPr id="426" name="テキスト ボックス 425"/>
        <xdr:cNvSpPr txBox="1"/>
      </xdr:nvSpPr>
      <xdr:spPr>
        <a:xfrm>
          <a:off x="8483111" y="136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2236</xdr:rowOff>
    </xdr:from>
    <xdr:to>
      <xdr:col>15</xdr:col>
      <xdr:colOff>180975</xdr:colOff>
      <xdr:row>95</xdr:row>
      <xdr:rowOff>167666</xdr:rowOff>
    </xdr:to>
    <xdr:cxnSp macro="">
      <xdr:nvCxnSpPr>
        <xdr:cNvPr id="455" name="直線コネクタ 454"/>
        <xdr:cNvCxnSpPr/>
      </xdr:nvCxnSpPr>
      <xdr:spPr>
        <a:xfrm flipV="1">
          <a:off x="9639300" y="16289986"/>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167666</xdr:rowOff>
    </xdr:from>
    <xdr:to>
      <xdr:col>14</xdr:col>
      <xdr:colOff>28575</xdr:colOff>
      <xdr:row>96</xdr:row>
      <xdr:rowOff>61201</xdr:rowOff>
    </xdr:to>
    <xdr:cxnSp macro="">
      <xdr:nvCxnSpPr>
        <xdr:cNvPr id="458" name="直線コネクタ 457"/>
        <xdr:cNvCxnSpPr/>
      </xdr:nvCxnSpPr>
      <xdr:spPr>
        <a:xfrm flipV="1">
          <a:off x="8750300" y="16455416"/>
          <a:ext cx="8890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122886</xdr:rowOff>
    </xdr:from>
    <xdr:to>
      <xdr:col>15</xdr:col>
      <xdr:colOff>231775</xdr:colOff>
      <xdr:row>95</xdr:row>
      <xdr:rowOff>53036</xdr:rowOff>
    </xdr:to>
    <xdr:sp macro="" textlink="">
      <xdr:nvSpPr>
        <xdr:cNvPr id="468" name="円/楕円 467"/>
        <xdr:cNvSpPr/>
      </xdr:nvSpPr>
      <xdr:spPr>
        <a:xfrm>
          <a:off x="10426700" y="162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145763</xdr:rowOff>
    </xdr:from>
    <xdr:ext cx="534377" cy="259045"/>
    <xdr:sp macro="" textlink="">
      <xdr:nvSpPr>
        <xdr:cNvPr id="469" name="普通建設事業費 （ うち更新整備　）該当値テキスト"/>
        <xdr:cNvSpPr txBox="1"/>
      </xdr:nvSpPr>
      <xdr:spPr>
        <a:xfrm>
          <a:off x="10528300" y="160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116866</xdr:rowOff>
    </xdr:from>
    <xdr:to>
      <xdr:col>14</xdr:col>
      <xdr:colOff>79375</xdr:colOff>
      <xdr:row>96</xdr:row>
      <xdr:rowOff>47016</xdr:rowOff>
    </xdr:to>
    <xdr:sp macro="" textlink="">
      <xdr:nvSpPr>
        <xdr:cNvPr id="470" name="円/楕円 469"/>
        <xdr:cNvSpPr/>
      </xdr:nvSpPr>
      <xdr:spPr>
        <a:xfrm>
          <a:off x="9588500" y="16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63543</xdr:rowOff>
    </xdr:from>
    <xdr:ext cx="534377" cy="259045"/>
    <xdr:sp macro="" textlink="">
      <xdr:nvSpPr>
        <xdr:cNvPr id="471" name="テキスト ボックス 470"/>
        <xdr:cNvSpPr txBox="1"/>
      </xdr:nvSpPr>
      <xdr:spPr>
        <a:xfrm>
          <a:off x="9372111" y="161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10401</xdr:rowOff>
    </xdr:from>
    <xdr:to>
      <xdr:col>12</xdr:col>
      <xdr:colOff>561975</xdr:colOff>
      <xdr:row>96</xdr:row>
      <xdr:rowOff>112001</xdr:rowOff>
    </xdr:to>
    <xdr:sp macro="" textlink="">
      <xdr:nvSpPr>
        <xdr:cNvPr id="472" name="円/楕円 471"/>
        <xdr:cNvSpPr/>
      </xdr:nvSpPr>
      <xdr:spPr>
        <a:xfrm>
          <a:off x="8699500" y="164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128528</xdr:rowOff>
    </xdr:from>
    <xdr:ext cx="534377" cy="259045"/>
    <xdr:sp macro="" textlink="">
      <xdr:nvSpPr>
        <xdr:cNvPr id="473" name="テキスト ボックス 472"/>
        <xdr:cNvSpPr txBox="1"/>
      </xdr:nvSpPr>
      <xdr:spPr>
        <a:xfrm>
          <a:off x="8483111" y="162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86861</xdr:rowOff>
    </xdr:from>
    <xdr:to>
      <xdr:col>23</xdr:col>
      <xdr:colOff>517525</xdr:colOff>
      <xdr:row>76</xdr:row>
      <xdr:rowOff>101964</xdr:rowOff>
    </xdr:to>
    <xdr:cxnSp macro="">
      <xdr:nvCxnSpPr>
        <xdr:cNvPr id="610" name="直線コネクタ 609"/>
        <xdr:cNvCxnSpPr/>
      </xdr:nvCxnSpPr>
      <xdr:spPr>
        <a:xfrm flipV="1">
          <a:off x="15481300" y="13117061"/>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47901</xdr:rowOff>
    </xdr:from>
    <xdr:to>
      <xdr:col>22</xdr:col>
      <xdr:colOff>365125</xdr:colOff>
      <xdr:row>76</xdr:row>
      <xdr:rowOff>101964</xdr:rowOff>
    </xdr:to>
    <xdr:cxnSp macro="">
      <xdr:nvCxnSpPr>
        <xdr:cNvPr id="613" name="直線コネクタ 612"/>
        <xdr:cNvCxnSpPr/>
      </xdr:nvCxnSpPr>
      <xdr:spPr>
        <a:xfrm>
          <a:off x="14592300" y="1307810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30331</xdr:rowOff>
    </xdr:from>
    <xdr:to>
      <xdr:col>21</xdr:col>
      <xdr:colOff>161925</xdr:colOff>
      <xdr:row>76</xdr:row>
      <xdr:rowOff>47901</xdr:rowOff>
    </xdr:to>
    <xdr:cxnSp macro="">
      <xdr:nvCxnSpPr>
        <xdr:cNvPr id="616" name="直線コネクタ 615"/>
        <xdr:cNvCxnSpPr/>
      </xdr:nvCxnSpPr>
      <xdr:spPr>
        <a:xfrm>
          <a:off x="13703300" y="1306053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10150</xdr:rowOff>
    </xdr:from>
    <xdr:to>
      <xdr:col>19</xdr:col>
      <xdr:colOff>644525</xdr:colOff>
      <xdr:row>76</xdr:row>
      <xdr:rowOff>30331</xdr:rowOff>
    </xdr:to>
    <xdr:cxnSp macro="">
      <xdr:nvCxnSpPr>
        <xdr:cNvPr id="619" name="直線コネクタ 618"/>
        <xdr:cNvCxnSpPr/>
      </xdr:nvCxnSpPr>
      <xdr:spPr>
        <a:xfrm>
          <a:off x="12814300" y="1304035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36061</xdr:rowOff>
    </xdr:from>
    <xdr:to>
      <xdr:col>23</xdr:col>
      <xdr:colOff>568325</xdr:colOff>
      <xdr:row>76</xdr:row>
      <xdr:rowOff>137661</xdr:rowOff>
    </xdr:to>
    <xdr:sp macro="" textlink="">
      <xdr:nvSpPr>
        <xdr:cNvPr id="629" name="円/楕円 628"/>
        <xdr:cNvSpPr/>
      </xdr:nvSpPr>
      <xdr:spPr>
        <a:xfrm>
          <a:off x="16268700" y="13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14488</xdr:rowOff>
    </xdr:from>
    <xdr:ext cx="534377" cy="259045"/>
    <xdr:sp macro="" textlink="">
      <xdr:nvSpPr>
        <xdr:cNvPr id="630" name="公債費該当値テキスト"/>
        <xdr:cNvSpPr txBox="1"/>
      </xdr:nvSpPr>
      <xdr:spPr>
        <a:xfrm>
          <a:off x="16370300" y="130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51164</xdr:rowOff>
    </xdr:from>
    <xdr:to>
      <xdr:col>22</xdr:col>
      <xdr:colOff>415925</xdr:colOff>
      <xdr:row>76</xdr:row>
      <xdr:rowOff>152764</xdr:rowOff>
    </xdr:to>
    <xdr:sp macro="" textlink="">
      <xdr:nvSpPr>
        <xdr:cNvPr id="631" name="円/楕円 630"/>
        <xdr:cNvSpPr/>
      </xdr:nvSpPr>
      <xdr:spPr>
        <a:xfrm>
          <a:off x="15430500" y="130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143891</xdr:rowOff>
    </xdr:from>
    <xdr:ext cx="534377" cy="259045"/>
    <xdr:sp macro="" textlink="">
      <xdr:nvSpPr>
        <xdr:cNvPr id="632" name="テキスト ボックス 631"/>
        <xdr:cNvSpPr txBox="1"/>
      </xdr:nvSpPr>
      <xdr:spPr>
        <a:xfrm>
          <a:off x="15214111" y="131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168551</xdr:rowOff>
    </xdr:from>
    <xdr:to>
      <xdr:col>21</xdr:col>
      <xdr:colOff>212725</xdr:colOff>
      <xdr:row>76</xdr:row>
      <xdr:rowOff>98701</xdr:rowOff>
    </xdr:to>
    <xdr:sp macro="" textlink="">
      <xdr:nvSpPr>
        <xdr:cNvPr id="633" name="円/楕円 632"/>
        <xdr:cNvSpPr/>
      </xdr:nvSpPr>
      <xdr:spPr>
        <a:xfrm>
          <a:off x="14541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89828</xdr:rowOff>
    </xdr:from>
    <xdr:ext cx="534377" cy="259045"/>
    <xdr:sp macro="" textlink="">
      <xdr:nvSpPr>
        <xdr:cNvPr id="634" name="テキスト ボックス 633"/>
        <xdr:cNvSpPr txBox="1"/>
      </xdr:nvSpPr>
      <xdr:spPr>
        <a:xfrm>
          <a:off x="14325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150981</xdr:rowOff>
    </xdr:from>
    <xdr:to>
      <xdr:col>20</xdr:col>
      <xdr:colOff>9525</xdr:colOff>
      <xdr:row>76</xdr:row>
      <xdr:rowOff>81131</xdr:rowOff>
    </xdr:to>
    <xdr:sp macro="" textlink="">
      <xdr:nvSpPr>
        <xdr:cNvPr id="635" name="円/楕円 634"/>
        <xdr:cNvSpPr/>
      </xdr:nvSpPr>
      <xdr:spPr>
        <a:xfrm>
          <a:off x="13652500" y="13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72258</xdr:rowOff>
    </xdr:from>
    <xdr:ext cx="534377" cy="259045"/>
    <xdr:sp macro="" textlink="">
      <xdr:nvSpPr>
        <xdr:cNvPr id="636" name="テキスト ボックス 635"/>
        <xdr:cNvSpPr txBox="1"/>
      </xdr:nvSpPr>
      <xdr:spPr>
        <a:xfrm>
          <a:off x="13436111" y="131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130799</xdr:rowOff>
    </xdr:from>
    <xdr:to>
      <xdr:col>18</xdr:col>
      <xdr:colOff>492125</xdr:colOff>
      <xdr:row>76</xdr:row>
      <xdr:rowOff>60948</xdr:rowOff>
    </xdr:to>
    <xdr:sp macro="" textlink="">
      <xdr:nvSpPr>
        <xdr:cNvPr id="637" name="円/楕円 636"/>
        <xdr:cNvSpPr/>
      </xdr:nvSpPr>
      <xdr:spPr>
        <a:xfrm>
          <a:off x="12763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52077</xdr:rowOff>
    </xdr:from>
    <xdr:ext cx="534377" cy="259045"/>
    <xdr:sp macro="" textlink="">
      <xdr:nvSpPr>
        <xdr:cNvPr id="638" name="テキスト ボックス 637"/>
        <xdr:cNvSpPr txBox="1"/>
      </xdr:nvSpPr>
      <xdr:spPr>
        <a:xfrm>
          <a:off x="12547111" y="130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20588</xdr:rowOff>
    </xdr:from>
    <xdr:to>
      <xdr:col>23</xdr:col>
      <xdr:colOff>517525</xdr:colOff>
      <xdr:row>99</xdr:row>
      <xdr:rowOff>42587</xdr:rowOff>
    </xdr:to>
    <xdr:cxnSp macro="">
      <xdr:nvCxnSpPr>
        <xdr:cNvPr id="667" name="直線コネクタ 666"/>
        <xdr:cNvCxnSpPr/>
      </xdr:nvCxnSpPr>
      <xdr:spPr>
        <a:xfrm>
          <a:off x="15481300" y="16994138"/>
          <a:ext cx="8382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20588</xdr:rowOff>
    </xdr:from>
    <xdr:to>
      <xdr:col>22</xdr:col>
      <xdr:colOff>365125</xdr:colOff>
      <xdr:row>99</xdr:row>
      <xdr:rowOff>31717</xdr:rowOff>
    </xdr:to>
    <xdr:cxnSp macro="">
      <xdr:nvCxnSpPr>
        <xdr:cNvPr id="670" name="直線コネクタ 669"/>
        <xdr:cNvCxnSpPr/>
      </xdr:nvCxnSpPr>
      <xdr:spPr>
        <a:xfrm flipV="1">
          <a:off x="14592300" y="16994138"/>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21994</xdr:rowOff>
    </xdr:from>
    <xdr:to>
      <xdr:col>21</xdr:col>
      <xdr:colOff>161925</xdr:colOff>
      <xdr:row>99</xdr:row>
      <xdr:rowOff>31717</xdr:rowOff>
    </xdr:to>
    <xdr:cxnSp macro="">
      <xdr:nvCxnSpPr>
        <xdr:cNvPr id="673" name="直線コネクタ 672"/>
        <xdr:cNvCxnSpPr/>
      </xdr:nvCxnSpPr>
      <xdr:spPr>
        <a:xfrm>
          <a:off x="13703300" y="16995544"/>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73285</xdr:rowOff>
    </xdr:from>
    <xdr:ext cx="534377" cy="259045"/>
    <xdr:sp macro="" textlink="">
      <xdr:nvSpPr>
        <xdr:cNvPr id="675" name="テキスト ボックス 674"/>
        <xdr:cNvSpPr txBox="1"/>
      </xdr:nvSpPr>
      <xdr:spPr>
        <a:xfrm>
          <a:off x="14325111" y="167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21994</xdr:rowOff>
    </xdr:from>
    <xdr:to>
      <xdr:col>19</xdr:col>
      <xdr:colOff>644525</xdr:colOff>
      <xdr:row>99</xdr:row>
      <xdr:rowOff>24550</xdr:rowOff>
    </xdr:to>
    <xdr:cxnSp macro="">
      <xdr:nvCxnSpPr>
        <xdr:cNvPr id="676" name="直線コネクタ 675"/>
        <xdr:cNvCxnSpPr/>
      </xdr:nvCxnSpPr>
      <xdr:spPr>
        <a:xfrm flipV="1">
          <a:off x="12814300" y="16995544"/>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163237</xdr:rowOff>
    </xdr:from>
    <xdr:to>
      <xdr:col>23</xdr:col>
      <xdr:colOff>568325</xdr:colOff>
      <xdr:row>99</xdr:row>
      <xdr:rowOff>93387</xdr:rowOff>
    </xdr:to>
    <xdr:sp macro="" textlink="">
      <xdr:nvSpPr>
        <xdr:cNvPr id="686" name="円/楕円 685"/>
        <xdr:cNvSpPr/>
      </xdr:nvSpPr>
      <xdr:spPr>
        <a:xfrm>
          <a:off x="16268700" y="16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378565" cy="259045"/>
    <xdr:sp macro="" textlink="">
      <xdr:nvSpPr>
        <xdr:cNvPr id="687" name="積立金該当値テキスト"/>
        <xdr:cNvSpPr txBox="1"/>
      </xdr:nvSpPr>
      <xdr:spPr>
        <a:xfrm>
          <a:off x="16370300" y="1688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141238</xdr:rowOff>
    </xdr:from>
    <xdr:to>
      <xdr:col>22</xdr:col>
      <xdr:colOff>415925</xdr:colOff>
      <xdr:row>99</xdr:row>
      <xdr:rowOff>71388</xdr:rowOff>
    </xdr:to>
    <xdr:sp macro="" textlink="">
      <xdr:nvSpPr>
        <xdr:cNvPr id="688" name="円/楕円 687"/>
        <xdr:cNvSpPr/>
      </xdr:nvSpPr>
      <xdr:spPr>
        <a:xfrm>
          <a:off x="15430500" y="169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62515</xdr:rowOff>
    </xdr:from>
    <xdr:ext cx="469744" cy="259045"/>
    <xdr:sp macro="" textlink="">
      <xdr:nvSpPr>
        <xdr:cNvPr id="689" name="テキスト ボックス 688"/>
        <xdr:cNvSpPr txBox="1"/>
      </xdr:nvSpPr>
      <xdr:spPr>
        <a:xfrm>
          <a:off x="15246427" y="1703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152367</xdr:rowOff>
    </xdr:from>
    <xdr:to>
      <xdr:col>21</xdr:col>
      <xdr:colOff>212725</xdr:colOff>
      <xdr:row>99</xdr:row>
      <xdr:rowOff>82517</xdr:rowOff>
    </xdr:to>
    <xdr:sp macro="" textlink="">
      <xdr:nvSpPr>
        <xdr:cNvPr id="690" name="円/楕円 689"/>
        <xdr:cNvSpPr/>
      </xdr:nvSpPr>
      <xdr:spPr>
        <a:xfrm>
          <a:off x="14541500" y="169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73644</xdr:rowOff>
    </xdr:from>
    <xdr:ext cx="469744" cy="259045"/>
    <xdr:sp macro="" textlink="">
      <xdr:nvSpPr>
        <xdr:cNvPr id="691" name="テキスト ボックス 690"/>
        <xdr:cNvSpPr txBox="1"/>
      </xdr:nvSpPr>
      <xdr:spPr>
        <a:xfrm>
          <a:off x="14357427" y="170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142644</xdr:rowOff>
    </xdr:from>
    <xdr:to>
      <xdr:col>20</xdr:col>
      <xdr:colOff>9525</xdr:colOff>
      <xdr:row>99</xdr:row>
      <xdr:rowOff>72794</xdr:rowOff>
    </xdr:to>
    <xdr:sp macro="" textlink="">
      <xdr:nvSpPr>
        <xdr:cNvPr id="692" name="円/楕円 691"/>
        <xdr:cNvSpPr/>
      </xdr:nvSpPr>
      <xdr:spPr>
        <a:xfrm>
          <a:off x="13652500" y="169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63921</xdr:rowOff>
    </xdr:from>
    <xdr:ext cx="469744" cy="259045"/>
    <xdr:sp macro="" textlink="">
      <xdr:nvSpPr>
        <xdr:cNvPr id="693" name="テキスト ボックス 692"/>
        <xdr:cNvSpPr txBox="1"/>
      </xdr:nvSpPr>
      <xdr:spPr>
        <a:xfrm>
          <a:off x="13468427" y="1703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145200</xdr:rowOff>
    </xdr:from>
    <xdr:to>
      <xdr:col>18</xdr:col>
      <xdr:colOff>492125</xdr:colOff>
      <xdr:row>99</xdr:row>
      <xdr:rowOff>75350</xdr:rowOff>
    </xdr:to>
    <xdr:sp macro="" textlink="">
      <xdr:nvSpPr>
        <xdr:cNvPr id="694" name="円/楕円 693"/>
        <xdr:cNvSpPr/>
      </xdr:nvSpPr>
      <xdr:spPr>
        <a:xfrm>
          <a:off x="12763500" y="169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66477</xdr:rowOff>
    </xdr:from>
    <xdr:ext cx="469744" cy="259045"/>
    <xdr:sp macro="" textlink="">
      <xdr:nvSpPr>
        <xdr:cNvPr id="695" name="テキスト ボックス 694"/>
        <xdr:cNvSpPr txBox="1"/>
      </xdr:nvSpPr>
      <xdr:spPr>
        <a:xfrm>
          <a:off x="12579427" y="170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41337</xdr:rowOff>
    </xdr:from>
    <xdr:to>
      <xdr:col>32</xdr:col>
      <xdr:colOff>187325</xdr:colOff>
      <xdr:row>39</xdr:row>
      <xdr:rowOff>90290</xdr:rowOff>
    </xdr:to>
    <xdr:cxnSp macro="">
      <xdr:nvCxnSpPr>
        <xdr:cNvPr id="726" name="直線コネクタ 725"/>
        <xdr:cNvCxnSpPr/>
      </xdr:nvCxnSpPr>
      <xdr:spPr>
        <a:xfrm flipV="1">
          <a:off x="21323300" y="6727887"/>
          <a:ext cx="8382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90290</xdr:rowOff>
    </xdr:from>
    <xdr:to>
      <xdr:col>31</xdr:col>
      <xdr:colOff>34925</xdr:colOff>
      <xdr:row>39</xdr:row>
      <xdr:rowOff>91205</xdr:rowOff>
    </xdr:to>
    <xdr:cxnSp macro="">
      <xdr:nvCxnSpPr>
        <xdr:cNvPr id="729" name="直線コネクタ 728"/>
        <xdr:cNvCxnSpPr/>
      </xdr:nvCxnSpPr>
      <xdr:spPr>
        <a:xfrm flipV="1">
          <a:off x="20434300" y="677684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83921</xdr:rowOff>
    </xdr:from>
    <xdr:to>
      <xdr:col>29</xdr:col>
      <xdr:colOff>517525</xdr:colOff>
      <xdr:row>39</xdr:row>
      <xdr:rowOff>91205</xdr:rowOff>
    </xdr:to>
    <xdr:cxnSp macro="">
      <xdr:nvCxnSpPr>
        <xdr:cNvPr id="732" name="直線コネクタ 731"/>
        <xdr:cNvCxnSpPr/>
      </xdr:nvCxnSpPr>
      <xdr:spPr>
        <a:xfrm>
          <a:off x="19545300" y="6770471"/>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83921</xdr:rowOff>
    </xdr:from>
    <xdr:to>
      <xdr:col>28</xdr:col>
      <xdr:colOff>314325</xdr:colOff>
      <xdr:row>39</xdr:row>
      <xdr:rowOff>96462</xdr:rowOff>
    </xdr:to>
    <xdr:cxnSp macro="">
      <xdr:nvCxnSpPr>
        <xdr:cNvPr id="735" name="直線コネクタ 734"/>
        <xdr:cNvCxnSpPr/>
      </xdr:nvCxnSpPr>
      <xdr:spPr>
        <a:xfrm flipV="1">
          <a:off x="18656300" y="677047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161987</xdr:rowOff>
    </xdr:from>
    <xdr:to>
      <xdr:col>32</xdr:col>
      <xdr:colOff>238125</xdr:colOff>
      <xdr:row>39</xdr:row>
      <xdr:rowOff>92137</xdr:rowOff>
    </xdr:to>
    <xdr:sp macro="" textlink="">
      <xdr:nvSpPr>
        <xdr:cNvPr id="745" name="円/楕円 744"/>
        <xdr:cNvSpPr/>
      </xdr:nvSpPr>
      <xdr:spPr>
        <a:xfrm>
          <a:off x="22110700" y="66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469744" cy="259045"/>
    <xdr:sp macro="" textlink="">
      <xdr:nvSpPr>
        <xdr:cNvPr id="746" name="投資及び出資金該当値テキスト"/>
        <xdr:cNvSpPr txBox="1"/>
      </xdr:nvSpPr>
      <xdr:spPr>
        <a:xfrm>
          <a:off x="22212300" y="664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39490</xdr:rowOff>
    </xdr:from>
    <xdr:to>
      <xdr:col>31</xdr:col>
      <xdr:colOff>85725</xdr:colOff>
      <xdr:row>39</xdr:row>
      <xdr:rowOff>141090</xdr:rowOff>
    </xdr:to>
    <xdr:sp macro="" textlink="">
      <xdr:nvSpPr>
        <xdr:cNvPr id="747" name="円/楕円 746"/>
        <xdr:cNvSpPr/>
      </xdr:nvSpPr>
      <xdr:spPr>
        <a:xfrm>
          <a:off x="21272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132217</xdr:rowOff>
    </xdr:from>
    <xdr:ext cx="378565" cy="259045"/>
    <xdr:sp macro="" textlink="">
      <xdr:nvSpPr>
        <xdr:cNvPr id="748" name="テキスト ボックス 747"/>
        <xdr:cNvSpPr txBox="1"/>
      </xdr:nvSpPr>
      <xdr:spPr>
        <a:xfrm>
          <a:off x="21134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40405</xdr:rowOff>
    </xdr:from>
    <xdr:to>
      <xdr:col>29</xdr:col>
      <xdr:colOff>568325</xdr:colOff>
      <xdr:row>39</xdr:row>
      <xdr:rowOff>142005</xdr:rowOff>
    </xdr:to>
    <xdr:sp macro="" textlink="">
      <xdr:nvSpPr>
        <xdr:cNvPr id="749" name="円/楕円 748"/>
        <xdr:cNvSpPr/>
      </xdr:nvSpPr>
      <xdr:spPr>
        <a:xfrm>
          <a:off x="2038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133132</xdr:rowOff>
    </xdr:from>
    <xdr:ext cx="378565" cy="259045"/>
    <xdr:sp macro="" textlink="">
      <xdr:nvSpPr>
        <xdr:cNvPr id="750" name="テキスト ボックス 749"/>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33121</xdr:rowOff>
    </xdr:from>
    <xdr:to>
      <xdr:col>28</xdr:col>
      <xdr:colOff>365125</xdr:colOff>
      <xdr:row>39</xdr:row>
      <xdr:rowOff>134721</xdr:rowOff>
    </xdr:to>
    <xdr:sp macro="" textlink="">
      <xdr:nvSpPr>
        <xdr:cNvPr id="751" name="円/楕円 750"/>
        <xdr:cNvSpPr/>
      </xdr:nvSpPr>
      <xdr:spPr>
        <a:xfrm>
          <a:off x="19494500" y="67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125848</xdr:rowOff>
    </xdr:from>
    <xdr:ext cx="378565" cy="259045"/>
    <xdr:sp macro="" textlink="">
      <xdr:nvSpPr>
        <xdr:cNvPr id="752" name="テキスト ボックス 751"/>
        <xdr:cNvSpPr txBox="1"/>
      </xdr:nvSpPr>
      <xdr:spPr>
        <a:xfrm>
          <a:off x="19356017" y="681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45662</xdr:rowOff>
    </xdr:from>
    <xdr:to>
      <xdr:col>27</xdr:col>
      <xdr:colOff>161925</xdr:colOff>
      <xdr:row>39</xdr:row>
      <xdr:rowOff>147262</xdr:rowOff>
    </xdr:to>
    <xdr:sp macro="" textlink="">
      <xdr:nvSpPr>
        <xdr:cNvPr id="753" name="円/楕円 752"/>
        <xdr:cNvSpPr/>
      </xdr:nvSpPr>
      <xdr:spPr>
        <a:xfrm>
          <a:off x="18605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138389</xdr:rowOff>
    </xdr:from>
    <xdr:ext cx="313932" cy="259045"/>
    <xdr:sp macro="" textlink="">
      <xdr:nvSpPr>
        <xdr:cNvPr id="754" name="テキスト ボックス 753"/>
        <xdr:cNvSpPr txBox="1"/>
      </xdr:nvSpPr>
      <xdr:spPr>
        <a:xfrm>
          <a:off x="18499333" y="6824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42121</xdr:rowOff>
    </xdr:from>
    <xdr:to>
      <xdr:col>32</xdr:col>
      <xdr:colOff>187325</xdr:colOff>
      <xdr:row>58</xdr:row>
      <xdr:rowOff>56424</xdr:rowOff>
    </xdr:to>
    <xdr:cxnSp macro="">
      <xdr:nvCxnSpPr>
        <xdr:cNvPr id="785" name="直線コネクタ 784"/>
        <xdr:cNvCxnSpPr/>
      </xdr:nvCxnSpPr>
      <xdr:spPr>
        <a:xfrm>
          <a:off x="21323300" y="9986221"/>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36079</xdr:rowOff>
    </xdr:from>
    <xdr:to>
      <xdr:col>31</xdr:col>
      <xdr:colOff>34925</xdr:colOff>
      <xdr:row>58</xdr:row>
      <xdr:rowOff>42121</xdr:rowOff>
    </xdr:to>
    <xdr:cxnSp macro="">
      <xdr:nvCxnSpPr>
        <xdr:cNvPr id="788" name="直線コネクタ 787"/>
        <xdr:cNvCxnSpPr/>
      </xdr:nvCxnSpPr>
      <xdr:spPr>
        <a:xfrm>
          <a:off x="20434300" y="9980179"/>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34120</xdr:rowOff>
    </xdr:from>
    <xdr:to>
      <xdr:col>29</xdr:col>
      <xdr:colOff>517525</xdr:colOff>
      <xdr:row>58</xdr:row>
      <xdr:rowOff>36079</xdr:rowOff>
    </xdr:to>
    <xdr:cxnSp macro="">
      <xdr:nvCxnSpPr>
        <xdr:cNvPr id="791" name="直線コネクタ 790"/>
        <xdr:cNvCxnSpPr/>
      </xdr:nvCxnSpPr>
      <xdr:spPr>
        <a:xfrm>
          <a:off x="19545300" y="997822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34120</xdr:rowOff>
    </xdr:from>
    <xdr:to>
      <xdr:col>28</xdr:col>
      <xdr:colOff>314325</xdr:colOff>
      <xdr:row>58</xdr:row>
      <xdr:rowOff>68638</xdr:rowOff>
    </xdr:to>
    <xdr:cxnSp macro="">
      <xdr:nvCxnSpPr>
        <xdr:cNvPr id="794" name="直線コネクタ 793"/>
        <xdr:cNvCxnSpPr/>
      </xdr:nvCxnSpPr>
      <xdr:spPr>
        <a:xfrm flipV="1">
          <a:off x="18656300" y="9978220"/>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5624</xdr:rowOff>
    </xdr:from>
    <xdr:to>
      <xdr:col>32</xdr:col>
      <xdr:colOff>238125</xdr:colOff>
      <xdr:row>58</xdr:row>
      <xdr:rowOff>107224</xdr:rowOff>
    </xdr:to>
    <xdr:sp macro="" textlink="">
      <xdr:nvSpPr>
        <xdr:cNvPr id="804" name="円/楕円 803"/>
        <xdr:cNvSpPr/>
      </xdr:nvSpPr>
      <xdr:spPr>
        <a:xfrm>
          <a:off x="22110700" y="99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28501</xdr:rowOff>
    </xdr:from>
    <xdr:ext cx="469744" cy="259045"/>
    <xdr:sp macro="" textlink="">
      <xdr:nvSpPr>
        <xdr:cNvPr id="805" name="貸付金該当値テキスト"/>
        <xdr:cNvSpPr txBox="1"/>
      </xdr:nvSpPr>
      <xdr:spPr>
        <a:xfrm>
          <a:off x="22212300" y="98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162771</xdr:rowOff>
    </xdr:from>
    <xdr:to>
      <xdr:col>31</xdr:col>
      <xdr:colOff>85725</xdr:colOff>
      <xdr:row>58</xdr:row>
      <xdr:rowOff>92921</xdr:rowOff>
    </xdr:to>
    <xdr:sp macro="" textlink="">
      <xdr:nvSpPr>
        <xdr:cNvPr id="806" name="円/楕円 805"/>
        <xdr:cNvSpPr/>
      </xdr:nvSpPr>
      <xdr:spPr>
        <a:xfrm>
          <a:off x="21272500" y="99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109448</xdr:rowOff>
    </xdr:from>
    <xdr:ext cx="469744" cy="259045"/>
    <xdr:sp macro="" textlink="">
      <xdr:nvSpPr>
        <xdr:cNvPr id="807" name="テキスト ボックス 806"/>
        <xdr:cNvSpPr txBox="1"/>
      </xdr:nvSpPr>
      <xdr:spPr>
        <a:xfrm>
          <a:off x="21088427" y="971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156729</xdr:rowOff>
    </xdr:from>
    <xdr:to>
      <xdr:col>29</xdr:col>
      <xdr:colOff>568325</xdr:colOff>
      <xdr:row>58</xdr:row>
      <xdr:rowOff>86879</xdr:rowOff>
    </xdr:to>
    <xdr:sp macro="" textlink="">
      <xdr:nvSpPr>
        <xdr:cNvPr id="808" name="円/楕円 807"/>
        <xdr:cNvSpPr/>
      </xdr:nvSpPr>
      <xdr:spPr>
        <a:xfrm>
          <a:off x="203835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78006</xdr:rowOff>
    </xdr:from>
    <xdr:ext cx="469744" cy="259045"/>
    <xdr:sp macro="" textlink="">
      <xdr:nvSpPr>
        <xdr:cNvPr id="809" name="テキスト ボックス 808"/>
        <xdr:cNvSpPr txBox="1"/>
      </xdr:nvSpPr>
      <xdr:spPr>
        <a:xfrm>
          <a:off x="20199427" y="1002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154770</xdr:rowOff>
    </xdr:from>
    <xdr:to>
      <xdr:col>28</xdr:col>
      <xdr:colOff>365125</xdr:colOff>
      <xdr:row>58</xdr:row>
      <xdr:rowOff>84920</xdr:rowOff>
    </xdr:to>
    <xdr:sp macro="" textlink="">
      <xdr:nvSpPr>
        <xdr:cNvPr id="810" name="円/楕円 809"/>
        <xdr:cNvSpPr/>
      </xdr:nvSpPr>
      <xdr:spPr>
        <a:xfrm>
          <a:off x="19494500" y="99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76047</xdr:rowOff>
    </xdr:from>
    <xdr:ext cx="469744" cy="259045"/>
    <xdr:sp macro="" textlink="">
      <xdr:nvSpPr>
        <xdr:cNvPr id="811" name="テキスト ボックス 810"/>
        <xdr:cNvSpPr txBox="1"/>
      </xdr:nvSpPr>
      <xdr:spPr>
        <a:xfrm>
          <a:off x="19310427" y="100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17838</xdr:rowOff>
    </xdr:from>
    <xdr:to>
      <xdr:col>27</xdr:col>
      <xdr:colOff>161925</xdr:colOff>
      <xdr:row>58</xdr:row>
      <xdr:rowOff>119438</xdr:rowOff>
    </xdr:to>
    <xdr:sp macro="" textlink="">
      <xdr:nvSpPr>
        <xdr:cNvPr id="812" name="円/楕円 811"/>
        <xdr:cNvSpPr/>
      </xdr:nvSpPr>
      <xdr:spPr>
        <a:xfrm>
          <a:off x="18605500" y="99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110565</xdr:rowOff>
    </xdr:from>
    <xdr:ext cx="469744" cy="259045"/>
    <xdr:sp macro="" textlink="">
      <xdr:nvSpPr>
        <xdr:cNvPr id="813" name="テキスト ボックス 812"/>
        <xdr:cNvSpPr txBox="1"/>
      </xdr:nvSpPr>
      <xdr:spPr>
        <a:xfrm>
          <a:off x="18421427" y="100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165036</xdr:rowOff>
    </xdr:from>
    <xdr:to>
      <xdr:col>32</xdr:col>
      <xdr:colOff>187325</xdr:colOff>
      <xdr:row>78</xdr:row>
      <xdr:rowOff>37116</xdr:rowOff>
    </xdr:to>
    <xdr:cxnSp macro="">
      <xdr:nvCxnSpPr>
        <xdr:cNvPr id="843" name="直線コネクタ 842"/>
        <xdr:cNvCxnSpPr/>
      </xdr:nvCxnSpPr>
      <xdr:spPr>
        <a:xfrm>
          <a:off x="21323300" y="13366686"/>
          <a:ext cx="838200" cy="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165036</xdr:rowOff>
    </xdr:from>
    <xdr:to>
      <xdr:col>31</xdr:col>
      <xdr:colOff>34925</xdr:colOff>
      <xdr:row>78</xdr:row>
      <xdr:rowOff>56071</xdr:rowOff>
    </xdr:to>
    <xdr:cxnSp macro="">
      <xdr:nvCxnSpPr>
        <xdr:cNvPr id="846" name="直線コネクタ 845"/>
        <xdr:cNvCxnSpPr/>
      </xdr:nvCxnSpPr>
      <xdr:spPr>
        <a:xfrm flipV="1">
          <a:off x="20434300" y="13366686"/>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56071</xdr:rowOff>
    </xdr:from>
    <xdr:to>
      <xdr:col>29</xdr:col>
      <xdr:colOff>517525</xdr:colOff>
      <xdr:row>78</xdr:row>
      <xdr:rowOff>96743</xdr:rowOff>
    </xdr:to>
    <xdr:cxnSp macro="">
      <xdr:nvCxnSpPr>
        <xdr:cNvPr id="849" name="直線コネクタ 848"/>
        <xdr:cNvCxnSpPr/>
      </xdr:nvCxnSpPr>
      <xdr:spPr>
        <a:xfrm flipV="1">
          <a:off x="19545300" y="13429171"/>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96743</xdr:rowOff>
    </xdr:from>
    <xdr:to>
      <xdr:col>28</xdr:col>
      <xdr:colOff>314325</xdr:colOff>
      <xdr:row>78</xdr:row>
      <xdr:rowOff>116536</xdr:rowOff>
    </xdr:to>
    <xdr:cxnSp macro="">
      <xdr:nvCxnSpPr>
        <xdr:cNvPr id="852" name="直線コネクタ 851"/>
        <xdr:cNvCxnSpPr/>
      </xdr:nvCxnSpPr>
      <xdr:spPr>
        <a:xfrm flipV="1">
          <a:off x="18656300" y="13469843"/>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157766</xdr:rowOff>
    </xdr:from>
    <xdr:to>
      <xdr:col>32</xdr:col>
      <xdr:colOff>238125</xdr:colOff>
      <xdr:row>78</xdr:row>
      <xdr:rowOff>87916</xdr:rowOff>
    </xdr:to>
    <xdr:sp macro="" textlink="">
      <xdr:nvSpPr>
        <xdr:cNvPr id="862" name="円/楕円 861"/>
        <xdr:cNvSpPr/>
      </xdr:nvSpPr>
      <xdr:spPr>
        <a:xfrm>
          <a:off x="22110700" y="133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136193</xdr:rowOff>
    </xdr:from>
    <xdr:ext cx="534377" cy="259045"/>
    <xdr:sp macro="" textlink="">
      <xdr:nvSpPr>
        <xdr:cNvPr id="863" name="繰出金該当値テキスト"/>
        <xdr:cNvSpPr txBox="1"/>
      </xdr:nvSpPr>
      <xdr:spPr>
        <a:xfrm>
          <a:off x="22212300" y="133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114236</xdr:rowOff>
    </xdr:from>
    <xdr:to>
      <xdr:col>31</xdr:col>
      <xdr:colOff>85725</xdr:colOff>
      <xdr:row>78</xdr:row>
      <xdr:rowOff>44386</xdr:rowOff>
    </xdr:to>
    <xdr:sp macro="" textlink="">
      <xdr:nvSpPr>
        <xdr:cNvPr id="864" name="円/楕円 863"/>
        <xdr:cNvSpPr/>
      </xdr:nvSpPr>
      <xdr:spPr>
        <a:xfrm>
          <a:off x="21272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35513</xdr:rowOff>
    </xdr:from>
    <xdr:ext cx="534377" cy="259045"/>
    <xdr:sp macro="" textlink="">
      <xdr:nvSpPr>
        <xdr:cNvPr id="865" name="テキスト ボックス 864"/>
        <xdr:cNvSpPr txBox="1"/>
      </xdr:nvSpPr>
      <xdr:spPr>
        <a:xfrm>
          <a:off x="21056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5271</xdr:rowOff>
    </xdr:from>
    <xdr:to>
      <xdr:col>29</xdr:col>
      <xdr:colOff>568325</xdr:colOff>
      <xdr:row>78</xdr:row>
      <xdr:rowOff>106871</xdr:rowOff>
    </xdr:to>
    <xdr:sp macro="" textlink="">
      <xdr:nvSpPr>
        <xdr:cNvPr id="866" name="円/楕円 865"/>
        <xdr:cNvSpPr/>
      </xdr:nvSpPr>
      <xdr:spPr>
        <a:xfrm>
          <a:off x="20383500" y="133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97998</xdr:rowOff>
    </xdr:from>
    <xdr:ext cx="534377" cy="259045"/>
    <xdr:sp macro="" textlink="">
      <xdr:nvSpPr>
        <xdr:cNvPr id="867" name="テキスト ボックス 866"/>
        <xdr:cNvSpPr txBox="1"/>
      </xdr:nvSpPr>
      <xdr:spPr>
        <a:xfrm>
          <a:off x="20167111" y="134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45943</xdr:rowOff>
    </xdr:from>
    <xdr:to>
      <xdr:col>28</xdr:col>
      <xdr:colOff>365125</xdr:colOff>
      <xdr:row>78</xdr:row>
      <xdr:rowOff>147543</xdr:rowOff>
    </xdr:to>
    <xdr:sp macro="" textlink="">
      <xdr:nvSpPr>
        <xdr:cNvPr id="868" name="円/楕円 867"/>
        <xdr:cNvSpPr/>
      </xdr:nvSpPr>
      <xdr:spPr>
        <a:xfrm>
          <a:off x="19494500" y="134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138670</xdr:rowOff>
    </xdr:from>
    <xdr:ext cx="534377" cy="259045"/>
    <xdr:sp macro="" textlink="">
      <xdr:nvSpPr>
        <xdr:cNvPr id="869" name="テキスト ボックス 868"/>
        <xdr:cNvSpPr txBox="1"/>
      </xdr:nvSpPr>
      <xdr:spPr>
        <a:xfrm>
          <a:off x="19278111" y="135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65736</xdr:rowOff>
    </xdr:from>
    <xdr:to>
      <xdr:col>27</xdr:col>
      <xdr:colOff>161925</xdr:colOff>
      <xdr:row>78</xdr:row>
      <xdr:rowOff>167336</xdr:rowOff>
    </xdr:to>
    <xdr:sp macro="" textlink="">
      <xdr:nvSpPr>
        <xdr:cNvPr id="870" name="円/楕円 869"/>
        <xdr:cNvSpPr/>
      </xdr:nvSpPr>
      <xdr:spPr>
        <a:xfrm>
          <a:off x="18605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158463</xdr:rowOff>
    </xdr:from>
    <xdr:ext cx="534377" cy="259045"/>
    <xdr:sp macro="" textlink="">
      <xdr:nvSpPr>
        <xdr:cNvPr id="871" name="テキスト ボックス 870"/>
        <xdr:cNvSpPr txBox="1"/>
      </xdr:nvSpPr>
      <xdr:spPr>
        <a:xfrm>
          <a:off x="18389111" y="135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歳出決算総額は、住民一人当たり</a:t>
          </a:r>
          <a:r>
            <a:rPr kumimoji="1" lang="en-US" altLang="ja-JP" sz="1050">
              <a:latin typeface="ＭＳ Ｐゴシック"/>
            </a:rPr>
            <a:t>437,037</a:t>
          </a:r>
          <a:r>
            <a:rPr kumimoji="1" lang="ja-JP" altLang="en-US" sz="1050">
              <a:latin typeface="ＭＳ Ｐゴシック"/>
            </a:rPr>
            <a:t>円となっていて、近年増加傾向にある。</a:t>
          </a:r>
        </a:p>
        <a:p>
          <a:r>
            <a:rPr kumimoji="1" lang="ja-JP" altLang="en-US" sz="1050">
              <a:latin typeface="ＭＳ Ｐゴシック"/>
            </a:rPr>
            <a:t>　人件費については、住民一人当たり</a:t>
          </a:r>
          <a:r>
            <a:rPr kumimoji="1" lang="en-US" altLang="ja-JP" sz="1050">
              <a:latin typeface="ＭＳ Ｐゴシック"/>
            </a:rPr>
            <a:t>55,790</a:t>
          </a:r>
          <a:r>
            <a:rPr kumimoji="1" lang="ja-JP" altLang="en-US" sz="1050">
              <a:latin typeface="ＭＳ Ｐゴシック"/>
            </a:rPr>
            <a:t>円となっていて、近年は増加傾向にあったが、平成</a:t>
          </a:r>
          <a:r>
            <a:rPr kumimoji="1" lang="en-US" altLang="ja-JP" sz="1050">
              <a:latin typeface="ＭＳ Ｐゴシック"/>
            </a:rPr>
            <a:t>28</a:t>
          </a:r>
          <a:r>
            <a:rPr kumimoji="1" lang="ja-JP" altLang="en-US" sz="1050">
              <a:latin typeface="ＭＳ Ｐゴシック"/>
            </a:rPr>
            <a:t>年度は職員の平均年齢の低下により減少した。</a:t>
          </a:r>
        </a:p>
        <a:p>
          <a:r>
            <a:rPr kumimoji="1" lang="ja-JP" altLang="en-US" sz="1050">
              <a:latin typeface="ＭＳ Ｐゴシック"/>
            </a:rPr>
            <a:t>　物件費については、住民一人当たり</a:t>
          </a:r>
          <a:r>
            <a:rPr kumimoji="1" lang="en-US" altLang="ja-JP" sz="1050">
              <a:latin typeface="ＭＳ Ｐゴシック"/>
            </a:rPr>
            <a:t>59,239</a:t>
          </a:r>
          <a:r>
            <a:rPr kumimoji="1" lang="ja-JP" altLang="en-US" sz="1050">
              <a:latin typeface="ＭＳ Ｐゴシック"/>
            </a:rPr>
            <a:t>円となっていて、住民ニーズに応えるサービス向上と業務効率化を図るため、公の施設の指定管理者制度の導入や、正職員を削減し臨時職員に振り替えていることなどの要因により増加傾向にある。</a:t>
          </a:r>
        </a:p>
        <a:p>
          <a:r>
            <a:rPr kumimoji="1" lang="ja-JP" altLang="en-US" sz="1050">
              <a:latin typeface="ＭＳ Ｐゴシック"/>
            </a:rPr>
            <a:t>　扶助費については、住民一人当たり</a:t>
          </a:r>
          <a:r>
            <a:rPr kumimoji="1" lang="en-US" altLang="ja-JP" sz="1050">
              <a:latin typeface="ＭＳ Ｐゴシック"/>
            </a:rPr>
            <a:t>79,214</a:t>
          </a:r>
          <a:r>
            <a:rPr kumimoji="1" lang="ja-JP" altLang="en-US" sz="1050">
              <a:latin typeface="ＭＳ Ｐゴシック"/>
            </a:rPr>
            <a:t>円となっていて、特に近年は私立保育所入所児童数の増等の影響により児童福祉費が増加傾向にある。</a:t>
          </a:r>
        </a:p>
        <a:p>
          <a:r>
            <a:rPr kumimoji="1" lang="ja-JP" altLang="en-US" sz="1050">
              <a:latin typeface="ＭＳ Ｐゴシック"/>
            </a:rPr>
            <a:t>　普通建設事業については、住民一人当たり</a:t>
          </a:r>
          <a:r>
            <a:rPr kumimoji="1" lang="en-US" altLang="ja-JP" sz="1050">
              <a:latin typeface="ＭＳ Ｐゴシック"/>
            </a:rPr>
            <a:t>70,801</a:t>
          </a:r>
          <a:r>
            <a:rPr kumimoji="1" lang="ja-JP" altLang="en-US" sz="1050">
              <a:latin typeface="ＭＳ Ｐゴシック"/>
            </a:rPr>
            <a:t>円となっていて、年々増加傾向にある。これは近年の学校施設耐震等改修事業や平成</a:t>
          </a:r>
          <a:r>
            <a:rPr kumimoji="1" lang="en-US" altLang="ja-JP" sz="1050">
              <a:latin typeface="ＭＳ Ｐゴシック"/>
            </a:rPr>
            <a:t>30</a:t>
          </a:r>
          <a:r>
            <a:rPr kumimoji="1" lang="ja-JP" altLang="en-US" sz="1050">
              <a:latin typeface="ＭＳ Ｐゴシック"/>
            </a:rPr>
            <a:t>年度の国体に向けた体育施設整備事業、幼保一元化のための保育所等施設整備事業などの大型の建設事業が続いていることなどが要因として考えられ、今後も大型の建設事業が続くため横ばいまたは増加していくことが予想される。また、その財源の多くを地方債に頼っているため、減少傾向にあった公債費は増加した。</a:t>
          </a:r>
        </a:p>
        <a:p>
          <a:r>
            <a:rPr kumimoji="1" lang="ja-JP" altLang="en-US" sz="1050">
              <a:latin typeface="ＭＳ Ｐゴシック"/>
            </a:rPr>
            <a:t>　なお、補助費等については、住民一人当たり</a:t>
          </a:r>
          <a:r>
            <a:rPr kumimoji="1" lang="en-US" altLang="ja-JP" sz="1050">
              <a:latin typeface="ＭＳ Ｐゴシック"/>
            </a:rPr>
            <a:t>99,496</a:t>
          </a:r>
          <a:r>
            <a:rPr kumimoji="1" lang="ja-JP" altLang="en-US" sz="1050">
              <a:latin typeface="ＭＳ Ｐゴシック"/>
            </a:rPr>
            <a:t>円となっていて、昨年度と比べると大幅に増加しているが、これは国営かんがい排水事業負担金の増加によるものである。</a:t>
          </a:r>
        </a:p>
        <a:p>
          <a:r>
            <a:rPr kumimoji="1" lang="ja-JP" altLang="en-US" sz="1050">
              <a:latin typeface="ＭＳ Ｐゴシック"/>
            </a:rPr>
            <a:t> </a:t>
          </a:r>
        </a:p>
        <a:p>
          <a:r>
            <a:rPr kumimoji="1" lang="ja-JP" altLang="en-US" sz="1050">
              <a:latin typeface="ＭＳ Ｐゴシック"/>
            </a:rPr>
            <a:t> </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18215</xdr:rowOff>
    </xdr:from>
    <xdr:to>
      <xdr:col>6</xdr:col>
      <xdr:colOff>511175</xdr:colOff>
      <xdr:row>38</xdr:row>
      <xdr:rowOff>74223</xdr:rowOff>
    </xdr:to>
    <xdr:cxnSp macro="">
      <xdr:nvCxnSpPr>
        <xdr:cNvPr id="63" name="直線コネクタ 62"/>
        <xdr:cNvCxnSpPr/>
      </xdr:nvCxnSpPr>
      <xdr:spPr>
        <a:xfrm>
          <a:off x="3797300" y="6533315"/>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18215</xdr:rowOff>
    </xdr:from>
    <xdr:to>
      <xdr:col>5</xdr:col>
      <xdr:colOff>358775</xdr:colOff>
      <xdr:row>38</xdr:row>
      <xdr:rowOff>70630</xdr:rowOff>
    </xdr:to>
    <xdr:cxnSp macro="">
      <xdr:nvCxnSpPr>
        <xdr:cNvPr id="66" name="直線コネクタ 65"/>
        <xdr:cNvCxnSpPr/>
      </xdr:nvCxnSpPr>
      <xdr:spPr>
        <a:xfrm flipV="1">
          <a:off x="2908300" y="6533315"/>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70630</xdr:rowOff>
    </xdr:from>
    <xdr:to>
      <xdr:col>4</xdr:col>
      <xdr:colOff>155575</xdr:colOff>
      <xdr:row>38</xdr:row>
      <xdr:rowOff>116187</xdr:rowOff>
    </xdr:to>
    <xdr:cxnSp macro="">
      <xdr:nvCxnSpPr>
        <xdr:cNvPr id="69" name="直線コネクタ 68"/>
        <xdr:cNvCxnSpPr/>
      </xdr:nvCxnSpPr>
      <xdr:spPr>
        <a:xfrm flipV="1">
          <a:off x="2019300" y="6585730"/>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90551</xdr:rowOff>
    </xdr:from>
    <xdr:to>
      <xdr:col>2</xdr:col>
      <xdr:colOff>638175</xdr:colOff>
      <xdr:row>38</xdr:row>
      <xdr:rowOff>116187</xdr:rowOff>
    </xdr:to>
    <xdr:cxnSp macro="">
      <xdr:nvCxnSpPr>
        <xdr:cNvPr id="72" name="直線コネクタ 71"/>
        <xdr:cNvCxnSpPr/>
      </xdr:nvCxnSpPr>
      <xdr:spPr>
        <a:xfrm>
          <a:off x="1130300" y="6605651"/>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23423</xdr:rowOff>
    </xdr:from>
    <xdr:to>
      <xdr:col>6</xdr:col>
      <xdr:colOff>561975</xdr:colOff>
      <xdr:row>38</xdr:row>
      <xdr:rowOff>125023</xdr:rowOff>
    </xdr:to>
    <xdr:sp macro="" textlink="">
      <xdr:nvSpPr>
        <xdr:cNvPr id="82" name="円/楕円 81"/>
        <xdr:cNvSpPr/>
      </xdr:nvSpPr>
      <xdr:spPr>
        <a:xfrm>
          <a:off x="45847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1850</xdr:rowOff>
    </xdr:from>
    <xdr:ext cx="469744" cy="259045"/>
    <xdr:sp macro="" textlink="">
      <xdr:nvSpPr>
        <xdr:cNvPr id="83" name="議会費該当値テキスト"/>
        <xdr:cNvSpPr txBox="1"/>
      </xdr:nvSpPr>
      <xdr:spPr>
        <a:xfrm>
          <a:off x="4686300" y="651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138866</xdr:rowOff>
    </xdr:from>
    <xdr:to>
      <xdr:col>5</xdr:col>
      <xdr:colOff>409575</xdr:colOff>
      <xdr:row>38</xdr:row>
      <xdr:rowOff>69016</xdr:rowOff>
    </xdr:to>
    <xdr:sp macro="" textlink="">
      <xdr:nvSpPr>
        <xdr:cNvPr id="84" name="円/楕円 83"/>
        <xdr:cNvSpPr/>
      </xdr:nvSpPr>
      <xdr:spPr>
        <a:xfrm>
          <a:off x="3746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60142</xdr:rowOff>
    </xdr:from>
    <xdr:ext cx="469744" cy="259045"/>
    <xdr:sp macro="" textlink="">
      <xdr:nvSpPr>
        <xdr:cNvPr id="85" name="テキスト ボックス 84"/>
        <xdr:cNvSpPr txBox="1"/>
      </xdr:nvSpPr>
      <xdr:spPr>
        <a:xfrm>
          <a:off x="3562427" y="65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19830</xdr:rowOff>
    </xdr:from>
    <xdr:to>
      <xdr:col>4</xdr:col>
      <xdr:colOff>206375</xdr:colOff>
      <xdr:row>38</xdr:row>
      <xdr:rowOff>121430</xdr:rowOff>
    </xdr:to>
    <xdr:sp macro="" textlink="">
      <xdr:nvSpPr>
        <xdr:cNvPr id="86" name="円/楕円 85"/>
        <xdr:cNvSpPr/>
      </xdr:nvSpPr>
      <xdr:spPr>
        <a:xfrm>
          <a:off x="2857500" y="6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112557</xdr:rowOff>
    </xdr:from>
    <xdr:ext cx="469744" cy="259045"/>
    <xdr:sp macro="" textlink="">
      <xdr:nvSpPr>
        <xdr:cNvPr id="87" name="テキスト ボックス 86"/>
        <xdr:cNvSpPr txBox="1"/>
      </xdr:nvSpPr>
      <xdr:spPr>
        <a:xfrm>
          <a:off x="2673427" y="66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65387</xdr:rowOff>
    </xdr:from>
    <xdr:to>
      <xdr:col>3</xdr:col>
      <xdr:colOff>3175</xdr:colOff>
      <xdr:row>38</xdr:row>
      <xdr:rowOff>166987</xdr:rowOff>
    </xdr:to>
    <xdr:sp macro="" textlink="">
      <xdr:nvSpPr>
        <xdr:cNvPr id="88" name="円/楕円 87"/>
        <xdr:cNvSpPr/>
      </xdr:nvSpPr>
      <xdr:spPr>
        <a:xfrm>
          <a:off x="1968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158114</xdr:rowOff>
    </xdr:from>
    <xdr:ext cx="469744" cy="259045"/>
    <xdr:sp macro="" textlink="">
      <xdr:nvSpPr>
        <xdr:cNvPr id="89" name="テキスト ボックス 88"/>
        <xdr:cNvSpPr txBox="1"/>
      </xdr:nvSpPr>
      <xdr:spPr>
        <a:xfrm>
          <a:off x="1784427" y="667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39751</xdr:rowOff>
    </xdr:from>
    <xdr:to>
      <xdr:col>1</xdr:col>
      <xdr:colOff>485775</xdr:colOff>
      <xdr:row>38</xdr:row>
      <xdr:rowOff>141351</xdr:rowOff>
    </xdr:to>
    <xdr:sp macro="" textlink="">
      <xdr:nvSpPr>
        <xdr:cNvPr id="90" name="円/楕円 89"/>
        <xdr:cNvSpPr/>
      </xdr:nvSpPr>
      <xdr:spPr>
        <a:xfrm>
          <a:off x="1079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132478</xdr:rowOff>
    </xdr:from>
    <xdr:ext cx="469744" cy="259045"/>
    <xdr:sp macro="" textlink="">
      <xdr:nvSpPr>
        <xdr:cNvPr id="91" name="テキスト ボックス 90"/>
        <xdr:cNvSpPr txBox="1"/>
      </xdr:nvSpPr>
      <xdr:spPr>
        <a:xfrm>
          <a:off x="895427"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88167</xdr:rowOff>
    </xdr:from>
    <xdr:to>
      <xdr:col>6</xdr:col>
      <xdr:colOff>511175</xdr:colOff>
      <xdr:row>58</xdr:row>
      <xdr:rowOff>92837</xdr:rowOff>
    </xdr:to>
    <xdr:cxnSp macro="">
      <xdr:nvCxnSpPr>
        <xdr:cNvPr id="122" name="直線コネクタ 121"/>
        <xdr:cNvCxnSpPr/>
      </xdr:nvCxnSpPr>
      <xdr:spPr>
        <a:xfrm flipV="1">
          <a:off x="3797300" y="10032267"/>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92837</xdr:rowOff>
    </xdr:from>
    <xdr:to>
      <xdr:col>5</xdr:col>
      <xdr:colOff>358775</xdr:colOff>
      <xdr:row>58</xdr:row>
      <xdr:rowOff>130239</xdr:rowOff>
    </xdr:to>
    <xdr:cxnSp macro="">
      <xdr:nvCxnSpPr>
        <xdr:cNvPr id="125" name="直線コネクタ 124"/>
        <xdr:cNvCxnSpPr/>
      </xdr:nvCxnSpPr>
      <xdr:spPr>
        <a:xfrm flipV="1">
          <a:off x="2908300" y="10036937"/>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130239</xdr:rowOff>
    </xdr:from>
    <xdr:to>
      <xdr:col>4</xdr:col>
      <xdr:colOff>155575</xdr:colOff>
      <xdr:row>58</xdr:row>
      <xdr:rowOff>146525</xdr:rowOff>
    </xdr:to>
    <xdr:cxnSp macro="">
      <xdr:nvCxnSpPr>
        <xdr:cNvPr id="128" name="直線コネクタ 127"/>
        <xdr:cNvCxnSpPr/>
      </xdr:nvCxnSpPr>
      <xdr:spPr>
        <a:xfrm flipV="1">
          <a:off x="2019300" y="10074339"/>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146525</xdr:rowOff>
    </xdr:from>
    <xdr:to>
      <xdr:col>2</xdr:col>
      <xdr:colOff>638175</xdr:colOff>
      <xdr:row>58</xdr:row>
      <xdr:rowOff>152655</xdr:rowOff>
    </xdr:to>
    <xdr:cxnSp macro="">
      <xdr:nvCxnSpPr>
        <xdr:cNvPr id="131" name="直線コネクタ 130"/>
        <xdr:cNvCxnSpPr/>
      </xdr:nvCxnSpPr>
      <xdr:spPr>
        <a:xfrm flipV="1">
          <a:off x="1130300" y="10090625"/>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37367</xdr:rowOff>
    </xdr:from>
    <xdr:to>
      <xdr:col>6</xdr:col>
      <xdr:colOff>561975</xdr:colOff>
      <xdr:row>58</xdr:row>
      <xdr:rowOff>138967</xdr:rowOff>
    </xdr:to>
    <xdr:sp macro="" textlink="">
      <xdr:nvSpPr>
        <xdr:cNvPr id="141" name="円/楕円 140"/>
        <xdr:cNvSpPr/>
      </xdr:nvSpPr>
      <xdr:spPr>
        <a:xfrm>
          <a:off x="4584700" y="99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42037</xdr:rowOff>
    </xdr:from>
    <xdr:to>
      <xdr:col>5</xdr:col>
      <xdr:colOff>409575</xdr:colOff>
      <xdr:row>58</xdr:row>
      <xdr:rowOff>143637</xdr:rowOff>
    </xdr:to>
    <xdr:sp macro="" textlink="">
      <xdr:nvSpPr>
        <xdr:cNvPr id="143" name="円/楕円 142"/>
        <xdr:cNvSpPr/>
      </xdr:nvSpPr>
      <xdr:spPr>
        <a:xfrm>
          <a:off x="3746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160164</xdr:rowOff>
    </xdr:from>
    <xdr:ext cx="534377" cy="259045"/>
    <xdr:sp macro="" textlink="">
      <xdr:nvSpPr>
        <xdr:cNvPr id="144" name="テキスト ボックス 143"/>
        <xdr:cNvSpPr txBox="1"/>
      </xdr:nvSpPr>
      <xdr:spPr>
        <a:xfrm>
          <a:off x="3530111" y="9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79439</xdr:rowOff>
    </xdr:from>
    <xdr:to>
      <xdr:col>4</xdr:col>
      <xdr:colOff>206375</xdr:colOff>
      <xdr:row>59</xdr:row>
      <xdr:rowOff>9589</xdr:rowOff>
    </xdr:to>
    <xdr:sp macro="" textlink="">
      <xdr:nvSpPr>
        <xdr:cNvPr id="145" name="円/楕円 144"/>
        <xdr:cNvSpPr/>
      </xdr:nvSpPr>
      <xdr:spPr>
        <a:xfrm>
          <a:off x="2857500" y="100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716</xdr:rowOff>
    </xdr:from>
    <xdr:ext cx="534377" cy="259045"/>
    <xdr:sp macro="" textlink="">
      <xdr:nvSpPr>
        <xdr:cNvPr id="146" name="テキスト ボックス 145"/>
        <xdr:cNvSpPr txBox="1"/>
      </xdr:nvSpPr>
      <xdr:spPr>
        <a:xfrm>
          <a:off x="2641111" y="101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95725</xdr:rowOff>
    </xdr:from>
    <xdr:to>
      <xdr:col>3</xdr:col>
      <xdr:colOff>3175</xdr:colOff>
      <xdr:row>59</xdr:row>
      <xdr:rowOff>25875</xdr:rowOff>
    </xdr:to>
    <xdr:sp macro="" textlink="">
      <xdr:nvSpPr>
        <xdr:cNvPr id="147" name="円/楕円 146"/>
        <xdr:cNvSpPr/>
      </xdr:nvSpPr>
      <xdr:spPr>
        <a:xfrm>
          <a:off x="1968500" y="100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17002</xdr:rowOff>
    </xdr:from>
    <xdr:ext cx="534377" cy="259045"/>
    <xdr:sp macro="" textlink="">
      <xdr:nvSpPr>
        <xdr:cNvPr id="148" name="テキスト ボックス 147"/>
        <xdr:cNvSpPr txBox="1"/>
      </xdr:nvSpPr>
      <xdr:spPr>
        <a:xfrm>
          <a:off x="1752111" y="101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101855</xdr:rowOff>
    </xdr:from>
    <xdr:to>
      <xdr:col>1</xdr:col>
      <xdr:colOff>485775</xdr:colOff>
      <xdr:row>59</xdr:row>
      <xdr:rowOff>32005</xdr:rowOff>
    </xdr:to>
    <xdr:sp macro="" textlink="">
      <xdr:nvSpPr>
        <xdr:cNvPr id="149" name="円/楕円 148"/>
        <xdr:cNvSpPr/>
      </xdr:nvSpPr>
      <xdr:spPr>
        <a:xfrm>
          <a:off x="1079500" y="100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23132</xdr:rowOff>
    </xdr:from>
    <xdr:ext cx="534377" cy="259045"/>
    <xdr:sp macro="" textlink="">
      <xdr:nvSpPr>
        <xdr:cNvPr id="150" name="テキスト ボックス 149"/>
        <xdr:cNvSpPr txBox="1"/>
      </xdr:nvSpPr>
      <xdr:spPr>
        <a:xfrm>
          <a:off x="863111" y="101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26079</xdr:rowOff>
    </xdr:from>
    <xdr:to>
      <xdr:col>6</xdr:col>
      <xdr:colOff>511175</xdr:colOff>
      <xdr:row>78</xdr:row>
      <xdr:rowOff>31220</xdr:rowOff>
    </xdr:to>
    <xdr:cxnSp macro="">
      <xdr:nvCxnSpPr>
        <xdr:cNvPr id="181" name="直線コネクタ 180"/>
        <xdr:cNvCxnSpPr/>
      </xdr:nvCxnSpPr>
      <xdr:spPr>
        <a:xfrm flipV="1">
          <a:off x="3797300" y="13399179"/>
          <a:ext cx="838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31220</xdr:rowOff>
    </xdr:from>
    <xdr:to>
      <xdr:col>5</xdr:col>
      <xdr:colOff>358775</xdr:colOff>
      <xdr:row>78</xdr:row>
      <xdr:rowOff>42421</xdr:rowOff>
    </xdr:to>
    <xdr:cxnSp macro="">
      <xdr:nvCxnSpPr>
        <xdr:cNvPr id="184" name="直線コネクタ 183"/>
        <xdr:cNvCxnSpPr/>
      </xdr:nvCxnSpPr>
      <xdr:spPr>
        <a:xfrm flipV="1">
          <a:off x="2908300" y="1340432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42421</xdr:rowOff>
    </xdr:from>
    <xdr:to>
      <xdr:col>4</xdr:col>
      <xdr:colOff>155575</xdr:colOff>
      <xdr:row>78</xdr:row>
      <xdr:rowOff>59612</xdr:rowOff>
    </xdr:to>
    <xdr:cxnSp macro="">
      <xdr:nvCxnSpPr>
        <xdr:cNvPr id="187" name="直線コネクタ 186"/>
        <xdr:cNvCxnSpPr/>
      </xdr:nvCxnSpPr>
      <xdr:spPr>
        <a:xfrm flipV="1">
          <a:off x="2019300" y="13415521"/>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59612</xdr:rowOff>
    </xdr:from>
    <xdr:to>
      <xdr:col>2</xdr:col>
      <xdr:colOff>638175</xdr:colOff>
      <xdr:row>78</xdr:row>
      <xdr:rowOff>65410</xdr:rowOff>
    </xdr:to>
    <xdr:cxnSp macro="">
      <xdr:nvCxnSpPr>
        <xdr:cNvPr id="190" name="直線コネクタ 189"/>
        <xdr:cNvCxnSpPr/>
      </xdr:nvCxnSpPr>
      <xdr:spPr>
        <a:xfrm flipV="1">
          <a:off x="1130300" y="13432712"/>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146729</xdr:rowOff>
    </xdr:from>
    <xdr:to>
      <xdr:col>6</xdr:col>
      <xdr:colOff>561975</xdr:colOff>
      <xdr:row>78</xdr:row>
      <xdr:rowOff>76879</xdr:rowOff>
    </xdr:to>
    <xdr:sp macro="" textlink="">
      <xdr:nvSpPr>
        <xdr:cNvPr id="200" name="円/楕円 199"/>
        <xdr:cNvSpPr/>
      </xdr:nvSpPr>
      <xdr:spPr>
        <a:xfrm>
          <a:off x="4584700" y="133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106106</xdr:rowOff>
    </xdr:from>
    <xdr:ext cx="599010" cy="259045"/>
    <xdr:sp macro="" textlink="">
      <xdr:nvSpPr>
        <xdr:cNvPr id="201" name="民生費該当値テキスト"/>
        <xdr:cNvSpPr txBox="1"/>
      </xdr:nvSpPr>
      <xdr:spPr>
        <a:xfrm>
          <a:off x="4686300" y="1313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151870</xdr:rowOff>
    </xdr:from>
    <xdr:to>
      <xdr:col>5</xdr:col>
      <xdr:colOff>409575</xdr:colOff>
      <xdr:row>78</xdr:row>
      <xdr:rowOff>82020</xdr:rowOff>
    </xdr:to>
    <xdr:sp macro="" textlink="">
      <xdr:nvSpPr>
        <xdr:cNvPr id="202" name="円/楕円 201"/>
        <xdr:cNvSpPr/>
      </xdr:nvSpPr>
      <xdr:spPr>
        <a:xfrm>
          <a:off x="3746500" y="13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98547</xdr:rowOff>
    </xdr:from>
    <xdr:ext cx="599010" cy="259045"/>
    <xdr:sp macro="" textlink="">
      <xdr:nvSpPr>
        <xdr:cNvPr id="203" name="テキスト ボックス 202"/>
        <xdr:cNvSpPr txBox="1"/>
      </xdr:nvSpPr>
      <xdr:spPr>
        <a:xfrm>
          <a:off x="3497794" y="1312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163071</xdr:rowOff>
    </xdr:from>
    <xdr:to>
      <xdr:col>4</xdr:col>
      <xdr:colOff>206375</xdr:colOff>
      <xdr:row>78</xdr:row>
      <xdr:rowOff>93221</xdr:rowOff>
    </xdr:to>
    <xdr:sp macro="" textlink="">
      <xdr:nvSpPr>
        <xdr:cNvPr id="204" name="円/楕円 203"/>
        <xdr:cNvSpPr/>
      </xdr:nvSpPr>
      <xdr:spPr>
        <a:xfrm>
          <a:off x="2857500" y="133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109748</xdr:rowOff>
    </xdr:from>
    <xdr:ext cx="599010" cy="259045"/>
    <xdr:sp macro="" textlink="">
      <xdr:nvSpPr>
        <xdr:cNvPr id="205" name="テキスト ボックス 204"/>
        <xdr:cNvSpPr txBox="1"/>
      </xdr:nvSpPr>
      <xdr:spPr>
        <a:xfrm>
          <a:off x="2608794" y="1313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8812</xdr:rowOff>
    </xdr:from>
    <xdr:to>
      <xdr:col>3</xdr:col>
      <xdr:colOff>3175</xdr:colOff>
      <xdr:row>78</xdr:row>
      <xdr:rowOff>110412</xdr:rowOff>
    </xdr:to>
    <xdr:sp macro="" textlink="">
      <xdr:nvSpPr>
        <xdr:cNvPr id="206" name="円/楕円 205"/>
        <xdr:cNvSpPr/>
      </xdr:nvSpPr>
      <xdr:spPr>
        <a:xfrm>
          <a:off x="1968500" y="133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126939</xdr:rowOff>
    </xdr:from>
    <xdr:ext cx="599010" cy="259045"/>
    <xdr:sp macro="" textlink="">
      <xdr:nvSpPr>
        <xdr:cNvPr id="207" name="テキスト ボックス 206"/>
        <xdr:cNvSpPr txBox="1"/>
      </xdr:nvSpPr>
      <xdr:spPr>
        <a:xfrm>
          <a:off x="1719794" y="1315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14610</xdr:rowOff>
    </xdr:from>
    <xdr:to>
      <xdr:col>1</xdr:col>
      <xdr:colOff>485775</xdr:colOff>
      <xdr:row>78</xdr:row>
      <xdr:rowOff>116210</xdr:rowOff>
    </xdr:to>
    <xdr:sp macro="" textlink="">
      <xdr:nvSpPr>
        <xdr:cNvPr id="208" name="円/楕円 207"/>
        <xdr:cNvSpPr/>
      </xdr:nvSpPr>
      <xdr:spPr>
        <a:xfrm>
          <a:off x="1079500" y="133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132737</xdr:rowOff>
    </xdr:from>
    <xdr:ext cx="599010" cy="259045"/>
    <xdr:sp macro="" textlink="">
      <xdr:nvSpPr>
        <xdr:cNvPr id="209" name="テキスト ボックス 208"/>
        <xdr:cNvSpPr txBox="1"/>
      </xdr:nvSpPr>
      <xdr:spPr>
        <a:xfrm>
          <a:off x="830794" y="131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146462</xdr:rowOff>
    </xdr:from>
    <xdr:to>
      <xdr:col>6</xdr:col>
      <xdr:colOff>511175</xdr:colOff>
      <xdr:row>98</xdr:row>
      <xdr:rowOff>156387</xdr:rowOff>
    </xdr:to>
    <xdr:cxnSp macro="">
      <xdr:nvCxnSpPr>
        <xdr:cNvPr id="239" name="直線コネクタ 238"/>
        <xdr:cNvCxnSpPr/>
      </xdr:nvCxnSpPr>
      <xdr:spPr>
        <a:xfrm>
          <a:off x="3797300" y="16948562"/>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146462</xdr:rowOff>
    </xdr:from>
    <xdr:to>
      <xdr:col>5</xdr:col>
      <xdr:colOff>358775</xdr:colOff>
      <xdr:row>98</xdr:row>
      <xdr:rowOff>171341</xdr:rowOff>
    </xdr:to>
    <xdr:cxnSp macro="">
      <xdr:nvCxnSpPr>
        <xdr:cNvPr id="242" name="直線コネクタ 241"/>
        <xdr:cNvCxnSpPr/>
      </xdr:nvCxnSpPr>
      <xdr:spPr>
        <a:xfrm flipV="1">
          <a:off x="2908300" y="1694856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151492</xdr:rowOff>
    </xdr:from>
    <xdr:to>
      <xdr:col>4</xdr:col>
      <xdr:colOff>155575</xdr:colOff>
      <xdr:row>98</xdr:row>
      <xdr:rowOff>171341</xdr:rowOff>
    </xdr:to>
    <xdr:cxnSp macro="">
      <xdr:nvCxnSpPr>
        <xdr:cNvPr id="245" name="直線コネクタ 244"/>
        <xdr:cNvCxnSpPr/>
      </xdr:nvCxnSpPr>
      <xdr:spPr>
        <a:xfrm>
          <a:off x="2019300" y="16953592"/>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151492</xdr:rowOff>
    </xdr:from>
    <xdr:to>
      <xdr:col>2</xdr:col>
      <xdr:colOff>638175</xdr:colOff>
      <xdr:row>99</xdr:row>
      <xdr:rowOff>25761</xdr:rowOff>
    </xdr:to>
    <xdr:cxnSp macro="">
      <xdr:nvCxnSpPr>
        <xdr:cNvPr id="248" name="直線コネクタ 247"/>
        <xdr:cNvCxnSpPr/>
      </xdr:nvCxnSpPr>
      <xdr:spPr>
        <a:xfrm flipV="1">
          <a:off x="1130300" y="1695359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105587</xdr:rowOff>
    </xdr:from>
    <xdr:to>
      <xdr:col>6</xdr:col>
      <xdr:colOff>561975</xdr:colOff>
      <xdr:row>99</xdr:row>
      <xdr:rowOff>35737</xdr:rowOff>
    </xdr:to>
    <xdr:sp macro="" textlink="">
      <xdr:nvSpPr>
        <xdr:cNvPr id="258" name="円/楕円 257"/>
        <xdr:cNvSpPr/>
      </xdr:nvSpPr>
      <xdr:spPr>
        <a:xfrm>
          <a:off x="4584700" y="169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20514</xdr:rowOff>
    </xdr:from>
    <xdr:ext cx="534377" cy="259045"/>
    <xdr:sp macro="" textlink="">
      <xdr:nvSpPr>
        <xdr:cNvPr id="259" name="衛生費該当値テキスト"/>
        <xdr:cNvSpPr txBox="1"/>
      </xdr:nvSpPr>
      <xdr:spPr>
        <a:xfrm>
          <a:off x="4686300" y="168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95662</xdr:rowOff>
    </xdr:from>
    <xdr:to>
      <xdr:col>5</xdr:col>
      <xdr:colOff>409575</xdr:colOff>
      <xdr:row>99</xdr:row>
      <xdr:rowOff>25812</xdr:rowOff>
    </xdr:to>
    <xdr:sp macro="" textlink="">
      <xdr:nvSpPr>
        <xdr:cNvPr id="260" name="円/楕円 259"/>
        <xdr:cNvSpPr/>
      </xdr:nvSpPr>
      <xdr:spPr>
        <a:xfrm>
          <a:off x="3746500" y="168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16939</xdr:rowOff>
    </xdr:from>
    <xdr:ext cx="534377" cy="259045"/>
    <xdr:sp macro="" textlink="">
      <xdr:nvSpPr>
        <xdr:cNvPr id="261" name="テキスト ボックス 260"/>
        <xdr:cNvSpPr txBox="1"/>
      </xdr:nvSpPr>
      <xdr:spPr>
        <a:xfrm>
          <a:off x="3530111" y="169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120541</xdr:rowOff>
    </xdr:from>
    <xdr:to>
      <xdr:col>4</xdr:col>
      <xdr:colOff>206375</xdr:colOff>
      <xdr:row>99</xdr:row>
      <xdr:rowOff>50691</xdr:rowOff>
    </xdr:to>
    <xdr:sp macro="" textlink="">
      <xdr:nvSpPr>
        <xdr:cNvPr id="262" name="円/楕円 261"/>
        <xdr:cNvSpPr/>
      </xdr:nvSpPr>
      <xdr:spPr>
        <a:xfrm>
          <a:off x="2857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41818</xdr:rowOff>
    </xdr:from>
    <xdr:ext cx="534377" cy="259045"/>
    <xdr:sp macro="" textlink="">
      <xdr:nvSpPr>
        <xdr:cNvPr id="263" name="テキスト ボックス 262"/>
        <xdr:cNvSpPr txBox="1"/>
      </xdr:nvSpPr>
      <xdr:spPr>
        <a:xfrm>
          <a:off x="2641111" y="170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100692</xdr:rowOff>
    </xdr:from>
    <xdr:to>
      <xdr:col>3</xdr:col>
      <xdr:colOff>3175</xdr:colOff>
      <xdr:row>99</xdr:row>
      <xdr:rowOff>30842</xdr:rowOff>
    </xdr:to>
    <xdr:sp macro="" textlink="">
      <xdr:nvSpPr>
        <xdr:cNvPr id="264" name="円/楕円 263"/>
        <xdr:cNvSpPr/>
      </xdr:nvSpPr>
      <xdr:spPr>
        <a:xfrm>
          <a:off x="1968500" y="169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21969</xdr:rowOff>
    </xdr:from>
    <xdr:ext cx="534377" cy="259045"/>
    <xdr:sp macro="" textlink="">
      <xdr:nvSpPr>
        <xdr:cNvPr id="265" name="テキスト ボックス 264"/>
        <xdr:cNvSpPr txBox="1"/>
      </xdr:nvSpPr>
      <xdr:spPr>
        <a:xfrm>
          <a:off x="1752111" y="169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146411</xdr:rowOff>
    </xdr:from>
    <xdr:to>
      <xdr:col>1</xdr:col>
      <xdr:colOff>485775</xdr:colOff>
      <xdr:row>99</xdr:row>
      <xdr:rowOff>76561</xdr:rowOff>
    </xdr:to>
    <xdr:sp macro="" textlink="">
      <xdr:nvSpPr>
        <xdr:cNvPr id="266" name="円/楕円 265"/>
        <xdr:cNvSpPr/>
      </xdr:nvSpPr>
      <xdr:spPr>
        <a:xfrm>
          <a:off x="1079500" y="169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67688</xdr:rowOff>
    </xdr:from>
    <xdr:ext cx="534377" cy="259045"/>
    <xdr:sp macro="" textlink="">
      <xdr:nvSpPr>
        <xdr:cNvPr id="267" name="テキスト ボックス 266"/>
        <xdr:cNvSpPr txBox="1"/>
      </xdr:nvSpPr>
      <xdr:spPr>
        <a:xfrm>
          <a:off x="863111" y="1704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67554</xdr:rowOff>
    </xdr:from>
    <xdr:to>
      <xdr:col>15</xdr:col>
      <xdr:colOff>180975</xdr:colOff>
      <xdr:row>38</xdr:row>
      <xdr:rowOff>84241</xdr:rowOff>
    </xdr:to>
    <xdr:cxnSp macro="">
      <xdr:nvCxnSpPr>
        <xdr:cNvPr id="294" name="直線コネクタ 293"/>
        <xdr:cNvCxnSpPr/>
      </xdr:nvCxnSpPr>
      <xdr:spPr>
        <a:xfrm>
          <a:off x="9639300" y="6582654"/>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67554</xdr:rowOff>
    </xdr:from>
    <xdr:to>
      <xdr:col>14</xdr:col>
      <xdr:colOff>28575</xdr:colOff>
      <xdr:row>38</xdr:row>
      <xdr:rowOff>67645</xdr:rowOff>
    </xdr:to>
    <xdr:cxnSp macro="">
      <xdr:nvCxnSpPr>
        <xdr:cNvPr id="297" name="直線コネクタ 296"/>
        <xdr:cNvCxnSpPr/>
      </xdr:nvCxnSpPr>
      <xdr:spPr>
        <a:xfrm flipV="1">
          <a:off x="8750300" y="65826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53426</xdr:rowOff>
    </xdr:from>
    <xdr:to>
      <xdr:col>12</xdr:col>
      <xdr:colOff>511175</xdr:colOff>
      <xdr:row>38</xdr:row>
      <xdr:rowOff>67645</xdr:rowOff>
    </xdr:to>
    <xdr:cxnSp macro="">
      <xdr:nvCxnSpPr>
        <xdr:cNvPr id="300" name="直線コネクタ 299"/>
        <xdr:cNvCxnSpPr/>
      </xdr:nvCxnSpPr>
      <xdr:spPr>
        <a:xfrm>
          <a:off x="7861300" y="6568526"/>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42271</xdr:rowOff>
    </xdr:from>
    <xdr:to>
      <xdr:col>11</xdr:col>
      <xdr:colOff>307975</xdr:colOff>
      <xdr:row>38</xdr:row>
      <xdr:rowOff>53426</xdr:rowOff>
    </xdr:to>
    <xdr:cxnSp macro="">
      <xdr:nvCxnSpPr>
        <xdr:cNvPr id="303" name="直線コネクタ 302"/>
        <xdr:cNvCxnSpPr/>
      </xdr:nvCxnSpPr>
      <xdr:spPr>
        <a:xfrm>
          <a:off x="6972300" y="6557371"/>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33441</xdr:rowOff>
    </xdr:from>
    <xdr:to>
      <xdr:col>15</xdr:col>
      <xdr:colOff>231775</xdr:colOff>
      <xdr:row>38</xdr:row>
      <xdr:rowOff>135041</xdr:rowOff>
    </xdr:to>
    <xdr:sp macro="" textlink="">
      <xdr:nvSpPr>
        <xdr:cNvPr id="313" name="円/楕円 312"/>
        <xdr:cNvSpPr/>
      </xdr:nvSpPr>
      <xdr:spPr>
        <a:xfrm>
          <a:off x="104267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16754</xdr:rowOff>
    </xdr:from>
    <xdr:to>
      <xdr:col>14</xdr:col>
      <xdr:colOff>79375</xdr:colOff>
      <xdr:row>38</xdr:row>
      <xdr:rowOff>118354</xdr:rowOff>
    </xdr:to>
    <xdr:sp macro="" textlink="">
      <xdr:nvSpPr>
        <xdr:cNvPr id="315" name="円/楕円 314"/>
        <xdr:cNvSpPr/>
      </xdr:nvSpPr>
      <xdr:spPr>
        <a:xfrm>
          <a:off x="9588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109481</xdr:rowOff>
    </xdr:from>
    <xdr:ext cx="469744" cy="259045"/>
    <xdr:sp macro="" textlink="">
      <xdr:nvSpPr>
        <xdr:cNvPr id="316" name="テキスト ボックス 315"/>
        <xdr:cNvSpPr txBox="1"/>
      </xdr:nvSpPr>
      <xdr:spPr>
        <a:xfrm>
          <a:off x="9404427"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16845</xdr:rowOff>
    </xdr:from>
    <xdr:to>
      <xdr:col>12</xdr:col>
      <xdr:colOff>561975</xdr:colOff>
      <xdr:row>38</xdr:row>
      <xdr:rowOff>118445</xdr:rowOff>
    </xdr:to>
    <xdr:sp macro="" textlink="">
      <xdr:nvSpPr>
        <xdr:cNvPr id="317" name="円/楕円 316"/>
        <xdr:cNvSpPr/>
      </xdr:nvSpPr>
      <xdr:spPr>
        <a:xfrm>
          <a:off x="8699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109572</xdr:rowOff>
    </xdr:from>
    <xdr:ext cx="469744" cy="259045"/>
    <xdr:sp macro="" textlink="">
      <xdr:nvSpPr>
        <xdr:cNvPr id="318" name="テキスト ボックス 317"/>
        <xdr:cNvSpPr txBox="1"/>
      </xdr:nvSpPr>
      <xdr:spPr>
        <a:xfrm>
          <a:off x="8515427" y="662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2626</xdr:rowOff>
    </xdr:from>
    <xdr:to>
      <xdr:col>11</xdr:col>
      <xdr:colOff>358775</xdr:colOff>
      <xdr:row>38</xdr:row>
      <xdr:rowOff>104226</xdr:rowOff>
    </xdr:to>
    <xdr:sp macro="" textlink="">
      <xdr:nvSpPr>
        <xdr:cNvPr id="319" name="円/楕円 318"/>
        <xdr:cNvSpPr/>
      </xdr:nvSpPr>
      <xdr:spPr>
        <a:xfrm>
          <a:off x="7810500" y="651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95353</xdr:rowOff>
    </xdr:from>
    <xdr:ext cx="469744" cy="259045"/>
    <xdr:sp macro="" textlink="">
      <xdr:nvSpPr>
        <xdr:cNvPr id="320" name="テキスト ボックス 319"/>
        <xdr:cNvSpPr txBox="1"/>
      </xdr:nvSpPr>
      <xdr:spPr>
        <a:xfrm>
          <a:off x="7626427" y="661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162921</xdr:rowOff>
    </xdr:from>
    <xdr:to>
      <xdr:col>10</xdr:col>
      <xdr:colOff>155575</xdr:colOff>
      <xdr:row>38</xdr:row>
      <xdr:rowOff>93071</xdr:rowOff>
    </xdr:to>
    <xdr:sp macro="" textlink="">
      <xdr:nvSpPr>
        <xdr:cNvPr id="321" name="円/楕円 320"/>
        <xdr:cNvSpPr/>
      </xdr:nvSpPr>
      <xdr:spPr>
        <a:xfrm>
          <a:off x="6921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84198</xdr:rowOff>
    </xdr:from>
    <xdr:ext cx="469744" cy="259045"/>
    <xdr:sp macro="" textlink="">
      <xdr:nvSpPr>
        <xdr:cNvPr id="322" name="テキスト ボックス 321"/>
        <xdr:cNvSpPr txBox="1"/>
      </xdr:nvSpPr>
      <xdr:spPr>
        <a:xfrm>
          <a:off x="6737427" y="65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96993</xdr:rowOff>
    </xdr:from>
    <xdr:to>
      <xdr:col>15</xdr:col>
      <xdr:colOff>180975</xdr:colOff>
      <xdr:row>58</xdr:row>
      <xdr:rowOff>57742</xdr:rowOff>
    </xdr:to>
    <xdr:cxnSp macro="">
      <xdr:nvCxnSpPr>
        <xdr:cNvPr id="349" name="直線コネクタ 348"/>
        <xdr:cNvCxnSpPr/>
      </xdr:nvCxnSpPr>
      <xdr:spPr>
        <a:xfrm flipV="1">
          <a:off x="9639300" y="9869643"/>
          <a:ext cx="8382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57742</xdr:rowOff>
    </xdr:from>
    <xdr:to>
      <xdr:col>14</xdr:col>
      <xdr:colOff>28575</xdr:colOff>
      <xdr:row>58</xdr:row>
      <xdr:rowOff>67083</xdr:rowOff>
    </xdr:to>
    <xdr:cxnSp macro="">
      <xdr:nvCxnSpPr>
        <xdr:cNvPr id="352" name="直線コネクタ 351"/>
        <xdr:cNvCxnSpPr/>
      </xdr:nvCxnSpPr>
      <xdr:spPr>
        <a:xfrm flipV="1">
          <a:off x="8750300" y="10001842"/>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67083</xdr:rowOff>
    </xdr:from>
    <xdr:to>
      <xdr:col>12</xdr:col>
      <xdr:colOff>511175</xdr:colOff>
      <xdr:row>58</xdr:row>
      <xdr:rowOff>77786</xdr:rowOff>
    </xdr:to>
    <xdr:cxnSp macro="">
      <xdr:nvCxnSpPr>
        <xdr:cNvPr id="355" name="直線コネクタ 354"/>
        <xdr:cNvCxnSpPr/>
      </xdr:nvCxnSpPr>
      <xdr:spPr>
        <a:xfrm flipV="1">
          <a:off x="7861300" y="10011183"/>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136200</xdr:rowOff>
    </xdr:from>
    <xdr:ext cx="469744" cy="259045"/>
    <xdr:sp macro="" textlink="">
      <xdr:nvSpPr>
        <xdr:cNvPr id="357" name="テキスト ボックス 356"/>
        <xdr:cNvSpPr txBox="1"/>
      </xdr:nvSpPr>
      <xdr:spPr>
        <a:xfrm>
          <a:off x="8515427" y="100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74864</xdr:rowOff>
    </xdr:from>
    <xdr:to>
      <xdr:col>11</xdr:col>
      <xdr:colOff>307975</xdr:colOff>
      <xdr:row>58</xdr:row>
      <xdr:rowOff>77786</xdr:rowOff>
    </xdr:to>
    <xdr:cxnSp macro="">
      <xdr:nvCxnSpPr>
        <xdr:cNvPr id="358" name="直線コネクタ 357"/>
        <xdr:cNvCxnSpPr/>
      </xdr:nvCxnSpPr>
      <xdr:spPr>
        <a:xfrm>
          <a:off x="6972300" y="1001896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132935</xdr:rowOff>
    </xdr:from>
    <xdr:ext cx="534377" cy="259045"/>
    <xdr:sp macro="" textlink="">
      <xdr:nvSpPr>
        <xdr:cNvPr id="360" name="テキスト ボックス 359"/>
        <xdr:cNvSpPr txBox="1"/>
      </xdr:nvSpPr>
      <xdr:spPr>
        <a:xfrm>
          <a:off x="7594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136917</xdr:rowOff>
    </xdr:from>
    <xdr:ext cx="469744" cy="259045"/>
    <xdr:sp macro="" textlink="">
      <xdr:nvSpPr>
        <xdr:cNvPr id="362" name="テキスト ボックス 361"/>
        <xdr:cNvSpPr txBox="1"/>
      </xdr:nvSpPr>
      <xdr:spPr>
        <a:xfrm>
          <a:off x="6737427" y="100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46193</xdr:rowOff>
    </xdr:from>
    <xdr:to>
      <xdr:col>15</xdr:col>
      <xdr:colOff>231775</xdr:colOff>
      <xdr:row>57</xdr:row>
      <xdr:rowOff>147793</xdr:rowOff>
    </xdr:to>
    <xdr:sp macro="" textlink="">
      <xdr:nvSpPr>
        <xdr:cNvPr id="368" name="円/楕円 367"/>
        <xdr:cNvSpPr/>
      </xdr:nvSpPr>
      <xdr:spPr>
        <a:xfrm>
          <a:off x="10426700" y="98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69070</xdr:rowOff>
    </xdr:from>
    <xdr:ext cx="534377" cy="259045"/>
    <xdr:sp macro="" textlink="">
      <xdr:nvSpPr>
        <xdr:cNvPr id="369" name="農林水産業費該当値テキスト"/>
        <xdr:cNvSpPr txBox="1"/>
      </xdr:nvSpPr>
      <xdr:spPr>
        <a:xfrm>
          <a:off x="10528300" y="96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6942</xdr:rowOff>
    </xdr:from>
    <xdr:to>
      <xdr:col>14</xdr:col>
      <xdr:colOff>79375</xdr:colOff>
      <xdr:row>58</xdr:row>
      <xdr:rowOff>108542</xdr:rowOff>
    </xdr:to>
    <xdr:sp macro="" textlink="">
      <xdr:nvSpPr>
        <xdr:cNvPr id="370" name="円/楕円 369"/>
        <xdr:cNvSpPr/>
      </xdr:nvSpPr>
      <xdr:spPr>
        <a:xfrm>
          <a:off x="9588500" y="99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125069</xdr:rowOff>
    </xdr:from>
    <xdr:ext cx="534377" cy="259045"/>
    <xdr:sp macro="" textlink="">
      <xdr:nvSpPr>
        <xdr:cNvPr id="371" name="テキスト ボックス 370"/>
        <xdr:cNvSpPr txBox="1"/>
      </xdr:nvSpPr>
      <xdr:spPr>
        <a:xfrm>
          <a:off x="9372111" y="97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16283</xdr:rowOff>
    </xdr:from>
    <xdr:to>
      <xdr:col>12</xdr:col>
      <xdr:colOff>561975</xdr:colOff>
      <xdr:row>58</xdr:row>
      <xdr:rowOff>117883</xdr:rowOff>
    </xdr:to>
    <xdr:sp macro="" textlink="">
      <xdr:nvSpPr>
        <xdr:cNvPr id="372" name="円/楕円 371"/>
        <xdr:cNvSpPr/>
      </xdr:nvSpPr>
      <xdr:spPr>
        <a:xfrm>
          <a:off x="8699500" y="99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134410</xdr:rowOff>
    </xdr:from>
    <xdr:ext cx="534377" cy="259045"/>
    <xdr:sp macro="" textlink="">
      <xdr:nvSpPr>
        <xdr:cNvPr id="373" name="テキスト ボックス 372"/>
        <xdr:cNvSpPr txBox="1"/>
      </xdr:nvSpPr>
      <xdr:spPr>
        <a:xfrm>
          <a:off x="8483111" y="97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26986</xdr:rowOff>
    </xdr:from>
    <xdr:to>
      <xdr:col>11</xdr:col>
      <xdr:colOff>358775</xdr:colOff>
      <xdr:row>58</xdr:row>
      <xdr:rowOff>128586</xdr:rowOff>
    </xdr:to>
    <xdr:sp macro="" textlink="">
      <xdr:nvSpPr>
        <xdr:cNvPr id="374" name="円/楕円 373"/>
        <xdr:cNvSpPr/>
      </xdr:nvSpPr>
      <xdr:spPr>
        <a:xfrm>
          <a:off x="7810500" y="99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145113</xdr:rowOff>
    </xdr:from>
    <xdr:ext cx="534377" cy="259045"/>
    <xdr:sp macro="" textlink="">
      <xdr:nvSpPr>
        <xdr:cNvPr id="375" name="テキスト ボックス 374"/>
        <xdr:cNvSpPr txBox="1"/>
      </xdr:nvSpPr>
      <xdr:spPr>
        <a:xfrm>
          <a:off x="7594111" y="97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24064</xdr:rowOff>
    </xdr:from>
    <xdr:to>
      <xdr:col>10</xdr:col>
      <xdr:colOff>155575</xdr:colOff>
      <xdr:row>58</xdr:row>
      <xdr:rowOff>125664</xdr:rowOff>
    </xdr:to>
    <xdr:sp macro="" textlink="">
      <xdr:nvSpPr>
        <xdr:cNvPr id="376" name="円/楕円 375"/>
        <xdr:cNvSpPr/>
      </xdr:nvSpPr>
      <xdr:spPr>
        <a:xfrm>
          <a:off x="6921500" y="99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142191</xdr:rowOff>
    </xdr:from>
    <xdr:ext cx="534377" cy="259045"/>
    <xdr:sp macro="" textlink="">
      <xdr:nvSpPr>
        <xdr:cNvPr id="377" name="テキスト ボックス 376"/>
        <xdr:cNvSpPr txBox="1"/>
      </xdr:nvSpPr>
      <xdr:spPr>
        <a:xfrm>
          <a:off x="6705111" y="97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6107</xdr:rowOff>
    </xdr:from>
    <xdr:to>
      <xdr:col>15</xdr:col>
      <xdr:colOff>180975</xdr:colOff>
      <xdr:row>77</xdr:row>
      <xdr:rowOff>37013</xdr:rowOff>
    </xdr:to>
    <xdr:cxnSp macro="">
      <xdr:nvCxnSpPr>
        <xdr:cNvPr id="404" name="直線コネクタ 403"/>
        <xdr:cNvCxnSpPr/>
      </xdr:nvCxnSpPr>
      <xdr:spPr>
        <a:xfrm>
          <a:off x="9639300" y="13207757"/>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6107</xdr:rowOff>
    </xdr:from>
    <xdr:to>
      <xdr:col>14</xdr:col>
      <xdr:colOff>28575</xdr:colOff>
      <xdr:row>77</xdr:row>
      <xdr:rowOff>46476</xdr:rowOff>
    </xdr:to>
    <xdr:cxnSp macro="">
      <xdr:nvCxnSpPr>
        <xdr:cNvPr id="407" name="直線コネクタ 406"/>
        <xdr:cNvCxnSpPr/>
      </xdr:nvCxnSpPr>
      <xdr:spPr>
        <a:xfrm flipV="1">
          <a:off x="8750300" y="13207757"/>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46476</xdr:rowOff>
    </xdr:from>
    <xdr:to>
      <xdr:col>12</xdr:col>
      <xdr:colOff>511175</xdr:colOff>
      <xdr:row>77</xdr:row>
      <xdr:rowOff>50637</xdr:rowOff>
    </xdr:to>
    <xdr:cxnSp macro="">
      <xdr:nvCxnSpPr>
        <xdr:cNvPr id="410" name="直線コネクタ 409"/>
        <xdr:cNvCxnSpPr/>
      </xdr:nvCxnSpPr>
      <xdr:spPr>
        <a:xfrm flipV="1">
          <a:off x="7861300" y="1324812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50637</xdr:rowOff>
    </xdr:from>
    <xdr:to>
      <xdr:col>11</xdr:col>
      <xdr:colOff>307975</xdr:colOff>
      <xdr:row>77</xdr:row>
      <xdr:rowOff>76149</xdr:rowOff>
    </xdr:to>
    <xdr:cxnSp macro="">
      <xdr:nvCxnSpPr>
        <xdr:cNvPr id="413" name="直線コネクタ 412"/>
        <xdr:cNvCxnSpPr/>
      </xdr:nvCxnSpPr>
      <xdr:spPr>
        <a:xfrm flipV="1">
          <a:off x="6972300" y="13252287"/>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157663</xdr:rowOff>
    </xdr:from>
    <xdr:to>
      <xdr:col>15</xdr:col>
      <xdr:colOff>231775</xdr:colOff>
      <xdr:row>77</xdr:row>
      <xdr:rowOff>87813</xdr:rowOff>
    </xdr:to>
    <xdr:sp macro="" textlink="">
      <xdr:nvSpPr>
        <xdr:cNvPr id="423" name="円/楕円 422"/>
        <xdr:cNvSpPr/>
      </xdr:nvSpPr>
      <xdr:spPr>
        <a:xfrm>
          <a:off x="104267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136090</xdr:rowOff>
    </xdr:from>
    <xdr:ext cx="534377" cy="259045"/>
    <xdr:sp macro="" textlink="">
      <xdr:nvSpPr>
        <xdr:cNvPr id="424" name="商工費該当値テキスト"/>
        <xdr:cNvSpPr txBox="1"/>
      </xdr:nvSpPr>
      <xdr:spPr>
        <a:xfrm>
          <a:off x="10528300" y="131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126757</xdr:rowOff>
    </xdr:from>
    <xdr:to>
      <xdr:col>14</xdr:col>
      <xdr:colOff>79375</xdr:colOff>
      <xdr:row>77</xdr:row>
      <xdr:rowOff>56907</xdr:rowOff>
    </xdr:to>
    <xdr:sp macro="" textlink="">
      <xdr:nvSpPr>
        <xdr:cNvPr id="425" name="円/楕円 424"/>
        <xdr:cNvSpPr/>
      </xdr:nvSpPr>
      <xdr:spPr>
        <a:xfrm>
          <a:off x="9588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73433</xdr:rowOff>
    </xdr:from>
    <xdr:ext cx="534377" cy="259045"/>
    <xdr:sp macro="" textlink="">
      <xdr:nvSpPr>
        <xdr:cNvPr id="426" name="テキスト ボックス 425"/>
        <xdr:cNvSpPr txBox="1"/>
      </xdr:nvSpPr>
      <xdr:spPr>
        <a:xfrm>
          <a:off x="9372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167126</xdr:rowOff>
    </xdr:from>
    <xdr:to>
      <xdr:col>12</xdr:col>
      <xdr:colOff>561975</xdr:colOff>
      <xdr:row>77</xdr:row>
      <xdr:rowOff>97276</xdr:rowOff>
    </xdr:to>
    <xdr:sp macro="" textlink="">
      <xdr:nvSpPr>
        <xdr:cNvPr id="427" name="円/楕円 426"/>
        <xdr:cNvSpPr/>
      </xdr:nvSpPr>
      <xdr:spPr>
        <a:xfrm>
          <a:off x="86995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88403</xdr:rowOff>
    </xdr:from>
    <xdr:ext cx="534377" cy="259045"/>
    <xdr:sp macro="" textlink="">
      <xdr:nvSpPr>
        <xdr:cNvPr id="428" name="テキスト ボックス 427"/>
        <xdr:cNvSpPr txBox="1"/>
      </xdr:nvSpPr>
      <xdr:spPr>
        <a:xfrm>
          <a:off x="8483111" y="132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171287</xdr:rowOff>
    </xdr:from>
    <xdr:to>
      <xdr:col>11</xdr:col>
      <xdr:colOff>358775</xdr:colOff>
      <xdr:row>77</xdr:row>
      <xdr:rowOff>101437</xdr:rowOff>
    </xdr:to>
    <xdr:sp macro="" textlink="">
      <xdr:nvSpPr>
        <xdr:cNvPr id="429" name="円/楕円 428"/>
        <xdr:cNvSpPr/>
      </xdr:nvSpPr>
      <xdr:spPr>
        <a:xfrm>
          <a:off x="7810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92564</xdr:rowOff>
    </xdr:from>
    <xdr:ext cx="534377" cy="259045"/>
    <xdr:sp macro="" textlink="">
      <xdr:nvSpPr>
        <xdr:cNvPr id="430" name="テキスト ボックス 429"/>
        <xdr:cNvSpPr txBox="1"/>
      </xdr:nvSpPr>
      <xdr:spPr>
        <a:xfrm>
          <a:off x="7594111" y="132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25349</xdr:rowOff>
    </xdr:from>
    <xdr:to>
      <xdr:col>10</xdr:col>
      <xdr:colOff>155575</xdr:colOff>
      <xdr:row>77</xdr:row>
      <xdr:rowOff>126949</xdr:rowOff>
    </xdr:to>
    <xdr:sp macro="" textlink="">
      <xdr:nvSpPr>
        <xdr:cNvPr id="431" name="円/楕円 430"/>
        <xdr:cNvSpPr/>
      </xdr:nvSpPr>
      <xdr:spPr>
        <a:xfrm>
          <a:off x="6921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118076</xdr:rowOff>
    </xdr:from>
    <xdr:ext cx="534377" cy="259045"/>
    <xdr:sp macro="" textlink="">
      <xdr:nvSpPr>
        <xdr:cNvPr id="432" name="テキスト ボックス 431"/>
        <xdr:cNvSpPr txBox="1"/>
      </xdr:nvSpPr>
      <xdr:spPr>
        <a:xfrm>
          <a:off x="6705111" y="133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9647</xdr:rowOff>
    </xdr:from>
    <xdr:to>
      <xdr:col>15</xdr:col>
      <xdr:colOff>180975</xdr:colOff>
      <xdr:row>99</xdr:row>
      <xdr:rowOff>9694</xdr:rowOff>
    </xdr:to>
    <xdr:cxnSp macro="">
      <xdr:nvCxnSpPr>
        <xdr:cNvPr id="461" name="直線コネクタ 460"/>
        <xdr:cNvCxnSpPr/>
      </xdr:nvCxnSpPr>
      <xdr:spPr>
        <a:xfrm flipV="1">
          <a:off x="9639300" y="16983197"/>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4652</xdr:rowOff>
    </xdr:from>
    <xdr:to>
      <xdr:col>14</xdr:col>
      <xdr:colOff>28575</xdr:colOff>
      <xdr:row>99</xdr:row>
      <xdr:rowOff>9694</xdr:rowOff>
    </xdr:to>
    <xdr:cxnSp macro="">
      <xdr:nvCxnSpPr>
        <xdr:cNvPr id="464" name="直線コネクタ 463"/>
        <xdr:cNvCxnSpPr/>
      </xdr:nvCxnSpPr>
      <xdr:spPr>
        <a:xfrm>
          <a:off x="8750300" y="16978202"/>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4652</xdr:rowOff>
    </xdr:from>
    <xdr:to>
      <xdr:col>12</xdr:col>
      <xdr:colOff>511175</xdr:colOff>
      <xdr:row>99</xdr:row>
      <xdr:rowOff>4931</xdr:rowOff>
    </xdr:to>
    <xdr:cxnSp macro="">
      <xdr:nvCxnSpPr>
        <xdr:cNvPr id="467" name="直線コネクタ 466"/>
        <xdr:cNvCxnSpPr/>
      </xdr:nvCxnSpPr>
      <xdr:spPr>
        <a:xfrm flipV="1">
          <a:off x="7861300" y="16978202"/>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4931</xdr:rowOff>
    </xdr:from>
    <xdr:to>
      <xdr:col>11</xdr:col>
      <xdr:colOff>307975</xdr:colOff>
      <xdr:row>99</xdr:row>
      <xdr:rowOff>6468</xdr:rowOff>
    </xdr:to>
    <xdr:cxnSp macro="">
      <xdr:nvCxnSpPr>
        <xdr:cNvPr id="470" name="直線コネクタ 469"/>
        <xdr:cNvCxnSpPr/>
      </xdr:nvCxnSpPr>
      <xdr:spPr>
        <a:xfrm flipV="1">
          <a:off x="6972300" y="16978481"/>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130297</xdr:rowOff>
    </xdr:from>
    <xdr:to>
      <xdr:col>15</xdr:col>
      <xdr:colOff>231775</xdr:colOff>
      <xdr:row>99</xdr:row>
      <xdr:rowOff>60447</xdr:rowOff>
    </xdr:to>
    <xdr:sp macro="" textlink="">
      <xdr:nvSpPr>
        <xdr:cNvPr id="480" name="円/楕円 479"/>
        <xdr:cNvSpPr/>
      </xdr:nvSpPr>
      <xdr:spPr>
        <a:xfrm>
          <a:off x="10426700" y="16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86787</xdr:rowOff>
    </xdr:from>
    <xdr:ext cx="534377" cy="259045"/>
    <xdr:sp macro="" textlink="">
      <xdr:nvSpPr>
        <xdr:cNvPr id="481" name="土木費該当値テキスト"/>
        <xdr:cNvSpPr txBox="1"/>
      </xdr:nvSpPr>
      <xdr:spPr>
        <a:xfrm>
          <a:off x="10528300" y="168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130344</xdr:rowOff>
    </xdr:from>
    <xdr:to>
      <xdr:col>14</xdr:col>
      <xdr:colOff>79375</xdr:colOff>
      <xdr:row>99</xdr:row>
      <xdr:rowOff>60494</xdr:rowOff>
    </xdr:to>
    <xdr:sp macro="" textlink="">
      <xdr:nvSpPr>
        <xdr:cNvPr id="482" name="円/楕円 481"/>
        <xdr:cNvSpPr/>
      </xdr:nvSpPr>
      <xdr:spPr>
        <a:xfrm>
          <a:off x="9588500" y="169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51621</xdr:rowOff>
    </xdr:from>
    <xdr:ext cx="534377" cy="259045"/>
    <xdr:sp macro="" textlink="">
      <xdr:nvSpPr>
        <xdr:cNvPr id="483" name="テキスト ボックス 482"/>
        <xdr:cNvSpPr txBox="1"/>
      </xdr:nvSpPr>
      <xdr:spPr>
        <a:xfrm>
          <a:off x="9372111" y="1702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125302</xdr:rowOff>
    </xdr:from>
    <xdr:to>
      <xdr:col>12</xdr:col>
      <xdr:colOff>561975</xdr:colOff>
      <xdr:row>99</xdr:row>
      <xdr:rowOff>55452</xdr:rowOff>
    </xdr:to>
    <xdr:sp macro="" textlink="">
      <xdr:nvSpPr>
        <xdr:cNvPr id="484" name="円/楕円 483"/>
        <xdr:cNvSpPr/>
      </xdr:nvSpPr>
      <xdr:spPr>
        <a:xfrm>
          <a:off x="8699500" y="169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46579</xdr:rowOff>
    </xdr:from>
    <xdr:ext cx="534377" cy="259045"/>
    <xdr:sp macro="" textlink="">
      <xdr:nvSpPr>
        <xdr:cNvPr id="485" name="テキスト ボックス 484"/>
        <xdr:cNvSpPr txBox="1"/>
      </xdr:nvSpPr>
      <xdr:spPr>
        <a:xfrm>
          <a:off x="8483111" y="170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125581</xdr:rowOff>
    </xdr:from>
    <xdr:to>
      <xdr:col>11</xdr:col>
      <xdr:colOff>358775</xdr:colOff>
      <xdr:row>99</xdr:row>
      <xdr:rowOff>55731</xdr:rowOff>
    </xdr:to>
    <xdr:sp macro="" textlink="">
      <xdr:nvSpPr>
        <xdr:cNvPr id="486" name="円/楕円 485"/>
        <xdr:cNvSpPr/>
      </xdr:nvSpPr>
      <xdr:spPr>
        <a:xfrm>
          <a:off x="7810500" y="169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46858</xdr:rowOff>
    </xdr:from>
    <xdr:ext cx="534377" cy="259045"/>
    <xdr:sp macro="" textlink="">
      <xdr:nvSpPr>
        <xdr:cNvPr id="487" name="テキスト ボックス 486"/>
        <xdr:cNvSpPr txBox="1"/>
      </xdr:nvSpPr>
      <xdr:spPr>
        <a:xfrm>
          <a:off x="7594111" y="170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127118</xdr:rowOff>
    </xdr:from>
    <xdr:to>
      <xdr:col>10</xdr:col>
      <xdr:colOff>155575</xdr:colOff>
      <xdr:row>99</xdr:row>
      <xdr:rowOff>57268</xdr:rowOff>
    </xdr:to>
    <xdr:sp macro="" textlink="">
      <xdr:nvSpPr>
        <xdr:cNvPr id="488" name="円/楕円 487"/>
        <xdr:cNvSpPr/>
      </xdr:nvSpPr>
      <xdr:spPr>
        <a:xfrm>
          <a:off x="6921500" y="169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48395</xdr:rowOff>
    </xdr:from>
    <xdr:ext cx="534377" cy="259045"/>
    <xdr:sp macro="" textlink="">
      <xdr:nvSpPr>
        <xdr:cNvPr id="489" name="テキスト ボックス 488"/>
        <xdr:cNvSpPr txBox="1"/>
      </xdr:nvSpPr>
      <xdr:spPr>
        <a:xfrm>
          <a:off x="6705111" y="170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160640</xdr:rowOff>
    </xdr:from>
    <xdr:to>
      <xdr:col>23</xdr:col>
      <xdr:colOff>517525</xdr:colOff>
      <xdr:row>36</xdr:row>
      <xdr:rowOff>37059</xdr:rowOff>
    </xdr:to>
    <xdr:cxnSp macro="">
      <xdr:nvCxnSpPr>
        <xdr:cNvPr id="517" name="直線コネクタ 516"/>
        <xdr:cNvCxnSpPr/>
      </xdr:nvCxnSpPr>
      <xdr:spPr>
        <a:xfrm flipV="1">
          <a:off x="15481300" y="5818490"/>
          <a:ext cx="838200" cy="39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9947</xdr:rowOff>
    </xdr:from>
    <xdr:to>
      <xdr:col>22</xdr:col>
      <xdr:colOff>365125</xdr:colOff>
      <xdr:row>36</xdr:row>
      <xdr:rowOff>37059</xdr:rowOff>
    </xdr:to>
    <xdr:cxnSp macro="">
      <xdr:nvCxnSpPr>
        <xdr:cNvPr id="520" name="直線コネクタ 519"/>
        <xdr:cNvCxnSpPr/>
      </xdr:nvCxnSpPr>
      <xdr:spPr>
        <a:xfrm>
          <a:off x="14592300" y="6182147"/>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9947</xdr:rowOff>
    </xdr:from>
    <xdr:to>
      <xdr:col>21</xdr:col>
      <xdr:colOff>161925</xdr:colOff>
      <xdr:row>37</xdr:row>
      <xdr:rowOff>23800</xdr:rowOff>
    </xdr:to>
    <xdr:cxnSp macro="">
      <xdr:nvCxnSpPr>
        <xdr:cNvPr id="523" name="直線コネクタ 522"/>
        <xdr:cNvCxnSpPr/>
      </xdr:nvCxnSpPr>
      <xdr:spPr>
        <a:xfrm flipV="1">
          <a:off x="13703300" y="6182147"/>
          <a:ext cx="889000" cy="1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18909</xdr:rowOff>
    </xdr:from>
    <xdr:ext cx="534377" cy="259045"/>
    <xdr:sp macro="" textlink="">
      <xdr:nvSpPr>
        <xdr:cNvPr id="525" name="テキスト ボックス 524"/>
        <xdr:cNvSpPr txBox="1"/>
      </xdr:nvSpPr>
      <xdr:spPr>
        <a:xfrm>
          <a:off x="14325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10678</xdr:rowOff>
    </xdr:from>
    <xdr:to>
      <xdr:col>19</xdr:col>
      <xdr:colOff>644525</xdr:colOff>
      <xdr:row>37</xdr:row>
      <xdr:rowOff>23800</xdr:rowOff>
    </xdr:to>
    <xdr:cxnSp macro="">
      <xdr:nvCxnSpPr>
        <xdr:cNvPr id="526" name="直線コネクタ 525"/>
        <xdr:cNvCxnSpPr/>
      </xdr:nvCxnSpPr>
      <xdr:spPr>
        <a:xfrm>
          <a:off x="12814300" y="6354328"/>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128820</xdr:rowOff>
    </xdr:from>
    <xdr:ext cx="534377" cy="259045"/>
    <xdr:sp macro="" textlink="">
      <xdr:nvSpPr>
        <xdr:cNvPr id="530" name="テキスト ボックス 529"/>
        <xdr:cNvSpPr txBox="1"/>
      </xdr:nvSpPr>
      <xdr:spPr>
        <a:xfrm>
          <a:off x="12547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109840</xdr:rowOff>
    </xdr:from>
    <xdr:to>
      <xdr:col>23</xdr:col>
      <xdr:colOff>568325</xdr:colOff>
      <xdr:row>34</xdr:row>
      <xdr:rowOff>39990</xdr:rowOff>
    </xdr:to>
    <xdr:sp macro="" textlink="">
      <xdr:nvSpPr>
        <xdr:cNvPr id="536" name="円/楕円 535"/>
        <xdr:cNvSpPr/>
      </xdr:nvSpPr>
      <xdr:spPr>
        <a:xfrm>
          <a:off x="16268700" y="57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132717</xdr:rowOff>
    </xdr:from>
    <xdr:ext cx="534377" cy="259045"/>
    <xdr:sp macro="" textlink="">
      <xdr:nvSpPr>
        <xdr:cNvPr id="537" name="消防費該当値テキスト"/>
        <xdr:cNvSpPr txBox="1"/>
      </xdr:nvSpPr>
      <xdr:spPr>
        <a:xfrm>
          <a:off x="16370300" y="56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157709</xdr:rowOff>
    </xdr:from>
    <xdr:to>
      <xdr:col>22</xdr:col>
      <xdr:colOff>415925</xdr:colOff>
      <xdr:row>36</xdr:row>
      <xdr:rowOff>87859</xdr:rowOff>
    </xdr:to>
    <xdr:sp macro="" textlink="">
      <xdr:nvSpPr>
        <xdr:cNvPr id="538" name="円/楕円 537"/>
        <xdr:cNvSpPr/>
      </xdr:nvSpPr>
      <xdr:spPr>
        <a:xfrm>
          <a:off x="15430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104386</xdr:rowOff>
    </xdr:from>
    <xdr:ext cx="534377" cy="259045"/>
    <xdr:sp macro="" textlink="">
      <xdr:nvSpPr>
        <xdr:cNvPr id="539" name="テキスト ボックス 538"/>
        <xdr:cNvSpPr txBox="1"/>
      </xdr:nvSpPr>
      <xdr:spPr>
        <a:xfrm>
          <a:off x="15214111" y="59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130597</xdr:rowOff>
    </xdr:from>
    <xdr:to>
      <xdr:col>21</xdr:col>
      <xdr:colOff>212725</xdr:colOff>
      <xdr:row>36</xdr:row>
      <xdr:rowOff>60747</xdr:rowOff>
    </xdr:to>
    <xdr:sp macro="" textlink="">
      <xdr:nvSpPr>
        <xdr:cNvPr id="540" name="円/楕円 539"/>
        <xdr:cNvSpPr/>
      </xdr:nvSpPr>
      <xdr:spPr>
        <a:xfrm>
          <a:off x="14541500" y="61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77274</xdr:rowOff>
    </xdr:from>
    <xdr:ext cx="534377" cy="259045"/>
    <xdr:sp macro="" textlink="">
      <xdr:nvSpPr>
        <xdr:cNvPr id="541" name="テキスト ボックス 540"/>
        <xdr:cNvSpPr txBox="1"/>
      </xdr:nvSpPr>
      <xdr:spPr>
        <a:xfrm>
          <a:off x="14325111" y="5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144450</xdr:rowOff>
    </xdr:from>
    <xdr:to>
      <xdr:col>20</xdr:col>
      <xdr:colOff>9525</xdr:colOff>
      <xdr:row>37</xdr:row>
      <xdr:rowOff>74600</xdr:rowOff>
    </xdr:to>
    <xdr:sp macro="" textlink="">
      <xdr:nvSpPr>
        <xdr:cNvPr id="542" name="円/楕円 541"/>
        <xdr:cNvSpPr/>
      </xdr:nvSpPr>
      <xdr:spPr>
        <a:xfrm>
          <a:off x="13652500" y="63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91127</xdr:rowOff>
    </xdr:from>
    <xdr:ext cx="534377" cy="259045"/>
    <xdr:sp macro="" textlink="">
      <xdr:nvSpPr>
        <xdr:cNvPr id="543" name="テキスト ボックス 542"/>
        <xdr:cNvSpPr txBox="1"/>
      </xdr:nvSpPr>
      <xdr:spPr>
        <a:xfrm>
          <a:off x="13436111" y="60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131328</xdr:rowOff>
    </xdr:from>
    <xdr:to>
      <xdr:col>18</xdr:col>
      <xdr:colOff>492125</xdr:colOff>
      <xdr:row>37</xdr:row>
      <xdr:rowOff>61478</xdr:rowOff>
    </xdr:to>
    <xdr:sp macro="" textlink="">
      <xdr:nvSpPr>
        <xdr:cNvPr id="544" name="円/楕円 543"/>
        <xdr:cNvSpPr/>
      </xdr:nvSpPr>
      <xdr:spPr>
        <a:xfrm>
          <a:off x="12763500" y="63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78005</xdr:rowOff>
    </xdr:from>
    <xdr:ext cx="534377" cy="259045"/>
    <xdr:sp macro="" textlink="">
      <xdr:nvSpPr>
        <xdr:cNvPr id="545" name="テキスト ボックス 544"/>
        <xdr:cNvSpPr txBox="1"/>
      </xdr:nvSpPr>
      <xdr:spPr>
        <a:xfrm>
          <a:off x="12547111" y="60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166065</xdr:rowOff>
    </xdr:from>
    <xdr:to>
      <xdr:col>23</xdr:col>
      <xdr:colOff>517525</xdr:colOff>
      <xdr:row>56</xdr:row>
      <xdr:rowOff>65466</xdr:rowOff>
    </xdr:to>
    <xdr:cxnSp macro="">
      <xdr:nvCxnSpPr>
        <xdr:cNvPr id="573" name="直線コネクタ 572"/>
        <xdr:cNvCxnSpPr/>
      </xdr:nvCxnSpPr>
      <xdr:spPr>
        <a:xfrm>
          <a:off x="15481300" y="9595815"/>
          <a:ext cx="838200" cy="7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30200</xdr:rowOff>
    </xdr:from>
    <xdr:to>
      <xdr:col>22</xdr:col>
      <xdr:colOff>365125</xdr:colOff>
      <xdr:row>55</xdr:row>
      <xdr:rowOff>166065</xdr:rowOff>
    </xdr:to>
    <xdr:cxnSp macro="">
      <xdr:nvCxnSpPr>
        <xdr:cNvPr id="576" name="直線コネクタ 575"/>
        <xdr:cNvCxnSpPr/>
      </xdr:nvCxnSpPr>
      <xdr:spPr>
        <a:xfrm>
          <a:off x="14592300" y="9459950"/>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110576</xdr:rowOff>
    </xdr:from>
    <xdr:to>
      <xdr:col>21</xdr:col>
      <xdr:colOff>161925</xdr:colOff>
      <xdr:row>55</xdr:row>
      <xdr:rowOff>30200</xdr:rowOff>
    </xdr:to>
    <xdr:cxnSp macro="">
      <xdr:nvCxnSpPr>
        <xdr:cNvPr id="579" name="直線コネクタ 578"/>
        <xdr:cNvCxnSpPr/>
      </xdr:nvCxnSpPr>
      <xdr:spPr>
        <a:xfrm>
          <a:off x="13703300" y="9368876"/>
          <a:ext cx="889000" cy="9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53077</xdr:rowOff>
    </xdr:from>
    <xdr:ext cx="534377" cy="259045"/>
    <xdr:sp macro="" textlink="">
      <xdr:nvSpPr>
        <xdr:cNvPr id="581" name="テキスト ボックス 580"/>
        <xdr:cNvSpPr txBox="1"/>
      </xdr:nvSpPr>
      <xdr:spPr>
        <a:xfrm>
          <a:off x="14325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110576</xdr:rowOff>
    </xdr:from>
    <xdr:to>
      <xdr:col>19</xdr:col>
      <xdr:colOff>644525</xdr:colOff>
      <xdr:row>55</xdr:row>
      <xdr:rowOff>10068</xdr:rowOff>
    </xdr:to>
    <xdr:cxnSp macro="">
      <xdr:nvCxnSpPr>
        <xdr:cNvPr id="582" name="直線コネクタ 581"/>
        <xdr:cNvCxnSpPr/>
      </xdr:nvCxnSpPr>
      <xdr:spPr>
        <a:xfrm flipV="1">
          <a:off x="12814300" y="9368876"/>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107621</xdr:rowOff>
    </xdr:from>
    <xdr:ext cx="534377" cy="259045"/>
    <xdr:sp macro="" textlink="">
      <xdr:nvSpPr>
        <xdr:cNvPr id="584" name="テキスト ボックス 583"/>
        <xdr:cNvSpPr txBox="1"/>
      </xdr:nvSpPr>
      <xdr:spPr>
        <a:xfrm>
          <a:off x="13436111" y="98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138848</xdr:rowOff>
    </xdr:from>
    <xdr:ext cx="534377" cy="259045"/>
    <xdr:sp macro="" textlink="">
      <xdr:nvSpPr>
        <xdr:cNvPr id="586" name="テキスト ボックス 585"/>
        <xdr:cNvSpPr txBox="1"/>
      </xdr:nvSpPr>
      <xdr:spPr>
        <a:xfrm>
          <a:off x="12547111" y="99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14666</xdr:rowOff>
    </xdr:from>
    <xdr:to>
      <xdr:col>23</xdr:col>
      <xdr:colOff>568325</xdr:colOff>
      <xdr:row>56</xdr:row>
      <xdr:rowOff>116266</xdr:rowOff>
    </xdr:to>
    <xdr:sp macro="" textlink="">
      <xdr:nvSpPr>
        <xdr:cNvPr id="592" name="円/楕円 591"/>
        <xdr:cNvSpPr/>
      </xdr:nvSpPr>
      <xdr:spPr>
        <a:xfrm>
          <a:off x="16268700" y="96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37543</xdr:rowOff>
    </xdr:from>
    <xdr:ext cx="534377" cy="259045"/>
    <xdr:sp macro="" textlink="">
      <xdr:nvSpPr>
        <xdr:cNvPr id="593" name="教育費該当値テキスト"/>
        <xdr:cNvSpPr txBox="1"/>
      </xdr:nvSpPr>
      <xdr:spPr>
        <a:xfrm>
          <a:off x="16370300"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57,371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115265</xdr:rowOff>
    </xdr:from>
    <xdr:to>
      <xdr:col>22</xdr:col>
      <xdr:colOff>415925</xdr:colOff>
      <xdr:row>56</xdr:row>
      <xdr:rowOff>45415</xdr:rowOff>
    </xdr:to>
    <xdr:sp macro="" textlink="">
      <xdr:nvSpPr>
        <xdr:cNvPr id="594" name="円/楕円 593"/>
        <xdr:cNvSpPr/>
      </xdr:nvSpPr>
      <xdr:spPr>
        <a:xfrm>
          <a:off x="15430500" y="95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61942</xdr:rowOff>
    </xdr:from>
    <xdr:ext cx="534377" cy="259045"/>
    <xdr:sp macro="" textlink="">
      <xdr:nvSpPr>
        <xdr:cNvPr id="595" name="テキスト ボックス 594"/>
        <xdr:cNvSpPr txBox="1"/>
      </xdr:nvSpPr>
      <xdr:spPr>
        <a:xfrm>
          <a:off x="15214111" y="93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150850</xdr:rowOff>
    </xdr:from>
    <xdr:to>
      <xdr:col>21</xdr:col>
      <xdr:colOff>212725</xdr:colOff>
      <xdr:row>55</xdr:row>
      <xdr:rowOff>81000</xdr:rowOff>
    </xdr:to>
    <xdr:sp macro="" textlink="">
      <xdr:nvSpPr>
        <xdr:cNvPr id="596" name="円/楕円 595"/>
        <xdr:cNvSpPr/>
      </xdr:nvSpPr>
      <xdr:spPr>
        <a:xfrm>
          <a:off x="14541500" y="94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97527</xdr:rowOff>
    </xdr:from>
    <xdr:ext cx="534377" cy="259045"/>
    <xdr:sp macro="" textlink="">
      <xdr:nvSpPr>
        <xdr:cNvPr id="597" name="テキスト ボックス 596"/>
        <xdr:cNvSpPr txBox="1"/>
      </xdr:nvSpPr>
      <xdr:spPr>
        <a:xfrm>
          <a:off x="14325111" y="91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59776</xdr:rowOff>
    </xdr:from>
    <xdr:to>
      <xdr:col>20</xdr:col>
      <xdr:colOff>9525</xdr:colOff>
      <xdr:row>54</xdr:row>
      <xdr:rowOff>161376</xdr:rowOff>
    </xdr:to>
    <xdr:sp macro="" textlink="">
      <xdr:nvSpPr>
        <xdr:cNvPr id="598" name="円/楕円 597"/>
        <xdr:cNvSpPr/>
      </xdr:nvSpPr>
      <xdr:spPr>
        <a:xfrm>
          <a:off x="13652500" y="93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6453</xdr:rowOff>
    </xdr:from>
    <xdr:ext cx="534377" cy="259045"/>
    <xdr:sp macro="" textlink="">
      <xdr:nvSpPr>
        <xdr:cNvPr id="599" name="テキスト ボックス 598"/>
        <xdr:cNvSpPr txBox="1"/>
      </xdr:nvSpPr>
      <xdr:spPr>
        <a:xfrm>
          <a:off x="13436111" y="90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130718</xdr:rowOff>
    </xdr:from>
    <xdr:to>
      <xdr:col>18</xdr:col>
      <xdr:colOff>492125</xdr:colOff>
      <xdr:row>55</xdr:row>
      <xdr:rowOff>60868</xdr:rowOff>
    </xdr:to>
    <xdr:sp macro="" textlink="">
      <xdr:nvSpPr>
        <xdr:cNvPr id="600" name="円/楕円 599"/>
        <xdr:cNvSpPr/>
      </xdr:nvSpPr>
      <xdr:spPr>
        <a:xfrm>
          <a:off x="12763500" y="93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77395</xdr:rowOff>
    </xdr:from>
    <xdr:ext cx="534377" cy="259045"/>
    <xdr:sp macro="" textlink="">
      <xdr:nvSpPr>
        <xdr:cNvPr id="601" name="テキスト ボックス 600"/>
        <xdr:cNvSpPr txBox="1"/>
      </xdr:nvSpPr>
      <xdr:spPr>
        <a:xfrm>
          <a:off x="12547111" y="91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86861</xdr:rowOff>
    </xdr:from>
    <xdr:to>
      <xdr:col>23</xdr:col>
      <xdr:colOff>517525</xdr:colOff>
      <xdr:row>96</xdr:row>
      <xdr:rowOff>101964</xdr:rowOff>
    </xdr:to>
    <xdr:cxnSp macro="">
      <xdr:nvCxnSpPr>
        <xdr:cNvPr id="689" name="直線コネクタ 688"/>
        <xdr:cNvCxnSpPr/>
      </xdr:nvCxnSpPr>
      <xdr:spPr>
        <a:xfrm flipV="1">
          <a:off x="15481300" y="16546061"/>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47901</xdr:rowOff>
    </xdr:from>
    <xdr:to>
      <xdr:col>22</xdr:col>
      <xdr:colOff>365125</xdr:colOff>
      <xdr:row>96</xdr:row>
      <xdr:rowOff>101964</xdr:rowOff>
    </xdr:to>
    <xdr:cxnSp macro="">
      <xdr:nvCxnSpPr>
        <xdr:cNvPr id="692" name="直線コネクタ 691"/>
        <xdr:cNvCxnSpPr/>
      </xdr:nvCxnSpPr>
      <xdr:spPr>
        <a:xfrm>
          <a:off x="14592300" y="1650710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30331</xdr:rowOff>
    </xdr:from>
    <xdr:to>
      <xdr:col>21</xdr:col>
      <xdr:colOff>161925</xdr:colOff>
      <xdr:row>96</xdr:row>
      <xdr:rowOff>47901</xdr:rowOff>
    </xdr:to>
    <xdr:cxnSp macro="">
      <xdr:nvCxnSpPr>
        <xdr:cNvPr id="695" name="直線コネクタ 694"/>
        <xdr:cNvCxnSpPr/>
      </xdr:nvCxnSpPr>
      <xdr:spPr>
        <a:xfrm>
          <a:off x="13703300" y="1648953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10150</xdr:rowOff>
    </xdr:from>
    <xdr:to>
      <xdr:col>19</xdr:col>
      <xdr:colOff>644525</xdr:colOff>
      <xdr:row>96</xdr:row>
      <xdr:rowOff>30331</xdr:rowOff>
    </xdr:to>
    <xdr:cxnSp macro="">
      <xdr:nvCxnSpPr>
        <xdr:cNvPr id="698" name="直線コネクタ 697"/>
        <xdr:cNvCxnSpPr/>
      </xdr:nvCxnSpPr>
      <xdr:spPr>
        <a:xfrm>
          <a:off x="12814300" y="1646935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36061</xdr:rowOff>
    </xdr:from>
    <xdr:to>
      <xdr:col>23</xdr:col>
      <xdr:colOff>568325</xdr:colOff>
      <xdr:row>96</xdr:row>
      <xdr:rowOff>137661</xdr:rowOff>
    </xdr:to>
    <xdr:sp macro="" textlink="">
      <xdr:nvSpPr>
        <xdr:cNvPr id="708" name="円/楕円 707"/>
        <xdr:cNvSpPr/>
      </xdr:nvSpPr>
      <xdr:spPr>
        <a:xfrm>
          <a:off x="162687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14488</xdr:rowOff>
    </xdr:from>
    <xdr:ext cx="534377" cy="259045"/>
    <xdr:sp macro="" textlink="">
      <xdr:nvSpPr>
        <xdr:cNvPr id="709" name="公債費該当値テキスト"/>
        <xdr:cNvSpPr txBox="1"/>
      </xdr:nvSpPr>
      <xdr:spPr>
        <a:xfrm>
          <a:off x="16370300" y="164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51164</xdr:rowOff>
    </xdr:from>
    <xdr:to>
      <xdr:col>22</xdr:col>
      <xdr:colOff>415925</xdr:colOff>
      <xdr:row>96</xdr:row>
      <xdr:rowOff>152764</xdr:rowOff>
    </xdr:to>
    <xdr:sp macro="" textlink="">
      <xdr:nvSpPr>
        <xdr:cNvPr id="710" name="円/楕円 709"/>
        <xdr:cNvSpPr/>
      </xdr:nvSpPr>
      <xdr:spPr>
        <a:xfrm>
          <a:off x="15430500" y="16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143891</xdr:rowOff>
    </xdr:from>
    <xdr:ext cx="534377" cy="259045"/>
    <xdr:sp macro="" textlink="">
      <xdr:nvSpPr>
        <xdr:cNvPr id="711" name="テキスト ボックス 710"/>
        <xdr:cNvSpPr txBox="1"/>
      </xdr:nvSpPr>
      <xdr:spPr>
        <a:xfrm>
          <a:off x="15214111" y="16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168551</xdr:rowOff>
    </xdr:from>
    <xdr:to>
      <xdr:col>21</xdr:col>
      <xdr:colOff>212725</xdr:colOff>
      <xdr:row>96</xdr:row>
      <xdr:rowOff>98701</xdr:rowOff>
    </xdr:to>
    <xdr:sp macro="" textlink="">
      <xdr:nvSpPr>
        <xdr:cNvPr id="712" name="円/楕円 711"/>
        <xdr:cNvSpPr/>
      </xdr:nvSpPr>
      <xdr:spPr>
        <a:xfrm>
          <a:off x="14541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89828</xdr:rowOff>
    </xdr:from>
    <xdr:ext cx="534377" cy="259045"/>
    <xdr:sp macro="" textlink="">
      <xdr:nvSpPr>
        <xdr:cNvPr id="713" name="テキスト ボックス 712"/>
        <xdr:cNvSpPr txBox="1"/>
      </xdr:nvSpPr>
      <xdr:spPr>
        <a:xfrm>
          <a:off x="14325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150981</xdr:rowOff>
    </xdr:from>
    <xdr:to>
      <xdr:col>20</xdr:col>
      <xdr:colOff>9525</xdr:colOff>
      <xdr:row>96</xdr:row>
      <xdr:rowOff>81131</xdr:rowOff>
    </xdr:to>
    <xdr:sp macro="" textlink="">
      <xdr:nvSpPr>
        <xdr:cNvPr id="714" name="円/楕円 713"/>
        <xdr:cNvSpPr/>
      </xdr:nvSpPr>
      <xdr:spPr>
        <a:xfrm>
          <a:off x="13652500" y="164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72258</xdr:rowOff>
    </xdr:from>
    <xdr:ext cx="534377" cy="259045"/>
    <xdr:sp macro="" textlink="">
      <xdr:nvSpPr>
        <xdr:cNvPr id="715" name="テキスト ボックス 714"/>
        <xdr:cNvSpPr txBox="1"/>
      </xdr:nvSpPr>
      <xdr:spPr>
        <a:xfrm>
          <a:off x="13436111" y="165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130800</xdr:rowOff>
    </xdr:from>
    <xdr:to>
      <xdr:col>18</xdr:col>
      <xdr:colOff>492125</xdr:colOff>
      <xdr:row>96</xdr:row>
      <xdr:rowOff>60950</xdr:rowOff>
    </xdr:to>
    <xdr:sp macro="" textlink="">
      <xdr:nvSpPr>
        <xdr:cNvPr id="716" name="円/楕円 715"/>
        <xdr:cNvSpPr/>
      </xdr:nvSpPr>
      <xdr:spPr>
        <a:xfrm>
          <a:off x="12763500" y="164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52077</xdr:rowOff>
    </xdr:from>
    <xdr:ext cx="534377" cy="259045"/>
    <xdr:sp macro="" textlink="">
      <xdr:nvSpPr>
        <xdr:cNvPr id="717" name="テキスト ボックス 716"/>
        <xdr:cNvSpPr txBox="1"/>
      </xdr:nvSpPr>
      <xdr:spPr>
        <a:xfrm>
          <a:off x="12547111" y="165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総務費は、住民一人当たり</a:t>
          </a:r>
          <a:r>
            <a:rPr kumimoji="1" lang="en-US" altLang="ja-JP" sz="1000">
              <a:latin typeface="ＭＳ Ｐゴシック"/>
            </a:rPr>
            <a:t>55,780</a:t>
          </a:r>
          <a:r>
            <a:rPr kumimoji="1" lang="ja-JP" altLang="en-US" sz="1000">
              <a:latin typeface="ＭＳ Ｐゴシック"/>
            </a:rPr>
            <a:t>円となっていて昨年と比較すると増加している。増加した要因として、コミュニティセンターの改修やみくに市民センターの整備事業が挙げられる。今後も引き続きコミュニティセンターの改修や庁舎の整備等が控えているため増加していくと予想される。</a:t>
          </a:r>
        </a:p>
        <a:p>
          <a:r>
            <a:rPr kumimoji="1" lang="ja-JP" altLang="en-US" sz="1000">
              <a:latin typeface="ＭＳ Ｐゴシック"/>
            </a:rPr>
            <a:t>総額の約</a:t>
          </a:r>
          <a:r>
            <a:rPr kumimoji="1" lang="en-US" altLang="ja-JP" sz="1000">
              <a:latin typeface="ＭＳ Ｐゴシック"/>
            </a:rPr>
            <a:t>1/3</a:t>
          </a:r>
          <a:r>
            <a:rPr kumimoji="1" lang="ja-JP" altLang="en-US" sz="1000">
              <a:latin typeface="ＭＳ Ｐゴシック"/>
            </a:rPr>
            <a:t>を占める民生費については、住民一人当たり</a:t>
          </a:r>
          <a:r>
            <a:rPr kumimoji="1" lang="en-US" altLang="ja-JP" sz="1000">
              <a:latin typeface="ＭＳ Ｐゴシック"/>
            </a:rPr>
            <a:t>149,584</a:t>
          </a:r>
          <a:r>
            <a:rPr kumimoji="1" lang="ja-JP" altLang="en-US" sz="1000">
              <a:latin typeface="ＭＳ Ｐゴシック"/>
            </a:rPr>
            <a:t>円となっていて、増加傾向にある。平成</a:t>
          </a:r>
          <a:r>
            <a:rPr kumimoji="1" lang="en-US" altLang="ja-JP" sz="1000">
              <a:latin typeface="ＭＳ Ｐゴシック"/>
            </a:rPr>
            <a:t>28</a:t>
          </a:r>
          <a:r>
            <a:rPr kumimoji="1" lang="ja-JP" altLang="en-US" sz="1000">
              <a:latin typeface="ＭＳ Ｐゴシック"/>
            </a:rPr>
            <a:t>年度は繰越事業である臨時福祉給付金給付事業や私立保育所運営委託料等の増が主な要因となり増加した。</a:t>
          </a:r>
        </a:p>
        <a:p>
          <a:r>
            <a:rPr kumimoji="1" lang="ja-JP" altLang="en-US" sz="1000">
              <a:latin typeface="ＭＳ Ｐゴシック"/>
            </a:rPr>
            <a:t>農林水産業費は近年増加傾向にあるが、平成</a:t>
          </a:r>
          <a:r>
            <a:rPr kumimoji="1" lang="en-US" altLang="ja-JP" sz="1000">
              <a:latin typeface="ＭＳ Ｐゴシック"/>
            </a:rPr>
            <a:t>28</a:t>
          </a:r>
          <a:r>
            <a:rPr kumimoji="1" lang="ja-JP" altLang="en-US" sz="1000">
              <a:latin typeface="ＭＳ Ｐゴシック"/>
            </a:rPr>
            <a:t>年度は国営かんがい排水事業負担金及びゆりの里公園周辺整備事業等の増により大きく増加した。</a:t>
          </a:r>
        </a:p>
        <a:p>
          <a:r>
            <a:rPr kumimoji="1" lang="ja-JP" altLang="en-US" sz="1000">
              <a:latin typeface="ＭＳ Ｐゴシック"/>
            </a:rPr>
            <a:t>土木費の住民一人当たりのコストは</a:t>
          </a:r>
          <a:r>
            <a:rPr kumimoji="1" lang="en-US" altLang="ja-JP" sz="1000">
              <a:latin typeface="ＭＳ Ｐゴシック"/>
            </a:rPr>
            <a:t>27,403</a:t>
          </a:r>
          <a:r>
            <a:rPr kumimoji="1" lang="ja-JP" altLang="en-US" sz="1000">
              <a:latin typeface="ＭＳ Ｐゴシック"/>
            </a:rPr>
            <a:t>円となっていて、類似団体平均より例年低い傾向にある。要因としては公共下水道事業会計への補助金を抑制してきていることなどが挙げられる。</a:t>
          </a:r>
        </a:p>
        <a:p>
          <a:r>
            <a:rPr kumimoji="1" lang="ja-JP" altLang="en-US" sz="1000">
              <a:latin typeface="ＭＳ Ｐゴシック"/>
            </a:rPr>
            <a:t>消防費についても近年増加傾向にあり、平成</a:t>
          </a:r>
          <a:r>
            <a:rPr kumimoji="1" lang="en-US" altLang="ja-JP" sz="1000">
              <a:latin typeface="ＭＳ Ｐゴシック"/>
            </a:rPr>
            <a:t>28</a:t>
          </a:r>
          <a:r>
            <a:rPr kumimoji="1" lang="ja-JP" altLang="en-US" sz="1000">
              <a:latin typeface="ＭＳ Ｐゴシック"/>
            </a:rPr>
            <a:t>年度は一部事務組合である嶺北消防組合の各消防署の改修等に係る負担金の増が要因となり増加した。</a:t>
          </a:r>
        </a:p>
        <a:p>
          <a:r>
            <a:rPr kumimoji="1" lang="ja-JP" altLang="en-US" sz="1000">
              <a:latin typeface="ＭＳ Ｐゴシック"/>
            </a:rPr>
            <a:t>教育費は住民一人当たり</a:t>
          </a:r>
          <a:r>
            <a:rPr kumimoji="1" lang="en-US" altLang="ja-JP" sz="1000">
              <a:latin typeface="ＭＳ Ｐゴシック"/>
            </a:rPr>
            <a:t>57,371</a:t>
          </a:r>
          <a:r>
            <a:rPr kumimoji="1" lang="ja-JP" altLang="en-US" sz="1000">
              <a:latin typeface="ＭＳ Ｐゴシック"/>
            </a:rPr>
            <a:t>円となっていて、平成</a:t>
          </a:r>
          <a:r>
            <a:rPr kumimoji="1" lang="en-US" altLang="ja-JP" sz="1000">
              <a:latin typeface="ＭＳ Ｐゴシック"/>
            </a:rPr>
            <a:t>25</a:t>
          </a:r>
          <a:r>
            <a:rPr kumimoji="1" lang="ja-JP" altLang="en-US" sz="1000">
              <a:latin typeface="ＭＳ Ｐゴシック"/>
            </a:rPr>
            <a:t>年度をピークに減少してきているが、近年は学校施設耐震等改修事業や平成</a:t>
          </a:r>
          <a:r>
            <a:rPr kumimoji="1" lang="en-US" altLang="ja-JP" sz="1000">
              <a:latin typeface="ＭＳ Ｐゴシック"/>
            </a:rPr>
            <a:t>30</a:t>
          </a:r>
          <a:r>
            <a:rPr kumimoji="1" lang="ja-JP" altLang="en-US" sz="1000">
              <a:latin typeface="ＭＳ Ｐゴシック"/>
            </a:rPr>
            <a:t>年度の国体に向けた体育施設整備事業などの大型の建設事業が続いているため、類似団体平均や県内平均に比べ高くなっている。今後も小学校施設の大規模改修事業等が控えているため、高い水準で推移されることが予想される。</a:t>
          </a:r>
        </a:p>
        <a:p>
          <a:r>
            <a:rPr kumimoji="1" lang="ja-JP" altLang="en-US" sz="1000">
              <a:latin typeface="ＭＳ Ｐゴシック"/>
            </a:rPr>
            <a:t>公債費は近年実施した大型整備事業の償還開始により増加が見込まれる。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財政調整基金の残高は、預金利息分を積み立て、地方交付税の減に伴う一般財源不足を補うために</a:t>
          </a:r>
          <a:r>
            <a:rPr kumimoji="1" lang="en-US" altLang="ja-JP" sz="1200">
              <a:latin typeface="ＭＳ ゴシック" pitchFamily="49" charset="-128"/>
              <a:ea typeface="ＭＳ ゴシック" pitchFamily="49" charset="-128"/>
            </a:rPr>
            <a:t>433,361</a:t>
          </a:r>
          <a:r>
            <a:rPr kumimoji="1" lang="ja-JP" altLang="en-US" sz="1200">
              <a:latin typeface="ＭＳ ゴシック" pitchFamily="49" charset="-128"/>
              <a:ea typeface="ＭＳ ゴシック" pitchFamily="49" charset="-128"/>
            </a:rPr>
            <a:t>千円を取り崩したため、</a:t>
          </a:r>
          <a:r>
            <a:rPr kumimoji="1" lang="en-US" altLang="ja-JP" sz="1200">
              <a:latin typeface="ＭＳ ゴシック" pitchFamily="49" charset="-128"/>
              <a:ea typeface="ＭＳ ゴシック" pitchFamily="49" charset="-128"/>
            </a:rPr>
            <a:t>3,193,391</a:t>
          </a:r>
          <a:r>
            <a:rPr kumimoji="1" lang="ja-JP" altLang="en-US" sz="1200">
              <a:latin typeface="ＭＳ ゴシック" pitchFamily="49" charset="-128"/>
              <a:ea typeface="ＭＳ ゴシック" pitchFamily="49" charset="-128"/>
            </a:rPr>
            <a:t>千円となったが、中期財政計画における目標値（</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億円以上）は維持している。</a:t>
          </a:r>
        </a:p>
        <a:p>
          <a:r>
            <a:rPr kumimoji="1" lang="ja-JP" altLang="en-US" sz="1200">
              <a:latin typeface="ＭＳ ゴシック" pitchFamily="49" charset="-128"/>
              <a:ea typeface="ＭＳ ゴシック" pitchFamily="49" charset="-128"/>
            </a:rPr>
            <a:t>　また、実質収支額については、望ましいとされる標準財政規模の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％を目標とし、翌年度の補正財源の為財政基盤の強化に努める。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実質単年度収支は、昨年度まで</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年連続の黒字であったが、赤字に転じた。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本市において、実質収支が赤字となっている会計はない。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全体的にみると平成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別にみると、公共下水道事業会計は増加傾向にある。一般会計は普通交付税及び地方消費税交付金の減により減少している。病院事業会計については、入院外来ともに減少が続いているため、経営改善に努め、経営の健全化を図ることとしたい。その他の会計については増減を繰り返しながら、ほぼ横ばいもしくは若干の増加傾向となっている。</a:t>
          </a:r>
        </a:p>
        <a:p>
          <a:r>
            <a:rPr kumimoji="1" lang="ja-JP" altLang="en-US" sz="1400">
              <a:latin typeface="ＭＳ ゴシック" pitchFamily="49" charset="-128"/>
              <a:ea typeface="ＭＳ ゴシック" pitchFamily="49" charset="-128"/>
            </a:rPr>
            <a:t>　すべての会計において資金不足は発生していないが、今後も各会計の実質収支額または資金不足額・剰余額に注意していく。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実質公債費率は年々減少傾向にある。公営企業債の元利償還金に対する繰入金の減少と臨時財政対策債や合併特例債など算入公債費等の増加が要因と考えられる。</a:t>
          </a:r>
        </a:p>
        <a:p>
          <a:r>
            <a:rPr kumimoji="1" lang="ja-JP" altLang="en-US" sz="1400">
              <a:latin typeface="ＭＳ ゴシック" pitchFamily="49" charset="-128"/>
              <a:ea typeface="ＭＳ ゴシック" pitchFamily="49" charset="-128"/>
            </a:rPr>
            <a:t>　今後も近年実施した大型整備事業の償還開始により厳しい状況となることが予想される。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地方債の現在高については償還が年々終わっていくものもあり、平成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は減少傾向であったが、臨時財政対策債および合併特例債の発行の増によりその後は増加傾向にある。また、企業債の償還が進んだことにより公営企業債等繰入見込額が、勤続年数が長い職員が多く退職したことにより退職手当負担見込額がそれぞれ減少しているが、組合等負担等見込額は借入額の増により増加している。一方で、充当可能財源等については、合併特例債償還費および臨時財政対策債償還費の増により基準財政需要額算入見込額は増加している。充当可能基金については財政調整基金等の取り崩しにより減少している。近年は毎年の償還額以上の地方債を発行しているため、今後も将来負担比率は増加していく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92,760
91,454
209.67
41,343,119
40,539,543
695,586
21,945,110
44,308,069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85.0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41343119</v>
      </c>
      <c r="BO4" s="411"/>
      <c r="BP4" s="411"/>
      <c r="BQ4" s="411"/>
      <c r="BR4" s="411"/>
      <c r="BS4" s="411"/>
      <c r="BT4" s="411"/>
      <c r="BU4" s="412"/>
      <c r="BV4" s="410">
        <v>38388210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40539543</v>
      </c>
      <c r="BO5" s="416"/>
      <c r="BP5" s="416"/>
      <c r="BQ5" s="416"/>
      <c r="BR5" s="416"/>
      <c r="BS5" s="416"/>
      <c r="BT5" s="416"/>
      <c r="BU5" s="417"/>
      <c r="BV5" s="415">
        <v>37334171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91.2</v>
      </c>
      <c r="CU5" s="386"/>
      <c r="CV5" s="386"/>
      <c r="CW5" s="386"/>
      <c r="CX5" s="386"/>
      <c r="CY5" s="386"/>
      <c r="CZ5" s="386"/>
      <c r="DA5" s="387"/>
      <c r="DB5" s="385">
        <v>88.8</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803576</v>
      </c>
      <c r="BO6" s="416"/>
      <c r="BP6" s="416"/>
      <c r="BQ6" s="416"/>
      <c r="BR6" s="416"/>
      <c r="BS6" s="416"/>
      <c r="BT6" s="416"/>
      <c r="BU6" s="417"/>
      <c r="BV6" s="415">
        <v>1054039</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97</v>
      </c>
      <c r="CU6" s="562"/>
      <c r="CV6" s="562"/>
      <c r="CW6" s="562"/>
      <c r="CX6" s="562"/>
      <c r="CY6" s="562"/>
      <c r="CZ6" s="562"/>
      <c r="DA6" s="563"/>
      <c r="DB6" s="561">
        <v>95.6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107990</v>
      </c>
      <c r="BO7" s="416"/>
      <c r="BP7" s="416"/>
      <c r="BQ7" s="416"/>
      <c r="BR7" s="416"/>
      <c r="BS7" s="416"/>
      <c r="BT7" s="416"/>
      <c r="BU7" s="417"/>
      <c r="BV7" s="415">
        <v>115473</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21945110</v>
      </c>
      <c r="CU7" s="416"/>
      <c r="CV7" s="416"/>
      <c r="CW7" s="416"/>
      <c r="CX7" s="416"/>
      <c r="CY7" s="416"/>
      <c r="CZ7" s="416"/>
      <c r="DA7" s="417"/>
      <c r="DB7" s="415">
        <v>22023826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695586</v>
      </c>
      <c r="BO8" s="416"/>
      <c r="BP8" s="416"/>
      <c r="BQ8" s="416"/>
      <c r="BR8" s="416"/>
      <c r="BS8" s="416"/>
      <c r="BT8" s="416"/>
      <c r="BU8" s="417"/>
      <c r="BV8" s="415">
        <v>938566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0.67</v>
      </c>
      <c r="CU8" s="525"/>
      <c r="CV8" s="525"/>
      <c r="CW8" s="525"/>
      <c r="CX8" s="525"/>
      <c r="CY8" s="525"/>
      <c r="CZ8" s="525"/>
      <c r="DA8" s="526"/>
      <c r="DB8" s="524">
        <v>0.68</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90280</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-242980</v>
      </c>
      <c r="BO9" s="416"/>
      <c r="BP9" s="416"/>
      <c r="BQ9" s="416"/>
      <c r="BR9" s="416"/>
      <c r="BS9" s="416"/>
      <c r="BT9" s="416"/>
      <c r="BU9" s="417"/>
      <c r="BV9" s="415">
        <v>89120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11.4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91900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556</v>
      </c>
      <c r="BO10" s="416"/>
      <c r="BP10" s="416"/>
      <c r="BQ10" s="416"/>
      <c r="BR10" s="416"/>
      <c r="BS10" s="416"/>
      <c r="BT10" s="416"/>
      <c r="BU10" s="417"/>
      <c r="BV10" s="415">
        <v>427189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99</v>
      </c>
      <c r="AV11" s="473"/>
      <c r="AW11" s="473"/>
      <c r="AX11" s="473"/>
      <c r="AY11" s="395" t="s">
        <v>110</v>
      </c>
      <c r="AZ11" s="396"/>
      <c r="BA11" s="396"/>
      <c r="BB11" s="396"/>
      <c r="BC11" s="396"/>
      <c r="BD11" s="396"/>
      <c r="BE11" s="396"/>
      <c r="BF11" s="396"/>
      <c r="BG11" s="396"/>
      <c r="BH11" s="396"/>
      <c r="BI11" s="396"/>
      <c r="BJ11" s="396"/>
      <c r="BK11" s="396"/>
      <c r="BL11" s="396"/>
      <c r="BM11" s="397"/>
      <c r="BN11" s="415">
        <v>14525</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92760</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433917</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91454</v>
      </c>
      <c r="S13" s="517"/>
      <c r="T13" s="517"/>
      <c r="U13" s="517"/>
      <c r="V13" s="518"/>
      <c r="W13" s="504" t="s">
        <v>123</v>
      </c>
      <c r="X13" s="428"/>
      <c r="Y13" s="428"/>
      <c r="Z13" s="428"/>
      <c r="AA13" s="428"/>
      <c r="AB13" s="429"/>
      <c r="AC13" s="391">
        <v>2050</v>
      </c>
      <c r="AD13" s="392"/>
      <c r="AE13" s="392"/>
      <c r="AF13" s="392"/>
      <c r="AG13" s="393"/>
      <c r="AH13" s="391">
        <v>2152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-661816</v>
      </c>
      <c r="BO13" s="416"/>
      <c r="BP13" s="416"/>
      <c r="BQ13" s="416"/>
      <c r="BR13" s="416"/>
      <c r="BS13" s="416"/>
      <c r="BT13" s="416"/>
      <c r="BU13" s="417"/>
      <c r="BV13" s="415">
        <v>516309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7.1</v>
      </c>
      <c r="CU13" s="386"/>
      <c r="CV13" s="386"/>
      <c r="CW13" s="386"/>
      <c r="CX13" s="386"/>
      <c r="CY13" s="386"/>
      <c r="CZ13" s="386"/>
      <c r="DA13" s="387"/>
      <c r="DB13" s="385">
        <v>8.1999999999999993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93041</v>
      </c>
      <c r="S14" s="517"/>
      <c r="T14" s="517"/>
      <c r="U14" s="517"/>
      <c r="V14" s="518"/>
      <c r="W14" s="519"/>
      <c r="X14" s="431"/>
      <c r="Y14" s="431"/>
      <c r="Z14" s="431"/>
      <c r="AA14" s="431"/>
      <c r="AB14" s="432"/>
      <c r="AC14" s="509">
        <v>4.3</v>
      </c>
      <c r="AD14" s="510"/>
      <c r="AE14" s="510"/>
      <c r="AF14" s="510"/>
      <c r="AG14" s="511"/>
      <c r="AH14" s="509">
        <v>4.5999999999999996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85</v>
      </c>
      <c r="CU14" s="488"/>
      <c r="CV14" s="488"/>
      <c r="CW14" s="488"/>
      <c r="CX14" s="488"/>
      <c r="CY14" s="488"/>
      <c r="CZ14" s="488"/>
      <c r="DA14" s="489"/>
      <c r="DB14" s="520">
        <v>72.599999999999994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91809</v>
      </c>
      <c r="S15" s="517"/>
      <c r="T15" s="517"/>
      <c r="U15" s="517"/>
      <c r="V15" s="518"/>
      <c r="W15" s="504" t="s">
        <v>130</v>
      </c>
      <c r="X15" s="428"/>
      <c r="Y15" s="428"/>
      <c r="Z15" s="428"/>
      <c r="AA15" s="428"/>
      <c r="AB15" s="429"/>
      <c r="AC15" s="391">
        <v>16003</v>
      </c>
      <c r="AD15" s="392"/>
      <c r="AE15" s="392"/>
      <c r="AF15" s="392"/>
      <c r="AG15" s="393"/>
      <c r="AH15" s="391">
        <v>15884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11048120</v>
      </c>
      <c r="BO15" s="411"/>
      <c r="BP15" s="411"/>
      <c r="BQ15" s="411"/>
      <c r="BR15" s="411"/>
      <c r="BS15" s="411"/>
      <c r="BT15" s="411"/>
      <c r="BU15" s="412"/>
      <c r="BV15" s="410">
        <v>10718625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33.700000000000003</v>
      </c>
      <c r="AD16" s="510"/>
      <c r="AE16" s="510"/>
      <c r="AF16" s="510"/>
      <c r="AG16" s="511"/>
      <c r="AH16" s="509">
        <v>33.799999999999997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16675054</v>
      </c>
      <c r="BO16" s="416"/>
      <c r="BP16" s="416"/>
      <c r="BQ16" s="416"/>
      <c r="BR16" s="416"/>
      <c r="BS16" s="416"/>
      <c r="BT16" s="416"/>
      <c r="BU16" s="417"/>
      <c r="BV16" s="415">
        <v>16063225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29388</v>
      </c>
      <c r="AD17" s="392"/>
      <c r="AE17" s="392"/>
      <c r="AF17" s="392"/>
      <c r="AG17" s="393"/>
      <c r="AH17" s="391">
        <v>28938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14032699</v>
      </c>
      <c r="BO17" s="416"/>
      <c r="BP17" s="416"/>
      <c r="BQ17" s="416"/>
      <c r="BR17" s="416"/>
      <c r="BS17" s="416"/>
      <c r="BT17" s="416"/>
      <c r="BU17" s="417"/>
      <c r="BV17" s="415">
        <v>13578326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209.67</v>
      </c>
      <c r="M18" s="480"/>
      <c r="N18" s="480"/>
      <c r="O18" s="480"/>
      <c r="P18" s="480"/>
      <c r="Q18" s="480"/>
      <c r="R18" s="481"/>
      <c r="S18" s="481"/>
      <c r="T18" s="481"/>
      <c r="U18" s="481"/>
      <c r="V18" s="482"/>
      <c r="W18" s="496"/>
      <c r="X18" s="497"/>
      <c r="Y18" s="497"/>
      <c r="Z18" s="497"/>
      <c r="AA18" s="497"/>
      <c r="AB18" s="505"/>
      <c r="AC18" s="379">
        <v>61.9</v>
      </c>
      <c r="AD18" s="380"/>
      <c r="AE18" s="380"/>
      <c r="AF18" s="380"/>
      <c r="AG18" s="483"/>
      <c r="AH18" s="379">
        <v>61.6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20294482</v>
      </c>
      <c r="BO18" s="416"/>
      <c r="BP18" s="416"/>
      <c r="BQ18" s="416"/>
      <c r="BR18" s="416"/>
      <c r="BS18" s="416"/>
      <c r="BT18" s="416"/>
      <c r="BU18" s="417"/>
      <c r="BV18" s="415">
        <v>20322196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431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24585393</v>
      </c>
      <c r="BO19" s="416"/>
      <c r="BP19" s="416"/>
      <c r="BQ19" s="416"/>
      <c r="BR19" s="416"/>
      <c r="BS19" s="416"/>
      <c r="BT19" s="416"/>
      <c r="BU19" s="417"/>
      <c r="BV19" s="415">
        <v>25048998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29454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44308069</v>
      </c>
      <c r="BO23" s="416"/>
      <c r="BP23" s="416"/>
      <c r="BQ23" s="416"/>
      <c r="BR23" s="416"/>
      <c r="BS23" s="416"/>
      <c r="BT23" s="416"/>
      <c r="BU23" s="417"/>
      <c r="BV23" s="415">
        <v>39558112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9500</v>
      </c>
      <c r="R24" s="392"/>
      <c r="S24" s="392"/>
      <c r="T24" s="392"/>
      <c r="U24" s="392"/>
      <c r="V24" s="393"/>
      <c r="W24" s="457"/>
      <c r="X24" s="448"/>
      <c r="Y24" s="449"/>
      <c r="Z24" s="388" t="s">
        <v>154</v>
      </c>
      <c r="AA24" s="389"/>
      <c r="AB24" s="389"/>
      <c r="AC24" s="389"/>
      <c r="AD24" s="389"/>
      <c r="AE24" s="389"/>
      <c r="AF24" s="389"/>
      <c r="AG24" s="390"/>
      <c r="AH24" s="391">
        <v>687</v>
      </c>
      <c r="AI24" s="392"/>
      <c r="AJ24" s="392"/>
      <c r="AK24" s="392"/>
      <c r="AL24" s="393"/>
      <c r="AM24" s="391">
        <v>2001231</v>
      </c>
      <c r="AN24" s="392"/>
      <c r="AO24" s="392"/>
      <c r="AP24" s="392"/>
      <c r="AQ24" s="392"/>
      <c r="AR24" s="393"/>
      <c r="AS24" s="391">
        <v>2913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27339279</v>
      </c>
      <c r="BO24" s="416"/>
      <c r="BP24" s="416"/>
      <c r="BQ24" s="416"/>
      <c r="BR24" s="416"/>
      <c r="BS24" s="416"/>
      <c r="BT24" s="416"/>
      <c r="BU24" s="417"/>
      <c r="BV24" s="415">
        <v>26397406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7800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2104371</v>
      </c>
      <c r="BO25" s="411"/>
      <c r="BP25" s="411"/>
      <c r="BQ25" s="411"/>
      <c r="BR25" s="411"/>
      <c r="BS25" s="411"/>
      <c r="BT25" s="411"/>
      <c r="BU25" s="412"/>
      <c r="BV25" s="410">
        <v>2878388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6700</v>
      </c>
      <c r="R26" s="392"/>
      <c r="S26" s="392"/>
      <c r="T26" s="392"/>
      <c r="U26" s="392"/>
      <c r="V26" s="393"/>
      <c r="W26" s="457"/>
      <c r="X26" s="448"/>
      <c r="Y26" s="449"/>
      <c r="Z26" s="388" t="s">
        <v>160</v>
      </c>
      <c r="AA26" s="470"/>
      <c r="AB26" s="470"/>
      <c r="AC26" s="470"/>
      <c r="AD26" s="470"/>
      <c r="AE26" s="470"/>
      <c r="AF26" s="470"/>
      <c r="AG26" s="471"/>
      <c r="AH26" s="391">
        <v>55</v>
      </c>
      <c r="AI26" s="392"/>
      <c r="AJ26" s="392"/>
      <c r="AK26" s="392"/>
      <c r="AL26" s="393"/>
      <c r="AM26" s="391">
        <v>153065</v>
      </c>
      <c r="AN26" s="392"/>
      <c r="AO26" s="392"/>
      <c r="AP26" s="392"/>
      <c r="AQ26" s="392"/>
      <c r="AR26" s="393"/>
      <c r="AS26" s="391">
        <v>2783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20000</v>
      </c>
      <c r="BO26" s="416"/>
      <c r="BP26" s="416"/>
      <c r="BQ26" s="416"/>
      <c r="BR26" s="416"/>
      <c r="BS26" s="416"/>
      <c r="BT26" s="416"/>
      <c r="BU26" s="417"/>
      <c r="BV26" s="415">
        <v>70000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4900</v>
      </c>
      <c r="R27" s="392"/>
      <c r="S27" s="392"/>
      <c r="T27" s="392"/>
      <c r="U27" s="392"/>
      <c r="V27" s="393"/>
      <c r="W27" s="457"/>
      <c r="X27" s="448"/>
      <c r="Y27" s="449"/>
      <c r="Z27" s="388" t="s">
        <v>163</v>
      </c>
      <c r="AA27" s="389"/>
      <c r="AB27" s="389"/>
      <c r="AC27" s="389"/>
      <c r="AD27" s="389"/>
      <c r="AE27" s="389"/>
      <c r="AF27" s="389"/>
      <c r="AG27" s="390"/>
      <c r="AH27" s="391">
        <v>2</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1864437</v>
      </c>
      <c r="BO27" s="419"/>
      <c r="BP27" s="419"/>
      <c r="BQ27" s="419"/>
      <c r="BR27" s="419"/>
      <c r="BS27" s="419"/>
      <c r="BT27" s="419"/>
      <c r="BU27" s="420"/>
      <c r="BV27" s="418">
        <v>1863783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4200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3193391</v>
      </c>
      <c r="BO28" s="411"/>
      <c r="BP28" s="411"/>
      <c r="BQ28" s="411"/>
      <c r="BR28" s="411"/>
      <c r="BS28" s="411"/>
      <c r="BT28" s="411"/>
      <c r="BU28" s="412"/>
      <c r="BV28" s="410">
        <v>3626752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24</v>
      </c>
      <c r="M29" s="392"/>
      <c r="N29" s="392"/>
      <c r="O29" s="392"/>
      <c r="P29" s="393"/>
      <c r="Q29" s="391">
        <v>4000</v>
      </c>
      <c r="R29" s="392"/>
      <c r="S29" s="392"/>
      <c r="T29" s="392"/>
      <c r="U29" s="392"/>
      <c r="V29" s="393"/>
      <c r="W29" s="458"/>
      <c r="X29" s="459"/>
      <c r="Y29" s="460"/>
      <c r="Z29" s="388" t="s">
        <v>171</v>
      </c>
      <c r="AA29" s="389"/>
      <c r="AB29" s="389"/>
      <c r="AC29" s="389"/>
      <c r="AD29" s="389"/>
      <c r="AE29" s="389"/>
      <c r="AF29" s="389"/>
      <c r="AG29" s="390"/>
      <c r="AH29" s="391">
        <v>689</v>
      </c>
      <c r="AI29" s="392"/>
      <c r="AJ29" s="392"/>
      <c r="AK29" s="392"/>
      <c r="AL29" s="393"/>
      <c r="AM29" s="391">
        <v>2009219</v>
      </c>
      <c r="AN29" s="392"/>
      <c r="AO29" s="392"/>
      <c r="AP29" s="392"/>
      <c r="AQ29" s="392"/>
      <c r="AR29" s="393"/>
      <c r="AS29" s="391">
        <v>2916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35852</v>
      </c>
      <c r="BO29" s="416"/>
      <c r="BP29" s="416"/>
      <c r="BQ29" s="416"/>
      <c r="BR29" s="416"/>
      <c r="BS29" s="416"/>
      <c r="BT29" s="416"/>
      <c r="BU29" s="417"/>
      <c r="BV29" s="415">
        <v>35845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3523381</v>
      </c>
      <c r="BO30" s="419"/>
      <c r="BP30" s="419"/>
      <c r="BQ30" s="419"/>
      <c r="BR30" s="419"/>
      <c r="BS30" s="419"/>
      <c r="BT30" s="419"/>
      <c r="BU30" s="420"/>
      <c r="BV30" s="418">
        <v>3989895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福井県後期高齢者医療広域連合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坂井市農業振興公社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5</v>
      </c>
      <c r="AN35" s="375"/>
      <c r="AO35" s="374" t="str">
        <f>IF('各会計、関係団体の財政状況及び健全化判断比率'!B31="","",'各会計、関係団体の財政状況及び健全化判断比率'!B31)</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福井県後期高齢者医療広域連合（事業会計）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福井県下水道公社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f t="shared" si="0"/>
        <v>6</v>
      </c>
      <c r="AN36" s="375"/>
      <c r="AO36" s="374" t="str">
        <f>IF('各会計、関係団体の財政状況及び健全化判断比率'!B32="","",'各会計、関係団体の財政状況及び健全化判断比率'!B32)</f>
        <v>農業集落排水事業会計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福井県市町総合事務組合（普通会計分）</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坂井市体育協会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7</v>
      </c>
      <c r="AN37" s="375"/>
      <c r="AO37" s="374" t="str">
        <f>IF('各会計、関係団体の財政状況及び健全化判断比率'!B33="","",'各会計、関係団体の財政状況及び健全化判断比率'!B33)</f>
        <v>病院事業会計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福井県市町総合事務組合（事業会計分）</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坂井市公共施設等管理公社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福井県自治会館組合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丸岡文化財団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五領川公共下水道事務組合</v>
      </c>
      <c r="BZ39" s="374"/>
      <c r="CA39" s="374"/>
      <c r="CB39" s="374"/>
      <c r="CC39" s="374"/>
      <c r="CD39" s="374"/>
      <c r="CE39" s="374"/>
      <c r="CF39" s="374"/>
      <c r="CG39" s="374"/>
      <c r="CH39" s="374"/>
      <c r="CI39" s="374"/>
      <c r="CJ39" s="374"/>
      <c r="CK39" s="374"/>
      <c r="CL39" s="374"/>
      <c r="CM39" s="374"/>
      <c r="CN39" s="167"/>
      <c r="CO39" s="375">
        <f t="shared" si="3"/>
        <v>23</v>
      </c>
      <c r="CP39" s="375"/>
      <c r="CQ39" s="374" t="str">
        <f>IF('各会計、関係団体の財政状況及び健全化判断比率'!BS12="","",'各会計、関係団体の財政状況及び健全化判断比率'!BS12)</f>
        <v>坂井市文化振興事業団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坂井地区広域連合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坂井地区広域連合（事業会計）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越前三国競艇企業団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福井坂井地区広域市町村圏事務組合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12126944</v>
      </c>
      <c r="S5" s="671"/>
      <c r="T5" s="671"/>
      <c r="U5" s="671"/>
      <c r="V5" s="671"/>
      <c r="W5" s="671"/>
      <c r="X5" s="671"/>
      <c r="Y5" s="718"/>
      <c r="Z5" s="731">
        <v>29.3</v>
      </c>
      <c r="AA5" s="731"/>
      <c r="AB5" s="731"/>
      <c r="AC5" s="731"/>
      <c r="AD5" s="732">
        <v>12126944</v>
      </c>
      <c r="AE5" s="732"/>
      <c r="AF5" s="732"/>
      <c r="AG5" s="732"/>
      <c r="AH5" s="732"/>
      <c r="AI5" s="732"/>
      <c r="AJ5" s="732"/>
      <c r="AK5" s="732"/>
      <c r="AL5" s="719">
        <v>58</v>
      </c>
      <c r="AM5" s="688"/>
      <c r="AN5" s="688"/>
      <c r="AO5" s="720"/>
      <c r="AP5" s="707" t="s">
        <v>210</v>
      </c>
      <c r="AQ5" s="708"/>
      <c r="AR5" s="708"/>
      <c r="AS5" s="708"/>
      <c r="AT5" s="708"/>
      <c r="AU5" s="708"/>
      <c r="AV5" s="708"/>
      <c r="AW5" s="708"/>
      <c r="AX5" s="708"/>
      <c r="AY5" s="708"/>
      <c r="AZ5" s="708"/>
      <c r="BA5" s="708"/>
      <c r="BB5" s="708"/>
      <c r="BC5" s="708"/>
      <c r="BD5" s="708"/>
      <c r="BE5" s="708"/>
      <c r="BF5" s="709"/>
      <c r="BG5" s="620">
        <v>12049372</v>
      </c>
      <c r="BH5" s="621"/>
      <c r="BI5" s="621"/>
      <c r="BJ5" s="621"/>
      <c r="BK5" s="621"/>
      <c r="BL5" s="621"/>
      <c r="BM5" s="621"/>
      <c r="BN5" s="622"/>
      <c r="BO5" s="673">
        <v>99.4</v>
      </c>
      <c r="BP5" s="673"/>
      <c r="BQ5" s="673"/>
      <c r="BR5" s="673"/>
      <c r="BS5" s="674">
        <v>185360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321354</v>
      </c>
      <c r="S6" s="621"/>
      <c r="T6" s="621"/>
      <c r="U6" s="621"/>
      <c r="V6" s="621"/>
      <c r="W6" s="621"/>
      <c r="X6" s="621"/>
      <c r="Y6" s="622"/>
      <c r="Z6" s="673">
        <v>0.8</v>
      </c>
      <c r="AA6" s="673"/>
      <c r="AB6" s="673"/>
      <c r="AC6" s="673"/>
      <c r="AD6" s="674">
        <v>321354</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12049372</v>
      </c>
      <c r="BH6" s="621"/>
      <c r="BI6" s="621"/>
      <c r="BJ6" s="621"/>
      <c r="BK6" s="621"/>
      <c r="BL6" s="621"/>
      <c r="BM6" s="621"/>
      <c r="BN6" s="622"/>
      <c r="BO6" s="673">
        <v>99.4</v>
      </c>
      <c r="BP6" s="673"/>
      <c r="BQ6" s="673"/>
      <c r="BR6" s="673"/>
      <c r="BS6" s="674">
        <v>185360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296879</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296879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15951</v>
      </c>
      <c r="S7" s="621"/>
      <c r="T7" s="621"/>
      <c r="U7" s="621"/>
      <c r="V7" s="621"/>
      <c r="W7" s="621"/>
      <c r="X7" s="621"/>
      <c r="Y7" s="622"/>
      <c r="Z7" s="673">
        <v>0</v>
      </c>
      <c r="AA7" s="673"/>
      <c r="AB7" s="673"/>
      <c r="AC7" s="673"/>
      <c r="AD7" s="674">
        <v>15951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5381925</v>
      </c>
      <c r="BH7" s="621"/>
      <c r="BI7" s="621"/>
      <c r="BJ7" s="621"/>
      <c r="BK7" s="621"/>
      <c r="BL7" s="621"/>
      <c r="BM7" s="621"/>
      <c r="BN7" s="622"/>
      <c r="BO7" s="673">
        <v>44.4</v>
      </c>
      <c r="BP7" s="673"/>
      <c r="BQ7" s="673"/>
      <c r="BR7" s="673"/>
      <c r="BS7" s="674">
        <v>185360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5174118</v>
      </c>
      <c r="CS7" s="621"/>
      <c r="CT7" s="621"/>
      <c r="CU7" s="621"/>
      <c r="CV7" s="621"/>
      <c r="CW7" s="621"/>
      <c r="CX7" s="621"/>
      <c r="CY7" s="622"/>
      <c r="CZ7" s="673">
        <v>12.8</v>
      </c>
      <c r="DA7" s="673"/>
      <c r="DB7" s="673"/>
      <c r="DC7" s="673"/>
      <c r="DD7" s="626">
        <v>1455019</v>
      </c>
      <c r="DE7" s="621"/>
      <c r="DF7" s="621"/>
      <c r="DG7" s="621"/>
      <c r="DH7" s="621"/>
      <c r="DI7" s="621"/>
      <c r="DJ7" s="621"/>
      <c r="DK7" s="621"/>
      <c r="DL7" s="621"/>
      <c r="DM7" s="621"/>
      <c r="DN7" s="621"/>
      <c r="DO7" s="621"/>
      <c r="DP7" s="622"/>
      <c r="DQ7" s="626">
        <v>3545191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45210</v>
      </c>
      <c r="S8" s="621"/>
      <c r="T8" s="621"/>
      <c r="U8" s="621"/>
      <c r="V8" s="621"/>
      <c r="W8" s="621"/>
      <c r="X8" s="621"/>
      <c r="Y8" s="622"/>
      <c r="Z8" s="673">
        <v>0.1</v>
      </c>
      <c r="AA8" s="673"/>
      <c r="AB8" s="673"/>
      <c r="AC8" s="673"/>
      <c r="AD8" s="674">
        <v>45210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170321</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13875428</v>
      </c>
      <c r="CS8" s="621"/>
      <c r="CT8" s="621"/>
      <c r="CU8" s="621"/>
      <c r="CV8" s="621"/>
      <c r="CW8" s="621"/>
      <c r="CX8" s="621"/>
      <c r="CY8" s="622"/>
      <c r="CZ8" s="673">
        <v>34.200000000000003</v>
      </c>
      <c r="DA8" s="673"/>
      <c r="DB8" s="673"/>
      <c r="DC8" s="673"/>
      <c r="DD8" s="626">
        <v>779597</v>
      </c>
      <c r="DE8" s="621"/>
      <c r="DF8" s="621"/>
      <c r="DG8" s="621"/>
      <c r="DH8" s="621"/>
      <c r="DI8" s="621"/>
      <c r="DJ8" s="621"/>
      <c r="DK8" s="621"/>
      <c r="DL8" s="621"/>
      <c r="DM8" s="621"/>
      <c r="DN8" s="621"/>
      <c r="DO8" s="621"/>
      <c r="DP8" s="622"/>
      <c r="DQ8" s="626">
        <v>6914931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27085</v>
      </c>
      <c r="S9" s="621"/>
      <c r="T9" s="621"/>
      <c r="U9" s="621"/>
      <c r="V9" s="621"/>
      <c r="W9" s="621"/>
      <c r="X9" s="621"/>
      <c r="Y9" s="622"/>
      <c r="Z9" s="673">
        <v>0.1</v>
      </c>
      <c r="AA9" s="673"/>
      <c r="AB9" s="673"/>
      <c r="AC9" s="673"/>
      <c r="AD9" s="674">
        <v>27085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4274470</v>
      </c>
      <c r="BH9" s="621"/>
      <c r="BI9" s="621"/>
      <c r="BJ9" s="621"/>
      <c r="BK9" s="621"/>
      <c r="BL9" s="621"/>
      <c r="BM9" s="621"/>
      <c r="BN9" s="622"/>
      <c r="BO9" s="673">
        <v>35.200000000000003</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2144952</v>
      </c>
      <c r="CS9" s="621"/>
      <c r="CT9" s="621"/>
      <c r="CU9" s="621"/>
      <c r="CV9" s="621"/>
      <c r="CW9" s="621"/>
      <c r="CX9" s="621"/>
      <c r="CY9" s="622"/>
      <c r="CZ9" s="673">
        <v>5.3</v>
      </c>
      <c r="DA9" s="673"/>
      <c r="DB9" s="673"/>
      <c r="DC9" s="673"/>
      <c r="DD9" s="626">
        <v>21028</v>
      </c>
      <c r="DE9" s="621"/>
      <c r="DF9" s="621"/>
      <c r="DG9" s="621"/>
      <c r="DH9" s="621"/>
      <c r="DI9" s="621"/>
      <c r="DJ9" s="621"/>
      <c r="DK9" s="621"/>
      <c r="DL9" s="621"/>
      <c r="DM9" s="621"/>
      <c r="DN9" s="621"/>
      <c r="DO9" s="621"/>
      <c r="DP9" s="622"/>
      <c r="DQ9" s="626">
        <v>1931296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1548352</v>
      </c>
      <c r="S10" s="621"/>
      <c r="T10" s="621"/>
      <c r="U10" s="621"/>
      <c r="V10" s="621"/>
      <c r="W10" s="621"/>
      <c r="X10" s="621"/>
      <c r="Y10" s="622"/>
      <c r="Z10" s="673">
        <v>3.7</v>
      </c>
      <c r="AA10" s="673"/>
      <c r="AB10" s="673"/>
      <c r="AC10" s="673"/>
      <c r="AD10" s="674">
        <v>1548352</v>
      </c>
      <c r="AE10" s="674"/>
      <c r="AF10" s="674"/>
      <c r="AG10" s="674"/>
      <c r="AH10" s="674"/>
      <c r="AI10" s="674"/>
      <c r="AJ10" s="674"/>
      <c r="AK10" s="674"/>
      <c r="AL10" s="643">
        <v>7.4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292747</v>
      </c>
      <c r="BH10" s="621"/>
      <c r="BI10" s="621"/>
      <c r="BJ10" s="621"/>
      <c r="BK10" s="621"/>
      <c r="BL10" s="621"/>
      <c r="BM10" s="621"/>
      <c r="BN10" s="622"/>
      <c r="BO10" s="673">
        <v>2.4</v>
      </c>
      <c r="BP10" s="673"/>
      <c r="BQ10" s="673"/>
      <c r="BR10" s="673"/>
      <c r="BS10" s="626">
        <v>57679</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112548</v>
      </c>
      <c r="CS10" s="621"/>
      <c r="CT10" s="621"/>
      <c r="CU10" s="621"/>
      <c r="CV10" s="621"/>
      <c r="CW10" s="621"/>
      <c r="CX10" s="621"/>
      <c r="CY10" s="622"/>
      <c r="CZ10" s="673">
        <v>0.3</v>
      </c>
      <c r="DA10" s="673"/>
      <c r="DB10" s="673"/>
      <c r="DC10" s="673"/>
      <c r="DD10" s="626" t="s">
        <v>111</v>
      </c>
      <c r="DE10" s="621"/>
      <c r="DF10" s="621"/>
      <c r="DG10" s="621"/>
      <c r="DH10" s="621"/>
      <c r="DI10" s="621"/>
      <c r="DJ10" s="621"/>
      <c r="DK10" s="621"/>
      <c r="DL10" s="621"/>
      <c r="DM10" s="621"/>
      <c r="DN10" s="621"/>
      <c r="DO10" s="621"/>
      <c r="DP10" s="622"/>
      <c r="DQ10" s="626">
        <v>24548</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28067</v>
      </c>
      <c r="S11" s="621"/>
      <c r="T11" s="621"/>
      <c r="U11" s="621"/>
      <c r="V11" s="621"/>
      <c r="W11" s="621"/>
      <c r="X11" s="621"/>
      <c r="Y11" s="622"/>
      <c r="Z11" s="673">
        <v>0.1</v>
      </c>
      <c r="AA11" s="673"/>
      <c r="AB11" s="673"/>
      <c r="AC11" s="673"/>
      <c r="AD11" s="674">
        <v>28067</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644387</v>
      </c>
      <c r="BH11" s="621"/>
      <c r="BI11" s="621"/>
      <c r="BJ11" s="621"/>
      <c r="BK11" s="621"/>
      <c r="BL11" s="621"/>
      <c r="BM11" s="621"/>
      <c r="BN11" s="622"/>
      <c r="BO11" s="673">
        <v>5.3</v>
      </c>
      <c r="BP11" s="673"/>
      <c r="BQ11" s="673"/>
      <c r="BR11" s="673"/>
      <c r="BS11" s="626">
        <v>127681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4345014</v>
      </c>
      <c r="CS11" s="621"/>
      <c r="CT11" s="621"/>
      <c r="CU11" s="621"/>
      <c r="CV11" s="621"/>
      <c r="CW11" s="621"/>
      <c r="CX11" s="621"/>
      <c r="CY11" s="622"/>
      <c r="CZ11" s="673">
        <v>10.7</v>
      </c>
      <c r="DA11" s="673"/>
      <c r="DB11" s="673"/>
      <c r="DC11" s="673"/>
      <c r="DD11" s="626">
        <v>695562</v>
      </c>
      <c r="DE11" s="621"/>
      <c r="DF11" s="621"/>
      <c r="DG11" s="621"/>
      <c r="DH11" s="621"/>
      <c r="DI11" s="621"/>
      <c r="DJ11" s="621"/>
      <c r="DK11" s="621"/>
      <c r="DL11" s="621"/>
      <c r="DM11" s="621"/>
      <c r="DN11" s="621"/>
      <c r="DO11" s="621"/>
      <c r="DP11" s="622"/>
      <c r="DQ11" s="626">
        <v>835741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5830389</v>
      </c>
      <c r="BH12" s="621"/>
      <c r="BI12" s="621"/>
      <c r="BJ12" s="621"/>
      <c r="BK12" s="621"/>
      <c r="BL12" s="621"/>
      <c r="BM12" s="621"/>
      <c r="BN12" s="622"/>
      <c r="BO12" s="673">
        <v>48.1</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1112379</v>
      </c>
      <c r="CS12" s="621"/>
      <c r="CT12" s="621"/>
      <c r="CU12" s="621"/>
      <c r="CV12" s="621"/>
      <c r="CW12" s="621"/>
      <c r="CX12" s="621"/>
      <c r="CY12" s="622"/>
      <c r="CZ12" s="673">
        <v>2.7</v>
      </c>
      <c r="DA12" s="673"/>
      <c r="DB12" s="673"/>
      <c r="DC12" s="673"/>
      <c r="DD12" s="626">
        <v>215302</v>
      </c>
      <c r="DE12" s="621"/>
      <c r="DF12" s="621"/>
      <c r="DG12" s="621"/>
      <c r="DH12" s="621"/>
      <c r="DI12" s="621"/>
      <c r="DJ12" s="621"/>
      <c r="DK12" s="621"/>
      <c r="DL12" s="621"/>
      <c r="DM12" s="621"/>
      <c r="DN12" s="621"/>
      <c r="DO12" s="621"/>
      <c r="DP12" s="622"/>
      <c r="DQ12" s="626">
        <v>585209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71343</v>
      </c>
      <c r="S13" s="621"/>
      <c r="T13" s="621"/>
      <c r="U13" s="621"/>
      <c r="V13" s="621"/>
      <c r="W13" s="621"/>
      <c r="X13" s="621"/>
      <c r="Y13" s="622"/>
      <c r="Z13" s="673">
        <v>0.2</v>
      </c>
      <c r="AA13" s="673"/>
      <c r="AB13" s="673"/>
      <c r="AC13" s="673"/>
      <c r="AD13" s="674">
        <v>71343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5718156</v>
      </c>
      <c r="BH13" s="621"/>
      <c r="BI13" s="621"/>
      <c r="BJ13" s="621"/>
      <c r="BK13" s="621"/>
      <c r="BL13" s="621"/>
      <c r="BM13" s="621"/>
      <c r="BN13" s="622"/>
      <c r="BO13" s="673">
        <v>47.2</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2541906</v>
      </c>
      <c r="CS13" s="621"/>
      <c r="CT13" s="621"/>
      <c r="CU13" s="621"/>
      <c r="CV13" s="621"/>
      <c r="CW13" s="621"/>
      <c r="CX13" s="621"/>
      <c r="CY13" s="622"/>
      <c r="CZ13" s="673">
        <v>6.3</v>
      </c>
      <c r="DA13" s="673"/>
      <c r="DB13" s="673"/>
      <c r="DC13" s="673"/>
      <c r="DD13" s="626">
        <v>738479</v>
      </c>
      <c r="DE13" s="621"/>
      <c r="DF13" s="621"/>
      <c r="DG13" s="621"/>
      <c r="DH13" s="621"/>
      <c r="DI13" s="621"/>
      <c r="DJ13" s="621"/>
      <c r="DK13" s="621"/>
      <c r="DL13" s="621"/>
      <c r="DM13" s="621"/>
      <c r="DN13" s="621"/>
      <c r="DO13" s="621"/>
      <c r="DP13" s="622"/>
      <c r="DQ13" s="626">
        <v>2097693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241939</v>
      </c>
      <c r="BH14" s="621"/>
      <c r="BI14" s="621"/>
      <c r="BJ14" s="621"/>
      <c r="BK14" s="621"/>
      <c r="BL14" s="621"/>
      <c r="BM14" s="621"/>
      <c r="BN14" s="622"/>
      <c r="BO14" s="673">
        <v>2</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2624409</v>
      </c>
      <c r="CS14" s="621"/>
      <c r="CT14" s="621"/>
      <c r="CU14" s="621"/>
      <c r="CV14" s="621"/>
      <c r="CW14" s="621"/>
      <c r="CX14" s="621"/>
      <c r="CY14" s="622"/>
      <c r="CZ14" s="673">
        <v>6.5</v>
      </c>
      <c r="DA14" s="673"/>
      <c r="DB14" s="673"/>
      <c r="DC14" s="673"/>
      <c r="DD14" s="626">
        <v>488050</v>
      </c>
      <c r="DE14" s="621"/>
      <c r="DF14" s="621"/>
      <c r="DG14" s="621"/>
      <c r="DH14" s="621"/>
      <c r="DI14" s="621"/>
      <c r="DJ14" s="621"/>
      <c r="DK14" s="621"/>
      <c r="DL14" s="621"/>
      <c r="DM14" s="621"/>
      <c r="DN14" s="621"/>
      <c r="DO14" s="621"/>
      <c r="DP14" s="622"/>
      <c r="DQ14" s="626">
        <v>1591870</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54945</v>
      </c>
      <c r="S15" s="621"/>
      <c r="T15" s="621"/>
      <c r="U15" s="621"/>
      <c r="V15" s="621"/>
      <c r="W15" s="621"/>
      <c r="X15" s="621"/>
      <c r="Y15" s="622"/>
      <c r="Z15" s="673">
        <v>0.1</v>
      </c>
      <c r="AA15" s="673"/>
      <c r="AB15" s="673"/>
      <c r="AC15" s="673"/>
      <c r="AD15" s="674">
        <v>54945</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595119</v>
      </c>
      <c r="BH15" s="621"/>
      <c r="BI15" s="621"/>
      <c r="BJ15" s="621"/>
      <c r="BK15" s="621"/>
      <c r="BL15" s="621"/>
      <c r="BM15" s="621"/>
      <c r="BN15" s="622"/>
      <c r="BO15" s="673">
        <v>4.9000000000000004</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5321707</v>
      </c>
      <c r="CS15" s="621"/>
      <c r="CT15" s="621"/>
      <c r="CU15" s="621"/>
      <c r="CV15" s="621"/>
      <c r="CW15" s="621"/>
      <c r="CX15" s="621"/>
      <c r="CY15" s="622"/>
      <c r="CZ15" s="673">
        <v>13.1</v>
      </c>
      <c r="DA15" s="673"/>
      <c r="DB15" s="673"/>
      <c r="DC15" s="673"/>
      <c r="DD15" s="626">
        <v>2174436</v>
      </c>
      <c r="DE15" s="621"/>
      <c r="DF15" s="621"/>
      <c r="DG15" s="621"/>
      <c r="DH15" s="621"/>
      <c r="DI15" s="621"/>
      <c r="DJ15" s="621"/>
      <c r="DK15" s="621"/>
      <c r="DL15" s="621"/>
      <c r="DM15" s="621"/>
      <c r="DN15" s="621"/>
      <c r="DO15" s="621"/>
      <c r="DP15" s="622"/>
      <c r="DQ15" s="626">
        <v>3037571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7353111</v>
      </c>
      <c r="S16" s="621"/>
      <c r="T16" s="621"/>
      <c r="U16" s="621"/>
      <c r="V16" s="621"/>
      <c r="W16" s="621"/>
      <c r="X16" s="621"/>
      <c r="Y16" s="622"/>
      <c r="Z16" s="673">
        <v>17.8</v>
      </c>
      <c r="AA16" s="673"/>
      <c r="AB16" s="673"/>
      <c r="AC16" s="673"/>
      <c r="AD16" s="674">
        <v>6581710</v>
      </c>
      <c r="AE16" s="674"/>
      <c r="AF16" s="674"/>
      <c r="AG16" s="674"/>
      <c r="AH16" s="674"/>
      <c r="AI16" s="674"/>
      <c r="AJ16" s="674"/>
      <c r="AK16" s="674"/>
      <c r="AL16" s="643">
        <v>31.5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6581710</v>
      </c>
      <c r="S17" s="621"/>
      <c r="T17" s="621"/>
      <c r="U17" s="621"/>
      <c r="V17" s="621"/>
      <c r="W17" s="621"/>
      <c r="X17" s="621"/>
      <c r="Y17" s="622"/>
      <c r="Z17" s="673">
        <v>15.9</v>
      </c>
      <c r="AA17" s="673"/>
      <c r="AB17" s="673"/>
      <c r="AC17" s="673"/>
      <c r="AD17" s="674">
        <v>6581710</v>
      </c>
      <c r="AE17" s="674"/>
      <c r="AF17" s="674"/>
      <c r="AG17" s="674"/>
      <c r="AH17" s="674"/>
      <c r="AI17" s="674"/>
      <c r="AJ17" s="674"/>
      <c r="AK17" s="674"/>
      <c r="AL17" s="643">
        <v>31.5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2990203</v>
      </c>
      <c r="CS17" s="621"/>
      <c r="CT17" s="621"/>
      <c r="CU17" s="621"/>
      <c r="CV17" s="621"/>
      <c r="CW17" s="621"/>
      <c r="CX17" s="621"/>
      <c r="CY17" s="622"/>
      <c r="CZ17" s="673">
        <v>7.4</v>
      </c>
      <c r="DA17" s="673"/>
      <c r="DB17" s="673"/>
      <c r="DC17" s="673"/>
      <c r="DD17" s="626" t="s">
        <v>111</v>
      </c>
      <c r="DE17" s="621"/>
      <c r="DF17" s="621"/>
      <c r="DG17" s="621"/>
      <c r="DH17" s="621"/>
      <c r="DI17" s="621"/>
      <c r="DJ17" s="621"/>
      <c r="DK17" s="621"/>
      <c r="DL17" s="621"/>
      <c r="DM17" s="621"/>
      <c r="DN17" s="621"/>
      <c r="DO17" s="621"/>
      <c r="DP17" s="622"/>
      <c r="DQ17" s="626">
        <v>2920888</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771401</v>
      </c>
      <c r="S18" s="621"/>
      <c r="T18" s="621"/>
      <c r="U18" s="621"/>
      <c r="V18" s="621"/>
      <c r="W18" s="621"/>
      <c r="X18" s="621"/>
      <c r="Y18" s="622"/>
      <c r="Z18" s="673">
        <v>1.9</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77572</v>
      </c>
      <c r="BH19" s="621"/>
      <c r="BI19" s="621"/>
      <c r="BJ19" s="621"/>
      <c r="BK19" s="621"/>
      <c r="BL19" s="621"/>
      <c r="BM19" s="621"/>
      <c r="BN19" s="622"/>
      <c r="BO19" s="673">
        <v>0.6</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21592362</v>
      </c>
      <c r="S20" s="621"/>
      <c r="T20" s="621"/>
      <c r="U20" s="621"/>
      <c r="V20" s="621"/>
      <c r="W20" s="621"/>
      <c r="X20" s="621"/>
      <c r="Y20" s="622"/>
      <c r="Z20" s="673">
        <v>52.2</v>
      </c>
      <c r="AA20" s="673"/>
      <c r="AB20" s="673"/>
      <c r="AC20" s="673"/>
      <c r="AD20" s="674">
        <v>20820961</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77572</v>
      </c>
      <c r="BH20" s="621"/>
      <c r="BI20" s="621"/>
      <c r="BJ20" s="621"/>
      <c r="BK20" s="621"/>
      <c r="BL20" s="621"/>
      <c r="BM20" s="621"/>
      <c r="BN20" s="622"/>
      <c r="BO20" s="673">
        <v>0.6</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40539543</v>
      </c>
      <c r="CS20" s="621"/>
      <c r="CT20" s="621"/>
      <c r="CU20" s="621"/>
      <c r="CV20" s="621"/>
      <c r="CW20" s="621"/>
      <c r="CX20" s="621"/>
      <c r="CY20" s="622"/>
      <c r="CZ20" s="673">
        <v>100</v>
      </c>
      <c r="DA20" s="673"/>
      <c r="DB20" s="673"/>
      <c r="DC20" s="673"/>
      <c r="DD20" s="626">
        <v>6567473</v>
      </c>
      <c r="DE20" s="621"/>
      <c r="DF20" s="621"/>
      <c r="DG20" s="621"/>
      <c r="DH20" s="621"/>
      <c r="DI20" s="621"/>
      <c r="DJ20" s="621"/>
      <c r="DK20" s="621"/>
      <c r="DL20" s="621"/>
      <c r="DM20" s="621"/>
      <c r="DN20" s="621"/>
      <c r="DO20" s="621"/>
      <c r="DP20" s="622"/>
      <c r="DQ20" s="626">
        <v>23781817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10898</v>
      </c>
      <c r="S21" s="621"/>
      <c r="T21" s="621"/>
      <c r="U21" s="621"/>
      <c r="V21" s="621"/>
      <c r="W21" s="621"/>
      <c r="X21" s="621"/>
      <c r="Y21" s="622"/>
      <c r="Z21" s="673">
        <v>0</v>
      </c>
      <c r="AA21" s="673"/>
      <c r="AB21" s="673"/>
      <c r="AC21" s="673"/>
      <c r="AD21" s="674">
        <v>10898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77572</v>
      </c>
      <c r="BH21" s="621"/>
      <c r="BI21" s="621"/>
      <c r="BJ21" s="621"/>
      <c r="BK21" s="621"/>
      <c r="BL21" s="621"/>
      <c r="BM21" s="621"/>
      <c r="BN21" s="622"/>
      <c r="BO21" s="673">
        <v>0.6</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632577</v>
      </c>
      <c r="S22" s="621"/>
      <c r="T22" s="621"/>
      <c r="U22" s="621"/>
      <c r="V22" s="621"/>
      <c r="W22" s="621"/>
      <c r="X22" s="621"/>
      <c r="Y22" s="622"/>
      <c r="Z22" s="673">
        <v>1.5</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536410</v>
      </c>
      <c r="S23" s="621"/>
      <c r="T23" s="621"/>
      <c r="U23" s="621"/>
      <c r="V23" s="621"/>
      <c r="W23" s="621"/>
      <c r="X23" s="621"/>
      <c r="Y23" s="622"/>
      <c r="Z23" s="673">
        <v>1.3</v>
      </c>
      <c r="AA23" s="673"/>
      <c r="AB23" s="673"/>
      <c r="AC23" s="673"/>
      <c r="AD23" s="674">
        <v>29289</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205559</v>
      </c>
      <c r="S24" s="621"/>
      <c r="T24" s="621"/>
      <c r="U24" s="621"/>
      <c r="V24" s="621"/>
      <c r="W24" s="621"/>
      <c r="X24" s="621"/>
      <c r="Y24" s="622"/>
      <c r="Z24" s="673">
        <v>0.5</v>
      </c>
      <c r="AA24" s="673"/>
      <c r="AB24" s="673"/>
      <c r="AC24" s="673"/>
      <c r="AD24" s="674">
        <v>532</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15513093</v>
      </c>
      <c r="CS24" s="671"/>
      <c r="CT24" s="671"/>
      <c r="CU24" s="671"/>
      <c r="CV24" s="671"/>
      <c r="CW24" s="671"/>
      <c r="CX24" s="671"/>
      <c r="CY24" s="718"/>
      <c r="CZ24" s="722">
        <v>38.299999999999997</v>
      </c>
      <c r="DA24" s="723"/>
      <c r="DB24" s="723"/>
      <c r="DC24" s="724"/>
      <c r="DD24" s="717">
        <v>10092255</v>
      </c>
      <c r="DE24" s="671"/>
      <c r="DF24" s="671"/>
      <c r="DG24" s="671"/>
      <c r="DH24" s="671"/>
      <c r="DI24" s="671"/>
      <c r="DJ24" s="671"/>
      <c r="DK24" s="718"/>
      <c r="DL24" s="717">
        <v>9761450</v>
      </c>
      <c r="DM24" s="671"/>
      <c r="DN24" s="671"/>
      <c r="DO24" s="671"/>
      <c r="DP24" s="671"/>
      <c r="DQ24" s="671"/>
      <c r="DR24" s="671"/>
      <c r="DS24" s="671"/>
      <c r="DT24" s="671"/>
      <c r="DU24" s="671"/>
      <c r="DV24" s="718"/>
      <c r="DW24" s="719">
        <v>43.9</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4041226</v>
      </c>
      <c r="S25" s="621"/>
      <c r="T25" s="621"/>
      <c r="U25" s="621"/>
      <c r="V25" s="621"/>
      <c r="W25" s="621"/>
      <c r="X25" s="621"/>
      <c r="Y25" s="622"/>
      <c r="Z25" s="673">
        <v>9.8000000000000007</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5175037</v>
      </c>
      <c r="CS25" s="639"/>
      <c r="CT25" s="639"/>
      <c r="CU25" s="639"/>
      <c r="CV25" s="639"/>
      <c r="CW25" s="639"/>
      <c r="CX25" s="639"/>
      <c r="CY25" s="640"/>
      <c r="CZ25" s="623">
        <v>12.8</v>
      </c>
      <c r="DA25" s="641"/>
      <c r="DB25" s="641"/>
      <c r="DC25" s="642"/>
      <c r="DD25" s="626">
        <v>4732360</v>
      </c>
      <c r="DE25" s="639"/>
      <c r="DF25" s="639"/>
      <c r="DG25" s="639"/>
      <c r="DH25" s="639"/>
      <c r="DI25" s="639"/>
      <c r="DJ25" s="639"/>
      <c r="DK25" s="640"/>
      <c r="DL25" s="626">
        <v>4712675</v>
      </c>
      <c r="DM25" s="639"/>
      <c r="DN25" s="639"/>
      <c r="DO25" s="639"/>
      <c r="DP25" s="639"/>
      <c r="DQ25" s="639"/>
      <c r="DR25" s="639"/>
      <c r="DS25" s="639"/>
      <c r="DT25" s="639"/>
      <c r="DU25" s="639"/>
      <c r="DV25" s="640"/>
      <c r="DW25" s="643">
        <v>21.2</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3515325</v>
      </c>
      <c r="CS26" s="621"/>
      <c r="CT26" s="621"/>
      <c r="CU26" s="621"/>
      <c r="CV26" s="621"/>
      <c r="CW26" s="621"/>
      <c r="CX26" s="621"/>
      <c r="CY26" s="622"/>
      <c r="CZ26" s="623">
        <v>8.6999999999999993</v>
      </c>
      <c r="DA26" s="641"/>
      <c r="DB26" s="641"/>
      <c r="DC26" s="642"/>
      <c r="DD26" s="626">
        <v>3096437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3332670</v>
      </c>
      <c r="S27" s="621"/>
      <c r="T27" s="621"/>
      <c r="U27" s="621"/>
      <c r="V27" s="621"/>
      <c r="W27" s="621"/>
      <c r="X27" s="621"/>
      <c r="Y27" s="622"/>
      <c r="Z27" s="673">
        <v>8.1</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12126944</v>
      </c>
      <c r="BH27" s="621"/>
      <c r="BI27" s="621"/>
      <c r="BJ27" s="621"/>
      <c r="BK27" s="621"/>
      <c r="BL27" s="621"/>
      <c r="BM27" s="621"/>
      <c r="BN27" s="622"/>
      <c r="BO27" s="673">
        <v>100</v>
      </c>
      <c r="BP27" s="673"/>
      <c r="BQ27" s="673"/>
      <c r="BR27" s="673"/>
      <c r="BS27" s="626">
        <v>185360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7347853</v>
      </c>
      <c r="CS27" s="639"/>
      <c r="CT27" s="639"/>
      <c r="CU27" s="639"/>
      <c r="CV27" s="639"/>
      <c r="CW27" s="639"/>
      <c r="CX27" s="639"/>
      <c r="CY27" s="640"/>
      <c r="CZ27" s="623">
        <v>18.100000000000001</v>
      </c>
      <c r="DA27" s="641"/>
      <c r="DB27" s="641"/>
      <c r="DC27" s="642"/>
      <c r="DD27" s="626">
        <v>2439007</v>
      </c>
      <c r="DE27" s="639"/>
      <c r="DF27" s="639"/>
      <c r="DG27" s="639"/>
      <c r="DH27" s="639"/>
      <c r="DI27" s="639"/>
      <c r="DJ27" s="639"/>
      <c r="DK27" s="640"/>
      <c r="DL27" s="626">
        <v>2142533</v>
      </c>
      <c r="DM27" s="639"/>
      <c r="DN27" s="639"/>
      <c r="DO27" s="639"/>
      <c r="DP27" s="639"/>
      <c r="DQ27" s="639"/>
      <c r="DR27" s="639"/>
      <c r="DS27" s="639"/>
      <c r="DT27" s="639"/>
      <c r="DU27" s="639"/>
      <c r="DV27" s="640"/>
      <c r="DW27" s="643">
        <v>9.6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98057</v>
      </c>
      <c r="S28" s="621"/>
      <c r="T28" s="621"/>
      <c r="U28" s="621"/>
      <c r="V28" s="621"/>
      <c r="W28" s="621"/>
      <c r="X28" s="621"/>
      <c r="Y28" s="622"/>
      <c r="Z28" s="673">
        <v>0.2</v>
      </c>
      <c r="AA28" s="673"/>
      <c r="AB28" s="673"/>
      <c r="AC28" s="673"/>
      <c r="AD28" s="674">
        <v>43595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2990203</v>
      </c>
      <c r="CS28" s="621"/>
      <c r="CT28" s="621"/>
      <c r="CU28" s="621"/>
      <c r="CV28" s="621"/>
      <c r="CW28" s="621"/>
      <c r="CX28" s="621"/>
      <c r="CY28" s="622"/>
      <c r="CZ28" s="623">
        <v>7.4</v>
      </c>
      <c r="DA28" s="641"/>
      <c r="DB28" s="641"/>
      <c r="DC28" s="642"/>
      <c r="DD28" s="626">
        <v>2920888</v>
      </c>
      <c r="DE28" s="621"/>
      <c r="DF28" s="621"/>
      <c r="DG28" s="621"/>
      <c r="DH28" s="621"/>
      <c r="DI28" s="621"/>
      <c r="DJ28" s="621"/>
      <c r="DK28" s="622"/>
      <c r="DL28" s="626">
        <v>2906242</v>
      </c>
      <c r="DM28" s="621"/>
      <c r="DN28" s="621"/>
      <c r="DO28" s="621"/>
      <c r="DP28" s="621"/>
      <c r="DQ28" s="621"/>
      <c r="DR28" s="621"/>
      <c r="DS28" s="621"/>
      <c r="DT28" s="621"/>
      <c r="DU28" s="621"/>
      <c r="DV28" s="622"/>
      <c r="DW28" s="643">
        <v>13.1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10923</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57</v>
      </c>
      <c r="CG29" s="654"/>
      <c r="CH29" s="654"/>
      <c r="CI29" s="654"/>
      <c r="CJ29" s="654"/>
      <c r="CK29" s="654"/>
      <c r="CL29" s="654"/>
      <c r="CM29" s="654"/>
      <c r="CN29" s="654"/>
      <c r="CO29" s="654"/>
      <c r="CP29" s="654"/>
      <c r="CQ29" s="655"/>
      <c r="CR29" s="620">
        <v>2990203</v>
      </c>
      <c r="CS29" s="639"/>
      <c r="CT29" s="639"/>
      <c r="CU29" s="639"/>
      <c r="CV29" s="639"/>
      <c r="CW29" s="639"/>
      <c r="CX29" s="639"/>
      <c r="CY29" s="640"/>
      <c r="CZ29" s="623">
        <v>7.4</v>
      </c>
      <c r="DA29" s="641"/>
      <c r="DB29" s="641"/>
      <c r="DC29" s="642"/>
      <c r="DD29" s="626">
        <v>2920888</v>
      </c>
      <c r="DE29" s="639"/>
      <c r="DF29" s="639"/>
      <c r="DG29" s="639"/>
      <c r="DH29" s="639"/>
      <c r="DI29" s="639"/>
      <c r="DJ29" s="639"/>
      <c r="DK29" s="640"/>
      <c r="DL29" s="626">
        <v>2906242</v>
      </c>
      <c r="DM29" s="639"/>
      <c r="DN29" s="639"/>
      <c r="DO29" s="639"/>
      <c r="DP29" s="639"/>
      <c r="DQ29" s="639"/>
      <c r="DR29" s="639"/>
      <c r="DS29" s="639"/>
      <c r="DT29" s="639"/>
      <c r="DU29" s="639"/>
      <c r="DV29" s="640"/>
      <c r="DW29" s="643">
        <v>13.1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945235</v>
      </c>
      <c r="S30" s="621"/>
      <c r="T30" s="621"/>
      <c r="U30" s="621"/>
      <c r="V30" s="621"/>
      <c r="W30" s="621"/>
      <c r="X30" s="621"/>
      <c r="Y30" s="622"/>
      <c r="Z30" s="673">
        <v>2.2999999999999998</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94.9</v>
      </c>
      <c r="BN30" s="687"/>
      <c r="BO30" s="687"/>
      <c r="BP30" s="687"/>
      <c r="BQ30" s="689"/>
      <c r="BR30" s="686">
        <v>98.8</v>
      </c>
      <c r="BS30" s="687"/>
      <c r="BT30" s="687"/>
      <c r="BU30" s="687"/>
      <c r="BV30" s="687"/>
      <c r="BW30" s="687"/>
      <c r="BX30" s="688">
        <v>94.6</v>
      </c>
      <c r="BY30" s="687"/>
      <c r="BZ30" s="687"/>
      <c r="CA30" s="687"/>
      <c r="CB30" s="689"/>
      <c r="CD30" s="692"/>
      <c r="CE30" s="693"/>
      <c r="CF30" s="657" t="s">
        <v>293</v>
      </c>
      <c r="CG30" s="654"/>
      <c r="CH30" s="654"/>
      <c r="CI30" s="654"/>
      <c r="CJ30" s="654"/>
      <c r="CK30" s="654"/>
      <c r="CL30" s="654"/>
      <c r="CM30" s="654"/>
      <c r="CN30" s="654"/>
      <c r="CO30" s="654"/>
      <c r="CP30" s="654"/>
      <c r="CQ30" s="655"/>
      <c r="CR30" s="620">
        <v>2667744</v>
      </c>
      <c r="CS30" s="621"/>
      <c r="CT30" s="621"/>
      <c r="CU30" s="621"/>
      <c r="CV30" s="621"/>
      <c r="CW30" s="621"/>
      <c r="CX30" s="621"/>
      <c r="CY30" s="622"/>
      <c r="CZ30" s="623">
        <v>6.6</v>
      </c>
      <c r="DA30" s="641"/>
      <c r="DB30" s="641"/>
      <c r="DC30" s="642"/>
      <c r="DD30" s="626">
        <v>2598429</v>
      </c>
      <c r="DE30" s="621"/>
      <c r="DF30" s="621"/>
      <c r="DG30" s="621"/>
      <c r="DH30" s="621"/>
      <c r="DI30" s="621"/>
      <c r="DJ30" s="621"/>
      <c r="DK30" s="622"/>
      <c r="DL30" s="626">
        <v>2583904</v>
      </c>
      <c r="DM30" s="621"/>
      <c r="DN30" s="621"/>
      <c r="DO30" s="621"/>
      <c r="DP30" s="621"/>
      <c r="DQ30" s="621"/>
      <c r="DR30" s="621"/>
      <c r="DS30" s="621"/>
      <c r="DT30" s="621"/>
      <c r="DU30" s="621"/>
      <c r="DV30" s="622"/>
      <c r="DW30" s="643">
        <v>11.6</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1054039</v>
      </c>
      <c r="S31" s="621"/>
      <c r="T31" s="621"/>
      <c r="U31" s="621"/>
      <c r="V31" s="621"/>
      <c r="W31" s="621"/>
      <c r="X31" s="621"/>
      <c r="Y31" s="622"/>
      <c r="Z31" s="673">
        <v>2.5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96.9</v>
      </c>
      <c r="BN31" s="685"/>
      <c r="BO31" s="685"/>
      <c r="BP31" s="685"/>
      <c r="BQ31" s="649"/>
      <c r="BR31" s="684">
        <v>98.9</v>
      </c>
      <c r="BS31" s="639"/>
      <c r="BT31" s="639"/>
      <c r="BU31" s="639"/>
      <c r="BV31" s="639"/>
      <c r="BW31" s="639"/>
      <c r="BX31" s="675">
        <v>96.5</v>
      </c>
      <c r="BY31" s="685"/>
      <c r="BZ31" s="685"/>
      <c r="CA31" s="685"/>
      <c r="CB31" s="649"/>
      <c r="CD31" s="692"/>
      <c r="CE31" s="693"/>
      <c r="CF31" s="657" t="s">
        <v>297</v>
      </c>
      <c r="CG31" s="654"/>
      <c r="CH31" s="654"/>
      <c r="CI31" s="654"/>
      <c r="CJ31" s="654"/>
      <c r="CK31" s="654"/>
      <c r="CL31" s="654"/>
      <c r="CM31" s="654"/>
      <c r="CN31" s="654"/>
      <c r="CO31" s="654"/>
      <c r="CP31" s="654"/>
      <c r="CQ31" s="655"/>
      <c r="CR31" s="620">
        <v>322459</v>
      </c>
      <c r="CS31" s="639"/>
      <c r="CT31" s="639"/>
      <c r="CU31" s="639"/>
      <c r="CV31" s="639"/>
      <c r="CW31" s="639"/>
      <c r="CX31" s="639"/>
      <c r="CY31" s="640"/>
      <c r="CZ31" s="623">
        <v>0.8</v>
      </c>
      <c r="DA31" s="641"/>
      <c r="DB31" s="641"/>
      <c r="DC31" s="642"/>
      <c r="DD31" s="626">
        <v>322459</v>
      </c>
      <c r="DE31" s="639"/>
      <c r="DF31" s="639"/>
      <c r="DG31" s="639"/>
      <c r="DH31" s="639"/>
      <c r="DI31" s="639"/>
      <c r="DJ31" s="639"/>
      <c r="DK31" s="640"/>
      <c r="DL31" s="626">
        <v>322338</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1465462</v>
      </c>
      <c r="S32" s="621"/>
      <c r="T32" s="621"/>
      <c r="U32" s="621"/>
      <c r="V32" s="621"/>
      <c r="W32" s="621"/>
      <c r="X32" s="621"/>
      <c r="Y32" s="622"/>
      <c r="Z32" s="673">
        <v>3.5</v>
      </c>
      <c r="AA32" s="673"/>
      <c r="AB32" s="673"/>
      <c r="AC32" s="673"/>
      <c r="AD32" s="674">
        <v>17448</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98.5</v>
      </c>
      <c r="BH32" s="605"/>
      <c r="BI32" s="605"/>
      <c r="BJ32" s="605"/>
      <c r="BK32" s="605"/>
      <c r="BL32" s="605"/>
      <c r="BM32" s="668">
        <v>92.3</v>
      </c>
      <c r="BN32" s="605"/>
      <c r="BO32" s="605"/>
      <c r="BP32" s="605"/>
      <c r="BQ32" s="662"/>
      <c r="BR32" s="683">
        <v>98.5</v>
      </c>
      <c r="BS32" s="605"/>
      <c r="BT32" s="605"/>
      <c r="BU32" s="605"/>
      <c r="BV32" s="605"/>
      <c r="BW32" s="605"/>
      <c r="BX32" s="668">
        <v>92</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7417701</v>
      </c>
      <c r="S33" s="621"/>
      <c r="T33" s="621"/>
      <c r="U33" s="621"/>
      <c r="V33" s="621"/>
      <c r="W33" s="621"/>
      <c r="X33" s="621"/>
      <c r="Y33" s="622"/>
      <c r="Z33" s="673">
        <v>17.899999999999999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18458977</v>
      </c>
      <c r="CS33" s="639"/>
      <c r="CT33" s="639"/>
      <c r="CU33" s="639"/>
      <c r="CV33" s="639"/>
      <c r="CW33" s="639"/>
      <c r="CX33" s="639"/>
      <c r="CY33" s="640"/>
      <c r="CZ33" s="623">
        <v>45.5</v>
      </c>
      <c r="DA33" s="641"/>
      <c r="DB33" s="641"/>
      <c r="DC33" s="642"/>
      <c r="DD33" s="626">
        <v>12114179</v>
      </c>
      <c r="DE33" s="639"/>
      <c r="DF33" s="639"/>
      <c r="DG33" s="639"/>
      <c r="DH33" s="639"/>
      <c r="DI33" s="639"/>
      <c r="DJ33" s="639"/>
      <c r="DK33" s="640"/>
      <c r="DL33" s="626">
        <v>10533032</v>
      </c>
      <c r="DM33" s="639"/>
      <c r="DN33" s="639"/>
      <c r="DO33" s="639"/>
      <c r="DP33" s="639"/>
      <c r="DQ33" s="639"/>
      <c r="DR33" s="639"/>
      <c r="DS33" s="639"/>
      <c r="DT33" s="639"/>
      <c r="DU33" s="639"/>
      <c r="DV33" s="640"/>
      <c r="DW33" s="643">
        <v>47.3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5495033</v>
      </c>
      <c r="CS34" s="621"/>
      <c r="CT34" s="621"/>
      <c r="CU34" s="621"/>
      <c r="CV34" s="621"/>
      <c r="CW34" s="621"/>
      <c r="CX34" s="621"/>
      <c r="CY34" s="622"/>
      <c r="CZ34" s="623">
        <v>13.6</v>
      </c>
      <c r="DA34" s="641"/>
      <c r="DB34" s="641"/>
      <c r="DC34" s="642"/>
      <c r="DD34" s="626">
        <v>3867446</v>
      </c>
      <c r="DE34" s="621"/>
      <c r="DF34" s="621"/>
      <c r="DG34" s="621"/>
      <c r="DH34" s="621"/>
      <c r="DI34" s="621"/>
      <c r="DJ34" s="621"/>
      <c r="DK34" s="622"/>
      <c r="DL34" s="626">
        <v>3440470</v>
      </c>
      <c r="DM34" s="621"/>
      <c r="DN34" s="621"/>
      <c r="DO34" s="621"/>
      <c r="DP34" s="621"/>
      <c r="DQ34" s="621"/>
      <c r="DR34" s="621"/>
      <c r="DS34" s="621"/>
      <c r="DT34" s="621"/>
      <c r="DU34" s="621"/>
      <c r="DV34" s="622"/>
      <c r="DW34" s="643">
        <v>15.5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1330701</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4707465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239797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192500</v>
      </c>
      <c r="CS35" s="639"/>
      <c r="CT35" s="639"/>
      <c r="CU35" s="639"/>
      <c r="CV35" s="639"/>
      <c r="CW35" s="639"/>
      <c r="CX35" s="639"/>
      <c r="CY35" s="640"/>
      <c r="CZ35" s="623">
        <v>0.5</v>
      </c>
      <c r="DA35" s="641"/>
      <c r="DB35" s="641"/>
      <c r="DC35" s="642"/>
      <c r="DD35" s="626">
        <v>174491</v>
      </c>
      <c r="DE35" s="639"/>
      <c r="DF35" s="639"/>
      <c r="DG35" s="639"/>
      <c r="DH35" s="639"/>
      <c r="DI35" s="639"/>
      <c r="DJ35" s="639"/>
      <c r="DK35" s="640"/>
      <c r="DL35" s="626">
        <v>162322</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41343119</v>
      </c>
      <c r="S36" s="661"/>
      <c r="T36" s="661"/>
      <c r="U36" s="661"/>
      <c r="V36" s="661"/>
      <c r="W36" s="661"/>
      <c r="X36" s="661"/>
      <c r="Y36" s="664"/>
      <c r="Z36" s="665">
        <v>100</v>
      </c>
      <c r="AA36" s="665"/>
      <c r="AB36" s="665"/>
      <c r="AC36" s="665"/>
      <c r="AD36" s="666">
        <v>20922723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1275440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160174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9229271</v>
      </c>
      <c r="CS36" s="621"/>
      <c r="CT36" s="621"/>
      <c r="CU36" s="621"/>
      <c r="CV36" s="621"/>
      <c r="CW36" s="621"/>
      <c r="CX36" s="621"/>
      <c r="CY36" s="622"/>
      <c r="CZ36" s="623">
        <v>22.8</v>
      </c>
      <c r="DA36" s="641"/>
      <c r="DB36" s="641"/>
      <c r="DC36" s="642"/>
      <c r="DD36" s="626">
        <v>5596202</v>
      </c>
      <c r="DE36" s="621"/>
      <c r="DF36" s="621"/>
      <c r="DG36" s="621"/>
      <c r="DH36" s="621"/>
      <c r="DI36" s="621"/>
      <c r="DJ36" s="621"/>
      <c r="DK36" s="622"/>
      <c r="DL36" s="626">
        <v>4676933</v>
      </c>
      <c r="DM36" s="621"/>
      <c r="DN36" s="621"/>
      <c r="DO36" s="621"/>
      <c r="DP36" s="621"/>
      <c r="DQ36" s="621"/>
      <c r="DR36" s="621"/>
      <c r="DS36" s="621"/>
      <c r="DT36" s="621"/>
      <c r="DU36" s="621"/>
      <c r="DV36" s="622"/>
      <c r="DW36" s="643">
        <v>21</v>
      </c>
      <c r="DX36" s="644"/>
      <c r="DY36" s="644"/>
      <c r="DZ36" s="644"/>
      <c r="EA36" s="644"/>
      <c r="EB36" s="644"/>
      <c r="EC36" s="645"/>
    </row>
    <row r="37" spans="2:133" ht="11.25" customHeight="1">
      <c r="AQ37" s="646" t="s">
        <v>315</v>
      </c>
      <c r="AR37" s="647"/>
      <c r="AS37" s="647"/>
      <c r="AT37" s="647"/>
      <c r="AU37" s="647"/>
      <c r="AV37" s="647"/>
      <c r="AW37" s="647"/>
      <c r="AX37" s="647"/>
      <c r="AY37" s="648"/>
      <c r="AZ37" s="620">
        <v>650000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10717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2821816</v>
      </c>
      <c r="CS37" s="639"/>
      <c r="CT37" s="639"/>
      <c r="CU37" s="639"/>
      <c r="CV37" s="639"/>
      <c r="CW37" s="639"/>
      <c r="CX37" s="639"/>
      <c r="CY37" s="640"/>
      <c r="CZ37" s="623">
        <v>7</v>
      </c>
      <c r="DA37" s="641"/>
      <c r="DB37" s="641"/>
      <c r="DC37" s="642"/>
      <c r="DD37" s="626">
        <v>2245613</v>
      </c>
      <c r="DE37" s="639"/>
      <c r="DF37" s="639"/>
      <c r="DG37" s="639"/>
      <c r="DH37" s="639"/>
      <c r="DI37" s="639"/>
      <c r="DJ37" s="639"/>
      <c r="DK37" s="640"/>
      <c r="DL37" s="626">
        <v>2037994</v>
      </c>
      <c r="DM37" s="639"/>
      <c r="DN37" s="639"/>
      <c r="DO37" s="639"/>
      <c r="DP37" s="639"/>
      <c r="DQ37" s="639"/>
      <c r="DR37" s="639"/>
      <c r="DS37" s="639"/>
      <c r="DT37" s="639"/>
      <c r="DU37" s="639"/>
      <c r="DV37" s="640"/>
      <c r="DW37" s="643">
        <v>9.1999999999999993</v>
      </c>
      <c r="DX37" s="644"/>
      <c r="DY37" s="644"/>
      <c r="DZ37" s="644"/>
      <c r="EA37" s="644"/>
      <c r="EB37" s="644"/>
      <c r="EC37" s="645"/>
    </row>
    <row r="38" spans="2:133" ht="11.25" customHeight="1">
      <c r="AQ38" s="646" t="s">
        <v>318</v>
      </c>
      <c r="AR38" s="647"/>
      <c r="AS38" s="647"/>
      <c r="AT38" s="647"/>
      <c r="AU38" s="647"/>
      <c r="AV38" s="647"/>
      <c r="AW38" s="647"/>
      <c r="AX38" s="647"/>
      <c r="AY38" s="648"/>
      <c r="AZ38" s="620">
        <v>56258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17941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2725767</v>
      </c>
      <c r="CS38" s="621"/>
      <c r="CT38" s="621"/>
      <c r="CU38" s="621"/>
      <c r="CV38" s="621"/>
      <c r="CW38" s="621"/>
      <c r="CX38" s="621"/>
      <c r="CY38" s="622"/>
      <c r="CZ38" s="623">
        <v>6.7</v>
      </c>
      <c r="DA38" s="641"/>
      <c r="DB38" s="641"/>
      <c r="DC38" s="642"/>
      <c r="DD38" s="626">
        <v>2285221</v>
      </c>
      <c r="DE38" s="621"/>
      <c r="DF38" s="621"/>
      <c r="DG38" s="621"/>
      <c r="DH38" s="621"/>
      <c r="DI38" s="621"/>
      <c r="DJ38" s="621"/>
      <c r="DK38" s="622"/>
      <c r="DL38" s="626">
        <v>2253307</v>
      </c>
      <c r="DM38" s="621"/>
      <c r="DN38" s="621"/>
      <c r="DO38" s="621"/>
      <c r="DP38" s="621"/>
      <c r="DQ38" s="621"/>
      <c r="DR38" s="621"/>
      <c r="DS38" s="621"/>
      <c r="DT38" s="621"/>
      <c r="DU38" s="621"/>
      <c r="DV38" s="622"/>
      <c r="DW38" s="643">
        <v>10.1</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45367</v>
      </c>
      <c r="CS39" s="639"/>
      <c r="CT39" s="639"/>
      <c r="CU39" s="639"/>
      <c r="CV39" s="639"/>
      <c r="CW39" s="639"/>
      <c r="CX39" s="639"/>
      <c r="CY39" s="640"/>
      <c r="CZ39" s="623">
        <v>0.1</v>
      </c>
      <c r="DA39" s="641"/>
      <c r="DB39" s="641"/>
      <c r="DC39" s="642"/>
      <c r="DD39" s="626">
        <v>30580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514981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771039</v>
      </c>
      <c r="CS40" s="621"/>
      <c r="CT40" s="621"/>
      <c r="CU40" s="621"/>
      <c r="CV40" s="621"/>
      <c r="CW40" s="621"/>
      <c r="CX40" s="621"/>
      <c r="CY40" s="622"/>
      <c r="CZ40" s="623">
        <v>1.9</v>
      </c>
      <c r="DA40" s="641"/>
      <c r="DB40" s="641"/>
      <c r="DC40" s="642"/>
      <c r="DD40" s="626">
        <v>160239</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2210786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6567473</v>
      </c>
      <c r="CS42" s="621"/>
      <c r="CT42" s="621"/>
      <c r="CU42" s="621"/>
      <c r="CV42" s="621"/>
      <c r="CW42" s="621"/>
      <c r="CX42" s="621"/>
      <c r="CY42" s="622"/>
      <c r="CZ42" s="623">
        <v>16.2</v>
      </c>
      <c r="DA42" s="624"/>
      <c r="DB42" s="624"/>
      <c r="DC42" s="625"/>
      <c r="DD42" s="626">
        <v>1575383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99195</v>
      </c>
      <c r="CS43" s="639"/>
      <c r="CT43" s="639"/>
      <c r="CU43" s="639"/>
      <c r="CV43" s="639"/>
      <c r="CW43" s="639"/>
      <c r="CX43" s="639"/>
      <c r="CY43" s="640"/>
      <c r="CZ43" s="623">
        <v>0.2</v>
      </c>
      <c r="DA43" s="641"/>
      <c r="DB43" s="641"/>
      <c r="DC43" s="642"/>
      <c r="DD43" s="626">
        <v>99195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6567473</v>
      </c>
      <c r="CS44" s="621"/>
      <c r="CT44" s="621"/>
      <c r="CU44" s="621"/>
      <c r="CV44" s="621"/>
      <c r="CW44" s="621"/>
      <c r="CX44" s="621"/>
      <c r="CY44" s="622"/>
      <c r="CZ44" s="623">
        <v>16.2</v>
      </c>
      <c r="DA44" s="624"/>
      <c r="DB44" s="624"/>
      <c r="DC44" s="625"/>
      <c r="DD44" s="626">
        <v>1575383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1621138</v>
      </c>
      <c r="CS45" s="639"/>
      <c r="CT45" s="639"/>
      <c r="CU45" s="639"/>
      <c r="CV45" s="639"/>
      <c r="CW45" s="639"/>
      <c r="CX45" s="639"/>
      <c r="CY45" s="640"/>
      <c r="CZ45" s="623">
        <v>4</v>
      </c>
      <c r="DA45" s="641"/>
      <c r="DB45" s="641"/>
      <c r="DC45" s="642"/>
      <c r="DD45" s="626">
        <v>106922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4829883</v>
      </c>
      <c r="CS46" s="621"/>
      <c r="CT46" s="621"/>
      <c r="CU46" s="621"/>
      <c r="CV46" s="621"/>
      <c r="CW46" s="621"/>
      <c r="CX46" s="621"/>
      <c r="CY46" s="622"/>
      <c r="CZ46" s="623">
        <v>11.9</v>
      </c>
      <c r="DA46" s="624"/>
      <c r="DB46" s="624"/>
      <c r="DC46" s="625"/>
      <c r="DD46" s="626">
        <v>1438641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40539543</v>
      </c>
      <c r="CS49" s="605"/>
      <c r="CT49" s="605"/>
      <c r="CU49" s="605"/>
      <c r="CV49" s="605"/>
      <c r="CW49" s="605"/>
      <c r="CX49" s="605"/>
      <c r="CY49" s="606"/>
      <c r="CZ49" s="607">
        <v>100</v>
      </c>
      <c r="DA49" s="608"/>
      <c r="DB49" s="608"/>
      <c r="DC49" s="609"/>
      <c r="DD49" s="610">
        <v>23781817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7" t="s">
        <v>345</v>
      </c>
      <c r="DK2" s="1138"/>
      <c r="DL2" s="1138"/>
      <c r="DM2" s="1138"/>
      <c r="DN2" s="1138"/>
      <c r="DO2" s="1139"/>
      <c r="DP2" s="202"/>
      <c r="DQ2" s="1137" t="s">
        <v>346</v>
      </c>
      <c r="DR2" s="1138"/>
      <c r="DS2" s="1138"/>
      <c r="DT2" s="1138"/>
      <c r="DU2" s="1138"/>
      <c r="DV2" s="1138"/>
      <c r="DW2" s="1138"/>
      <c r="DX2" s="1138"/>
      <c r="DY2" s="1138"/>
      <c r="DZ2" s="113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32" t="s">
        <v>349</v>
      </c>
      <c r="B5" s="1033"/>
      <c r="C5" s="1033"/>
      <c r="D5" s="1033"/>
      <c r="E5" s="1033"/>
      <c r="F5" s="1033"/>
      <c r="G5" s="1033"/>
      <c r="H5" s="1033"/>
      <c r="I5" s="1033"/>
      <c r="J5" s="1033"/>
      <c r="K5" s="1033"/>
      <c r="L5" s="1033"/>
      <c r="M5" s="1033"/>
      <c r="N5" s="1033"/>
      <c r="O5" s="1033"/>
      <c r="P5" s="1034"/>
      <c r="Q5" s="1038" t="s">
        <v>350</v>
      </c>
      <c r="R5" s="1039"/>
      <c r="S5" s="1039"/>
      <c r="T5" s="1039"/>
      <c r="U5" s="1040"/>
      <c r="V5" s="1038" t="s">
        <v>351</v>
      </c>
      <c r="W5" s="1039"/>
      <c r="X5" s="1039"/>
      <c r="Y5" s="1039"/>
      <c r="Z5" s="1040"/>
      <c r="AA5" s="1038" t="s">
        <v>352</v>
      </c>
      <c r="AB5" s="1039"/>
      <c r="AC5" s="1039"/>
      <c r="AD5" s="1039"/>
      <c r="AE5" s="1039"/>
      <c r="AF5" s="1140" t="s">
        <v>353</v>
      </c>
      <c r="AG5" s="1039"/>
      <c r="AH5" s="1039"/>
      <c r="AI5" s="1039"/>
      <c r="AJ5" s="1054"/>
      <c r="AK5" s="1039" t="s">
        <v>354</v>
      </c>
      <c r="AL5" s="1039"/>
      <c r="AM5" s="1039"/>
      <c r="AN5" s="1039"/>
      <c r="AO5" s="1040"/>
      <c r="AP5" s="1038" t="s">
        <v>355</v>
      </c>
      <c r="AQ5" s="1039"/>
      <c r="AR5" s="1039"/>
      <c r="AS5" s="1039"/>
      <c r="AT5" s="1040"/>
      <c r="AU5" s="1038" t="s">
        <v>356</v>
      </c>
      <c r="AV5" s="1039"/>
      <c r="AW5" s="1039"/>
      <c r="AX5" s="1039"/>
      <c r="AY5" s="1054"/>
      <c r="AZ5" s="209"/>
      <c r="BA5" s="209"/>
      <c r="BB5" s="209"/>
      <c r="BC5" s="209"/>
      <c r="BD5" s="209"/>
      <c r="BE5" s="210"/>
      <c r="BF5" s="210"/>
      <c r="BG5" s="210"/>
      <c r="BH5" s="210"/>
      <c r="BI5" s="210"/>
      <c r="BJ5" s="210"/>
      <c r="BK5" s="210"/>
      <c r="BL5" s="210"/>
      <c r="BM5" s="210"/>
      <c r="BN5" s="210"/>
      <c r="BO5" s="210"/>
      <c r="BP5" s="210"/>
      <c r="BQ5" s="1032" t="s">
        <v>357</v>
      </c>
      <c r="BR5" s="1033"/>
      <c r="BS5" s="1033"/>
      <c r="BT5" s="1033"/>
      <c r="BU5" s="1033"/>
      <c r="BV5" s="1033"/>
      <c r="BW5" s="1033"/>
      <c r="BX5" s="1033"/>
      <c r="BY5" s="1033"/>
      <c r="BZ5" s="1033"/>
      <c r="CA5" s="1033"/>
      <c r="CB5" s="1033"/>
      <c r="CC5" s="1033"/>
      <c r="CD5" s="1033"/>
      <c r="CE5" s="1033"/>
      <c r="CF5" s="1033"/>
      <c r="CG5" s="1034"/>
      <c r="CH5" s="1038" t="s">
        <v>358</v>
      </c>
      <c r="CI5" s="1039"/>
      <c r="CJ5" s="1039"/>
      <c r="CK5" s="1039"/>
      <c r="CL5" s="1040"/>
      <c r="CM5" s="1038" t="s">
        <v>359</v>
      </c>
      <c r="CN5" s="1039"/>
      <c r="CO5" s="1039"/>
      <c r="CP5" s="1039"/>
      <c r="CQ5" s="1040"/>
      <c r="CR5" s="1038" t="s">
        <v>360</v>
      </c>
      <c r="CS5" s="1039"/>
      <c r="CT5" s="1039"/>
      <c r="CU5" s="1039"/>
      <c r="CV5" s="1040"/>
      <c r="CW5" s="1038" t="s">
        <v>361</v>
      </c>
      <c r="CX5" s="1039"/>
      <c r="CY5" s="1039"/>
      <c r="CZ5" s="1039"/>
      <c r="DA5" s="1040"/>
      <c r="DB5" s="1038" t="s">
        <v>362</v>
      </c>
      <c r="DC5" s="1039"/>
      <c r="DD5" s="1039"/>
      <c r="DE5" s="1039"/>
      <c r="DF5" s="1040"/>
      <c r="DG5" s="1126" t="s">
        <v>363</v>
      </c>
      <c r="DH5" s="1127"/>
      <c r="DI5" s="1127"/>
      <c r="DJ5" s="1127"/>
      <c r="DK5" s="1128"/>
      <c r="DL5" s="1126" t="s">
        <v>364</v>
      </c>
      <c r="DM5" s="1127"/>
      <c r="DN5" s="1127"/>
      <c r="DO5" s="1127"/>
      <c r="DP5" s="1128"/>
      <c r="DQ5" s="1038" t="s">
        <v>365</v>
      </c>
      <c r="DR5" s="1039"/>
      <c r="DS5" s="1039"/>
      <c r="DT5" s="1039"/>
      <c r="DU5" s="1040"/>
      <c r="DV5" s="1038" t="s">
        <v>356</v>
      </c>
      <c r="DW5" s="1039"/>
      <c r="DX5" s="1039"/>
      <c r="DY5" s="1039"/>
      <c r="DZ5" s="1054"/>
      <c r="EA5" s="207"/>
    </row>
    <row r="6" spans="1:131" s="208" customFormat="1" ht="26.25" customHeight="1" thickBot="1">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41"/>
      <c r="AG6" s="1042"/>
      <c r="AH6" s="1042"/>
      <c r="AI6" s="1042"/>
      <c r="AJ6" s="1055"/>
      <c r="AK6" s="1042"/>
      <c r="AL6" s="1042"/>
      <c r="AM6" s="1042"/>
      <c r="AN6" s="1042"/>
      <c r="AO6" s="1043"/>
      <c r="AP6" s="1041"/>
      <c r="AQ6" s="1042"/>
      <c r="AR6" s="1042"/>
      <c r="AS6" s="1042"/>
      <c r="AT6" s="1043"/>
      <c r="AU6" s="1041"/>
      <c r="AV6" s="1042"/>
      <c r="AW6" s="1042"/>
      <c r="AX6" s="1042"/>
      <c r="AY6" s="1055"/>
      <c r="AZ6" s="205"/>
      <c r="BA6" s="205"/>
      <c r="BB6" s="205"/>
      <c r="BC6" s="205"/>
      <c r="BD6" s="205"/>
      <c r="BE6" s="206"/>
      <c r="BF6" s="206"/>
      <c r="BG6" s="206"/>
      <c r="BH6" s="206"/>
      <c r="BI6" s="206"/>
      <c r="BJ6" s="206"/>
      <c r="BK6" s="206"/>
      <c r="BL6" s="206"/>
      <c r="BM6" s="206"/>
      <c r="BN6" s="206"/>
      <c r="BO6" s="206"/>
      <c r="BP6" s="206"/>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9"/>
      <c r="DH6" s="1130"/>
      <c r="DI6" s="1130"/>
      <c r="DJ6" s="1130"/>
      <c r="DK6" s="1131"/>
      <c r="DL6" s="1129"/>
      <c r="DM6" s="1130"/>
      <c r="DN6" s="1130"/>
      <c r="DO6" s="1130"/>
      <c r="DP6" s="1131"/>
      <c r="DQ6" s="1041"/>
      <c r="DR6" s="1042"/>
      <c r="DS6" s="1042"/>
      <c r="DT6" s="1042"/>
      <c r="DU6" s="1043"/>
      <c r="DV6" s="1041"/>
      <c r="DW6" s="1042"/>
      <c r="DX6" s="1042"/>
      <c r="DY6" s="1042"/>
      <c r="DZ6" s="1055"/>
      <c r="EA6" s="207"/>
    </row>
    <row r="7" spans="1:131" s="208" customFormat="1" ht="26.25" customHeight="1" thickTop="1">
      <c r="A7" s="211">
        <v>1</v>
      </c>
      <c r="B7" s="1021" t="s">
        <v>366</v>
      </c>
      <c r="C7" s="1022"/>
      <c r="D7" s="1022"/>
      <c r="E7" s="1022"/>
      <c r="F7" s="1022"/>
      <c r="G7" s="1022"/>
      <c r="H7" s="1022"/>
      <c r="I7" s="1022"/>
      <c r="J7" s="1022"/>
      <c r="K7" s="1022"/>
      <c r="L7" s="1022"/>
      <c r="M7" s="1022"/>
      <c r="N7" s="1022"/>
      <c r="O7" s="1022"/>
      <c r="P7" s="1023"/>
      <c r="Q7" s="1132">
        <v>41360</v>
      </c>
      <c r="R7" s="1025"/>
      <c r="S7" s="1025"/>
      <c r="T7" s="1025"/>
      <c r="U7" s="1025"/>
      <c r="V7" s="1025">
        <v>40556</v>
      </c>
      <c r="W7" s="1025"/>
      <c r="X7" s="1025"/>
      <c r="Y7" s="1025"/>
      <c r="Z7" s="1025"/>
      <c r="AA7" s="1025">
        <v>804</v>
      </c>
      <c r="AB7" s="1025"/>
      <c r="AC7" s="1025"/>
      <c r="AD7" s="1025"/>
      <c r="AE7" s="1133"/>
      <c r="AF7" s="1134">
        <v>696</v>
      </c>
      <c r="AG7" s="1135"/>
      <c r="AH7" s="1135"/>
      <c r="AI7" s="1135"/>
      <c r="AJ7" s="1136"/>
      <c r="AK7" s="1119">
        <v>951</v>
      </c>
      <c r="AL7" s="1120"/>
      <c r="AM7" s="1120"/>
      <c r="AN7" s="1120"/>
      <c r="AO7" s="1120"/>
      <c r="AP7" s="1120">
        <v>44308</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542</v>
      </c>
      <c r="BT7" s="1124"/>
      <c r="BU7" s="1124"/>
      <c r="BV7" s="1124"/>
      <c r="BW7" s="1124"/>
      <c r="BX7" s="1124"/>
      <c r="BY7" s="1124"/>
      <c r="BZ7" s="1124"/>
      <c r="CA7" s="1124"/>
      <c r="CB7" s="1124"/>
      <c r="CC7" s="1124"/>
      <c r="CD7" s="1124"/>
      <c r="CE7" s="1124"/>
      <c r="CF7" s="1124"/>
      <c r="CG7" s="1125"/>
      <c r="CH7" s="1116">
        <v>2</v>
      </c>
      <c r="CI7" s="1117"/>
      <c r="CJ7" s="1117"/>
      <c r="CK7" s="1117"/>
      <c r="CL7" s="1118"/>
      <c r="CM7" s="1116">
        <v>97</v>
      </c>
      <c r="CN7" s="1117"/>
      <c r="CO7" s="1117"/>
      <c r="CP7" s="1117"/>
      <c r="CQ7" s="1118"/>
      <c r="CR7" s="1116">
        <v>30</v>
      </c>
      <c r="CS7" s="1117"/>
      <c r="CT7" s="1117"/>
      <c r="CU7" s="1117"/>
      <c r="CV7" s="1118"/>
      <c r="CW7" s="1116">
        <v>3</v>
      </c>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2"/>
      <c r="DW7" s="1143"/>
      <c r="DX7" s="1143"/>
      <c r="DY7" s="1143"/>
      <c r="DZ7" s="1144"/>
      <c r="EA7" s="207"/>
    </row>
    <row r="8" spans="1:131" s="208" customFormat="1" ht="26.25" customHeight="1">
      <c r="A8" s="214">
        <v>2</v>
      </c>
      <c r="B8" s="1015"/>
      <c r="C8" s="1016"/>
      <c r="D8" s="1016"/>
      <c r="E8" s="1016"/>
      <c r="F8" s="1016"/>
      <c r="G8" s="1016"/>
      <c r="H8" s="1016"/>
      <c r="I8" s="1016"/>
      <c r="J8" s="1016"/>
      <c r="K8" s="1016"/>
      <c r="L8" s="1016"/>
      <c r="M8" s="1016"/>
      <c r="N8" s="1016"/>
      <c r="O8" s="1016"/>
      <c r="P8" s="1017"/>
      <c r="Q8" s="1076"/>
      <c r="R8" s="1007"/>
      <c r="S8" s="1007"/>
      <c r="T8" s="1007"/>
      <c r="U8" s="1007"/>
      <c r="V8" s="1007"/>
      <c r="W8" s="1007"/>
      <c r="X8" s="1007"/>
      <c r="Y8" s="1007"/>
      <c r="Z8" s="1007"/>
      <c r="AA8" s="1007"/>
      <c r="AB8" s="1007"/>
      <c r="AC8" s="1007"/>
      <c r="AD8" s="1007"/>
      <c r="AE8" s="1012"/>
      <c r="AF8" s="1056"/>
      <c r="AG8" s="1013"/>
      <c r="AH8" s="1013"/>
      <c r="AI8" s="1013"/>
      <c r="AJ8" s="1057"/>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51" t="s">
        <v>543</v>
      </c>
      <c r="BT8" s="1052"/>
      <c r="BU8" s="1052"/>
      <c r="BV8" s="1052"/>
      <c r="BW8" s="1052"/>
      <c r="BX8" s="1052"/>
      <c r="BY8" s="1052"/>
      <c r="BZ8" s="1052"/>
      <c r="CA8" s="1052"/>
      <c r="CB8" s="1052"/>
      <c r="CC8" s="1052"/>
      <c r="CD8" s="1052"/>
      <c r="CE8" s="1052"/>
      <c r="CF8" s="1052"/>
      <c r="CG8" s="1053"/>
      <c r="CH8" s="1026">
        <v>0</v>
      </c>
      <c r="CI8" s="1027"/>
      <c r="CJ8" s="1027"/>
      <c r="CK8" s="1027"/>
      <c r="CL8" s="1028"/>
      <c r="CM8" s="1026">
        <v>15</v>
      </c>
      <c r="CN8" s="1027"/>
      <c r="CO8" s="1027"/>
      <c r="CP8" s="1027"/>
      <c r="CQ8" s="1028"/>
      <c r="CR8" s="1026">
        <v>3</v>
      </c>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07"/>
    </row>
    <row r="9" spans="1:131" s="208" customFormat="1" ht="26.25" customHeight="1">
      <c r="A9" s="214">
        <v>3</v>
      </c>
      <c r="B9" s="1015"/>
      <c r="C9" s="1016"/>
      <c r="D9" s="1016"/>
      <c r="E9" s="1016"/>
      <c r="F9" s="1016"/>
      <c r="G9" s="1016"/>
      <c r="H9" s="1016"/>
      <c r="I9" s="1016"/>
      <c r="J9" s="1016"/>
      <c r="K9" s="1016"/>
      <c r="L9" s="1016"/>
      <c r="M9" s="1016"/>
      <c r="N9" s="1016"/>
      <c r="O9" s="1016"/>
      <c r="P9" s="1017"/>
      <c r="Q9" s="1076"/>
      <c r="R9" s="1007"/>
      <c r="S9" s="1007"/>
      <c r="T9" s="1007"/>
      <c r="U9" s="1007"/>
      <c r="V9" s="1007"/>
      <c r="W9" s="1007"/>
      <c r="X9" s="1007"/>
      <c r="Y9" s="1007"/>
      <c r="Z9" s="1007"/>
      <c r="AA9" s="1007"/>
      <c r="AB9" s="1007"/>
      <c r="AC9" s="1007"/>
      <c r="AD9" s="1007"/>
      <c r="AE9" s="1012"/>
      <c r="AF9" s="1056"/>
      <c r="AG9" s="1013"/>
      <c r="AH9" s="1013"/>
      <c r="AI9" s="1013"/>
      <c r="AJ9" s="1057"/>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51" t="s">
        <v>544</v>
      </c>
      <c r="BT9" s="1052"/>
      <c r="BU9" s="1052"/>
      <c r="BV9" s="1052"/>
      <c r="BW9" s="1052"/>
      <c r="BX9" s="1052"/>
      <c r="BY9" s="1052"/>
      <c r="BZ9" s="1052"/>
      <c r="CA9" s="1052"/>
      <c r="CB9" s="1052"/>
      <c r="CC9" s="1052"/>
      <c r="CD9" s="1052"/>
      <c r="CE9" s="1052"/>
      <c r="CF9" s="1052"/>
      <c r="CG9" s="1053"/>
      <c r="CH9" s="1026">
        <v>-2</v>
      </c>
      <c r="CI9" s="1027"/>
      <c r="CJ9" s="1027"/>
      <c r="CK9" s="1027"/>
      <c r="CL9" s="1028"/>
      <c r="CM9" s="1026">
        <v>78</v>
      </c>
      <c r="CN9" s="1027"/>
      <c r="CO9" s="1027"/>
      <c r="CP9" s="1027"/>
      <c r="CQ9" s="1028"/>
      <c r="CR9" s="1026">
        <v>10</v>
      </c>
      <c r="CS9" s="1027"/>
      <c r="CT9" s="1027"/>
      <c r="CU9" s="1027"/>
      <c r="CV9" s="1028"/>
      <c r="CW9" s="1026">
        <v>27</v>
      </c>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07"/>
    </row>
    <row r="10" spans="1:131" s="208" customFormat="1" ht="26.25" customHeight="1">
      <c r="A10" s="214">
        <v>4</v>
      </c>
      <c r="B10" s="1015"/>
      <c r="C10" s="1016"/>
      <c r="D10" s="1016"/>
      <c r="E10" s="1016"/>
      <c r="F10" s="1016"/>
      <c r="G10" s="1016"/>
      <c r="H10" s="1016"/>
      <c r="I10" s="1016"/>
      <c r="J10" s="1016"/>
      <c r="K10" s="1016"/>
      <c r="L10" s="1016"/>
      <c r="M10" s="1016"/>
      <c r="N10" s="1016"/>
      <c r="O10" s="1016"/>
      <c r="P10" s="1017"/>
      <c r="Q10" s="1076"/>
      <c r="R10" s="1007"/>
      <c r="S10" s="1007"/>
      <c r="T10" s="1007"/>
      <c r="U10" s="1007"/>
      <c r="V10" s="1007"/>
      <c r="W10" s="1007"/>
      <c r="X10" s="1007"/>
      <c r="Y10" s="1007"/>
      <c r="Z10" s="1007"/>
      <c r="AA10" s="1007"/>
      <c r="AB10" s="1007"/>
      <c r="AC10" s="1007"/>
      <c r="AD10" s="1007"/>
      <c r="AE10" s="1012"/>
      <c r="AF10" s="1056"/>
      <c r="AG10" s="1013"/>
      <c r="AH10" s="1013"/>
      <c r="AI10" s="1013"/>
      <c r="AJ10" s="1057"/>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51" t="s">
        <v>545</v>
      </c>
      <c r="BT10" s="1052"/>
      <c r="BU10" s="1052"/>
      <c r="BV10" s="1052"/>
      <c r="BW10" s="1052"/>
      <c r="BX10" s="1052"/>
      <c r="BY10" s="1052"/>
      <c r="BZ10" s="1052"/>
      <c r="CA10" s="1052"/>
      <c r="CB10" s="1052"/>
      <c r="CC10" s="1052"/>
      <c r="CD10" s="1052"/>
      <c r="CE10" s="1052"/>
      <c r="CF10" s="1052"/>
      <c r="CG10" s="1053"/>
      <c r="CH10" s="1026">
        <v>1</v>
      </c>
      <c r="CI10" s="1027"/>
      <c r="CJ10" s="1027"/>
      <c r="CK10" s="1027"/>
      <c r="CL10" s="1028"/>
      <c r="CM10" s="1026">
        <v>15</v>
      </c>
      <c r="CN10" s="1027"/>
      <c r="CO10" s="1027"/>
      <c r="CP10" s="1027"/>
      <c r="CQ10" s="1028"/>
      <c r="CR10" s="1026">
        <v>10</v>
      </c>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07"/>
    </row>
    <row r="11" spans="1:131" s="208" customFormat="1" ht="26.25" customHeight="1">
      <c r="A11" s="214">
        <v>5</v>
      </c>
      <c r="B11" s="1015"/>
      <c r="C11" s="1016"/>
      <c r="D11" s="1016"/>
      <c r="E11" s="1016"/>
      <c r="F11" s="1016"/>
      <c r="G11" s="1016"/>
      <c r="H11" s="1016"/>
      <c r="I11" s="1016"/>
      <c r="J11" s="1016"/>
      <c r="K11" s="1016"/>
      <c r="L11" s="1016"/>
      <c r="M11" s="1016"/>
      <c r="N11" s="1016"/>
      <c r="O11" s="1016"/>
      <c r="P11" s="1017"/>
      <c r="Q11" s="1076"/>
      <c r="R11" s="1007"/>
      <c r="S11" s="1007"/>
      <c r="T11" s="1007"/>
      <c r="U11" s="1007"/>
      <c r="V11" s="1007"/>
      <c r="W11" s="1007"/>
      <c r="X11" s="1007"/>
      <c r="Y11" s="1007"/>
      <c r="Z11" s="1007"/>
      <c r="AA11" s="1007"/>
      <c r="AB11" s="1007"/>
      <c r="AC11" s="1007"/>
      <c r="AD11" s="1007"/>
      <c r="AE11" s="1012"/>
      <c r="AF11" s="1056"/>
      <c r="AG11" s="1013"/>
      <c r="AH11" s="1013"/>
      <c r="AI11" s="1013"/>
      <c r="AJ11" s="1057"/>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51" t="s">
        <v>546</v>
      </c>
      <c r="BT11" s="1052"/>
      <c r="BU11" s="1052"/>
      <c r="BV11" s="1052"/>
      <c r="BW11" s="1052"/>
      <c r="BX11" s="1052"/>
      <c r="BY11" s="1052"/>
      <c r="BZ11" s="1052"/>
      <c r="CA11" s="1052"/>
      <c r="CB11" s="1052"/>
      <c r="CC11" s="1052"/>
      <c r="CD11" s="1052"/>
      <c r="CE11" s="1052"/>
      <c r="CF11" s="1052"/>
      <c r="CG11" s="1053"/>
      <c r="CH11" s="1026">
        <v>-1</v>
      </c>
      <c r="CI11" s="1027"/>
      <c r="CJ11" s="1027"/>
      <c r="CK11" s="1027"/>
      <c r="CL11" s="1028"/>
      <c r="CM11" s="1026">
        <v>83</v>
      </c>
      <c r="CN11" s="1027"/>
      <c r="CO11" s="1027"/>
      <c r="CP11" s="1027"/>
      <c r="CQ11" s="1028"/>
      <c r="CR11" s="1026">
        <v>40</v>
      </c>
      <c r="CS11" s="1027"/>
      <c r="CT11" s="1027"/>
      <c r="CU11" s="1027"/>
      <c r="CV11" s="1028"/>
      <c r="CW11" s="1026">
        <v>27</v>
      </c>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07"/>
    </row>
    <row r="12" spans="1:131" s="208" customFormat="1" ht="26.25" customHeight="1">
      <c r="A12" s="214">
        <v>6</v>
      </c>
      <c r="B12" s="1015"/>
      <c r="C12" s="1016"/>
      <c r="D12" s="1016"/>
      <c r="E12" s="1016"/>
      <c r="F12" s="1016"/>
      <c r="G12" s="1016"/>
      <c r="H12" s="1016"/>
      <c r="I12" s="1016"/>
      <c r="J12" s="1016"/>
      <c r="K12" s="1016"/>
      <c r="L12" s="1016"/>
      <c r="M12" s="1016"/>
      <c r="N12" s="1016"/>
      <c r="O12" s="1016"/>
      <c r="P12" s="1017"/>
      <c r="Q12" s="1076"/>
      <c r="R12" s="1007"/>
      <c r="S12" s="1007"/>
      <c r="T12" s="1007"/>
      <c r="U12" s="1007"/>
      <c r="V12" s="1007"/>
      <c r="W12" s="1007"/>
      <c r="X12" s="1007"/>
      <c r="Y12" s="1007"/>
      <c r="Z12" s="1007"/>
      <c r="AA12" s="1007"/>
      <c r="AB12" s="1007"/>
      <c r="AC12" s="1007"/>
      <c r="AD12" s="1007"/>
      <c r="AE12" s="1012"/>
      <c r="AF12" s="1056"/>
      <c r="AG12" s="1013"/>
      <c r="AH12" s="1013"/>
      <c r="AI12" s="1013"/>
      <c r="AJ12" s="1057"/>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51" t="s">
        <v>547</v>
      </c>
      <c r="BT12" s="1052"/>
      <c r="BU12" s="1052"/>
      <c r="BV12" s="1052"/>
      <c r="BW12" s="1052"/>
      <c r="BX12" s="1052"/>
      <c r="BY12" s="1052"/>
      <c r="BZ12" s="1052"/>
      <c r="CA12" s="1052"/>
      <c r="CB12" s="1052"/>
      <c r="CC12" s="1052"/>
      <c r="CD12" s="1052"/>
      <c r="CE12" s="1052"/>
      <c r="CF12" s="1052"/>
      <c r="CG12" s="1053"/>
      <c r="CH12" s="1026">
        <v>6</v>
      </c>
      <c r="CI12" s="1027"/>
      <c r="CJ12" s="1027"/>
      <c r="CK12" s="1027"/>
      <c r="CL12" s="1028"/>
      <c r="CM12" s="1026">
        <v>124</v>
      </c>
      <c r="CN12" s="1027"/>
      <c r="CO12" s="1027"/>
      <c r="CP12" s="1027"/>
      <c r="CQ12" s="1028"/>
      <c r="CR12" s="1026">
        <v>100</v>
      </c>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07"/>
    </row>
    <row r="13" spans="1:131" s="208" customFormat="1" ht="26.25" customHeight="1">
      <c r="A13" s="214">
        <v>7</v>
      </c>
      <c r="B13" s="1015"/>
      <c r="C13" s="1016"/>
      <c r="D13" s="1016"/>
      <c r="E13" s="1016"/>
      <c r="F13" s="1016"/>
      <c r="G13" s="1016"/>
      <c r="H13" s="1016"/>
      <c r="I13" s="1016"/>
      <c r="J13" s="1016"/>
      <c r="K13" s="1016"/>
      <c r="L13" s="1016"/>
      <c r="M13" s="1016"/>
      <c r="N13" s="1016"/>
      <c r="O13" s="1016"/>
      <c r="P13" s="1017"/>
      <c r="Q13" s="1076"/>
      <c r="R13" s="1007"/>
      <c r="S13" s="1007"/>
      <c r="T13" s="1007"/>
      <c r="U13" s="1007"/>
      <c r="V13" s="1007"/>
      <c r="W13" s="1007"/>
      <c r="X13" s="1007"/>
      <c r="Y13" s="1007"/>
      <c r="Z13" s="1007"/>
      <c r="AA13" s="1007"/>
      <c r="AB13" s="1007"/>
      <c r="AC13" s="1007"/>
      <c r="AD13" s="1007"/>
      <c r="AE13" s="1012"/>
      <c r="AF13" s="1056"/>
      <c r="AG13" s="1013"/>
      <c r="AH13" s="1013"/>
      <c r="AI13" s="1013"/>
      <c r="AJ13" s="1057"/>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51"/>
      <c r="BT13" s="1052"/>
      <c r="BU13" s="1052"/>
      <c r="BV13" s="1052"/>
      <c r="BW13" s="1052"/>
      <c r="BX13" s="1052"/>
      <c r="BY13" s="1052"/>
      <c r="BZ13" s="1052"/>
      <c r="CA13" s="1052"/>
      <c r="CB13" s="1052"/>
      <c r="CC13" s="1052"/>
      <c r="CD13" s="1052"/>
      <c r="CE13" s="1052"/>
      <c r="CF13" s="1052"/>
      <c r="CG13" s="1053"/>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07"/>
    </row>
    <row r="14" spans="1:131" s="208" customFormat="1" ht="26.25" customHeight="1">
      <c r="A14" s="214">
        <v>8</v>
      </c>
      <c r="B14" s="1015"/>
      <c r="C14" s="1016"/>
      <c r="D14" s="1016"/>
      <c r="E14" s="1016"/>
      <c r="F14" s="1016"/>
      <c r="G14" s="1016"/>
      <c r="H14" s="1016"/>
      <c r="I14" s="1016"/>
      <c r="J14" s="1016"/>
      <c r="K14" s="1016"/>
      <c r="L14" s="1016"/>
      <c r="M14" s="1016"/>
      <c r="N14" s="1016"/>
      <c r="O14" s="1016"/>
      <c r="P14" s="1017"/>
      <c r="Q14" s="1076"/>
      <c r="R14" s="1007"/>
      <c r="S14" s="1007"/>
      <c r="T14" s="1007"/>
      <c r="U14" s="1007"/>
      <c r="V14" s="1007"/>
      <c r="W14" s="1007"/>
      <c r="X14" s="1007"/>
      <c r="Y14" s="1007"/>
      <c r="Z14" s="1007"/>
      <c r="AA14" s="1007"/>
      <c r="AB14" s="1007"/>
      <c r="AC14" s="1007"/>
      <c r="AD14" s="1007"/>
      <c r="AE14" s="1012"/>
      <c r="AF14" s="1056"/>
      <c r="AG14" s="1013"/>
      <c r="AH14" s="1013"/>
      <c r="AI14" s="1013"/>
      <c r="AJ14" s="1057"/>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51"/>
      <c r="BT14" s="1052"/>
      <c r="BU14" s="1052"/>
      <c r="BV14" s="1052"/>
      <c r="BW14" s="1052"/>
      <c r="BX14" s="1052"/>
      <c r="BY14" s="1052"/>
      <c r="BZ14" s="1052"/>
      <c r="CA14" s="1052"/>
      <c r="CB14" s="1052"/>
      <c r="CC14" s="1052"/>
      <c r="CD14" s="1052"/>
      <c r="CE14" s="1052"/>
      <c r="CF14" s="1052"/>
      <c r="CG14" s="1053"/>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07"/>
    </row>
    <row r="15" spans="1:131" s="208" customFormat="1" ht="26.25" customHeight="1">
      <c r="A15" s="214">
        <v>9</v>
      </c>
      <c r="B15" s="1015"/>
      <c r="C15" s="1016"/>
      <c r="D15" s="1016"/>
      <c r="E15" s="1016"/>
      <c r="F15" s="1016"/>
      <c r="G15" s="1016"/>
      <c r="H15" s="1016"/>
      <c r="I15" s="1016"/>
      <c r="J15" s="1016"/>
      <c r="K15" s="1016"/>
      <c r="L15" s="1016"/>
      <c r="M15" s="1016"/>
      <c r="N15" s="1016"/>
      <c r="O15" s="1016"/>
      <c r="P15" s="1017"/>
      <c r="Q15" s="1076"/>
      <c r="R15" s="1007"/>
      <c r="S15" s="1007"/>
      <c r="T15" s="1007"/>
      <c r="U15" s="1007"/>
      <c r="V15" s="1007"/>
      <c r="W15" s="1007"/>
      <c r="X15" s="1007"/>
      <c r="Y15" s="1007"/>
      <c r="Z15" s="1007"/>
      <c r="AA15" s="1007"/>
      <c r="AB15" s="1007"/>
      <c r="AC15" s="1007"/>
      <c r="AD15" s="1007"/>
      <c r="AE15" s="1012"/>
      <c r="AF15" s="1056"/>
      <c r="AG15" s="1013"/>
      <c r="AH15" s="1013"/>
      <c r="AI15" s="1013"/>
      <c r="AJ15" s="1057"/>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51"/>
      <c r="BT15" s="1052"/>
      <c r="BU15" s="1052"/>
      <c r="BV15" s="1052"/>
      <c r="BW15" s="1052"/>
      <c r="BX15" s="1052"/>
      <c r="BY15" s="1052"/>
      <c r="BZ15" s="1052"/>
      <c r="CA15" s="1052"/>
      <c r="CB15" s="1052"/>
      <c r="CC15" s="1052"/>
      <c r="CD15" s="1052"/>
      <c r="CE15" s="1052"/>
      <c r="CF15" s="1052"/>
      <c r="CG15" s="1053"/>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07"/>
    </row>
    <row r="16" spans="1:131" s="208" customFormat="1" ht="26.25" customHeight="1">
      <c r="A16" s="214">
        <v>10</v>
      </c>
      <c r="B16" s="1015"/>
      <c r="C16" s="1016"/>
      <c r="D16" s="1016"/>
      <c r="E16" s="1016"/>
      <c r="F16" s="1016"/>
      <c r="G16" s="1016"/>
      <c r="H16" s="1016"/>
      <c r="I16" s="1016"/>
      <c r="J16" s="1016"/>
      <c r="K16" s="1016"/>
      <c r="L16" s="1016"/>
      <c r="M16" s="1016"/>
      <c r="N16" s="1016"/>
      <c r="O16" s="1016"/>
      <c r="P16" s="1017"/>
      <c r="Q16" s="1076"/>
      <c r="R16" s="1007"/>
      <c r="S16" s="1007"/>
      <c r="T16" s="1007"/>
      <c r="U16" s="1007"/>
      <c r="V16" s="1007"/>
      <c r="W16" s="1007"/>
      <c r="X16" s="1007"/>
      <c r="Y16" s="1007"/>
      <c r="Z16" s="1007"/>
      <c r="AA16" s="1007"/>
      <c r="AB16" s="1007"/>
      <c r="AC16" s="1007"/>
      <c r="AD16" s="1007"/>
      <c r="AE16" s="1012"/>
      <c r="AF16" s="1056"/>
      <c r="AG16" s="1013"/>
      <c r="AH16" s="1013"/>
      <c r="AI16" s="1013"/>
      <c r="AJ16" s="1057"/>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51"/>
      <c r="BT16" s="1052"/>
      <c r="BU16" s="1052"/>
      <c r="BV16" s="1052"/>
      <c r="BW16" s="1052"/>
      <c r="BX16" s="1052"/>
      <c r="BY16" s="1052"/>
      <c r="BZ16" s="1052"/>
      <c r="CA16" s="1052"/>
      <c r="CB16" s="1052"/>
      <c r="CC16" s="1052"/>
      <c r="CD16" s="1052"/>
      <c r="CE16" s="1052"/>
      <c r="CF16" s="1052"/>
      <c r="CG16" s="1053"/>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07"/>
    </row>
    <row r="17" spans="1:131" s="208" customFormat="1" ht="26.25" customHeight="1">
      <c r="A17" s="214">
        <v>11</v>
      </c>
      <c r="B17" s="1015"/>
      <c r="C17" s="1016"/>
      <c r="D17" s="1016"/>
      <c r="E17" s="1016"/>
      <c r="F17" s="1016"/>
      <c r="G17" s="1016"/>
      <c r="H17" s="1016"/>
      <c r="I17" s="1016"/>
      <c r="J17" s="1016"/>
      <c r="K17" s="1016"/>
      <c r="L17" s="1016"/>
      <c r="M17" s="1016"/>
      <c r="N17" s="1016"/>
      <c r="O17" s="1016"/>
      <c r="P17" s="1017"/>
      <c r="Q17" s="1076"/>
      <c r="R17" s="1007"/>
      <c r="S17" s="1007"/>
      <c r="T17" s="1007"/>
      <c r="U17" s="1007"/>
      <c r="V17" s="1007"/>
      <c r="W17" s="1007"/>
      <c r="X17" s="1007"/>
      <c r="Y17" s="1007"/>
      <c r="Z17" s="1007"/>
      <c r="AA17" s="1007"/>
      <c r="AB17" s="1007"/>
      <c r="AC17" s="1007"/>
      <c r="AD17" s="1007"/>
      <c r="AE17" s="1012"/>
      <c r="AF17" s="1056"/>
      <c r="AG17" s="1013"/>
      <c r="AH17" s="1013"/>
      <c r="AI17" s="1013"/>
      <c r="AJ17" s="1057"/>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51"/>
      <c r="BT17" s="1052"/>
      <c r="BU17" s="1052"/>
      <c r="BV17" s="1052"/>
      <c r="BW17" s="1052"/>
      <c r="BX17" s="1052"/>
      <c r="BY17" s="1052"/>
      <c r="BZ17" s="1052"/>
      <c r="CA17" s="1052"/>
      <c r="CB17" s="1052"/>
      <c r="CC17" s="1052"/>
      <c r="CD17" s="1052"/>
      <c r="CE17" s="1052"/>
      <c r="CF17" s="1052"/>
      <c r="CG17" s="1053"/>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07"/>
    </row>
    <row r="18" spans="1:131" s="208" customFormat="1" ht="26.25" customHeight="1">
      <c r="A18" s="214">
        <v>12</v>
      </c>
      <c r="B18" s="1015"/>
      <c r="C18" s="1016"/>
      <c r="D18" s="1016"/>
      <c r="E18" s="1016"/>
      <c r="F18" s="1016"/>
      <c r="G18" s="1016"/>
      <c r="H18" s="1016"/>
      <c r="I18" s="1016"/>
      <c r="J18" s="1016"/>
      <c r="K18" s="1016"/>
      <c r="L18" s="1016"/>
      <c r="M18" s="1016"/>
      <c r="N18" s="1016"/>
      <c r="O18" s="1016"/>
      <c r="P18" s="1017"/>
      <c r="Q18" s="1076"/>
      <c r="R18" s="1007"/>
      <c r="S18" s="1007"/>
      <c r="T18" s="1007"/>
      <c r="U18" s="1007"/>
      <c r="V18" s="1007"/>
      <c r="W18" s="1007"/>
      <c r="X18" s="1007"/>
      <c r="Y18" s="1007"/>
      <c r="Z18" s="1007"/>
      <c r="AA18" s="1007"/>
      <c r="AB18" s="1007"/>
      <c r="AC18" s="1007"/>
      <c r="AD18" s="1007"/>
      <c r="AE18" s="1012"/>
      <c r="AF18" s="1056"/>
      <c r="AG18" s="1013"/>
      <c r="AH18" s="1013"/>
      <c r="AI18" s="1013"/>
      <c r="AJ18" s="1057"/>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51"/>
      <c r="BT18" s="1052"/>
      <c r="BU18" s="1052"/>
      <c r="BV18" s="1052"/>
      <c r="BW18" s="1052"/>
      <c r="BX18" s="1052"/>
      <c r="BY18" s="1052"/>
      <c r="BZ18" s="1052"/>
      <c r="CA18" s="1052"/>
      <c r="CB18" s="1052"/>
      <c r="CC18" s="1052"/>
      <c r="CD18" s="1052"/>
      <c r="CE18" s="1052"/>
      <c r="CF18" s="1052"/>
      <c r="CG18" s="1053"/>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07"/>
    </row>
    <row r="19" spans="1:131" s="208" customFormat="1" ht="26.25" customHeight="1">
      <c r="A19" s="214">
        <v>13</v>
      </c>
      <c r="B19" s="1015"/>
      <c r="C19" s="1016"/>
      <c r="D19" s="1016"/>
      <c r="E19" s="1016"/>
      <c r="F19" s="1016"/>
      <c r="G19" s="1016"/>
      <c r="H19" s="1016"/>
      <c r="I19" s="1016"/>
      <c r="J19" s="1016"/>
      <c r="K19" s="1016"/>
      <c r="L19" s="1016"/>
      <c r="M19" s="1016"/>
      <c r="N19" s="1016"/>
      <c r="O19" s="1016"/>
      <c r="P19" s="1017"/>
      <c r="Q19" s="1076"/>
      <c r="R19" s="1007"/>
      <c r="S19" s="1007"/>
      <c r="T19" s="1007"/>
      <c r="U19" s="1007"/>
      <c r="V19" s="1007"/>
      <c r="W19" s="1007"/>
      <c r="X19" s="1007"/>
      <c r="Y19" s="1007"/>
      <c r="Z19" s="1007"/>
      <c r="AA19" s="1007"/>
      <c r="AB19" s="1007"/>
      <c r="AC19" s="1007"/>
      <c r="AD19" s="1007"/>
      <c r="AE19" s="1012"/>
      <c r="AF19" s="1056"/>
      <c r="AG19" s="1013"/>
      <c r="AH19" s="1013"/>
      <c r="AI19" s="1013"/>
      <c r="AJ19" s="1057"/>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51"/>
      <c r="BT19" s="1052"/>
      <c r="BU19" s="1052"/>
      <c r="BV19" s="1052"/>
      <c r="BW19" s="1052"/>
      <c r="BX19" s="1052"/>
      <c r="BY19" s="1052"/>
      <c r="BZ19" s="1052"/>
      <c r="CA19" s="1052"/>
      <c r="CB19" s="1052"/>
      <c r="CC19" s="1052"/>
      <c r="CD19" s="1052"/>
      <c r="CE19" s="1052"/>
      <c r="CF19" s="1052"/>
      <c r="CG19" s="1053"/>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07"/>
    </row>
    <row r="20" spans="1:131" s="208" customFormat="1" ht="26.25" customHeight="1">
      <c r="A20" s="214">
        <v>14</v>
      </c>
      <c r="B20" s="1015"/>
      <c r="C20" s="1016"/>
      <c r="D20" s="1016"/>
      <c r="E20" s="1016"/>
      <c r="F20" s="1016"/>
      <c r="G20" s="1016"/>
      <c r="H20" s="1016"/>
      <c r="I20" s="1016"/>
      <c r="J20" s="1016"/>
      <c r="K20" s="1016"/>
      <c r="L20" s="1016"/>
      <c r="M20" s="1016"/>
      <c r="N20" s="1016"/>
      <c r="O20" s="1016"/>
      <c r="P20" s="1017"/>
      <c r="Q20" s="1076"/>
      <c r="R20" s="1007"/>
      <c r="S20" s="1007"/>
      <c r="T20" s="1007"/>
      <c r="U20" s="1007"/>
      <c r="V20" s="1007"/>
      <c r="W20" s="1007"/>
      <c r="X20" s="1007"/>
      <c r="Y20" s="1007"/>
      <c r="Z20" s="1007"/>
      <c r="AA20" s="1007"/>
      <c r="AB20" s="1007"/>
      <c r="AC20" s="1007"/>
      <c r="AD20" s="1007"/>
      <c r="AE20" s="1012"/>
      <c r="AF20" s="1056"/>
      <c r="AG20" s="1013"/>
      <c r="AH20" s="1013"/>
      <c r="AI20" s="1013"/>
      <c r="AJ20" s="1057"/>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51"/>
      <c r="BT20" s="1052"/>
      <c r="BU20" s="1052"/>
      <c r="BV20" s="1052"/>
      <c r="BW20" s="1052"/>
      <c r="BX20" s="1052"/>
      <c r="BY20" s="1052"/>
      <c r="BZ20" s="1052"/>
      <c r="CA20" s="1052"/>
      <c r="CB20" s="1052"/>
      <c r="CC20" s="1052"/>
      <c r="CD20" s="1052"/>
      <c r="CE20" s="1052"/>
      <c r="CF20" s="1052"/>
      <c r="CG20" s="1053"/>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07"/>
    </row>
    <row r="21" spans="1:131" s="208" customFormat="1" ht="26.25" customHeight="1" thickBot="1">
      <c r="A21" s="214">
        <v>15</v>
      </c>
      <c r="B21" s="1015"/>
      <c r="C21" s="1016"/>
      <c r="D21" s="1016"/>
      <c r="E21" s="1016"/>
      <c r="F21" s="1016"/>
      <c r="G21" s="1016"/>
      <c r="H21" s="1016"/>
      <c r="I21" s="1016"/>
      <c r="J21" s="1016"/>
      <c r="K21" s="1016"/>
      <c r="L21" s="1016"/>
      <c r="M21" s="1016"/>
      <c r="N21" s="1016"/>
      <c r="O21" s="1016"/>
      <c r="P21" s="1017"/>
      <c r="Q21" s="1076"/>
      <c r="R21" s="1007"/>
      <c r="S21" s="1007"/>
      <c r="T21" s="1007"/>
      <c r="U21" s="1007"/>
      <c r="V21" s="1007"/>
      <c r="W21" s="1007"/>
      <c r="X21" s="1007"/>
      <c r="Y21" s="1007"/>
      <c r="Z21" s="1007"/>
      <c r="AA21" s="1007"/>
      <c r="AB21" s="1007"/>
      <c r="AC21" s="1007"/>
      <c r="AD21" s="1007"/>
      <c r="AE21" s="1012"/>
      <c r="AF21" s="1056"/>
      <c r="AG21" s="1013"/>
      <c r="AH21" s="1013"/>
      <c r="AI21" s="1013"/>
      <c r="AJ21" s="1057"/>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51"/>
      <c r="BT21" s="1052"/>
      <c r="BU21" s="1052"/>
      <c r="BV21" s="1052"/>
      <c r="BW21" s="1052"/>
      <c r="BX21" s="1052"/>
      <c r="BY21" s="1052"/>
      <c r="BZ21" s="1052"/>
      <c r="CA21" s="1052"/>
      <c r="CB21" s="1052"/>
      <c r="CC21" s="1052"/>
      <c r="CD21" s="1052"/>
      <c r="CE21" s="1052"/>
      <c r="CF21" s="1052"/>
      <c r="CG21" s="1053"/>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07"/>
    </row>
    <row r="22" spans="1:131" s="208" customFormat="1" ht="26.25" customHeight="1">
      <c r="A22" s="214">
        <v>16</v>
      </c>
      <c r="B22" s="1015"/>
      <c r="C22" s="1016"/>
      <c r="D22" s="1016"/>
      <c r="E22" s="1016"/>
      <c r="F22" s="1016"/>
      <c r="G22" s="1016"/>
      <c r="H22" s="1016"/>
      <c r="I22" s="1016"/>
      <c r="J22" s="1016"/>
      <c r="K22" s="1016"/>
      <c r="L22" s="1016"/>
      <c r="M22" s="1016"/>
      <c r="N22" s="1016"/>
      <c r="O22" s="1016"/>
      <c r="P22" s="1017"/>
      <c r="Q22" s="1109"/>
      <c r="R22" s="1110"/>
      <c r="S22" s="1110"/>
      <c r="T22" s="1110"/>
      <c r="U22" s="1110"/>
      <c r="V22" s="1110"/>
      <c r="W22" s="1110"/>
      <c r="X22" s="1110"/>
      <c r="Y22" s="1110"/>
      <c r="Z22" s="1110"/>
      <c r="AA22" s="1110"/>
      <c r="AB22" s="1110"/>
      <c r="AC22" s="1110"/>
      <c r="AD22" s="1110"/>
      <c r="AE22" s="1111"/>
      <c r="AF22" s="1056"/>
      <c r="AG22" s="1013"/>
      <c r="AH22" s="1013"/>
      <c r="AI22" s="1013"/>
      <c r="AJ22" s="1057"/>
      <c r="AK22" s="1105"/>
      <c r="AL22" s="1106"/>
      <c r="AM22" s="1106"/>
      <c r="AN22" s="1106"/>
      <c r="AO22" s="1106"/>
      <c r="AP22" s="1106"/>
      <c r="AQ22" s="1106"/>
      <c r="AR22" s="1106"/>
      <c r="AS22" s="1106"/>
      <c r="AT22" s="1106"/>
      <c r="AU22" s="1107"/>
      <c r="AV22" s="1107"/>
      <c r="AW22" s="1107"/>
      <c r="AX22" s="1107"/>
      <c r="AY22" s="1108"/>
      <c r="AZ22" s="1071" t="s">
        <v>367</v>
      </c>
      <c r="BA22" s="1071"/>
      <c r="BB22" s="1071"/>
      <c r="BC22" s="1071"/>
      <c r="BD22" s="1072"/>
      <c r="BE22" s="206"/>
      <c r="BF22" s="206"/>
      <c r="BG22" s="206"/>
      <c r="BH22" s="206"/>
      <c r="BI22" s="206"/>
      <c r="BJ22" s="206"/>
      <c r="BK22" s="206"/>
      <c r="BL22" s="206"/>
      <c r="BM22" s="206"/>
      <c r="BN22" s="206"/>
      <c r="BO22" s="206"/>
      <c r="BP22" s="206"/>
      <c r="BQ22" s="215">
        <v>16</v>
      </c>
      <c r="BR22" s="216"/>
      <c r="BS22" s="1051"/>
      <c r="BT22" s="1052"/>
      <c r="BU22" s="1052"/>
      <c r="BV22" s="1052"/>
      <c r="BW22" s="1052"/>
      <c r="BX22" s="1052"/>
      <c r="BY22" s="1052"/>
      <c r="BZ22" s="1052"/>
      <c r="CA22" s="1052"/>
      <c r="CB22" s="1052"/>
      <c r="CC22" s="1052"/>
      <c r="CD22" s="1052"/>
      <c r="CE22" s="1052"/>
      <c r="CF22" s="1052"/>
      <c r="CG22" s="1053"/>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6">
        <v>41360</v>
      </c>
      <c r="R23" s="1097"/>
      <c r="S23" s="1097"/>
      <c r="T23" s="1097"/>
      <c r="U23" s="1097"/>
      <c r="V23" s="1097">
        <v>40556</v>
      </c>
      <c r="W23" s="1097"/>
      <c r="X23" s="1097"/>
      <c r="Y23" s="1097"/>
      <c r="Z23" s="1097"/>
      <c r="AA23" s="1097">
        <v>804</v>
      </c>
      <c r="AB23" s="1097"/>
      <c r="AC23" s="1097"/>
      <c r="AD23" s="1097"/>
      <c r="AE23" s="1098"/>
      <c r="AF23" s="1099">
        <v>696</v>
      </c>
      <c r="AG23" s="1097"/>
      <c r="AH23" s="1097"/>
      <c r="AI23" s="1097"/>
      <c r="AJ23" s="1100"/>
      <c r="AK23" s="1101"/>
      <c r="AL23" s="1102"/>
      <c r="AM23" s="1102"/>
      <c r="AN23" s="1102"/>
      <c r="AO23" s="1102"/>
      <c r="AP23" s="1097">
        <v>44308</v>
      </c>
      <c r="AQ23" s="1097"/>
      <c r="AR23" s="1097"/>
      <c r="AS23" s="1097"/>
      <c r="AT23" s="1097"/>
      <c r="AU23" s="1103"/>
      <c r="AV23" s="1103"/>
      <c r="AW23" s="1103"/>
      <c r="AX23" s="1103"/>
      <c r="AY23" s="1104"/>
      <c r="AZ23" s="1093" t="s">
        <v>111</v>
      </c>
      <c r="BA23" s="1094"/>
      <c r="BB23" s="1094"/>
      <c r="BC23" s="1094"/>
      <c r="BD23" s="1095"/>
      <c r="BE23" s="206"/>
      <c r="BF23" s="206"/>
      <c r="BG23" s="206"/>
      <c r="BH23" s="206"/>
      <c r="BI23" s="206"/>
      <c r="BJ23" s="206"/>
      <c r="BK23" s="206"/>
      <c r="BL23" s="206"/>
      <c r="BM23" s="206"/>
      <c r="BN23" s="206"/>
      <c r="BO23" s="206"/>
      <c r="BP23" s="206"/>
      <c r="BQ23" s="215">
        <v>17</v>
      </c>
      <c r="BR23" s="216"/>
      <c r="BS23" s="1051"/>
      <c r="BT23" s="1052"/>
      <c r="BU23" s="1052"/>
      <c r="BV23" s="1052"/>
      <c r="BW23" s="1052"/>
      <c r="BX23" s="1052"/>
      <c r="BY23" s="1052"/>
      <c r="BZ23" s="1052"/>
      <c r="CA23" s="1052"/>
      <c r="CB23" s="1052"/>
      <c r="CC23" s="1052"/>
      <c r="CD23" s="1052"/>
      <c r="CE23" s="1052"/>
      <c r="CF23" s="1052"/>
      <c r="CG23" s="1053"/>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07"/>
    </row>
    <row r="24" spans="1:131" s="208" customFormat="1" ht="26.25" customHeight="1">
      <c r="A24" s="1092" t="s">
        <v>370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51"/>
      <c r="BT24" s="1052"/>
      <c r="BU24" s="1052"/>
      <c r="BV24" s="1052"/>
      <c r="BW24" s="1052"/>
      <c r="BX24" s="1052"/>
      <c r="BY24" s="1052"/>
      <c r="BZ24" s="1052"/>
      <c r="CA24" s="1052"/>
      <c r="CB24" s="1052"/>
      <c r="CC24" s="1052"/>
      <c r="CD24" s="1052"/>
      <c r="CE24" s="1052"/>
      <c r="CF24" s="1052"/>
      <c r="CG24" s="1053"/>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07"/>
    </row>
    <row r="25" spans="1:131" s="200" customFormat="1" ht="26.25" customHeight="1" thickBot="1">
      <c r="A25" s="1091" t="s">
        <v>371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51"/>
      <c r="BT25" s="1052"/>
      <c r="BU25" s="1052"/>
      <c r="BV25" s="1052"/>
      <c r="BW25" s="1052"/>
      <c r="BX25" s="1052"/>
      <c r="BY25" s="1052"/>
      <c r="BZ25" s="1052"/>
      <c r="CA25" s="1052"/>
      <c r="CB25" s="1052"/>
      <c r="CC25" s="1052"/>
      <c r="CD25" s="1052"/>
      <c r="CE25" s="1052"/>
      <c r="CF25" s="1052"/>
      <c r="CG25" s="1053"/>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199"/>
    </row>
    <row r="26" spans="1:131" s="200" customFormat="1" ht="26.25" customHeight="1">
      <c r="A26" s="1032" t="s">
        <v>349</v>
      </c>
      <c r="B26" s="1033"/>
      <c r="C26" s="1033"/>
      <c r="D26" s="1033"/>
      <c r="E26" s="1033"/>
      <c r="F26" s="1033"/>
      <c r="G26" s="1033"/>
      <c r="H26" s="1033"/>
      <c r="I26" s="1033"/>
      <c r="J26" s="1033"/>
      <c r="K26" s="1033"/>
      <c r="L26" s="1033"/>
      <c r="M26" s="1033"/>
      <c r="N26" s="1033"/>
      <c r="O26" s="1033"/>
      <c r="P26" s="1034"/>
      <c r="Q26" s="1038" t="s">
        <v>372</v>
      </c>
      <c r="R26" s="1039"/>
      <c r="S26" s="1039"/>
      <c r="T26" s="1039"/>
      <c r="U26" s="1040"/>
      <c r="V26" s="1038" t="s">
        <v>373</v>
      </c>
      <c r="W26" s="1039"/>
      <c r="X26" s="1039"/>
      <c r="Y26" s="1039"/>
      <c r="Z26" s="1040"/>
      <c r="AA26" s="1038" t="s">
        <v>374</v>
      </c>
      <c r="AB26" s="1039"/>
      <c r="AC26" s="1039"/>
      <c r="AD26" s="1039"/>
      <c r="AE26" s="1039"/>
      <c r="AF26" s="1087" t="s">
        <v>375</v>
      </c>
      <c r="AG26" s="1045"/>
      <c r="AH26" s="1045"/>
      <c r="AI26" s="1045"/>
      <c r="AJ26" s="1088"/>
      <c r="AK26" s="1039" t="s">
        <v>376</v>
      </c>
      <c r="AL26" s="1039"/>
      <c r="AM26" s="1039"/>
      <c r="AN26" s="1039"/>
      <c r="AO26" s="1040"/>
      <c r="AP26" s="1038" t="s">
        <v>377</v>
      </c>
      <c r="AQ26" s="1039"/>
      <c r="AR26" s="1039"/>
      <c r="AS26" s="1039"/>
      <c r="AT26" s="1040"/>
      <c r="AU26" s="1038" t="s">
        <v>378</v>
      </c>
      <c r="AV26" s="1039"/>
      <c r="AW26" s="1039"/>
      <c r="AX26" s="1039"/>
      <c r="AY26" s="1040"/>
      <c r="AZ26" s="1038" t="s">
        <v>379</v>
      </c>
      <c r="BA26" s="1039"/>
      <c r="BB26" s="1039"/>
      <c r="BC26" s="1039"/>
      <c r="BD26" s="1040"/>
      <c r="BE26" s="1038" t="s">
        <v>356</v>
      </c>
      <c r="BF26" s="1039"/>
      <c r="BG26" s="1039"/>
      <c r="BH26" s="1039"/>
      <c r="BI26" s="1054"/>
      <c r="BJ26" s="205"/>
      <c r="BK26" s="205"/>
      <c r="BL26" s="205"/>
      <c r="BM26" s="205"/>
      <c r="BN26" s="205"/>
      <c r="BO26" s="218"/>
      <c r="BP26" s="218"/>
      <c r="BQ26" s="215">
        <v>20</v>
      </c>
      <c r="BR26" s="216"/>
      <c r="BS26" s="1051"/>
      <c r="BT26" s="1052"/>
      <c r="BU26" s="1052"/>
      <c r="BV26" s="1052"/>
      <c r="BW26" s="1052"/>
      <c r="BX26" s="1052"/>
      <c r="BY26" s="1052"/>
      <c r="BZ26" s="1052"/>
      <c r="CA26" s="1052"/>
      <c r="CB26" s="1052"/>
      <c r="CC26" s="1052"/>
      <c r="CD26" s="1052"/>
      <c r="CE26" s="1052"/>
      <c r="CF26" s="1052"/>
      <c r="CG26" s="1053"/>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199"/>
    </row>
    <row r="27" spans="1:131" s="200" customFormat="1" ht="26.25" customHeight="1" thickBot="1">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89"/>
      <c r="AG27" s="1048"/>
      <c r="AH27" s="1048"/>
      <c r="AI27" s="1048"/>
      <c r="AJ27" s="1090"/>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5"/>
      <c r="BJ27" s="205"/>
      <c r="BK27" s="205"/>
      <c r="BL27" s="205"/>
      <c r="BM27" s="205"/>
      <c r="BN27" s="205"/>
      <c r="BO27" s="218"/>
      <c r="BP27" s="218"/>
      <c r="BQ27" s="215">
        <v>21</v>
      </c>
      <c r="BR27" s="216"/>
      <c r="BS27" s="1051"/>
      <c r="BT27" s="1052"/>
      <c r="BU27" s="1052"/>
      <c r="BV27" s="1052"/>
      <c r="BW27" s="1052"/>
      <c r="BX27" s="1052"/>
      <c r="BY27" s="1052"/>
      <c r="BZ27" s="1052"/>
      <c r="CA27" s="1052"/>
      <c r="CB27" s="1052"/>
      <c r="CC27" s="1052"/>
      <c r="CD27" s="1052"/>
      <c r="CE27" s="1052"/>
      <c r="CF27" s="1052"/>
      <c r="CG27" s="1053"/>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199"/>
    </row>
    <row r="28" spans="1:131" s="200" customFormat="1" ht="26.25" customHeight="1" thickTop="1">
      <c r="A28" s="219">
        <v>1</v>
      </c>
      <c r="B28" s="1021" t="s">
        <v>380</v>
      </c>
      <c r="C28" s="1022"/>
      <c r="D28" s="1022"/>
      <c r="E28" s="1022"/>
      <c r="F28" s="1022"/>
      <c r="G28" s="1022"/>
      <c r="H28" s="1022"/>
      <c r="I28" s="1022"/>
      <c r="J28" s="1022"/>
      <c r="K28" s="1022"/>
      <c r="L28" s="1022"/>
      <c r="M28" s="1022"/>
      <c r="N28" s="1022"/>
      <c r="O28" s="1022"/>
      <c r="P28" s="1023"/>
      <c r="Q28" s="1081">
        <v>9829</v>
      </c>
      <c r="R28" s="1082"/>
      <c r="S28" s="1082"/>
      <c r="T28" s="1082"/>
      <c r="U28" s="1082"/>
      <c r="V28" s="1082">
        <v>9589</v>
      </c>
      <c r="W28" s="1082"/>
      <c r="X28" s="1082"/>
      <c r="Y28" s="1082"/>
      <c r="Z28" s="1082"/>
      <c r="AA28" s="1082">
        <f t="shared" ref="AA28:AA33" si="0">Q28-V28</f>
        <v>240</v>
      </c>
      <c r="AB28" s="1082"/>
      <c r="AC28" s="1082"/>
      <c r="AD28" s="1082"/>
      <c r="AE28" s="1083"/>
      <c r="AF28" s="1084">
        <v>240</v>
      </c>
      <c r="AG28" s="1082"/>
      <c r="AH28" s="1082"/>
      <c r="AI28" s="1082"/>
      <c r="AJ28" s="1085"/>
      <c r="AK28" s="1086"/>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51"/>
      <c r="BT28" s="1052"/>
      <c r="BU28" s="1052"/>
      <c r="BV28" s="1052"/>
      <c r="BW28" s="1052"/>
      <c r="BX28" s="1052"/>
      <c r="BY28" s="1052"/>
      <c r="BZ28" s="1052"/>
      <c r="CA28" s="1052"/>
      <c r="CB28" s="1052"/>
      <c r="CC28" s="1052"/>
      <c r="CD28" s="1052"/>
      <c r="CE28" s="1052"/>
      <c r="CF28" s="1052"/>
      <c r="CG28" s="1053"/>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199"/>
    </row>
    <row r="29" spans="1:131" s="200" customFormat="1" ht="26.25" customHeight="1">
      <c r="A29" s="219">
        <v>2</v>
      </c>
      <c r="B29" s="1015" t="s">
        <v>381</v>
      </c>
      <c r="C29" s="1016"/>
      <c r="D29" s="1016"/>
      <c r="E29" s="1016"/>
      <c r="F29" s="1016"/>
      <c r="G29" s="1016"/>
      <c r="H29" s="1016"/>
      <c r="I29" s="1016"/>
      <c r="J29" s="1016"/>
      <c r="K29" s="1016"/>
      <c r="L29" s="1016"/>
      <c r="M29" s="1016"/>
      <c r="N29" s="1016"/>
      <c r="O29" s="1016"/>
      <c r="P29" s="1017"/>
      <c r="Q29" s="1076">
        <v>835</v>
      </c>
      <c r="R29" s="1007"/>
      <c r="S29" s="1007"/>
      <c r="T29" s="1007"/>
      <c r="U29" s="1007"/>
      <c r="V29" s="1007">
        <v>834</v>
      </c>
      <c r="W29" s="1007"/>
      <c r="X29" s="1007"/>
      <c r="Y29" s="1007"/>
      <c r="Z29" s="1007"/>
      <c r="AA29" s="1007">
        <f t="shared" si="0"/>
        <v>1</v>
      </c>
      <c r="AB29" s="1007"/>
      <c r="AC29" s="1007"/>
      <c r="AD29" s="1007"/>
      <c r="AE29" s="1012"/>
      <c r="AF29" s="1056">
        <v>1</v>
      </c>
      <c r="AG29" s="1013"/>
      <c r="AH29" s="1013"/>
      <c r="AI29" s="1013"/>
      <c r="AJ29" s="1057"/>
      <c r="AK29" s="1010"/>
      <c r="AL29" s="1000"/>
      <c r="AM29" s="1000"/>
      <c r="AN29" s="1000"/>
      <c r="AO29" s="1000"/>
      <c r="AP29" s="1000"/>
      <c r="AQ29" s="1000"/>
      <c r="AR29" s="1000"/>
      <c r="AS29" s="1000"/>
      <c r="AT29" s="1000"/>
      <c r="AU29" s="1000"/>
      <c r="AV29" s="1000"/>
      <c r="AW29" s="1000"/>
      <c r="AX29" s="1000"/>
      <c r="AY29" s="1000"/>
      <c r="AZ29" s="1075"/>
      <c r="BA29" s="1075"/>
      <c r="BB29" s="1075"/>
      <c r="BC29" s="1075"/>
      <c r="BD29" s="1075"/>
      <c r="BE29" s="1068"/>
      <c r="BF29" s="1068"/>
      <c r="BG29" s="1068"/>
      <c r="BH29" s="1068"/>
      <c r="BI29" s="1069"/>
      <c r="BJ29" s="205"/>
      <c r="BK29" s="205"/>
      <c r="BL29" s="205"/>
      <c r="BM29" s="205"/>
      <c r="BN29" s="205"/>
      <c r="BO29" s="218"/>
      <c r="BP29" s="218"/>
      <c r="BQ29" s="215">
        <v>23</v>
      </c>
      <c r="BR29" s="216"/>
      <c r="BS29" s="1051"/>
      <c r="BT29" s="1052"/>
      <c r="BU29" s="1052"/>
      <c r="BV29" s="1052"/>
      <c r="BW29" s="1052"/>
      <c r="BX29" s="1052"/>
      <c r="BY29" s="1052"/>
      <c r="BZ29" s="1052"/>
      <c r="CA29" s="1052"/>
      <c r="CB29" s="1052"/>
      <c r="CC29" s="1052"/>
      <c r="CD29" s="1052"/>
      <c r="CE29" s="1052"/>
      <c r="CF29" s="1052"/>
      <c r="CG29" s="1053"/>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199"/>
    </row>
    <row r="30" spans="1:131" s="200" customFormat="1" ht="26.25" customHeight="1">
      <c r="A30" s="219">
        <v>3</v>
      </c>
      <c r="B30" s="1015" t="s">
        <v>382</v>
      </c>
      <c r="C30" s="1016"/>
      <c r="D30" s="1016"/>
      <c r="E30" s="1016"/>
      <c r="F30" s="1016"/>
      <c r="G30" s="1016"/>
      <c r="H30" s="1016"/>
      <c r="I30" s="1016"/>
      <c r="J30" s="1016"/>
      <c r="K30" s="1016"/>
      <c r="L30" s="1016"/>
      <c r="M30" s="1016"/>
      <c r="N30" s="1016"/>
      <c r="O30" s="1016"/>
      <c r="P30" s="1017"/>
      <c r="Q30" s="1076">
        <v>1743</v>
      </c>
      <c r="R30" s="1007"/>
      <c r="S30" s="1007"/>
      <c r="T30" s="1007"/>
      <c r="U30" s="1007"/>
      <c r="V30" s="1007">
        <v>1696</v>
      </c>
      <c r="W30" s="1007"/>
      <c r="X30" s="1007"/>
      <c r="Y30" s="1007"/>
      <c r="Z30" s="1007"/>
      <c r="AA30" s="1007">
        <f t="shared" si="0"/>
        <v>47</v>
      </c>
      <c r="AB30" s="1007"/>
      <c r="AC30" s="1007"/>
      <c r="AD30" s="1007"/>
      <c r="AE30" s="1012"/>
      <c r="AF30" s="1056">
        <v>2004</v>
      </c>
      <c r="AG30" s="1013"/>
      <c r="AH30" s="1013"/>
      <c r="AI30" s="1013"/>
      <c r="AJ30" s="1057"/>
      <c r="AK30" s="1010">
        <v>56</v>
      </c>
      <c r="AL30" s="1000"/>
      <c r="AM30" s="1000"/>
      <c r="AN30" s="1000"/>
      <c r="AO30" s="1000"/>
      <c r="AP30" s="1000">
        <v>3859</v>
      </c>
      <c r="AQ30" s="1000"/>
      <c r="AR30" s="1000"/>
      <c r="AS30" s="1000"/>
      <c r="AT30" s="1000"/>
      <c r="AU30" s="1000">
        <v>185</v>
      </c>
      <c r="AV30" s="1000"/>
      <c r="AW30" s="1000"/>
      <c r="AX30" s="1000"/>
      <c r="AY30" s="1000"/>
      <c r="AZ30" s="1075" t="s">
        <v>548</v>
      </c>
      <c r="BA30" s="1075"/>
      <c r="BB30" s="1075"/>
      <c r="BC30" s="1075"/>
      <c r="BD30" s="1075"/>
      <c r="BE30" s="1068" t="s">
        <v>383</v>
      </c>
      <c r="BF30" s="1068"/>
      <c r="BG30" s="1068"/>
      <c r="BH30" s="1068"/>
      <c r="BI30" s="1069"/>
      <c r="BJ30" s="205"/>
      <c r="BK30" s="205"/>
      <c r="BL30" s="205"/>
      <c r="BM30" s="205"/>
      <c r="BN30" s="205"/>
      <c r="BO30" s="218"/>
      <c r="BP30" s="218"/>
      <c r="BQ30" s="215">
        <v>24</v>
      </c>
      <c r="BR30" s="216"/>
      <c r="BS30" s="1051"/>
      <c r="BT30" s="1052"/>
      <c r="BU30" s="1052"/>
      <c r="BV30" s="1052"/>
      <c r="BW30" s="1052"/>
      <c r="BX30" s="1052"/>
      <c r="BY30" s="1052"/>
      <c r="BZ30" s="1052"/>
      <c r="CA30" s="1052"/>
      <c r="CB30" s="1052"/>
      <c r="CC30" s="1052"/>
      <c r="CD30" s="1052"/>
      <c r="CE30" s="1052"/>
      <c r="CF30" s="1052"/>
      <c r="CG30" s="1053"/>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199"/>
    </row>
    <row r="31" spans="1:131" s="200" customFormat="1" ht="26.25" customHeight="1">
      <c r="A31" s="219">
        <v>4</v>
      </c>
      <c r="B31" s="1015" t="s">
        <v>384</v>
      </c>
      <c r="C31" s="1016"/>
      <c r="D31" s="1016"/>
      <c r="E31" s="1016"/>
      <c r="F31" s="1016"/>
      <c r="G31" s="1016"/>
      <c r="H31" s="1016"/>
      <c r="I31" s="1016"/>
      <c r="J31" s="1016"/>
      <c r="K31" s="1016"/>
      <c r="L31" s="1016"/>
      <c r="M31" s="1016"/>
      <c r="N31" s="1016"/>
      <c r="O31" s="1016"/>
      <c r="P31" s="1017"/>
      <c r="Q31" s="1076">
        <v>3079</v>
      </c>
      <c r="R31" s="1007"/>
      <c r="S31" s="1007"/>
      <c r="T31" s="1007"/>
      <c r="U31" s="1007"/>
      <c r="V31" s="1007">
        <v>3020</v>
      </c>
      <c r="W31" s="1007"/>
      <c r="X31" s="1007"/>
      <c r="Y31" s="1007"/>
      <c r="Z31" s="1007"/>
      <c r="AA31" s="1007">
        <f t="shared" si="0"/>
        <v>59</v>
      </c>
      <c r="AB31" s="1007"/>
      <c r="AC31" s="1007"/>
      <c r="AD31" s="1007"/>
      <c r="AE31" s="1012"/>
      <c r="AF31" s="1056">
        <v>1376</v>
      </c>
      <c r="AG31" s="1013"/>
      <c r="AH31" s="1013"/>
      <c r="AI31" s="1013"/>
      <c r="AJ31" s="1057"/>
      <c r="AK31" s="1010">
        <v>1200</v>
      </c>
      <c r="AL31" s="1000"/>
      <c r="AM31" s="1000"/>
      <c r="AN31" s="1000"/>
      <c r="AO31" s="1000"/>
      <c r="AP31" s="1000">
        <v>26806</v>
      </c>
      <c r="AQ31" s="1000"/>
      <c r="AR31" s="1000"/>
      <c r="AS31" s="1000"/>
      <c r="AT31" s="1000"/>
      <c r="AU31" s="1000">
        <v>16781</v>
      </c>
      <c r="AV31" s="1000"/>
      <c r="AW31" s="1000"/>
      <c r="AX31" s="1000"/>
      <c r="AY31" s="1000"/>
      <c r="AZ31" s="1075" t="s">
        <v>548</v>
      </c>
      <c r="BA31" s="1075"/>
      <c r="BB31" s="1075"/>
      <c r="BC31" s="1075"/>
      <c r="BD31" s="1075"/>
      <c r="BE31" s="1068" t="s">
        <v>383</v>
      </c>
      <c r="BF31" s="1068"/>
      <c r="BG31" s="1068"/>
      <c r="BH31" s="1068"/>
      <c r="BI31" s="1069"/>
      <c r="BJ31" s="205"/>
      <c r="BK31" s="205"/>
      <c r="BL31" s="205"/>
      <c r="BM31" s="205"/>
      <c r="BN31" s="205"/>
      <c r="BO31" s="218"/>
      <c r="BP31" s="218"/>
      <c r="BQ31" s="215">
        <v>25</v>
      </c>
      <c r="BR31" s="216"/>
      <c r="BS31" s="1051"/>
      <c r="BT31" s="1052"/>
      <c r="BU31" s="1052"/>
      <c r="BV31" s="1052"/>
      <c r="BW31" s="1052"/>
      <c r="BX31" s="1052"/>
      <c r="BY31" s="1052"/>
      <c r="BZ31" s="1052"/>
      <c r="CA31" s="1052"/>
      <c r="CB31" s="1052"/>
      <c r="CC31" s="1052"/>
      <c r="CD31" s="1052"/>
      <c r="CE31" s="1052"/>
      <c r="CF31" s="1052"/>
      <c r="CG31" s="1053"/>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199"/>
    </row>
    <row r="32" spans="1:131" s="200" customFormat="1" ht="26.25" customHeight="1">
      <c r="A32" s="219">
        <v>5</v>
      </c>
      <c r="B32" s="1015" t="s">
        <v>385</v>
      </c>
      <c r="C32" s="1016"/>
      <c r="D32" s="1016"/>
      <c r="E32" s="1016"/>
      <c r="F32" s="1016"/>
      <c r="G32" s="1016"/>
      <c r="H32" s="1016"/>
      <c r="I32" s="1016"/>
      <c r="J32" s="1016"/>
      <c r="K32" s="1016"/>
      <c r="L32" s="1016"/>
      <c r="M32" s="1016"/>
      <c r="N32" s="1016"/>
      <c r="O32" s="1016"/>
      <c r="P32" s="1017"/>
      <c r="Q32" s="1076">
        <v>37</v>
      </c>
      <c r="R32" s="1007"/>
      <c r="S32" s="1007"/>
      <c r="T32" s="1007"/>
      <c r="U32" s="1007"/>
      <c r="V32" s="1007">
        <v>35</v>
      </c>
      <c r="W32" s="1007"/>
      <c r="X32" s="1007"/>
      <c r="Y32" s="1007"/>
      <c r="Z32" s="1007"/>
      <c r="AA32" s="1007">
        <f t="shared" si="0"/>
        <v>2</v>
      </c>
      <c r="AB32" s="1007"/>
      <c r="AC32" s="1007"/>
      <c r="AD32" s="1007"/>
      <c r="AE32" s="1012"/>
      <c r="AF32" s="1056">
        <v>61</v>
      </c>
      <c r="AG32" s="1013"/>
      <c r="AH32" s="1013"/>
      <c r="AI32" s="1013"/>
      <c r="AJ32" s="1057"/>
      <c r="AK32" s="1010">
        <v>20</v>
      </c>
      <c r="AL32" s="1000"/>
      <c r="AM32" s="1000"/>
      <c r="AN32" s="1000"/>
      <c r="AO32" s="1000"/>
      <c r="AP32" s="1000">
        <v>111</v>
      </c>
      <c r="AQ32" s="1000"/>
      <c r="AR32" s="1000"/>
      <c r="AS32" s="1000"/>
      <c r="AT32" s="1000"/>
      <c r="AU32" s="1000">
        <v>101</v>
      </c>
      <c r="AV32" s="1000"/>
      <c r="AW32" s="1000"/>
      <c r="AX32" s="1000"/>
      <c r="AY32" s="1000"/>
      <c r="AZ32" s="1075" t="s">
        <v>548</v>
      </c>
      <c r="BA32" s="1075"/>
      <c r="BB32" s="1075"/>
      <c r="BC32" s="1075"/>
      <c r="BD32" s="1075"/>
      <c r="BE32" s="1068" t="s">
        <v>383</v>
      </c>
      <c r="BF32" s="1068"/>
      <c r="BG32" s="1068"/>
      <c r="BH32" s="1068"/>
      <c r="BI32" s="1069"/>
      <c r="BJ32" s="205"/>
      <c r="BK32" s="205"/>
      <c r="BL32" s="205"/>
      <c r="BM32" s="205"/>
      <c r="BN32" s="205"/>
      <c r="BO32" s="218"/>
      <c r="BP32" s="218"/>
      <c r="BQ32" s="215">
        <v>26</v>
      </c>
      <c r="BR32" s="216"/>
      <c r="BS32" s="1051"/>
      <c r="BT32" s="1052"/>
      <c r="BU32" s="1052"/>
      <c r="BV32" s="1052"/>
      <c r="BW32" s="1052"/>
      <c r="BX32" s="1052"/>
      <c r="BY32" s="1052"/>
      <c r="BZ32" s="1052"/>
      <c r="CA32" s="1052"/>
      <c r="CB32" s="1052"/>
      <c r="CC32" s="1052"/>
      <c r="CD32" s="1052"/>
      <c r="CE32" s="1052"/>
      <c r="CF32" s="1052"/>
      <c r="CG32" s="1053"/>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199"/>
    </row>
    <row r="33" spans="1:131" s="200" customFormat="1" ht="26.25" customHeight="1">
      <c r="A33" s="219">
        <v>6</v>
      </c>
      <c r="B33" s="1015" t="s">
        <v>386</v>
      </c>
      <c r="C33" s="1016"/>
      <c r="D33" s="1016"/>
      <c r="E33" s="1016"/>
      <c r="F33" s="1016"/>
      <c r="G33" s="1016"/>
      <c r="H33" s="1016"/>
      <c r="I33" s="1016"/>
      <c r="J33" s="1016"/>
      <c r="K33" s="1016"/>
      <c r="L33" s="1016"/>
      <c r="M33" s="1016"/>
      <c r="N33" s="1016"/>
      <c r="O33" s="1016"/>
      <c r="P33" s="1017"/>
      <c r="Q33" s="1076">
        <v>1869</v>
      </c>
      <c r="R33" s="1007"/>
      <c r="S33" s="1007"/>
      <c r="T33" s="1007"/>
      <c r="U33" s="1007"/>
      <c r="V33" s="1007">
        <v>1925</v>
      </c>
      <c r="W33" s="1007"/>
      <c r="X33" s="1007"/>
      <c r="Y33" s="1007"/>
      <c r="Z33" s="1007"/>
      <c r="AA33" s="1007">
        <f t="shared" si="0"/>
        <v>-56</v>
      </c>
      <c r="AB33" s="1007"/>
      <c r="AC33" s="1007"/>
      <c r="AD33" s="1007"/>
      <c r="AE33" s="1012"/>
      <c r="AF33" s="1056">
        <v>221</v>
      </c>
      <c r="AG33" s="1013"/>
      <c r="AH33" s="1013"/>
      <c r="AI33" s="1013"/>
      <c r="AJ33" s="1057"/>
      <c r="AK33" s="1010">
        <v>650</v>
      </c>
      <c r="AL33" s="1000"/>
      <c r="AM33" s="1000"/>
      <c r="AN33" s="1000"/>
      <c r="AO33" s="1000"/>
      <c r="AP33" s="1000">
        <v>2591</v>
      </c>
      <c r="AQ33" s="1000"/>
      <c r="AR33" s="1000"/>
      <c r="AS33" s="1000"/>
      <c r="AT33" s="1000"/>
      <c r="AU33" s="1000">
        <v>1744</v>
      </c>
      <c r="AV33" s="1000"/>
      <c r="AW33" s="1000"/>
      <c r="AX33" s="1000"/>
      <c r="AY33" s="1000"/>
      <c r="AZ33" s="1075" t="s">
        <v>548</v>
      </c>
      <c r="BA33" s="1075"/>
      <c r="BB33" s="1075"/>
      <c r="BC33" s="1075"/>
      <c r="BD33" s="1075"/>
      <c r="BE33" s="1068" t="s">
        <v>383</v>
      </c>
      <c r="BF33" s="1068"/>
      <c r="BG33" s="1068"/>
      <c r="BH33" s="1068"/>
      <c r="BI33" s="1069"/>
      <c r="BJ33" s="205"/>
      <c r="BK33" s="205"/>
      <c r="BL33" s="205"/>
      <c r="BM33" s="205"/>
      <c r="BN33" s="205"/>
      <c r="BO33" s="218"/>
      <c r="BP33" s="218"/>
      <c r="BQ33" s="215">
        <v>27</v>
      </c>
      <c r="BR33" s="216"/>
      <c r="BS33" s="1051"/>
      <c r="BT33" s="1052"/>
      <c r="BU33" s="1052"/>
      <c r="BV33" s="1052"/>
      <c r="BW33" s="1052"/>
      <c r="BX33" s="1052"/>
      <c r="BY33" s="1052"/>
      <c r="BZ33" s="1052"/>
      <c r="CA33" s="1052"/>
      <c r="CB33" s="1052"/>
      <c r="CC33" s="1052"/>
      <c r="CD33" s="1052"/>
      <c r="CE33" s="1052"/>
      <c r="CF33" s="1052"/>
      <c r="CG33" s="1053"/>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199"/>
    </row>
    <row r="34" spans="1:131" s="200" customFormat="1" ht="26.25" customHeight="1">
      <c r="A34" s="219">
        <v>7</v>
      </c>
      <c r="B34" s="1015"/>
      <c r="C34" s="1016"/>
      <c r="D34" s="1016"/>
      <c r="E34" s="1016"/>
      <c r="F34" s="1016"/>
      <c r="G34" s="1016"/>
      <c r="H34" s="1016"/>
      <c r="I34" s="1016"/>
      <c r="J34" s="1016"/>
      <c r="K34" s="1016"/>
      <c r="L34" s="1016"/>
      <c r="M34" s="1016"/>
      <c r="N34" s="1016"/>
      <c r="O34" s="1016"/>
      <c r="P34" s="1017"/>
      <c r="Q34" s="1076"/>
      <c r="R34" s="1007"/>
      <c r="S34" s="1007"/>
      <c r="T34" s="1007"/>
      <c r="U34" s="1007"/>
      <c r="V34" s="1007"/>
      <c r="W34" s="1007"/>
      <c r="X34" s="1007"/>
      <c r="Y34" s="1007"/>
      <c r="Z34" s="1007"/>
      <c r="AA34" s="1007"/>
      <c r="AB34" s="1007"/>
      <c r="AC34" s="1007"/>
      <c r="AD34" s="1007"/>
      <c r="AE34" s="1012"/>
      <c r="AF34" s="1056"/>
      <c r="AG34" s="1013"/>
      <c r="AH34" s="1013"/>
      <c r="AI34" s="1013"/>
      <c r="AJ34" s="1057"/>
      <c r="AK34" s="1010"/>
      <c r="AL34" s="1000"/>
      <c r="AM34" s="1000"/>
      <c r="AN34" s="1000"/>
      <c r="AO34" s="1000"/>
      <c r="AP34" s="1000"/>
      <c r="AQ34" s="1000"/>
      <c r="AR34" s="1000"/>
      <c r="AS34" s="1000"/>
      <c r="AT34" s="1000"/>
      <c r="AU34" s="1000"/>
      <c r="AV34" s="1000"/>
      <c r="AW34" s="1000"/>
      <c r="AX34" s="1000"/>
      <c r="AY34" s="1000"/>
      <c r="AZ34" s="1075"/>
      <c r="BA34" s="1075"/>
      <c r="BB34" s="1075"/>
      <c r="BC34" s="1075"/>
      <c r="BD34" s="1075"/>
      <c r="BE34" s="1068"/>
      <c r="BF34" s="1068"/>
      <c r="BG34" s="1068"/>
      <c r="BH34" s="1068"/>
      <c r="BI34" s="1069"/>
      <c r="BJ34" s="205"/>
      <c r="BK34" s="205"/>
      <c r="BL34" s="205"/>
      <c r="BM34" s="205"/>
      <c r="BN34" s="205"/>
      <c r="BO34" s="218"/>
      <c r="BP34" s="218"/>
      <c r="BQ34" s="215">
        <v>28</v>
      </c>
      <c r="BR34" s="216"/>
      <c r="BS34" s="1051"/>
      <c r="BT34" s="1052"/>
      <c r="BU34" s="1052"/>
      <c r="BV34" s="1052"/>
      <c r="BW34" s="1052"/>
      <c r="BX34" s="1052"/>
      <c r="BY34" s="1052"/>
      <c r="BZ34" s="1052"/>
      <c r="CA34" s="1052"/>
      <c r="CB34" s="1052"/>
      <c r="CC34" s="1052"/>
      <c r="CD34" s="1052"/>
      <c r="CE34" s="1052"/>
      <c r="CF34" s="1052"/>
      <c r="CG34" s="1053"/>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199"/>
    </row>
    <row r="35" spans="1:131" s="200" customFormat="1" ht="26.25" customHeight="1">
      <c r="A35" s="219">
        <v>8</v>
      </c>
      <c r="B35" s="1015"/>
      <c r="C35" s="1016"/>
      <c r="D35" s="1016"/>
      <c r="E35" s="1016"/>
      <c r="F35" s="1016"/>
      <c r="G35" s="1016"/>
      <c r="H35" s="1016"/>
      <c r="I35" s="1016"/>
      <c r="J35" s="1016"/>
      <c r="K35" s="1016"/>
      <c r="L35" s="1016"/>
      <c r="M35" s="1016"/>
      <c r="N35" s="1016"/>
      <c r="O35" s="1016"/>
      <c r="P35" s="1017"/>
      <c r="Q35" s="1076"/>
      <c r="R35" s="1007"/>
      <c r="S35" s="1007"/>
      <c r="T35" s="1007"/>
      <c r="U35" s="1007"/>
      <c r="V35" s="1007"/>
      <c r="W35" s="1007"/>
      <c r="X35" s="1007"/>
      <c r="Y35" s="1007"/>
      <c r="Z35" s="1007"/>
      <c r="AA35" s="1007"/>
      <c r="AB35" s="1007"/>
      <c r="AC35" s="1007"/>
      <c r="AD35" s="1007"/>
      <c r="AE35" s="1012"/>
      <c r="AF35" s="1056"/>
      <c r="AG35" s="1013"/>
      <c r="AH35" s="1013"/>
      <c r="AI35" s="1013"/>
      <c r="AJ35" s="1057"/>
      <c r="AK35" s="1010"/>
      <c r="AL35" s="1000"/>
      <c r="AM35" s="1000"/>
      <c r="AN35" s="1000"/>
      <c r="AO35" s="1000"/>
      <c r="AP35" s="1000"/>
      <c r="AQ35" s="1000"/>
      <c r="AR35" s="1000"/>
      <c r="AS35" s="1000"/>
      <c r="AT35" s="1000"/>
      <c r="AU35" s="1000"/>
      <c r="AV35" s="1000"/>
      <c r="AW35" s="1000"/>
      <c r="AX35" s="1000"/>
      <c r="AY35" s="1000"/>
      <c r="AZ35" s="1075"/>
      <c r="BA35" s="1075"/>
      <c r="BB35" s="1075"/>
      <c r="BC35" s="1075"/>
      <c r="BD35" s="1075"/>
      <c r="BE35" s="1068"/>
      <c r="BF35" s="1068"/>
      <c r="BG35" s="1068"/>
      <c r="BH35" s="1068"/>
      <c r="BI35" s="1069"/>
      <c r="BJ35" s="205"/>
      <c r="BK35" s="205"/>
      <c r="BL35" s="205"/>
      <c r="BM35" s="205"/>
      <c r="BN35" s="205"/>
      <c r="BO35" s="218"/>
      <c r="BP35" s="218"/>
      <c r="BQ35" s="215">
        <v>29</v>
      </c>
      <c r="BR35" s="216"/>
      <c r="BS35" s="1051"/>
      <c r="BT35" s="1052"/>
      <c r="BU35" s="1052"/>
      <c r="BV35" s="1052"/>
      <c r="BW35" s="1052"/>
      <c r="BX35" s="1052"/>
      <c r="BY35" s="1052"/>
      <c r="BZ35" s="1052"/>
      <c r="CA35" s="1052"/>
      <c r="CB35" s="1052"/>
      <c r="CC35" s="1052"/>
      <c r="CD35" s="1052"/>
      <c r="CE35" s="1052"/>
      <c r="CF35" s="1052"/>
      <c r="CG35" s="1053"/>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199"/>
    </row>
    <row r="36" spans="1:131" s="200" customFormat="1" ht="26.25" customHeight="1">
      <c r="A36" s="219">
        <v>9</v>
      </c>
      <c r="B36" s="1015"/>
      <c r="C36" s="1016"/>
      <c r="D36" s="1016"/>
      <c r="E36" s="1016"/>
      <c r="F36" s="1016"/>
      <c r="G36" s="1016"/>
      <c r="H36" s="1016"/>
      <c r="I36" s="1016"/>
      <c r="J36" s="1016"/>
      <c r="K36" s="1016"/>
      <c r="L36" s="1016"/>
      <c r="M36" s="1016"/>
      <c r="N36" s="1016"/>
      <c r="O36" s="1016"/>
      <c r="P36" s="1017"/>
      <c r="Q36" s="1076"/>
      <c r="R36" s="1007"/>
      <c r="S36" s="1007"/>
      <c r="T36" s="1007"/>
      <c r="U36" s="1007"/>
      <c r="V36" s="1007"/>
      <c r="W36" s="1007"/>
      <c r="X36" s="1007"/>
      <c r="Y36" s="1007"/>
      <c r="Z36" s="1007"/>
      <c r="AA36" s="1007"/>
      <c r="AB36" s="1007"/>
      <c r="AC36" s="1007"/>
      <c r="AD36" s="1007"/>
      <c r="AE36" s="1012"/>
      <c r="AF36" s="1056"/>
      <c r="AG36" s="1013"/>
      <c r="AH36" s="1013"/>
      <c r="AI36" s="1013"/>
      <c r="AJ36" s="1057"/>
      <c r="AK36" s="1010"/>
      <c r="AL36" s="1000"/>
      <c r="AM36" s="1000"/>
      <c r="AN36" s="1000"/>
      <c r="AO36" s="1000"/>
      <c r="AP36" s="1000"/>
      <c r="AQ36" s="1000"/>
      <c r="AR36" s="1000"/>
      <c r="AS36" s="1000"/>
      <c r="AT36" s="1000"/>
      <c r="AU36" s="1000"/>
      <c r="AV36" s="1000"/>
      <c r="AW36" s="1000"/>
      <c r="AX36" s="1000"/>
      <c r="AY36" s="1000"/>
      <c r="AZ36" s="1075"/>
      <c r="BA36" s="1075"/>
      <c r="BB36" s="1075"/>
      <c r="BC36" s="1075"/>
      <c r="BD36" s="1075"/>
      <c r="BE36" s="1068"/>
      <c r="BF36" s="1068"/>
      <c r="BG36" s="1068"/>
      <c r="BH36" s="1068"/>
      <c r="BI36" s="1069"/>
      <c r="BJ36" s="205"/>
      <c r="BK36" s="205"/>
      <c r="BL36" s="205"/>
      <c r="BM36" s="205"/>
      <c r="BN36" s="205"/>
      <c r="BO36" s="218"/>
      <c r="BP36" s="218"/>
      <c r="BQ36" s="215">
        <v>30</v>
      </c>
      <c r="BR36" s="216"/>
      <c r="BS36" s="1051"/>
      <c r="BT36" s="1052"/>
      <c r="BU36" s="1052"/>
      <c r="BV36" s="1052"/>
      <c r="BW36" s="1052"/>
      <c r="BX36" s="1052"/>
      <c r="BY36" s="1052"/>
      <c r="BZ36" s="1052"/>
      <c r="CA36" s="1052"/>
      <c r="CB36" s="1052"/>
      <c r="CC36" s="1052"/>
      <c r="CD36" s="1052"/>
      <c r="CE36" s="1052"/>
      <c r="CF36" s="1052"/>
      <c r="CG36" s="1053"/>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199"/>
    </row>
    <row r="37" spans="1:131" s="200" customFormat="1" ht="26.25" customHeight="1">
      <c r="A37" s="219">
        <v>10</v>
      </c>
      <c r="B37" s="1015"/>
      <c r="C37" s="1016"/>
      <c r="D37" s="1016"/>
      <c r="E37" s="1016"/>
      <c r="F37" s="1016"/>
      <c r="G37" s="1016"/>
      <c r="H37" s="1016"/>
      <c r="I37" s="1016"/>
      <c r="J37" s="1016"/>
      <c r="K37" s="1016"/>
      <c r="L37" s="1016"/>
      <c r="M37" s="1016"/>
      <c r="N37" s="1016"/>
      <c r="O37" s="1016"/>
      <c r="P37" s="1017"/>
      <c r="Q37" s="1076"/>
      <c r="R37" s="1007"/>
      <c r="S37" s="1007"/>
      <c r="T37" s="1007"/>
      <c r="U37" s="1007"/>
      <c r="V37" s="1007"/>
      <c r="W37" s="1007"/>
      <c r="X37" s="1007"/>
      <c r="Y37" s="1007"/>
      <c r="Z37" s="1007"/>
      <c r="AA37" s="1007"/>
      <c r="AB37" s="1007"/>
      <c r="AC37" s="1007"/>
      <c r="AD37" s="1007"/>
      <c r="AE37" s="1012"/>
      <c r="AF37" s="1056"/>
      <c r="AG37" s="1013"/>
      <c r="AH37" s="1013"/>
      <c r="AI37" s="1013"/>
      <c r="AJ37" s="1057"/>
      <c r="AK37" s="1010"/>
      <c r="AL37" s="1000"/>
      <c r="AM37" s="1000"/>
      <c r="AN37" s="1000"/>
      <c r="AO37" s="1000"/>
      <c r="AP37" s="1000"/>
      <c r="AQ37" s="1000"/>
      <c r="AR37" s="1000"/>
      <c r="AS37" s="1000"/>
      <c r="AT37" s="1000"/>
      <c r="AU37" s="1000"/>
      <c r="AV37" s="1000"/>
      <c r="AW37" s="1000"/>
      <c r="AX37" s="1000"/>
      <c r="AY37" s="1000"/>
      <c r="AZ37" s="1075"/>
      <c r="BA37" s="1075"/>
      <c r="BB37" s="1075"/>
      <c r="BC37" s="1075"/>
      <c r="BD37" s="1075"/>
      <c r="BE37" s="1068"/>
      <c r="BF37" s="1068"/>
      <c r="BG37" s="1068"/>
      <c r="BH37" s="1068"/>
      <c r="BI37" s="1069"/>
      <c r="BJ37" s="205"/>
      <c r="BK37" s="205"/>
      <c r="BL37" s="205"/>
      <c r="BM37" s="205"/>
      <c r="BN37" s="205"/>
      <c r="BO37" s="218"/>
      <c r="BP37" s="218"/>
      <c r="BQ37" s="215">
        <v>31</v>
      </c>
      <c r="BR37" s="216"/>
      <c r="BS37" s="1051"/>
      <c r="BT37" s="1052"/>
      <c r="BU37" s="1052"/>
      <c r="BV37" s="1052"/>
      <c r="BW37" s="1052"/>
      <c r="BX37" s="1052"/>
      <c r="BY37" s="1052"/>
      <c r="BZ37" s="1052"/>
      <c r="CA37" s="1052"/>
      <c r="CB37" s="1052"/>
      <c r="CC37" s="1052"/>
      <c r="CD37" s="1052"/>
      <c r="CE37" s="1052"/>
      <c r="CF37" s="1052"/>
      <c r="CG37" s="1053"/>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199"/>
    </row>
    <row r="38" spans="1:131" s="200" customFormat="1" ht="26.25" customHeight="1">
      <c r="A38" s="219">
        <v>11</v>
      </c>
      <c r="B38" s="1015"/>
      <c r="C38" s="1016"/>
      <c r="D38" s="1016"/>
      <c r="E38" s="1016"/>
      <c r="F38" s="1016"/>
      <c r="G38" s="1016"/>
      <c r="H38" s="1016"/>
      <c r="I38" s="1016"/>
      <c r="J38" s="1016"/>
      <c r="K38" s="1016"/>
      <c r="L38" s="1016"/>
      <c r="M38" s="1016"/>
      <c r="N38" s="1016"/>
      <c r="O38" s="1016"/>
      <c r="P38" s="1017"/>
      <c r="Q38" s="1076"/>
      <c r="R38" s="1007"/>
      <c r="S38" s="1007"/>
      <c r="T38" s="1007"/>
      <c r="U38" s="1007"/>
      <c r="V38" s="1007"/>
      <c r="W38" s="1007"/>
      <c r="X38" s="1007"/>
      <c r="Y38" s="1007"/>
      <c r="Z38" s="1007"/>
      <c r="AA38" s="1007"/>
      <c r="AB38" s="1007"/>
      <c r="AC38" s="1007"/>
      <c r="AD38" s="1007"/>
      <c r="AE38" s="1012"/>
      <c r="AF38" s="1056"/>
      <c r="AG38" s="1013"/>
      <c r="AH38" s="1013"/>
      <c r="AI38" s="1013"/>
      <c r="AJ38" s="1057"/>
      <c r="AK38" s="1010"/>
      <c r="AL38" s="1000"/>
      <c r="AM38" s="1000"/>
      <c r="AN38" s="1000"/>
      <c r="AO38" s="1000"/>
      <c r="AP38" s="1000"/>
      <c r="AQ38" s="1000"/>
      <c r="AR38" s="1000"/>
      <c r="AS38" s="1000"/>
      <c r="AT38" s="1000"/>
      <c r="AU38" s="1000"/>
      <c r="AV38" s="1000"/>
      <c r="AW38" s="1000"/>
      <c r="AX38" s="1000"/>
      <c r="AY38" s="1000"/>
      <c r="AZ38" s="1075"/>
      <c r="BA38" s="1075"/>
      <c r="BB38" s="1075"/>
      <c r="BC38" s="1075"/>
      <c r="BD38" s="1075"/>
      <c r="BE38" s="1068"/>
      <c r="BF38" s="1068"/>
      <c r="BG38" s="1068"/>
      <c r="BH38" s="1068"/>
      <c r="BI38" s="1069"/>
      <c r="BJ38" s="205"/>
      <c r="BK38" s="205"/>
      <c r="BL38" s="205"/>
      <c r="BM38" s="205"/>
      <c r="BN38" s="205"/>
      <c r="BO38" s="218"/>
      <c r="BP38" s="218"/>
      <c r="BQ38" s="215">
        <v>32</v>
      </c>
      <c r="BR38" s="216"/>
      <c r="BS38" s="1051"/>
      <c r="BT38" s="1052"/>
      <c r="BU38" s="1052"/>
      <c r="BV38" s="1052"/>
      <c r="BW38" s="1052"/>
      <c r="BX38" s="1052"/>
      <c r="BY38" s="1052"/>
      <c r="BZ38" s="1052"/>
      <c r="CA38" s="1052"/>
      <c r="CB38" s="1052"/>
      <c r="CC38" s="1052"/>
      <c r="CD38" s="1052"/>
      <c r="CE38" s="1052"/>
      <c r="CF38" s="1052"/>
      <c r="CG38" s="1053"/>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199"/>
    </row>
    <row r="39" spans="1:131" s="200" customFormat="1" ht="26.25" customHeight="1">
      <c r="A39" s="219">
        <v>12</v>
      </c>
      <c r="B39" s="1015"/>
      <c r="C39" s="1016"/>
      <c r="D39" s="1016"/>
      <c r="E39" s="1016"/>
      <c r="F39" s="1016"/>
      <c r="G39" s="1016"/>
      <c r="H39" s="1016"/>
      <c r="I39" s="1016"/>
      <c r="J39" s="1016"/>
      <c r="K39" s="1016"/>
      <c r="L39" s="1016"/>
      <c r="M39" s="1016"/>
      <c r="N39" s="1016"/>
      <c r="O39" s="1016"/>
      <c r="P39" s="1017"/>
      <c r="Q39" s="1076"/>
      <c r="R39" s="1007"/>
      <c r="S39" s="1007"/>
      <c r="T39" s="1007"/>
      <c r="U39" s="1007"/>
      <c r="V39" s="1007"/>
      <c r="W39" s="1007"/>
      <c r="X39" s="1007"/>
      <c r="Y39" s="1007"/>
      <c r="Z39" s="1007"/>
      <c r="AA39" s="1007"/>
      <c r="AB39" s="1007"/>
      <c r="AC39" s="1007"/>
      <c r="AD39" s="1007"/>
      <c r="AE39" s="1012"/>
      <c r="AF39" s="1056"/>
      <c r="AG39" s="1013"/>
      <c r="AH39" s="1013"/>
      <c r="AI39" s="1013"/>
      <c r="AJ39" s="1057"/>
      <c r="AK39" s="1010"/>
      <c r="AL39" s="1000"/>
      <c r="AM39" s="1000"/>
      <c r="AN39" s="1000"/>
      <c r="AO39" s="1000"/>
      <c r="AP39" s="1000"/>
      <c r="AQ39" s="1000"/>
      <c r="AR39" s="1000"/>
      <c r="AS39" s="1000"/>
      <c r="AT39" s="1000"/>
      <c r="AU39" s="1000"/>
      <c r="AV39" s="1000"/>
      <c r="AW39" s="1000"/>
      <c r="AX39" s="1000"/>
      <c r="AY39" s="1000"/>
      <c r="AZ39" s="1075"/>
      <c r="BA39" s="1075"/>
      <c r="BB39" s="1075"/>
      <c r="BC39" s="1075"/>
      <c r="BD39" s="1075"/>
      <c r="BE39" s="1068"/>
      <c r="BF39" s="1068"/>
      <c r="BG39" s="1068"/>
      <c r="BH39" s="1068"/>
      <c r="BI39" s="1069"/>
      <c r="BJ39" s="205"/>
      <c r="BK39" s="205"/>
      <c r="BL39" s="205"/>
      <c r="BM39" s="205"/>
      <c r="BN39" s="205"/>
      <c r="BO39" s="218"/>
      <c r="BP39" s="218"/>
      <c r="BQ39" s="215">
        <v>33</v>
      </c>
      <c r="BR39" s="216"/>
      <c r="BS39" s="1051"/>
      <c r="BT39" s="1052"/>
      <c r="BU39" s="1052"/>
      <c r="BV39" s="1052"/>
      <c r="BW39" s="1052"/>
      <c r="BX39" s="1052"/>
      <c r="BY39" s="1052"/>
      <c r="BZ39" s="1052"/>
      <c r="CA39" s="1052"/>
      <c r="CB39" s="1052"/>
      <c r="CC39" s="1052"/>
      <c r="CD39" s="1052"/>
      <c r="CE39" s="1052"/>
      <c r="CF39" s="1052"/>
      <c r="CG39" s="1053"/>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199"/>
    </row>
    <row r="40" spans="1:131" s="200" customFormat="1" ht="26.25" customHeight="1">
      <c r="A40" s="214">
        <v>13</v>
      </c>
      <c r="B40" s="1015"/>
      <c r="C40" s="1016"/>
      <c r="D40" s="1016"/>
      <c r="E40" s="1016"/>
      <c r="F40" s="1016"/>
      <c r="G40" s="1016"/>
      <c r="H40" s="1016"/>
      <c r="I40" s="1016"/>
      <c r="J40" s="1016"/>
      <c r="K40" s="1016"/>
      <c r="L40" s="1016"/>
      <c r="M40" s="1016"/>
      <c r="N40" s="1016"/>
      <c r="O40" s="1016"/>
      <c r="P40" s="1017"/>
      <c r="Q40" s="1076"/>
      <c r="R40" s="1007"/>
      <c r="S40" s="1007"/>
      <c r="T40" s="1007"/>
      <c r="U40" s="1007"/>
      <c r="V40" s="1007"/>
      <c r="W40" s="1007"/>
      <c r="X40" s="1007"/>
      <c r="Y40" s="1007"/>
      <c r="Z40" s="1007"/>
      <c r="AA40" s="1007"/>
      <c r="AB40" s="1007"/>
      <c r="AC40" s="1007"/>
      <c r="AD40" s="1007"/>
      <c r="AE40" s="1012"/>
      <c r="AF40" s="1056"/>
      <c r="AG40" s="1013"/>
      <c r="AH40" s="1013"/>
      <c r="AI40" s="1013"/>
      <c r="AJ40" s="1057"/>
      <c r="AK40" s="1010"/>
      <c r="AL40" s="1000"/>
      <c r="AM40" s="1000"/>
      <c r="AN40" s="1000"/>
      <c r="AO40" s="1000"/>
      <c r="AP40" s="1000"/>
      <c r="AQ40" s="1000"/>
      <c r="AR40" s="1000"/>
      <c r="AS40" s="1000"/>
      <c r="AT40" s="1000"/>
      <c r="AU40" s="1000"/>
      <c r="AV40" s="1000"/>
      <c r="AW40" s="1000"/>
      <c r="AX40" s="1000"/>
      <c r="AY40" s="1000"/>
      <c r="AZ40" s="1075"/>
      <c r="BA40" s="1075"/>
      <c r="BB40" s="1075"/>
      <c r="BC40" s="1075"/>
      <c r="BD40" s="1075"/>
      <c r="BE40" s="1068"/>
      <c r="BF40" s="1068"/>
      <c r="BG40" s="1068"/>
      <c r="BH40" s="1068"/>
      <c r="BI40" s="1069"/>
      <c r="BJ40" s="205"/>
      <c r="BK40" s="205"/>
      <c r="BL40" s="205"/>
      <c r="BM40" s="205"/>
      <c r="BN40" s="205"/>
      <c r="BO40" s="218"/>
      <c r="BP40" s="218"/>
      <c r="BQ40" s="215">
        <v>34</v>
      </c>
      <c r="BR40" s="216"/>
      <c r="BS40" s="1051"/>
      <c r="BT40" s="1052"/>
      <c r="BU40" s="1052"/>
      <c r="BV40" s="1052"/>
      <c r="BW40" s="1052"/>
      <c r="BX40" s="1052"/>
      <c r="BY40" s="1052"/>
      <c r="BZ40" s="1052"/>
      <c r="CA40" s="1052"/>
      <c r="CB40" s="1052"/>
      <c r="CC40" s="1052"/>
      <c r="CD40" s="1052"/>
      <c r="CE40" s="1052"/>
      <c r="CF40" s="1052"/>
      <c r="CG40" s="1053"/>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199"/>
    </row>
    <row r="41" spans="1:131" s="200" customFormat="1" ht="26.25" customHeight="1">
      <c r="A41" s="214">
        <v>14</v>
      </c>
      <c r="B41" s="1015"/>
      <c r="C41" s="1016"/>
      <c r="D41" s="1016"/>
      <c r="E41" s="1016"/>
      <c r="F41" s="1016"/>
      <c r="G41" s="1016"/>
      <c r="H41" s="1016"/>
      <c r="I41" s="1016"/>
      <c r="J41" s="1016"/>
      <c r="K41" s="1016"/>
      <c r="L41" s="1016"/>
      <c r="M41" s="1016"/>
      <c r="N41" s="1016"/>
      <c r="O41" s="1016"/>
      <c r="P41" s="1017"/>
      <c r="Q41" s="1076"/>
      <c r="R41" s="1007"/>
      <c r="S41" s="1007"/>
      <c r="T41" s="1007"/>
      <c r="U41" s="1007"/>
      <c r="V41" s="1007"/>
      <c r="W41" s="1007"/>
      <c r="X41" s="1007"/>
      <c r="Y41" s="1007"/>
      <c r="Z41" s="1007"/>
      <c r="AA41" s="1007"/>
      <c r="AB41" s="1007"/>
      <c r="AC41" s="1007"/>
      <c r="AD41" s="1007"/>
      <c r="AE41" s="1012"/>
      <c r="AF41" s="1056"/>
      <c r="AG41" s="1013"/>
      <c r="AH41" s="1013"/>
      <c r="AI41" s="1013"/>
      <c r="AJ41" s="1057"/>
      <c r="AK41" s="1010"/>
      <c r="AL41" s="1000"/>
      <c r="AM41" s="1000"/>
      <c r="AN41" s="1000"/>
      <c r="AO41" s="1000"/>
      <c r="AP41" s="1000"/>
      <c r="AQ41" s="1000"/>
      <c r="AR41" s="1000"/>
      <c r="AS41" s="1000"/>
      <c r="AT41" s="1000"/>
      <c r="AU41" s="1000"/>
      <c r="AV41" s="1000"/>
      <c r="AW41" s="1000"/>
      <c r="AX41" s="1000"/>
      <c r="AY41" s="1000"/>
      <c r="AZ41" s="1075"/>
      <c r="BA41" s="1075"/>
      <c r="BB41" s="1075"/>
      <c r="BC41" s="1075"/>
      <c r="BD41" s="1075"/>
      <c r="BE41" s="1068"/>
      <c r="BF41" s="1068"/>
      <c r="BG41" s="1068"/>
      <c r="BH41" s="1068"/>
      <c r="BI41" s="1069"/>
      <c r="BJ41" s="205"/>
      <c r="BK41" s="205"/>
      <c r="BL41" s="205"/>
      <c r="BM41" s="205"/>
      <c r="BN41" s="205"/>
      <c r="BO41" s="218"/>
      <c r="BP41" s="218"/>
      <c r="BQ41" s="215">
        <v>35</v>
      </c>
      <c r="BR41" s="216"/>
      <c r="BS41" s="1051"/>
      <c r="BT41" s="1052"/>
      <c r="BU41" s="1052"/>
      <c r="BV41" s="1052"/>
      <c r="BW41" s="1052"/>
      <c r="BX41" s="1052"/>
      <c r="BY41" s="1052"/>
      <c r="BZ41" s="1052"/>
      <c r="CA41" s="1052"/>
      <c r="CB41" s="1052"/>
      <c r="CC41" s="1052"/>
      <c r="CD41" s="1052"/>
      <c r="CE41" s="1052"/>
      <c r="CF41" s="1052"/>
      <c r="CG41" s="1053"/>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199"/>
    </row>
    <row r="42" spans="1:131" s="200" customFormat="1" ht="26.25" customHeight="1">
      <c r="A42" s="214">
        <v>15</v>
      </c>
      <c r="B42" s="1015"/>
      <c r="C42" s="1016"/>
      <c r="D42" s="1016"/>
      <c r="E42" s="1016"/>
      <c r="F42" s="1016"/>
      <c r="G42" s="1016"/>
      <c r="H42" s="1016"/>
      <c r="I42" s="1016"/>
      <c r="J42" s="1016"/>
      <c r="K42" s="1016"/>
      <c r="L42" s="1016"/>
      <c r="M42" s="1016"/>
      <c r="N42" s="1016"/>
      <c r="O42" s="1016"/>
      <c r="P42" s="1017"/>
      <c r="Q42" s="1076"/>
      <c r="R42" s="1007"/>
      <c r="S42" s="1007"/>
      <c r="T42" s="1007"/>
      <c r="U42" s="1007"/>
      <c r="V42" s="1007"/>
      <c r="W42" s="1007"/>
      <c r="X42" s="1007"/>
      <c r="Y42" s="1007"/>
      <c r="Z42" s="1007"/>
      <c r="AA42" s="1007"/>
      <c r="AB42" s="1007"/>
      <c r="AC42" s="1007"/>
      <c r="AD42" s="1007"/>
      <c r="AE42" s="1012"/>
      <c r="AF42" s="1056"/>
      <c r="AG42" s="1013"/>
      <c r="AH42" s="1013"/>
      <c r="AI42" s="1013"/>
      <c r="AJ42" s="1057"/>
      <c r="AK42" s="1010"/>
      <c r="AL42" s="1000"/>
      <c r="AM42" s="1000"/>
      <c r="AN42" s="1000"/>
      <c r="AO42" s="1000"/>
      <c r="AP42" s="1000"/>
      <c r="AQ42" s="1000"/>
      <c r="AR42" s="1000"/>
      <c r="AS42" s="1000"/>
      <c r="AT42" s="1000"/>
      <c r="AU42" s="1000"/>
      <c r="AV42" s="1000"/>
      <c r="AW42" s="1000"/>
      <c r="AX42" s="1000"/>
      <c r="AY42" s="1000"/>
      <c r="AZ42" s="1075"/>
      <c r="BA42" s="1075"/>
      <c r="BB42" s="1075"/>
      <c r="BC42" s="1075"/>
      <c r="BD42" s="1075"/>
      <c r="BE42" s="1068"/>
      <c r="BF42" s="1068"/>
      <c r="BG42" s="1068"/>
      <c r="BH42" s="1068"/>
      <c r="BI42" s="1069"/>
      <c r="BJ42" s="205"/>
      <c r="BK42" s="205"/>
      <c r="BL42" s="205"/>
      <c r="BM42" s="205"/>
      <c r="BN42" s="205"/>
      <c r="BO42" s="218"/>
      <c r="BP42" s="218"/>
      <c r="BQ42" s="215">
        <v>36</v>
      </c>
      <c r="BR42" s="216"/>
      <c r="BS42" s="1051"/>
      <c r="BT42" s="1052"/>
      <c r="BU42" s="1052"/>
      <c r="BV42" s="1052"/>
      <c r="BW42" s="1052"/>
      <c r="BX42" s="1052"/>
      <c r="BY42" s="1052"/>
      <c r="BZ42" s="1052"/>
      <c r="CA42" s="1052"/>
      <c r="CB42" s="1052"/>
      <c r="CC42" s="1052"/>
      <c r="CD42" s="1052"/>
      <c r="CE42" s="1052"/>
      <c r="CF42" s="1052"/>
      <c r="CG42" s="1053"/>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199"/>
    </row>
    <row r="43" spans="1:131" s="200" customFormat="1" ht="26.25" customHeight="1">
      <c r="A43" s="214">
        <v>16</v>
      </c>
      <c r="B43" s="1015"/>
      <c r="C43" s="1016"/>
      <c r="D43" s="1016"/>
      <c r="E43" s="1016"/>
      <c r="F43" s="1016"/>
      <c r="G43" s="1016"/>
      <c r="H43" s="1016"/>
      <c r="I43" s="1016"/>
      <c r="J43" s="1016"/>
      <c r="K43" s="1016"/>
      <c r="L43" s="1016"/>
      <c r="M43" s="1016"/>
      <c r="N43" s="1016"/>
      <c r="O43" s="1016"/>
      <c r="P43" s="1017"/>
      <c r="Q43" s="1076"/>
      <c r="R43" s="1007"/>
      <c r="S43" s="1007"/>
      <c r="T43" s="1007"/>
      <c r="U43" s="1007"/>
      <c r="V43" s="1007"/>
      <c r="W43" s="1007"/>
      <c r="X43" s="1007"/>
      <c r="Y43" s="1007"/>
      <c r="Z43" s="1007"/>
      <c r="AA43" s="1007"/>
      <c r="AB43" s="1007"/>
      <c r="AC43" s="1007"/>
      <c r="AD43" s="1007"/>
      <c r="AE43" s="1012"/>
      <c r="AF43" s="1056"/>
      <c r="AG43" s="1013"/>
      <c r="AH43" s="1013"/>
      <c r="AI43" s="1013"/>
      <c r="AJ43" s="1057"/>
      <c r="AK43" s="1010"/>
      <c r="AL43" s="1000"/>
      <c r="AM43" s="1000"/>
      <c r="AN43" s="1000"/>
      <c r="AO43" s="1000"/>
      <c r="AP43" s="1000"/>
      <c r="AQ43" s="1000"/>
      <c r="AR43" s="1000"/>
      <c r="AS43" s="1000"/>
      <c r="AT43" s="1000"/>
      <c r="AU43" s="1000"/>
      <c r="AV43" s="1000"/>
      <c r="AW43" s="1000"/>
      <c r="AX43" s="1000"/>
      <c r="AY43" s="1000"/>
      <c r="AZ43" s="1075"/>
      <c r="BA43" s="1075"/>
      <c r="BB43" s="1075"/>
      <c r="BC43" s="1075"/>
      <c r="BD43" s="1075"/>
      <c r="BE43" s="1068"/>
      <c r="BF43" s="1068"/>
      <c r="BG43" s="1068"/>
      <c r="BH43" s="1068"/>
      <c r="BI43" s="1069"/>
      <c r="BJ43" s="205"/>
      <c r="BK43" s="205"/>
      <c r="BL43" s="205"/>
      <c r="BM43" s="205"/>
      <c r="BN43" s="205"/>
      <c r="BO43" s="218"/>
      <c r="BP43" s="218"/>
      <c r="BQ43" s="215">
        <v>37</v>
      </c>
      <c r="BR43" s="216"/>
      <c r="BS43" s="1051"/>
      <c r="BT43" s="1052"/>
      <c r="BU43" s="1052"/>
      <c r="BV43" s="1052"/>
      <c r="BW43" s="1052"/>
      <c r="BX43" s="1052"/>
      <c r="BY43" s="1052"/>
      <c r="BZ43" s="1052"/>
      <c r="CA43" s="1052"/>
      <c r="CB43" s="1052"/>
      <c r="CC43" s="1052"/>
      <c r="CD43" s="1052"/>
      <c r="CE43" s="1052"/>
      <c r="CF43" s="1052"/>
      <c r="CG43" s="1053"/>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199"/>
    </row>
    <row r="44" spans="1:131" s="200" customFormat="1" ht="26.25" customHeight="1">
      <c r="A44" s="214">
        <v>17</v>
      </c>
      <c r="B44" s="1015"/>
      <c r="C44" s="1016"/>
      <c r="D44" s="1016"/>
      <c r="E44" s="1016"/>
      <c r="F44" s="1016"/>
      <c r="G44" s="1016"/>
      <c r="H44" s="1016"/>
      <c r="I44" s="1016"/>
      <c r="J44" s="1016"/>
      <c r="K44" s="1016"/>
      <c r="L44" s="1016"/>
      <c r="M44" s="1016"/>
      <c r="N44" s="1016"/>
      <c r="O44" s="1016"/>
      <c r="P44" s="1017"/>
      <c r="Q44" s="1076"/>
      <c r="R44" s="1007"/>
      <c r="S44" s="1007"/>
      <c r="T44" s="1007"/>
      <c r="U44" s="1007"/>
      <c r="V44" s="1007"/>
      <c r="W44" s="1007"/>
      <c r="X44" s="1007"/>
      <c r="Y44" s="1007"/>
      <c r="Z44" s="1007"/>
      <c r="AA44" s="1007"/>
      <c r="AB44" s="1007"/>
      <c r="AC44" s="1007"/>
      <c r="AD44" s="1007"/>
      <c r="AE44" s="1012"/>
      <c r="AF44" s="1056"/>
      <c r="AG44" s="1013"/>
      <c r="AH44" s="1013"/>
      <c r="AI44" s="1013"/>
      <c r="AJ44" s="1057"/>
      <c r="AK44" s="1010"/>
      <c r="AL44" s="1000"/>
      <c r="AM44" s="1000"/>
      <c r="AN44" s="1000"/>
      <c r="AO44" s="1000"/>
      <c r="AP44" s="1000"/>
      <c r="AQ44" s="1000"/>
      <c r="AR44" s="1000"/>
      <c r="AS44" s="1000"/>
      <c r="AT44" s="1000"/>
      <c r="AU44" s="1000"/>
      <c r="AV44" s="1000"/>
      <c r="AW44" s="1000"/>
      <c r="AX44" s="1000"/>
      <c r="AY44" s="1000"/>
      <c r="AZ44" s="1075"/>
      <c r="BA44" s="1075"/>
      <c r="BB44" s="1075"/>
      <c r="BC44" s="1075"/>
      <c r="BD44" s="1075"/>
      <c r="BE44" s="1068"/>
      <c r="BF44" s="1068"/>
      <c r="BG44" s="1068"/>
      <c r="BH44" s="1068"/>
      <c r="BI44" s="1069"/>
      <c r="BJ44" s="205"/>
      <c r="BK44" s="205"/>
      <c r="BL44" s="205"/>
      <c r="BM44" s="205"/>
      <c r="BN44" s="205"/>
      <c r="BO44" s="218"/>
      <c r="BP44" s="218"/>
      <c r="BQ44" s="215">
        <v>38</v>
      </c>
      <c r="BR44" s="216"/>
      <c r="BS44" s="1051"/>
      <c r="BT44" s="1052"/>
      <c r="BU44" s="1052"/>
      <c r="BV44" s="1052"/>
      <c r="BW44" s="1052"/>
      <c r="BX44" s="1052"/>
      <c r="BY44" s="1052"/>
      <c r="BZ44" s="1052"/>
      <c r="CA44" s="1052"/>
      <c r="CB44" s="1052"/>
      <c r="CC44" s="1052"/>
      <c r="CD44" s="1052"/>
      <c r="CE44" s="1052"/>
      <c r="CF44" s="1052"/>
      <c r="CG44" s="1053"/>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199"/>
    </row>
    <row r="45" spans="1:131" s="200" customFormat="1" ht="26.25" customHeight="1">
      <c r="A45" s="214">
        <v>18</v>
      </c>
      <c r="B45" s="1015"/>
      <c r="C45" s="1016"/>
      <c r="D45" s="1016"/>
      <c r="E45" s="1016"/>
      <c r="F45" s="1016"/>
      <c r="G45" s="1016"/>
      <c r="H45" s="1016"/>
      <c r="I45" s="1016"/>
      <c r="J45" s="1016"/>
      <c r="K45" s="1016"/>
      <c r="L45" s="1016"/>
      <c r="M45" s="1016"/>
      <c r="N45" s="1016"/>
      <c r="O45" s="1016"/>
      <c r="P45" s="1017"/>
      <c r="Q45" s="1076"/>
      <c r="R45" s="1007"/>
      <c r="S45" s="1007"/>
      <c r="T45" s="1007"/>
      <c r="U45" s="1007"/>
      <c r="V45" s="1007"/>
      <c r="W45" s="1007"/>
      <c r="X45" s="1007"/>
      <c r="Y45" s="1007"/>
      <c r="Z45" s="1007"/>
      <c r="AA45" s="1007"/>
      <c r="AB45" s="1007"/>
      <c r="AC45" s="1007"/>
      <c r="AD45" s="1007"/>
      <c r="AE45" s="1012"/>
      <c r="AF45" s="1056"/>
      <c r="AG45" s="1013"/>
      <c r="AH45" s="1013"/>
      <c r="AI45" s="1013"/>
      <c r="AJ45" s="1057"/>
      <c r="AK45" s="1010"/>
      <c r="AL45" s="1000"/>
      <c r="AM45" s="1000"/>
      <c r="AN45" s="1000"/>
      <c r="AO45" s="1000"/>
      <c r="AP45" s="1000"/>
      <c r="AQ45" s="1000"/>
      <c r="AR45" s="1000"/>
      <c r="AS45" s="1000"/>
      <c r="AT45" s="1000"/>
      <c r="AU45" s="1000"/>
      <c r="AV45" s="1000"/>
      <c r="AW45" s="1000"/>
      <c r="AX45" s="1000"/>
      <c r="AY45" s="1000"/>
      <c r="AZ45" s="1075"/>
      <c r="BA45" s="1075"/>
      <c r="BB45" s="1075"/>
      <c r="BC45" s="1075"/>
      <c r="BD45" s="1075"/>
      <c r="BE45" s="1068"/>
      <c r="BF45" s="1068"/>
      <c r="BG45" s="1068"/>
      <c r="BH45" s="1068"/>
      <c r="BI45" s="1069"/>
      <c r="BJ45" s="205"/>
      <c r="BK45" s="205"/>
      <c r="BL45" s="205"/>
      <c r="BM45" s="205"/>
      <c r="BN45" s="205"/>
      <c r="BO45" s="218"/>
      <c r="BP45" s="218"/>
      <c r="BQ45" s="215">
        <v>39</v>
      </c>
      <c r="BR45" s="216"/>
      <c r="BS45" s="1051"/>
      <c r="BT45" s="1052"/>
      <c r="BU45" s="1052"/>
      <c r="BV45" s="1052"/>
      <c r="BW45" s="1052"/>
      <c r="BX45" s="1052"/>
      <c r="BY45" s="1052"/>
      <c r="BZ45" s="1052"/>
      <c r="CA45" s="1052"/>
      <c r="CB45" s="1052"/>
      <c r="CC45" s="1052"/>
      <c r="CD45" s="1052"/>
      <c r="CE45" s="1052"/>
      <c r="CF45" s="1052"/>
      <c r="CG45" s="1053"/>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199"/>
    </row>
    <row r="46" spans="1:131" s="200" customFormat="1" ht="26.25" customHeight="1">
      <c r="A46" s="214">
        <v>19</v>
      </c>
      <c r="B46" s="1015"/>
      <c r="C46" s="1016"/>
      <c r="D46" s="1016"/>
      <c r="E46" s="1016"/>
      <c r="F46" s="1016"/>
      <c r="G46" s="1016"/>
      <c r="H46" s="1016"/>
      <c r="I46" s="1016"/>
      <c r="J46" s="1016"/>
      <c r="K46" s="1016"/>
      <c r="L46" s="1016"/>
      <c r="M46" s="1016"/>
      <c r="N46" s="1016"/>
      <c r="O46" s="1016"/>
      <c r="P46" s="1017"/>
      <c r="Q46" s="1076"/>
      <c r="R46" s="1007"/>
      <c r="S46" s="1007"/>
      <c r="T46" s="1007"/>
      <c r="U46" s="1007"/>
      <c r="V46" s="1007"/>
      <c r="W46" s="1007"/>
      <c r="X46" s="1007"/>
      <c r="Y46" s="1007"/>
      <c r="Z46" s="1007"/>
      <c r="AA46" s="1007"/>
      <c r="AB46" s="1007"/>
      <c r="AC46" s="1007"/>
      <c r="AD46" s="1007"/>
      <c r="AE46" s="1012"/>
      <c r="AF46" s="1056"/>
      <c r="AG46" s="1013"/>
      <c r="AH46" s="1013"/>
      <c r="AI46" s="1013"/>
      <c r="AJ46" s="1057"/>
      <c r="AK46" s="1010"/>
      <c r="AL46" s="1000"/>
      <c r="AM46" s="1000"/>
      <c r="AN46" s="1000"/>
      <c r="AO46" s="1000"/>
      <c r="AP46" s="1000"/>
      <c r="AQ46" s="1000"/>
      <c r="AR46" s="1000"/>
      <c r="AS46" s="1000"/>
      <c r="AT46" s="1000"/>
      <c r="AU46" s="1000"/>
      <c r="AV46" s="1000"/>
      <c r="AW46" s="1000"/>
      <c r="AX46" s="1000"/>
      <c r="AY46" s="1000"/>
      <c r="AZ46" s="1075"/>
      <c r="BA46" s="1075"/>
      <c r="BB46" s="1075"/>
      <c r="BC46" s="1075"/>
      <c r="BD46" s="1075"/>
      <c r="BE46" s="1068"/>
      <c r="BF46" s="1068"/>
      <c r="BG46" s="1068"/>
      <c r="BH46" s="1068"/>
      <c r="BI46" s="1069"/>
      <c r="BJ46" s="205"/>
      <c r="BK46" s="205"/>
      <c r="BL46" s="205"/>
      <c r="BM46" s="205"/>
      <c r="BN46" s="205"/>
      <c r="BO46" s="218"/>
      <c r="BP46" s="218"/>
      <c r="BQ46" s="215">
        <v>40</v>
      </c>
      <c r="BR46" s="216"/>
      <c r="BS46" s="1051"/>
      <c r="BT46" s="1052"/>
      <c r="BU46" s="1052"/>
      <c r="BV46" s="1052"/>
      <c r="BW46" s="1052"/>
      <c r="BX46" s="1052"/>
      <c r="BY46" s="1052"/>
      <c r="BZ46" s="1052"/>
      <c r="CA46" s="1052"/>
      <c r="CB46" s="1052"/>
      <c r="CC46" s="1052"/>
      <c r="CD46" s="1052"/>
      <c r="CE46" s="1052"/>
      <c r="CF46" s="1052"/>
      <c r="CG46" s="1053"/>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199"/>
    </row>
    <row r="47" spans="1:131" s="200" customFormat="1" ht="26.25" customHeight="1">
      <c r="A47" s="214">
        <v>20</v>
      </c>
      <c r="B47" s="1015"/>
      <c r="C47" s="1016"/>
      <c r="D47" s="1016"/>
      <c r="E47" s="1016"/>
      <c r="F47" s="1016"/>
      <c r="G47" s="1016"/>
      <c r="H47" s="1016"/>
      <c r="I47" s="1016"/>
      <c r="J47" s="1016"/>
      <c r="K47" s="1016"/>
      <c r="L47" s="1016"/>
      <c r="M47" s="1016"/>
      <c r="N47" s="1016"/>
      <c r="O47" s="1016"/>
      <c r="P47" s="1017"/>
      <c r="Q47" s="1076"/>
      <c r="R47" s="1007"/>
      <c r="S47" s="1007"/>
      <c r="T47" s="1007"/>
      <c r="U47" s="1007"/>
      <c r="V47" s="1007"/>
      <c r="W47" s="1007"/>
      <c r="X47" s="1007"/>
      <c r="Y47" s="1007"/>
      <c r="Z47" s="1007"/>
      <c r="AA47" s="1007"/>
      <c r="AB47" s="1007"/>
      <c r="AC47" s="1007"/>
      <c r="AD47" s="1007"/>
      <c r="AE47" s="1012"/>
      <c r="AF47" s="1056"/>
      <c r="AG47" s="1013"/>
      <c r="AH47" s="1013"/>
      <c r="AI47" s="1013"/>
      <c r="AJ47" s="1057"/>
      <c r="AK47" s="1010"/>
      <c r="AL47" s="1000"/>
      <c r="AM47" s="1000"/>
      <c r="AN47" s="1000"/>
      <c r="AO47" s="1000"/>
      <c r="AP47" s="1000"/>
      <c r="AQ47" s="1000"/>
      <c r="AR47" s="1000"/>
      <c r="AS47" s="1000"/>
      <c r="AT47" s="1000"/>
      <c r="AU47" s="1000"/>
      <c r="AV47" s="1000"/>
      <c r="AW47" s="1000"/>
      <c r="AX47" s="1000"/>
      <c r="AY47" s="1000"/>
      <c r="AZ47" s="1075"/>
      <c r="BA47" s="1075"/>
      <c r="BB47" s="1075"/>
      <c r="BC47" s="1075"/>
      <c r="BD47" s="1075"/>
      <c r="BE47" s="1068"/>
      <c r="BF47" s="1068"/>
      <c r="BG47" s="1068"/>
      <c r="BH47" s="1068"/>
      <c r="BI47" s="1069"/>
      <c r="BJ47" s="205"/>
      <c r="BK47" s="205"/>
      <c r="BL47" s="205"/>
      <c r="BM47" s="205"/>
      <c r="BN47" s="205"/>
      <c r="BO47" s="218"/>
      <c r="BP47" s="218"/>
      <c r="BQ47" s="215">
        <v>41</v>
      </c>
      <c r="BR47" s="216"/>
      <c r="BS47" s="1051"/>
      <c r="BT47" s="1052"/>
      <c r="BU47" s="1052"/>
      <c r="BV47" s="1052"/>
      <c r="BW47" s="1052"/>
      <c r="BX47" s="1052"/>
      <c r="BY47" s="1052"/>
      <c r="BZ47" s="1052"/>
      <c r="CA47" s="1052"/>
      <c r="CB47" s="1052"/>
      <c r="CC47" s="1052"/>
      <c r="CD47" s="1052"/>
      <c r="CE47" s="1052"/>
      <c r="CF47" s="1052"/>
      <c r="CG47" s="1053"/>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199"/>
    </row>
    <row r="48" spans="1:131" s="200" customFormat="1" ht="26.25" customHeight="1">
      <c r="A48" s="214">
        <v>21</v>
      </c>
      <c r="B48" s="1015"/>
      <c r="C48" s="1016"/>
      <c r="D48" s="1016"/>
      <c r="E48" s="1016"/>
      <c r="F48" s="1016"/>
      <c r="G48" s="1016"/>
      <c r="H48" s="1016"/>
      <c r="I48" s="1016"/>
      <c r="J48" s="1016"/>
      <c r="K48" s="1016"/>
      <c r="L48" s="1016"/>
      <c r="M48" s="1016"/>
      <c r="N48" s="1016"/>
      <c r="O48" s="1016"/>
      <c r="P48" s="1017"/>
      <c r="Q48" s="1076"/>
      <c r="R48" s="1007"/>
      <c r="S48" s="1007"/>
      <c r="T48" s="1007"/>
      <c r="U48" s="1007"/>
      <c r="V48" s="1007"/>
      <c r="W48" s="1007"/>
      <c r="X48" s="1007"/>
      <c r="Y48" s="1007"/>
      <c r="Z48" s="1007"/>
      <c r="AA48" s="1007"/>
      <c r="AB48" s="1007"/>
      <c r="AC48" s="1007"/>
      <c r="AD48" s="1007"/>
      <c r="AE48" s="1012"/>
      <c r="AF48" s="1056"/>
      <c r="AG48" s="1013"/>
      <c r="AH48" s="1013"/>
      <c r="AI48" s="1013"/>
      <c r="AJ48" s="1057"/>
      <c r="AK48" s="1010"/>
      <c r="AL48" s="1000"/>
      <c r="AM48" s="1000"/>
      <c r="AN48" s="1000"/>
      <c r="AO48" s="1000"/>
      <c r="AP48" s="1000"/>
      <c r="AQ48" s="1000"/>
      <c r="AR48" s="1000"/>
      <c r="AS48" s="1000"/>
      <c r="AT48" s="1000"/>
      <c r="AU48" s="1000"/>
      <c r="AV48" s="1000"/>
      <c r="AW48" s="1000"/>
      <c r="AX48" s="1000"/>
      <c r="AY48" s="1000"/>
      <c r="AZ48" s="1075"/>
      <c r="BA48" s="1075"/>
      <c r="BB48" s="1075"/>
      <c r="BC48" s="1075"/>
      <c r="BD48" s="1075"/>
      <c r="BE48" s="1068"/>
      <c r="BF48" s="1068"/>
      <c r="BG48" s="1068"/>
      <c r="BH48" s="1068"/>
      <c r="BI48" s="1069"/>
      <c r="BJ48" s="205"/>
      <c r="BK48" s="205"/>
      <c r="BL48" s="205"/>
      <c r="BM48" s="205"/>
      <c r="BN48" s="205"/>
      <c r="BO48" s="218"/>
      <c r="BP48" s="218"/>
      <c r="BQ48" s="215">
        <v>42</v>
      </c>
      <c r="BR48" s="216"/>
      <c r="BS48" s="1051"/>
      <c r="BT48" s="1052"/>
      <c r="BU48" s="1052"/>
      <c r="BV48" s="1052"/>
      <c r="BW48" s="1052"/>
      <c r="BX48" s="1052"/>
      <c r="BY48" s="1052"/>
      <c r="BZ48" s="1052"/>
      <c r="CA48" s="1052"/>
      <c r="CB48" s="1052"/>
      <c r="CC48" s="1052"/>
      <c r="CD48" s="1052"/>
      <c r="CE48" s="1052"/>
      <c r="CF48" s="1052"/>
      <c r="CG48" s="1053"/>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199"/>
    </row>
    <row r="49" spans="1:131" s="200" customFormat="1" ht="26.25" customHeight="1">
      <c r="A49" s="214">
        <v>22</v>
      </c>
      <c r="B49" s="1015"/>
      <c r="C49" s="1016"/>
      <c r="D49" s="1016"/>
      <c r="E49" s="1016"/>
      <c r="F49" s="1016"/>
      <c r="G49" s="1016"/>
      <c r="H49" s="1016"/>
      <c r="I49" s="1016"/>
      <c r="J49" s="1016"/>
      <c r="K49" s="1016"/>
      <c r="L49" s="1016"/>
      <c r="M49" s="1016"/>
      <c r="N49" s="1016"/>
      <c r="O49" s="1016"/>
      <c r="P49" s="1017"/>
      <c r="Q49" s="1076"/>
      <c r="R49" s="1007"/>
      <c r="S49" s="1007"/>
      <c r="T49" s="1007"/>
      <c r="U49" s="1007"/>
      <c r="V49" s="1007"/>
      <c r="W49" s="1007"/>
      <c r="X49" s="1007"/>
      <c r="Y49" s="1007"/>
      <c r="Z49" s="1007"/>
      <c r="AA49" s="1007"/>
      <c r="AB49" s="1007"/>
      <c r="AC49" s="1007"/>
      <c r="AD49" s="1007"/>
      <c r="AE49" s="1012"/>
      <c r="AF49" s="1056"/>
      <c r="AG49" s="1013"/>
      <c r="AH49" s="1013"/>
      <c r="AI49" s="1013"/>
      <c r="AJ49" s="1057"/>
      <c r="AK49" s="1010"/>
      <c r="AL49" s="1000"/>
      <c r="AM49" s="1000"/>
      <c r="AN49" s="1000"/>
      <c r="AO49" s="1000"/>
      <c r="AP49" s="1000"/>
      <c r="AQ49" s="1000"/>
      <c r="AR49" s="1000"/>
      <c r="AS49" s="1000"/>
      <c r="AT49" s="1000"/>
      <c r="AU49" s="1000"/>
      <c r="AV49" s="1000"/>
      <c r="AW49" s="1000"/>
      <c r="AX49" s="1000"/>
      <c r="AY49" s="1000"/>
      <c r="AZ49" s="1075"/>
      <c r="BA49" s="1075"/>
      <c r="BB49" s="1075"/>
      <c r="BC49" s="1075"/>
      <c r="BD49" s="1075"/>
      <c r="BE49" s="1068"/>
      <c r="BF49" s="1068"/>
      <c r="BG49" s="1068"/>
      <c r="BH49" s="1068"/>
      <c r="BI49" s="1069"/>
      <c r="BJ49" s="205"/>
      <c r="BK49" s="205"/>
      <c r="BL49" s="205"/>
      <c r="BM49" s="205"/>
      <c r="BN49" s="205"/>
      <c r="BO49" s="218"/>
      <c r="BP49" s="218"/>
      <c r="BQ49" s="215">
        <v>43</v>
      </c>
      <c r="BR49" s="216"/>
      <c r="BS49" s="1051"/>
      <c r="BT49" s="1052"/>
      <c r="BU49" s="1052"/>
      <c r="BV49" s="1052"/>
      <c r="BW49" s="1052"/>
      <c r="BX49" s="1052"/>
      <c r="BY49" s="1052"/>
      <c r="BZ49" s="1052"/>
      <c r="CA49" s="1052"/>
      <c r="CB49" s="1052"/>
      <c r="CC49" s="1052"/>
      <c r="CD49" s="1052"/>
      <c r="CE49" s="1052"/>
      <c r="CF49" s="1052"/>
      <c r="CG49" s="1053"/>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199"/>
    </row>
    <row r="50" spans="1:131" s="200" customFormat="1" ht="26.25" customHeight="1">
      <c r="A50" s="214">
        <v>23</v>
      </c>
      <c r="B50" s="1015"/>
      <c r="C50" s="1016"/>
      <c r="D50" s="1016"/>
      <c r="E50" s="1016"/>
      <c r="F50" s="1016"/>
      <c r="G50" s="1016"/>
      <c r="H50" s="1016"/>
      <c r="I50" s="1016"/>
      <c r="J50" s="1016"/>
      <c r="K50" s="1016"/>
      <c r="L50" s="1016"/>
      <c r="M50" s="1016"/>
      <c r="N50" s="1016"/>
      <c r="O50" s="1016"/>
      <c r="P50" s="1017"/>
      <c r="Q50" s="1073"/>
      <c r="R50" s="1059"/>
      <c r="S50" s="1059"/>
      <c r="T50" s="1059"/>
      <c r="U50" s="1059"/>
      <c r="V50" s="1059"/>
      <c r="W50" s="1059"/>
      <c r="X50" s="1059"/>
      <c r="Y50" s="1059"/>
      <c r="Z50" s="1059"/>
      <c r="AA50" s="1059"/>
      <c r="AB50" s="1059"/>
      <c r="AC50" s="1059"/>
      <c r="AD50" s="1059"/>
      <c r="AE50" s="1074"/>
      <c r="AF50" s="1056"/>
      <c r="AG50" s="1013"/>
      <c r="AH50" s="1013"/>
      <c r="AI50" s="1013"/>
      <c r="AJ50" s="1057"/>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68"/>
      <c r="BF50" s="1068"/>
      <c r="BG50" s="1068"/>
      <c r="BH50" s="1068"/>
      <c r="BI50" s="1069"/>
      <c r="BJ50" s="205"/>
      <c r="BK50" s="205"/>
      <c r="BL50" s="205"/>
      <c r="BM50" s="205"/>
      <c r="BN50" s="205"/>
      <c r="BO50" s="218"/>
      <c r="BP50" s="218"/>
      <c r="BQ50" s="215">
        <v>44</v>
      </c>
      <c r="BR50" s="216"/>
      <c r="BS50" s="1051"/>
      <c r="BT50" s="1052"/>
      <c r="BU50" s="1052"/>
      <c r="BV50" s="1052"/>
      <c r="BW50" s="1052"/>
      <c r="BX50" s="1052"/>
      <c r="BY50" s="1052"/>
      <c r="BZ50" s="1052"/>
      <c r="CA50" s="1052"/>
      <c r="CB50" s="1052"/>
      <c r="CC50" s="1052"/>
      <c r="CD50" s="1052"/>
      <c r="CE50" s="1052"/>
      <c r="CF50" s="1052"/>
      <c r="CG50" s="1053"/>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199"/>
    </row>
    <row r="51" spans="1:131" s="200" customFormat="1" ht="26.25" customHeight="1">
      <c r="A51" s="214">
        <v>24</v>
      </c>
      <c r="B51" s="1015"/>
      <c r="C51" s="1016"/>
      <c r="D51" s="1016"/>
      <c r="E51" s="1016"/>
      <c r="F51" s="1016"/>
      <c r="G51" s="1016"/>
      <c r="H51" s="1016"/>
      <c r="I51" s="1016"/>
      <c r="J51" s="1016"/>
      <c r="K51" s="1016"/>
      <c r="L51" s="1016"/>
      <c r="M51" s="1016"/>
      <c r="N51" s="1016"/>
      <c r="O51" s="1016"/>
      <c r="P51" s="1017"/>
      <c r="Q51" s="1073"/>
      <c r="R51" s="1059"/>
      <c r="S51" s="1059"/>
      <c r="T51" s="1059"/>
      <c r="U51" s="1059"/>
      <c r="V51" s="1059"/>
      <c r="W51" s="1059"/>
      <c r="X51" s="1059"/>
      <c r="Y51" s="1059"/>
      <c r="Z51" s="1059"/>
      <c r="AA51" s="1059"/>
      <c r="AB51" s="1059"/>
      <c r="AC51" s="1059"/>
      <c r="AD51" s="1059"/>
      <c r="AE51" s="1074"/>
      <c r="AF51" s="1056"/>
      <c r="AG51" s="1013"/>
      <c r="AH51" s="1013"/>
      <c r="AI51" s="1013"/>
      <c r="AJ51" s="1057"/>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68"/>
      <c r="BF51" s="1068"/>
      <c r="BG51" s="1068"/>
      <c r="BH51" s="1068"/>
      <c r="BI51" s="1069"/>
      <c r="BJ51" s="205"/>
      <c r="BK51" s="205"/>
      <c r="BL51" s="205"/>
      <c r="BM51" s="205"/>
      <c r="BN51" s="205"/>
      <c r="BO51" s="218"/>
      <c r="BP51" s="218"/>
      <c r="BQ51" s="215">
        <v>45</v>
      </c>
      <c r="BR51" s="216"/>
      <c r="BS51" s="1051"/>
      <c r="BT51" s="1052"/>
      <c r="BU51" s="1052"/>
      <c r="BV51" s="1052"/>
      <c r="BW51" s="1052"/>
      <c r="BX51" s="1052"/>
      <c r="BY51" s="1052"/>
      <c r="BZ51" s="1052"/>
      <c r="CA51" s="1052"/>
      <c r="CB51" s="1052"/>
      <c r="CC51" s="1052"/>
      <c r="CD51" s="1052"/>
      <c r="CE51" s="1052"/>
      <c r="CF51" s="1052"/>
      <c r="CG51" s="1053"/>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199"/>
    </row>
    <row r="52" spans="1:131" s="200" customFormat="1" ht="26.25" customHeight="1">
      <c r="A52" s="214">
        <v>25</v>
      </c>
      <c r="B52" s="1015"/>
      <c r="C52" s="1016"/>
      <c r="D52" s="1016"/>
      <c r="E52" s="1016"/>
      <c r="F52" s="1016"/>
      <c r="G52" s="1016"/>
      <c r="H52" s="1016"/>
      <c r="I52" s="1016"/>
      <c r="J52" s="1016"/>
      <c r="K52" s="1016"/>
      <c r="L52" s="1016"/>
      <c r="M52" s="1016"/>
      <c r="N52" s="1016"/>
      <c r="O52" s="1016"/>
      <c r="P52" s="1017"/>
      <c r="Q52" s="1073"/>
      <c r="R52" s="1059"/>
      <c r="S52" s="1059"/>
      <c r="T52" s="1059"/>
      <c r="U52" s="1059"/>
      <c r="V52" s="1059"/>
      <c r="W52" s="1059"/>
      <c r="X52" s="1059"/>
      <c r="Y52" s="1059"/>
      <c r="Z52" s="1059"/>
      <c r="AA52" s="1059"/>
      <c r="AB52" s="1059"/>
      <c r="AC52" s="1059"/>
      <c r="AD52" s="1059"/>
      <c r="AE52" s="1074"/>
      <c r="AF52" s="1056"/>
      <c r="AG52" s="1013"/>
      <c r="AH52" s="1013"/>
      <c r="AI52" s="1013"/>
      <c r="AJ52" s="1057"/>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68"/>
      <c r="BF52" s="1068"/>
      <c r="BG52" s="1068"/>
      <c r="BH52" s="1068"/>
      <c r="BI52" s="1069"/>
      <c r="BJ52" s="205"/>
      <c r="BK52" s="205"/>
      <c r="BL52" s="205"/>
      <c r="BM52" s="205"/>
      <c r="BN52" s="205"/>
      <c r="BO52" s="218"/>
      <c r="BP52" s="218"/>
      <c r="BQ52" s="215">
        <v>46</v>
      </c>
      <c r="BR52" s="216"/>
      <c r="BS52" s="1051"/>
      <c r="BT52" s="1052"/>
      <c r="BU52" s="1052"/>
      <c r="BV52" s="1052"/>
      <c r="BW52" s="1052"/>
      <c r="BX52" s="1052"/>
      <c r="BY52" s="1052"/>
      <c r="BZ52" s="1052"/>
      <c r="CA52" s="1052"/>
      <c r="CB52" s="1052"/>
      <c r="CC52" s="1052"/>
      <c r="CD52" s="1052"/>
      <c r="CE52" s="1052"/>
      <c r="CF52" s="1052"/>
      <c r="CG52" s="1053"/>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199"/>
    </row>
    <row r="53" spans="1:131" s="200" customFormat="1" ht="26.25" customHeight="1">
      <c r="A53" s="214">
        <v>26</v>
      </c>
      <c r="B53" s="1015"/>
      <c r="C53" s="1016"/>
      <c r="D53" s="1016"/>
      <c r="E53" s="1016"/>
      <c r="F53" s="1016"/>
      <c r="G53" s="1016"/>
      <c r="H53" s="1016"/>
      <c r="I53" s="1016"/>
      <c r="J53" s="1016"/>
      <c r="K53" s="1016"/>
      <c r="L53" s="1016"/>
      <c r="M53" s="1016"/>
      <c r="N53" s="1016"/>
      <c r="O53" s="1016"/>
      <c r="P53" s="1017"/>
      <c r="Q53" s="1073"/>
      <c r="R53" s="1059"/>
      <c r="S53" s="1059"/>
      <c r="T53" s="1059"/>
      <c r="U53" s="1059"/>
      <c r="V53" s="1059"/>
      <c r="W53" s="1059"/>
      <c r="X53" s="1059"/>
      <c r="Y53" s="1059"/>
      <c r="Z53" s="1059"/>
      <c r="AA53" s="1059"/>
      <c r="AB53" s="1059"/>
      <c r="AC53" s="1059"/>
      <c r="AD53" s="1059"/>
      <c r="AE53" s="1074"/>
      <c r="AF53" s="1056"/>
      <c r="AG53" s="1013"/>
      <c r="AH53" s="1013"/>
      <c r="AI53" s="1013"/>
      <c r="AJ53" s="1057"/>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68"/>
      <c r="BF53" s="1068"/>
      <c r="BG53" s="1068"/>
      <c r="BH53" s="1068"/>
      <c r="BI53" s="1069"/>
      <c r="BJ53" s="205"/>
      <c r="BK53" s="205"/>
      <c r="BL53" s="205"/>
      <c r="BM53" s="205"/>
      <c r="BN53" s="205"/>
      <c r="BO53" s="218"/>
      <c r="BP53" s="218"/>
      <c r="BQ53" s="215">
        <v>47</v>
      </c>
      <c r="BR53" s="216"/>
      <c r="BS53" s="1051"/>
      <c r="BT53" s="1052"/>
      <c r="BU53" s="1052"/>
      <c r="BV53" s="1052"/>
      <c r="BW53" s="1052"/>
      <c r="BX53" s="1052"/>
      <c r="BY53" s="1052"/>
      <c r="BZ53" s="1052"/>
      <c r="CA53" s="1052"/>
      <c r="CB53" s="1052"/>
      <c r="CC53" s="1052"/>
      <c r="CD53" s="1052"/>
      <c r="CE53" s="1052"/>
      <c r="CF53" s="1052"/>
      <c r="CG53" s="1053"/>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199"/>
    </row>
    <row r="54" spans="1:131" s="200" customFormat="1" ht="26.25" customHeight="1">
      <c r="A54" s="214">
        <v>27</v>
      </c>
      <c r="B54" s="1015"/>
      <c r="C54" s="1016"/>
      <c r="D54" s="1016"/>
      <c r="E54" s="1016"/>
      <c r="F54" s="1016"/>
      <c r="G54" s="1016"/>
      <c r="H54" s="1016"/>
      <c r="I54" s="1016"/>
      <c r="J54" s="1016"/>
      <c r="K54" s="1016"/>
      <c r="L54" s="1016"/>
      <c r="M54" s="1016"/>
      <c r="N54" s="1016"/>
      <c r="O54" s="1016"/>
      <c r="P54" s="1017"/>
      <c r="Q54" s="1073"/>
      <c r="R54" s="1059"/>
      <c r="S54" s="1059"/>
      <c r="T54" s="1059"/>
      <c r="U54" s="1059"/>
      <c r="V54" s="1059"/>
      <c r="W54" s="1059"/>
      <c r="X54" s="1059"/>
      <c r="Y54" s="1059"/>
      <c r="Z54" s="1059"/>
      <c r="AA54" s="1059"/>
      <c r="AB54" s="1059"/>
      <c r="AC54" s="1059"/>
      <c r="AD54" s="1059"/>
      <c r="AE54" s="1074"/>
      <c r="AF54" s="1056"/>
      <c r="AG54" s="1013"/>
      <c r="AH54" s="1013"/>
      <c r="AI54" s="1013"/>
      <c r="AJ54" s="1057"/>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68"/>
      <c r="BF54" s="1068"/>
      <c r="BG54" s="1068"/>
      <c r="BH54" s="1068"/>
      <c r="BI54" s="1069"/>
      <c r="BJ54" s="205"/>
      <c r="BK54" s="205"/>
      <c r="BL54" s="205"/>
      <c r="BM54" s="205"/>
      <c r="BN54" s="205"/>
      <c r="BO54" s="218"/>
      <c r="BP54" s="218"/>
      <c r="BQ54" s="215">
        <v>48</v>
      </c>
      <c r="BR54" s="216"/>
      <c r="BS54" s="1051"/>
      <c r="BT54" s="1052"/>
      <c r="BU54" s="1052"/>
      <c r="BV54" s="1052"/>
      <c r="BW54" s="1052"/>
      <c r="BX54" s="1052"/>
      <c r="BY54" s="1052"/>
      <c r="BZ54" s="1052"/>
      <c r="CA54" s="1052"/>
      <c r="CB54" s="1052"/>
      <c r="CC54" s="1052"/>
      <c r="CD54" s="1052"/>
      <c r="CE54" s="1052"/>
      <c r="CF54" s="1052"/>
      <c r="CG54" s="1053"/>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199"/>
    </row>
    <row r="55" spans="1:131" s="200" customFormat="1" ht="26.25" customHeight="1">
      <c r="A55" s="214">
        <v>28</v>
      </c>
      <c r="B55" s="1015"/>
      <c r="C55" s="1016"/>
      <c r="D55" s="1016"/>
      <c r="E55" s="1016"/>
      <c r="F55" s="1016"/>
      <c r="G55" s="1016"/>
      <c r="H55" s="1016"/>
      <c r="I55" s="1016"/>
      <c r="J55" s="1016"/>
      <c r="K55" s="1016"/>
      <c r="L55" s="1016"/>
      <c r="M55" s="1016"/>
      <c r="N55" s="1016"/>
      <c r="O55" s="1016"/>
      <c r="P55" s="1017"/>
      <c r="Q55" s="1073"/>
      <c r="R55" s="1059"/>
      <c r="S55" s="1059"/>
      <c r="T55" s="1059"/>
      <c r="U55" s="1059"/>
      <c r="V55" s="1059"/>
      <c r="W55" s="1059"/>
      <c r="X55" s="1059"/>
      <c r="Y55" s="1059"/>
      <c r="Z55" s="1059"/>
      <c r="AA55" s="1059"/>
      <c r="AB55" s="1059"/>
      <c r="AC55" s="1059"/>
      <c r="AD55" s="1059"/>
      <c r="AE55" s="1074"/>
      <c r="AF55" s="1056"/>
      <c r="AG55" s="1013"/>
      <c r="AH55" s="1013"/>
      <c r="AI55" s="1013"/>
      <c r="AJ55" s="1057"/>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68"/>
      <c r="BF55" s="1068"/>
      <c r="BG55" s="1068"/>
      <c r="BH55" s="1068"/>
      <c r="BI55" s="1069"/>
      <c r="BJ55" s="205"/>
      <c r="BK55" s="205"/>
      <c r="BL55" s="205"/>
      <c r="BM55" s="205"/>
      <c r="BN55" s="205"/>
      <c r="BO55" s="218"/>
      <c r="BP55" s="218"/>
      <c r="BQ55" s="215">
        <v>49</v>
      </c>
      <c r="BR55" s="216"/>
      <c r="BS55" s="1051"/>
      <c r="BT55" s="1052"/>
      <c r="BU55" s="1052"/>
      <c r="BV55" s="1052"/>
      <c r="BW55" s="1052"/>
      <c r="BX55" s="1052"/>
      <c r="BY55" s="1052"/>
      <c r="BZ55" s="1052"/>
      <c r="CA55" s="1052"/>
      <c r="CB55" s="1052"/>
      <c r="CC55" s="1052"/>
      <c r="CD55" s="1052"/>
      <c r="CE55" s="1052"/>
      <c r="CF55" s="1052"/>
      <c r="CG55" s="1053"/>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199"/>
    </row>
    <row r="56" spans="1:131" s="200" customFormat="1" ht="26.25" customHeight="1">
      <c r="A56" s="214">
        <v>29</v>
      </c>
      <c r="B56" s="1015"/>
      <c r="C56" s="1016"/>
      <c r="D56" s="1016"/>
      <c r="E56" s="1016"/>
      <c r="F56" s="1016"/>
      <c r="G56" s="1016"/>
      <c r="H56" s="1016"/>
      <c r="I56" s="1016"/>
      <c r="J56" s="1016"/>
      <c r="K56" s="1016"/>
      <c r="L56" s="1016"/>
      <c r="M56" s="1016"/>
      <c r="N56" s="1016"/>
      <c r="O56" s="1016"/>
      <c r="P56" s="1017"/>
      <c r="Q56" s="1073"/>
      <c r="R56" s="1059"/>
      <c r="S56" s="1059"/>
      <c r="T56" s="1059"/>
      <c r="U56" s="1059"/>
      <c r="V56" s="1059"/>
      <c r="W56" s="1059"/>
      <c r="X56" s="1059"/>
      <c r="Y56" s="1059"/>
      <c r="Z56" s="1059"/>
      <c r="AA56" s="1059"/>
      <c r="AB56" s="1059"/>
      <c r="AC56" s="1059"/>
      <c r="AD56" s="1059"/>
      <c r="AE56" s="1074"/>
      <c r="AF56" s="1056"/>
      <c r="AG56" s="1013"/>
      <c r="AH56" s="1013"/>
      <c r="AI56" s="1013"/>
      <c r="AJ56" s="1057"/>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68"/>
      <c r="BF56" s="1068"/>
      <c r="BG56" s="1068"/>
      <c r="BH56" s="1068"/>
      <c r="BI56" s="1069"/>
      <c r="BJ56" s="205"/>
      <c r="BK56" s="205"/>
      <c r="BL56" s="205"/>
      <c r="BM56" s="205"/>
      <c r="BN56" s="205"/>
      <c r="BO56" s="218"/>
      <c r="BP56" s="218"/>
      <c r="BQ56" s="215">
        <v>50</v>
      </c>
      <c r="BR56" s="216"/>
      <c r="BS56" s="1051"/>
      <c r="BT56" s="1052"/>
      <c r="BU56" s="1052"/>
      <c r="BV56" s="1052"/>
      <c r="BW56" s="1052"/>
      <c r="BX56" s="1052"/>
      <c r="BY56" s="1052"/>
      <c r="BZ56" s="1052"/>
      <c r="CA56" s="1052"/>
      <c r="CB56" s="1052"/>
      <c r="CC56" s="1052"/>
      <c r="CD56" s="1052"/>
      <c r="CE56" s="1052"/>
      <c r="CF56" s="1052"/>
      <c r="CG56" s="1053"/>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199"/>
    </row>
    <row r="57" spans="1:131" s="200" customFormat="1" ht="26.25" customHeight="1">
      <c r="A57" s="214">
        <v>30</v>
      </c>
      <c r="B57" s="1015"/>
      <c r="C57" s="1016"/>
      <c r="D57" s="1016"/>
      <c r="E57" s="1016"/>
      <c r="F57" s="1016"/>
      <c r="G57" s="1016"/>
      <c r="H57" s="1016"/>
      <c r="I57" s="1016"/>
      <c r="J57" s="1016"/>
      <c r="K57" s="1016"/>
      <c r="L57" s="1016"/>
      <c r="M57" s="1016"/>
      <c r="N57" s="1016"/>
      <c r="O57" s="1016"/>
      <c r="P57" s="1017"/>
      <c r="Q57" s="1073"/>
      <c r="R57" s="1059"/>
      <c r="S57" s="1059"/>
      <c r="T57" s="1059"/>
      <c r="U57" s="1059"/>
      <c r="V57" s="1059"/>
      <c r="W57" s="1059"/>
      <c r="X57" s="1059"/>
      <c r="Y57" s="1059"/>
      <c r="Z57" s="1059"/>
      <c r="AA57" s="1059"/>
      <c r="AB57" s="1059"/>
      <c r="AC57" s="1059"/>
      <c r="AD57" s="1059"/>
      <c r="AE57" s="1074"/>
      <c r="AF57" s="1056"/>
      <c r="AG57" s="1013"/>
      <c r="AH57" s="1013"/>
      <c r="AI57" s="1013"/>
      <c r="AJ57" s="1057"/>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68"/>
      <c r="BF57" s="1068"/>
      <c r="BG57" s="1068"/>
      <c r="BH57" s="1068"/>
      <c r="BI57" s="1069"/>
      <c r="BJ57" s="205"/>
      <c r="BK57" s="205"/>
      <c r="BL57" s="205"/>
      <c r="BM57" s="205"/>
      <c r="BN57" s="205"/>
      <c r="BO57" s="218"/>
      <c r="BP57" s="218"/>
      <c r="BQ57" s="215">
        <v>51</v>
      </c>
      <c r="BR57" s="216"/>
      <c r="BS57" s="1051"/>
      <c r="BT57" s="1052"/>
      <c r="BU57" s="1052"/>
      <c r="BV57" s="1052"/>
      <c r="BW57" s="1052"/>
      <c r="BX57" s="1052"/>
      <c r="BY57" s="1052"/>
      <c r="BZ57" s="1052"/>
      <c r="CA57" s="1052"/>
      <c r="CB57" s="1052"/>
      <c r="CC57" s="1052"/>
      <c r="CD57" s="1052"/>
      <c r="CE57" s="1052"/>
      <c r="CF57" s="1052"/>
      <c r="CG57" s="1053"/>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199"/>
    </row>
    <row r="58" spans="1:131" s="200" customFormat="1" ht="26.25" customHeight="1">
      <c r="A58" s="214">
        <v>31</v>
      </c>
      <c r="B58" s="1015"/>
      <c r="C58" s="1016"/>
      <c r="D58" s="1016"/>
      <c r="E58" s="1016"/>
      <c r="F58" s="1016"/>
      <c r="G58" s="1016"/>
      <c r="H58" s="1016"/>
      <c r="I58" s="1016"/>
      <c r="J58" s="1016"/>
      <c r="K58" s="1016"/>
      <c r="L58" s="1016"/>
      <c r="M58" s="1016"/>
      <c r="N58" s="1016"/>
      <c r="O58" s="1016"/>
      <c r="P58" s="1017"/>
      <c r="Q58" s="1073"/>
      <c r="R58" s="1059"/>
      <c r="S58" s="1059"/>
      <c r="T58" s="1059"/>
      <c r="U58" s="1059"/>
      <c r="V58" s="1059"/>
      <c r="W58" s="1059"/>
      <c r="X58" s="1059"/>
      <c r="Y58" s="1059"/>
      <c r="Z58" s="1059"/>
      <c r="AA58" s="1059"/>
      <c r="AB58" s="1059"/>
      <c r="AC58" s="1059"/>
      <c r="AD58" s="1059"/>
      <c r="AE58" s="1074"/>
      <c r="AF58" s="1056"/>
      <c r="AG58" s="1013"/>
      <c r="AH58" s="1013"/>
      <c r="AI58" s="1013"/>
      <c r="AJ58" s="1057"/>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68"/>
      <c r="BF58" s="1068"/>
      <c r="BG58" s="1068"/>
      <c r="BH58" s="1068"/>
      <c r="BI58" s="1069"/>
      <c r="BJ58" s="205"/>
      <c r="BK58" s="205"/>
      <c r="BL58" s="205"/>
      <c r="BM58" s="205"/>
      <c r="BN58" s="205"/>
      <c r="BO58" s="218"/>
      <c r="BP58" s="218"/>
      <c r="BQ58" s="215">
        <v>52</v>
      </c>
      <c r="BR58" s="216"/>
      <c r="BS58" s="1051"/>
      <c r="BT58" s="1052"/>
      <c r="BU58" s="1052"/>
      <c r="BV58" s="1052"/>
      <c r="BW58" s="1052"/>
      <c r="BX58" s="1052"/>
      <c r="BY58" s="1052"/>
      <c r="BZ58" s="1052"/>
      <c r="CA58" s="1052"/>
      <c r="CB58" s="1052"/>
      <c r="CC58" s="1052"/>
      <c r="CD58" s="1052"/>
      <c r="CE58" s="1052"/>
      <c r="CF58" s="1052"/>
      <c r="CG58" s="1053"/>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199"/>
    </row>
    <row r="59" spans="1:131" s="200" customFormat="1" ht="26.25" customHeight="1">
      <c r="A59" s="214">
        <v>32</v>
      </c>
      <c r="B59" s="1015"/>
      <c r="C59" s="1016"/>
      <c r="D59" s="1016"/>
      <c r="E59" s="1016"/>
      <c r="F59" s="1016"/>
      <c r="G59" s="1016"/>
      <c r="H59" s="1016"/>
      <c r="I59" s="1016"/>
      <c r="J59" s="1016"/>
      <c r="K59" s="1016"/>
      <c r="L59" s="1016"/>
      <c r="M59" s="1016"/>
      <c r="N59" s="1016"/>
      <c r="O59" s="1016"/>
      <c r="P59" s="1017"/>
      <c r="Q59" s="1073"/>
      <c r="R59" s="1059"/>
      <c r="S59" s="1059"/>
      <c r="T59" s="1059"/>
      <c r="U59" s="1059"/>
      <c r="V59" s="1059"/>
      <c r="W59" s="1059"/>
      <c r="X59" s="1059"/>
      <c r="Y59" s="1059"/>
      <c r="Z59" s="1059"/>
      <c r="AA59" s="1059"/>
      <c r="AB59" s="1059"/>
      <c r="AC59" s="1059"/>
      <c r="AD59" s="1059"/>
      <c r="AE59" s="1074"/>
      <c r="AF59" s="1056"/>
      <c r="AG59" s="1013"/>
      <c r="AH59" s="1013"/>
      <c r="AI59" s="1013"/>
      <c r="AJ59" s="1057"/>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68"/>
      <c r="BF59" s="1068"/>
      <c r="BG59" s="1068"/>
      <c r="BH59" s="1068"/>
      <c r="BI59" s="1069"/>
      <c r="BJ59" s="205"/>
      <c r="BK59" s="205"/>
      <c r="BL59" s="205"/>
      <c r="BM59" s="205"/>
      <c r="BN59" s="205"/>
      <c r="BO59" s="218"/>
      <c r="BP59" s="218"/>
      <c r="BQ59" s="215">
        <v>53</v>
      </c>
      <c r="BR59" s="216"/>
      <c r="BS59" s="1051"/>
      <c r="BT59" s="1052"/>
      <c r="BU59" s="1052"/>
      <c r="BV59" s="1052"/>
      <c r="BW59" s="1052"/>
      <c r="BX59" s="1052"/>
      <c r="BY59" s="1052"/>
      <c r="BZ59" s="1052"/>
      <c r="CA59" s="1052"/>
      <c r="CB59" s="1052"/>
      <c r="CC59" s="1052"/>
      <c r="CD59" s="1052"/>
      <c r="CE59" s="1052"/>
      <c r="CF59" s="1052"/>
      <c r="CG59" s="1053"/>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199"/>
    </row>
    <row r="60" spans="1:131" s="200" customFormat="1" ht="26.25" customHeight="1">
      <c r="A60" s="214">
        <v>33</v>
      </c>
      <c r="B60" s="1015"/>
      <c r="C60" s="1016"/>
      <c r="D60" s="1016"/>
      <c r="E60" s="1016"/>
      <c r="F60" s="1016"/>
      <c r="G60" s="1016"/>
      <c r="H60" s="1016"/>
      <c r="I60" s="1016"/>
      <c r="J60" s="1016"/>
      <c r="K60" s="1016"/>
      <c r="L60" s="1016"/>
      <c r="M60" s="1016"/>
      <c r="N60" s="1016"/>
      <c r="O60" s="1016"/>
      <c r="P60" s="1017"/>
      <c r="Q60" s="1073"/>
      <c r="R60" s="1059"/>
      <c r="S60" s="1059"/>
      <c r="T60" s="1059"/>
      <c r="U60" s="1059"/>
      <c r="V60" s="1059"/>
      <c r="W60" s="1059"/>
      <c r="X60" s="1059"/>
      <c r="Y60" s="1059"/>
      <c r="Z60" s="1059"/>
      <c r="AA60" s="1059"/>
      <c r="AB60" s="1059"/>
      <c r="AC60" s="1059"/>
      <c r="AD60" s="1059"/>
      <c r="AE60" s="1074"/>
      <c r="AF60" s="1056"/>
      <c r="AG60" s="1013"/>
      <c r="AH60" s="1013"/>
      <c r="AI60" s="1013"/>
      <c r="AJ60" s="1057"/>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68"/>
      <c r="BF60" s="1068"/>
      <c r="BG60" s="1068"/>
      <c r="BH60" s="1068"/>
      <c r="BI60" s="1069"/>
      <c r="BJ60" s="205"/>
      <c r="BK60" s="205"/>
      <c r="BL60" s="205"/>
      <c r="BM60" s="205"/>
      <c r="BN60" s="205"/>
      <c r="BO60" s="218"/>
      <c r="BP60" s="218"/>
      <c r="BQ60" s="215">
        <v>54</v>
      </c>
      <c r="BR60" s="216"/>
      <c r="BS60" s="1051"/>
      <c r="BT60" s="1052"/>
      <c r="BU60" s="1052"/>
      <c r="BV60" s="1052"/>
      <c r="BW60" s="1052"/>
      <c r="BX60" s="1052"/>
      <c r="BY60" s="1052"/>
      <c r="BZ60" s="1052"/>
      <c r="CA60" s="1052"/>
      <c r="CB60" s="1052"/>
      <c r="CC60" s="1052"/>
      <c r="CD60" s="1052"/>
      <c r="CE60" s="1052"/>
      <c r="CF60" s="1052"/>
      <c r="CG60" s="1053"/>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199"/>
    </row>
    <row r="61" spans="1:131" s="200" customFormat="1" ht="26.25" customHeight="1" thickBot="1">
      <c r="A61" s="214">
        <v>34</v>
      </c>
      <c r="B61" s="1015"/>
      <c r="C61" s="1016"/>
      <c r="D61" s="1016"/>
      <c r="E61" s="1016"/>
      <c r="F61" s="1016"/>
      <c r="G61" s="1016"/>
      <c r="H61" s="1016"/>
      <c r="I61" s="1016"/>
      <c r="J61" s="1016"/>
      <c r="K61" s="1016"/>
      <c r="L61" s="1016"/>
      <c r="M61" s="1016"/>
      <c r="N61" s="1016"/>
      <c r="O61" s="1016"/>
      <c r="P61" s="1017"/>
      <c r="Q61" s="1073"/>
      <c r="R61" s="1059"/>
      <c r="S61" s="1059"/>
      <c r="T61" s="1059"/>
      <c r="U61" s="1059"/>
      <c r="V61" s="1059"/>
      <c r="W61" s="1059"/>
      <c r="X61" s="1059"/>
      <c r="Y61" s="1059"/>
      <c r="Z61" s="1059"/>
      <c r="AA61" s="1059"/>
      <c r="AB61" s="1059"/>
      <c r="AC61" s="1059"/>
      <c r="AD61" s="1059"/>
      <c r="AE61" s="1074"/>
      <c r="AF61" s="1056"/>
      <c r="AG61" s="1013"/>
      <c r="AH61" s="1013"/>
      <c r="AI61" s="1013"/>
      <c r="AJ61" s="1057"/>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68"/>
      <c r="BF61" s="1068"/>
      <c r="BG61" s="1068"/>
      <c r="BH61" s="1068"/>
      <c r="BI61" s="1069"/>
      <c r="BJ61" s="205"/>
      <c r="BK61" s="205"/>
      <c r="BL61" s="205"/>
      <c r="BM61" s="205"/>
      <c r="BN61" s="205"/>
      <c r="BO61" s="218"/>
      <c r="BP61" s="218"/>
      <c r="BQ61" s="215">
        <v>55</v>
      </c>
      <c r="BR61" s="216"/>
      <c r="BS61" s="1051"/>
      <c r="BT61" s="1052"/>
      <c r="BU61" s="1052"/>
      <c r="BV61" s="1052"/>
      <c r="BW61" s="1052"/>
      <c r="BX61" s="1052"/>
      <c r="BY61" s="1052"/>
      <c r="BZ61" s="1052"/>
      <c r="CA61" s="1052"/>
      <c r="CB61" s="1052"/>
      <c r="CC61" s="1052"/>
      <c r="CD61" s="1052"/>
      <c r="CE61" s="1052"/>
      <c r="CF61" s="1052"/>
      <c r="CG61" s="1053"/>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199"/>
    </row>
    <row r="62" spans="1:131" s="200" customFormat="1" ht="26.25" customHeight="1">
      <c r="A62" s="214">
        <v>35</v>
      </c>
      <c r="B62" s="1015"/>
      <c r="C62" s="1016"/>
      <c r="D62" s="1016"/>
      <c r="E62" s="1016"/>
      <c r="F62" s="1016"/>
      <c r="G62" s="1016"/>
      <c r="H62" s="1016"/>
      <c r="I62" s="1016"/>
      <c r="J62" s="1016"/>
      <c r="K62" s="1016"/>
      <c r="L62" s="1016"/>
      <c r="M62" s="1016"/>
      <c r="N62" s="1016"/>
      <c r="O62" s="1016"/>
      <c r="P62" s="1017"/>
      <c r="Q62" s="1073"/>
      <c r="R62" s="1059"/>
      <c r="S62" s="1059"/>
      <c r="T62" s="1059"/>
      <c r="U62" s="1059"/>
      <c r="V62" s="1059"/>
      <c r="W62" s="1059"/>
      <c r="X62" s="1059"/>
      <c r="Y62" s="1059"/>
      <c r="Z62" s="1059"/>
      <c r="AA62" s="1059"/>
      <c r="AB62" s="1059"/>
      <c r="AC62" s="1059"/>
      <c r="AD62" s="1059"/>
      <c r="AE62" s="1074"/>
      <c r="AF62" s="1056"/>
      <c r="AG62" s="1013"/>
      <c r="AH62" s="1013"/>
      <c r="AI62" s="1013"/>
      <c r="AJ62" s="1057"/>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68"/>
      <c r="BF62" s="1068"/>
      <c r="BG62" s="1068"/>
      <c r="BH62" s="1068"/>
      <c r="BI62" s="1069"/>
      <c r="BJ62" s="1070" t="s">
        <v>387</v>
      </c>
      <c r="BK62" s="1071"/>
      <c r="BL62" s="1071"/>
      <c r="BM62" s="1071"/>
      <c r="BN62" s="1072"/>
      <c r="BO62" s="218"/>
      <c r="BP62" s="218"/>
      <c r="BQ62" s="215">
        <v>56</v>
      </c>
      <c r="BR62" s="216"/>
      <c r="BS62" s="1051"/>
      <c r="BT62" s="1052"/>
      <c r="BU62" s="1052"/>
      <c r="BV62" s="1052"/>
      <c r="BW62" s="1052"/>
      <c r="BX62" s="1052"/>
      <c r="BY62" s="1052"/>
      <c r="BZ62" s="1052"/>
      <c r="CA62" s="1052"/>
      <c r="CB62" s="1052"/>
      <c r="CC62" s="1052"/>
      <c r="CD62" s="1052"/>
      <c r="CE62" s="1052"/>
      <c r="CF62" s="1052"/>
      <c r="CG62" s="1053"/>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4"/>
      <c r="AF63" s="1065">
        <v>3903</v>
      </c>
      <c r="AG63" s="988"/>
      <c r="AH63" s="988"/>
      <c r="AI63" s="988"/>
      <c r="AJ63" s="1066"/>
      <c r="AK63" s="1067"/>
      <c r="AL63" s="992"/>
      <c r="AM63" s="992"/>
      <c r="AN63" s="992"/>
      <c r="AO63" s="992"/>
      <c r="AP63" s="988">
        <v>33367</v>
      </c>
      <c r="AQ63" s="988"/>
      <c r="AR63" s="988"/>
      <c r="AS63" s="988"/>
      <c r="AT63" s="988"/>
      <c r="AU63" s="988">
        <v>18811</v>
      </c>
      <c r="AV63" s="988"/>
      <c r="AW63" s="988"/>
      <c r="AX63" s="988"/>
      <c r="AY63" s="988"/>
      <c r="AZ63" s="1061"/>
      <c r="BA63" s="1061"/>
      <c r="BB63" s="1061"/>
      <c r="BC63" s="1061"/>
      <c r="BD63" s="1061"/>
      <c r="BE63" s="989"/>
      <c r="BF63" s="989"/>
      <c r="BG63" s="989"/>
      <c r="BH63" s="989"/>
      <c r="BI63" s="990"/>
      <c r="BJ63" s="1062" t="s">
        <v>111</v>
      </c>
      <c r="BK63" s="980"/>
      <c r="BL63" s="980"/>
      <c r="BM63" s="980"/>
      <c r="BN63" s="1063"/>
      <c r="BO63" s="218"/>
      <c r="BP63" s="218"/>
      <c r="BQ63" s="215">
        <v>57</v>
      </c>
      <c r="BR63" s="216"/>
      <c r="BS63" s="1051"/>
      <c r="BT63" s="1052"/>
      <c r="BU63" s="1052"/>
      <c r="BV63" s="1052"/>
      <c r="BW63" s="1052"/>
      <c r="BX63" s="1052"/>
      <c r="BY63" s="1052"/>
      <c r="BZ63" s="1052"/>
      <c r="CA63" s="1052"/>
      <c r="CB63" s="1052"/>
      <c r="CC63" s="1052"/>
      <c r="CD63" s="1052"/>
      <c r="CE63" s="1052"/>
      <c r="CF63" s="1052"/>
      <c r="CG63" s="1053"/>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51"/>
      <c r="BT64" s="1052"/>
      <c r="BU64" s="1052"/>
      <c r="BV64" s="1052"/>
      <c r="BW64" s="1052"/>
      <c r="BX64" s="1052"/>
      <c r="BY64" s="1052"/>
      <c r="BZ64" s="1052"/>
      <c r="CA64" s="1052"/>
      <c r="CB64" s="1052"/>
      <c r="CC64" s="1052"/>
      <c r="CD64" s="1052"/>
      <c r="CE64" s="1052"/>
      <c r="CF64" s="1052"/>
      <c r="CG64" s="1053"/>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51"/>
      <c r="BT65" s="1052"/>
      <c r="BU65" s="1052"/>
      <c r="BV65" s="1052"/>
      <c r="BW65" s="1052"/>
      <c r="BX65" s="1052"/>
      <c r="BY65" s="1052"/>
      <c r="BZ65" s="1052"/>
      <c r="CA65" s="1052"/>
      <c r="CB65" s="1052"/>
      <c r="CC65" s="1052"/>
      <c r="CD65" s="1052"/>
      <c r="CE65" s="1052"/>
      <c r="CF65" s="1052"/>
      <c r="CG65" s="1053"/>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199"/>
    </row>
    <row r="66" spans="1:131" s="200" customFormat="1" ht="26.25" customHeight="1">
      <c r="A66" s="1032" t="s">
        <v>390</v>
      </c>
      <c r="B66" s="1033"/>
      <c r="C66" s="1033"/>
      <c r="D66" s="1033"/>
      <c r="E66" s="1033"/>
      <c r="F66" s="1033"/>
      <c r="G66" s="1033"/>
      <c r="H66" s="1033"/>
      <c r="I66" s="1033"/>
      <c r="J66" s="1033"/>
      <c r="K66" s="1033"/>
      <c r="L66" s="1033"/>
      <c r="M66" s="1033"/>
      <c r="N66" s="1033"/>
      <c r="O66" s="1033"/>
      <c r="P66" s="1034"/>
      <c r="Q66" s="1038" t="s">
        <v>372</v>
      </c>
      <c r="R66" s="1039"/>
      <c r="S66" s="1039"/>
      <c r="T66" s="1039"/>
      <c r="U66" s="1040"/>
      <c r="V66" s="1038" t="s">
        <v>373</v>
      </c>
      <c r="W66" s="1039"/>
      <c r="X66" s="1039"/>
      <c r="Y66" s="1039"/>
      <c r="Z66" s="1040"/>
      <c r="AA66" s="1038" t="s">
        <v>374</v>
      </c>
      <c r="AB66" s="1039"/>
      <c r="AC66" s="1039"/>
      <c r="AD66" s="1039"/>
      <c r="AE66" s="1040"/>
      <c r="AF66" s="1044" t="s">
        <v>375</v>
      </c>
      <c r="AG66" s="1045"/>
      <c r="AH66" s="1045"/>
      <c r="AI66" s="1045"/>
      <c r="AJ66" s="1046"/>
      <c r="AK66" s="1038" t="s">
        <v>376</v>
      </c>
      <c r="AL66" s="1033"/>
      <c r="AM66" s="1033"/>
      <c r="AN66" s="1033"/>
      <c r="AO66" s="1034"/>
      <c r="AP66" s="1038" t="s">
        <v>377</v>
      </c>
      <c r="AQ66" s="1039"/>
      <c r="AR66" s="1039"/>
      <c r="AS66" s="1039"/>
      <c r="AT66" s="1040"/>
      <c r="AU66" s="1038" t="s">
        <v>391</v>
      </c>
      <c r="AV66" s="1039"/>
      <c r="AW66" s="1039"/>
      <c r="AX66" s="1039"/>
      <c r="AY66" s="1040"/>
      <c r="AZ66" s="1038" t="s">
        <v>356</v>
      </c>
      <c r="BA66" s="1039"/>
      <c r="BB66" s="1039"/>
      <c r="BC66" s="1039"/>
      <c r="BD66" s="1054"/>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5"/>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21" t="s">
        <v>532</v>
      </c>
      <c r="C68" s="1022"/>
      <c r="D68" s="1022"/>
      <c r="E68" s="1022"/>
      <c r="F68" s="1022"/>
      <c r="G68" s="1022"/>
      <c r="H68" s="1022"/>
      <c r="I68" s="1022"/>
      <c r="J68" s="1022"/>
      <c r="K68" s="1022"/>
      <c r="L68" s="1022"/>
      <c r="M68" s="1022"/>
      <c r="N68" s="1022"/>
      <c r="O68" s="1022"/>
      <c r="P68" s="1023"/>
      <c r="Q68" s="1024">
        <v>479</v>
      </c>
      <c r="R68" s="1018"/>
      <c r="S68" s="1018"/>
      <c r="T68" s="1018"/>
      <c r="U68" s="1018"/>
      <c r="V68" s="1018">
        <v>443</v>
      </c>
      <c r="W68" s="1018"/>
      <c r="X68" s="1018"/>
      <c r="Y68" s="1018"/>
      <c r="Z68" s="1018"/>
      <c r="AA68" s="1025">
        <f t="shared" ref="AA68:AA78" si="1">Q68-V68</f>
        <v>36</v>
      </c>
      <c r="AB68" s="1025"/>
      <c r="AC68" s="1025"/>
      <c r="AD68" s="1025"/>
      <c r="AE68" s="1025"/>
      <c r="AF68" s="1018">
        <v>36</v>
      </c>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15" t="s">
        <v>533</v>
      </c>
      <c r="C69" s="1016"/>
      <c r="D69" s="1016"/>
      <c r="E69" s="1016"/>
      <c r="F69" s="1016"/>
      <c r="G69" s="1016"/>
      <c r="H69" s="1016"/>
      <c r="I69" s="1016"/>
      <c r="J69" s="1016"/>
      <c r="K69" s="1016"/>
      <c r="L69" s="1016"/>
      <c r="M69" s="1016"/>
      <c r="N69" s="1016"/>
      <c r="O69" s="1016"/>
      <c r="P69" s="1017"/>
      <c r="Q69" s="1006">
        <v>103087</v>
      </c>
      <c r="R69" s="1000"/>
      <c r="S69" s="1000"/>
      <c r="T69" s="1000"/>
      <c r="U69" s="1000"/>
      <c r="V69" s="1000">
        <v>101191</v>
      </c>
      <c r="W69" s="1000"/>
      <c r="X69" s="1000"/>
      <c r="Y69" s="1000"/>
      <c r="Z69" s="1000"/>
      <c r="AA69" s="1007">
        <f t="shared" si="1"/>
        <v>1896</v>
      </c>
      <c r="AB69" s="1007"/>
      <c r="AC69" s="1007"/>
      <c r="AD69" s="1007"/>
      <c r="AE69" s="1007"/>
      <c r="AF69" s="1000">
        <v>1896</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15" t="s">
        <v>534</v>
      </c>
      <c r="C70" s="1016"/>
      <c r="D70" s="1016"/>
      <c r="E70" s="1016"/>
      <c r="F70" s="1016"/>
      <c r="G70" s="1016"/>
      <c r="H70" s="1016"/>
      <c r="I70" s="1016"/>
      <c r="J70" s="1016"/>
      <c r="K70" s="1016"/>
      <c r="L70" s="1016"/>
      <c r="M70" s="1016"/>
      <c r="N70" s="1016"/>
      <c r="O70" s="1016"/>
      <c r="P70" s="1017"/>
      <c r="Q70" s="1006">
        <v>3971</v>
      </c>
      <c r="R70" s="1000"/>
      <c r="S70" s="1000"/>
      <c r="T70" s="1000"/>
      <c r="U70" s="1000"/>
      <c r="V70" s="1000">
        <v>3950</v>
      </c>
      <c r="W70" s="1000"/>
      <c r="X70" s="1000"/>
      <c r="Y70" s="1000"/>
      <c r="Z70" s="1000"/>
      <c r="AA70" s="1007">
        <f t="shared" si="1"/>
        <v>21</v>
      </c>
      <c r="AB70" s="1007"/>
      <c r="AC70" s="1007"/>
      <c r="AD70" s="1007"/>
      <c r="AE70" s="1007"/>
      <c r="AF70" s="1000">
        <v>21</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15" t="s">
        <v>535</v>
      </c>
      <c r="C71" s="1016"/>
      <c r="D71" s="1016"/>
      <c r="E71" s="1016"/>
      <c r="F71" s="1016"/>
      <c r="G71" s="1016"/>
      <c r="H71" s="1016"/>
      <c r="I71" s="1016"/>
      <c r="J71" s="1016"/>
      <c r="K71" s="1016"/>
      <c r="L71" s="1016"/>
      <c r="M71" s="1016"/>
      <c r="N71" s="1016"/>
      <c r="O71" s="1016"/>
      <c r="P71" s="1017"/>
      <c r="Q71" s="1006">
        <v>113</v>
      </c>
      <c r="R71" s="1000"/>
      <c r="S71" s="1000"/>
      <c r="T71" s="1000"/>
      <c r="U71" s="1000"/>
      <c r="V71" s="1000">
        <v>111</v>
      </c>
      <c r="W71" s="1000"/>
      <c r="X71" s="1000"/>
      <c r="Y71" s="1000"/>
      <c r="Z71" s="1000"/>
      <c r="AA71" s="1007">
        <f t="shared" si="1"/>
        <v>2</v>
      </c>
      <c r="AB71" s="1007"/>
      <c r="AC71" s="1007"/>
      <c r="AD71" s="1007"/>
      <c r="AE71" s="1007"/>
      <c r="AF71" s="1000">
        <v>2</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15" t="s">
        <v>536</v>
      </c>
      <c r="C72" s="1016"/>
      <c r="D72" s="1016"/>
      <c r="E72" s="1016"/>
      <c r="F72" s="1016"/>
      <c r="G72" s="1016"/>
      <c r="H72" s="1016"/>
      <c r="I72" s="1016"/>
      <c r="J72" s="1016"/>
      <c r="K72" s="1016"/>
      <c r="L72" s="1016"/>
      <c r="M72" s="1016"/>
      <c r="N72" s="1016"/>
      <c r="O72" s="1016"/>
      <c r="P72" s="1017"/>
      <c r="Q72" s="1006">
        <v>133</v>
      </c>
      <c r="R72" s="1000"/>
      <c r="S72" s="1000"/>
      <c r="T72" s="1000"/>
      <c r="U72" s="1000"/>
      <c r="V72" s="1000">
        <v>122</v>
      </c>
      <c r="W72" s="1000"/>
      <c r="X72" s="1000"/>
      <c r="Y72" s="1000"/>
      <c r="Z72" s="1000"/>
      <c r="AA72" s="1007">
        <f t="shared" si="1"/>
        <v>11</v>
      </c>
      <c r="AB72" s="1007"/>
      <c r="AC72" s="1007"/>
      <c r="AD72" s="1007"/>
      <c r="AE72" s="1007"/>
      <c r="AF72" s="1000">
        <v>11</v>
      </c>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15" t="s">
        <v>537</v>
      </c>
      <c r="C73" s="1016"/>
      <c r="D73" s="1016"/>
      <c r="E73" s="1016"/>
      <c r="F73" s="1016"/>
      <c r="G73" s="1016"/>
      <c r="H73" s="1016"/>
      <c r="I73" s="1016"/>
      <c r="J73" s="1016"/>
      <c r="K73" s="1016"/>
      <c r="L73" s="1016"/>
      <c r="M73" s="1016"/>
      <c r="N73" s="1016"/>
      <c r="O73" s="1016"/>
      <c r="P73" s="1017"/>
      <c r="Q73" s="1006">
        <v>477</v>
      </c>
      <c r="R73" s="1000"/>
      <c r="S73" s="1000"/>
      <c r="T73" s="1000"/>
      <c r="U73" s="1000"/>
      <c r="V73" s="1000">
        <v>426</v>
      </c>
      <c r="W73" s="1000"/>
      <c r="X73" s="1000"/>
      <c r="Y73" s="1000"/>
      <c r="Z73" s="1000"/>
      <c r="AA73" s="1007">
        <f t="shared" si="1"/>
        <v>51</v>
      </c>
      <c r="AB73" s="1007"/>
      <c r="AC73" s="1007"/>
      <c r="AD73" s="1007"/>
      <c r="AE73" s="1007"/>
      <c r="AF73" s="1000">
        <v>666</v>
      </c>
      <c r="AG73" s="1000"/>
      <c r="AH73" s="1000"/>
      <c r="AI73" s="1000"/>
      <c r="AJ73" s="1000"/>
      <c r="AK73" s="1000"/>
      <c r="AL73" s="1000"/>
      <c r="AM73" s="1000"/>
      <c r="AN73" s="1000"/>
      <c r="AO73" s="1000"/>
      <c r="AP73" s="1000">
        <v>1898</v>
      </c>
      <c r="AQ73" s="1000"/>
      <c r="AR73" s="1000"/>
      <c r="AS73" s="1000"/>
      <c r="AT73" s="1000"/>
      <c r="AU73" s="1000">
        <v>665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06">
        <v>224</v>
      </c>
      <c r="R74" s="1000"/>
      <c r="S74" s="1000"/>
      <c r="T74" s="1000"/>
      <c r="U74" s="1000"/>
      <c r="V74" s="1000">
        <v>217</v>
      </c>
      <c r="W74" s="1000"/>
      <c r="X74" s="1000"/>
      <c r="Y74" s="1000"/>
      <c r="Z74" s="1000"/>
      <c r="AA74" s="1007">
        <f t="shared" si="1"/>
        <v>7</v>
      </c>
      <c r="AB74" s="1007"/>
      <c r="AC74" s="1007"/>
      <c r="AD74" s="1007"/>
      <c r="AE74" s="1007"/>
      <c r="AF74" s="1000">
        <v>7</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08">
        <v>10892</v>
      </c>
      <c r="R75" s="1009"/>
      <c r="S75" s="1009"/>
      <c r="T75" s="1009"/>
      <c r="U75" s="1010"/>
      <c r="V75" s="1011">
        <v>10596</v>
      </c>
      <c r="W75" s="1009"/>
      <c r="X75" s="1009"/>
      <c r="Y75" s="1009"/>
      <c r="Z75" s="1010"/>
      <c r="AA75" s="1012">
        <f t="shared" si="1"/>
        <v>296</v>
      </c>
      <c r="AB75" s="1013"/>
      <c r="AC75" s="1013"/>
      <c r="AD75" s="1013"/>
      <c r="AE75" s="1014"/>
      <c r="AF75" s="1011">
        <v>296</v>
      </c>
      <c r="AG75" s="1009"/>
      <c r="AH75" s="1009"/>
      <c r="AI75" s="1009"/>
      <c r="AJ75" s="1010"/>
      <c r="AK75" s="1011"/>
      <c r="AL75" s="1009"/>
      <c r="AM75" s="1009"/>
      <c r="AN75" s="1009"/>
      <c r="AO75" s="1010"/>
      <c r="AP75" s="1011"/>
      <c r="AQ75" s="1009"/>
      <c r="AR75" s="1009"/>
      <c r="AS75" s="1009"/>
      <c r="AT75" s="1010"/>
      <c r="AU75" s="1011"/>
      <c r="AV75" s="1009"/>
      <c r="AW75" s="1009"/>
      <c r="AX75" s="1009"/>
      <c r="AY75" s="101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08">
        <v>26966</v>
      </c>
      <c r="R76" s="1009"/>
      <c r="S76" s="1009"/>
      <c r="T76" s="1009"/>
      <c r="U76" s="1010"/>
      <c r="V76" s="1011">
        <v>26649</v>
      </c>
      <c r="W76" s="1009"/>
      <c r="X76" s="1009"/>
      <c r="Y76" s="1009"/>
      <c r="Z76" s="1010"/>
      <c r="AA76" s="1012">
        <f t="shared" si="1"/>
        <v>317</v>
      </c>
      <c r="AB76" s="1013"/>
      <c r="AC76" s="1013"/>
      <c r="AD76" s="1013"/>
      <c r="AE76" s="1014"/>
      <c r="AF76" s="1011">
        <v>317</v>
      </c>
      <c r="AG76" s="1009"/>
      <c r="AH76" s="1009"/>
      <c r="AI76" s="1009"/>
      <c r="AJ76" s="1010"/>
      <c r="AK76" s="1011"/>
      <c r="AL76" s="1009"/>
      <c r="AM76" s="1009"/>
      <c r="AN76" s="1009"/>
      <c r="AO76" s="1010"/>
      <c r="AP76" s="1011">
        <v>272</v>
      </c>
      <c r="AQ76" s="1009"/>
      <c r="AR76" s="1009"/>
      <c r="AS76" s="1009"/>
      <c r="AT76" s="1010"/>
      <c r="AU76" s="1011"/>
      <c r="AV76" s="1009"/>
      <c r="AW76" s="1009"/>
      <c r="AX76" s="1009"/>
      <c r="AY76" s="101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540</v>
      </c>
      <c r="C77" s="1004"/>
      <c r="D77" s="1004"/>
      <c r="E77" s="1004"/>
      <c r="F77" s="1004"/>
      <c r="G77" s="1004"/>
      <c r="H77" s="1004"/>
      <c r="I77" s="1004"/>
      <c r="J77" s="1004"/>
      <c r="K77" s="1004"/>
      <c r="L77" s="1004"/>
      <c r="M77" s="1004"/>
      <c r="N77" s="1004"/>
      <c r="O77" s="1004"/>
      <c r="P77" s="1005"/>
      <c r="Q77" s="1008">
        <v>3992</v>
      </c>
      <c r="R77" s="1009"/>
      <c r="S77" s="1009"/>
      <c r="T77" s="1009"/>
      <c r="U77" s="1010"/>
      <c r="V77" s="1011">
        <v>3846</v>
      </c>
      <c r="W77" s="1009"/>
      <c r="X77" s="1009"/>
      <c r="Y77" s="1009"/>
      <c r="Z77" s="1010"/>
      <c r="AA77" s="1012">
        <f t="shared" si="1"/>
        <v>146</v>
      </c>
      <c r="AB77" s="1013"/>
      <c r="AC77" s="1013"/>
      <c r="AD77" s="1013"/>
      <c r="AE77" s="1014"/>
      <c r="AF77" s="1011">
        <v>146</v>
      </c>
      <c r="AG77" s="1009"/>
      <c r="AH77" s="1009"/>
      <c r="AI77" s="1009"/>
      <c r="AJ77" s="1010"/>
      <c r="AK77" s="1011"/>
      <c r="AL77" s="1009"/>
      <c r="AM77" s="1009"/>
      <c r="AN77" s="1009"/>
      <c r="AO77" s="1010"/>
      <c r="AP77" s="1011">
        <v>2812</v>
      </c>
      <c r="AQ77" s="1009"/>
      <c r="AR77" s="1009"/>
      <c r="AS77" s="1009"/>
      <c r="AT77" s="1010"/>
      <c r="AU77" s="1011">
        <v>1109</v>
      </c>
      <c r="AV77" s="1009"/>
      <c r="AW77" s="1009"/>
      <c r="AX77" s="1009"/>
      <c r="AY77" s="101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541</v>
      </c>
      <c r="C78" s="1004"/>
      <c r="D78" s="1004"/>
      <c r="E78" s="1004"/>
      <c r="F78" s="1004"/>
      <c r="G78" s="1004"/>
      <c r="H78" s="1004"/>
      <c r="I78" s="1004"/>
      <c r="J78" s="1004"/>
      <c r="K78" s="1004"/>
      <c r="L78" s="1004"/>
      <c r="M78" s="1004"/>
      <c r="N78" s="1004"/>
      <c r="O78" s="1004"/>
      <c r="P78" s="1005"/>
      <c r="Q78" s="1006">
        <v>2722</v>
      </c>
      <c r="R78" s="1000"/>
      <c r="S78" s="1000"/>
      <c r="T78" s="1000"/>
      <c r="U78" s="1000"/>
      <c r="V78" s="1000">
        <v>2605</v>
      </c>
      <c r="W78" s="1000"/>
      <c r="X78" s="1000"/>
      <c r="Y78" s="1000"/>
      <c r="Z78" s="1000"/>
      <c r="AA78" s="1007">
        <f t="shared" si="1"/>
        <v>117</v>
      </c>
      <c r="AB78" s="1007"/>
      <c r="AC78" s="1007"/>
      <c r="AD78" s="1007"/>
      <c r="AE78" s="1007"/>
      <c r="AF78" s="1000">
        <v>117</v>
      </c>
      <c r="AG78" s="1000"/>
      <c r="AH78" s="1000"/>
      <c r="AI78" s="1000"/>
      <c r="AJ78" s="1000"/>
      <c r="AK78" s="1000"/>
      <c r="AL78" s="1000"/>
      <c r="AM78" s="1000"/>
      <c r="AN78" s="1000"/>
      <c r="AO78" s="1000"/>
      <c r="AP78" s="1000">
        <v>973</v>
      </c>
      <c r="AQ78" s="1000"/>
      <c r="AR78" s="1000"/>
      <c r="AS78" s="1000"/>
      <c r="AT78" s="1000"/>
      <c r="AU78" s="1000">
        <v>692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3515</v>
      </c>
      <c r="AG88" s="988"/>
      <c r="AH88" s="988"/>
      <c r="AI88" s="988"/>
      <c r="AJ88" s="988"/>
      <c r="AK88" s="992"/>
      <c r="AL88" s="992"/>
      <c r="AM88" s="992"/>
      <c r="AN88" s="992"/>
      <c r="AO88" s="992"/>
      <c r="AP88" s="988">
        <v>5955</v>
      </c>
      <c r="AQ88" s="988"/>
      <c r="AR88" s="988"/>
      <c r="AS88" s="988"/>
      <c r="AT88" s="988"/>
      <c r="AU88" s="988">
        <v>2466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193</v>
      </c>
      <c r="CS102" s="980"/>
      <c r="CT102" s="980"/>
      <c r="CU102" s="980"/>
      <c r="CV102" s="981"/>
      <c r="CW102" s="979">
        <v>57</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3237856</v>
      </c>
      <c r="AB110" s="916"/>
      <c r="AC110" s="916"/>
      <c r="AD110" s="916"/>
      <c r="AE110" s="917"/>
      <c r="AF110" s="918">
        <v>2913192</v>
      </c>
      <c r="AG110" s="916"/>
      <c r="AH110" s="916"/>
      <c r="AI110" s="916"/>
      <c r="AJ110" s="917"/>
      <c r="AK110" s="918">
        <v>2975678</v>
      </c>
      <c r="AL110" s="916"/>
      <c r="AM110" s="916"/>
      <c r="AN110" s="916"/>
      <c r="AO110" s="917"/>
      <c r="AP110" s="919">
        <v>15.8</v>
      </c>
      <c r="AQ110" s="920"/>
      <c r="AR110" s="920"/>
      <c r="AS110" s="920"/>
      <c r="AT110" s="921"/>
      <c r="AU110" s="955" t="s">
        <v>60</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37385837</v>
      </c>
      <c r="BR110" s="863"/>
      <c r="BS110" s="863"/>
      <c r="BT110" s="863"/>
      <c r="BU110" s="863"/>
      <c r="BV110" s="863">
        <v>39558112</v>
      </c>
      <c r="BW110" s="863"/>
      <c r="BX110" s="863"/>
      <c r="BY110" s="863"/>
      <c r="BZ110" s="863"/>
      <c r="CA110" s="863">
        <v>44308069</v>
      </c>
      <c r="CB110" s="863"/>
      <c r="CC110" s="863"/>
      <c r="CD110" s="863"/>
      <c r="CE110" s="863"/>
      <c r="CF110" s="887">
        <v>235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20085503</v>
      </c>
      <c r="BR112" s="835"/>
      <c r="BS112" s="835"/>
      <c r="BT112" s="835"/>
      <c r="BU112" s="835"/>
      <c r="BV112" s="835">
        <v>19598569</v>
      </c>
      <c r="BW112" s="835"/>
      <c r="BX112" s="835"/>
      <c r="BY112" s="835"/>
      <c r="BZ112" s="835"/>
      <c r="CA112" s="835">
        <v>19060166</v>
      </c>
      <c r="CB112" s="835"/>
      <c r="CC112" s="835"/>
      <c r="CD112" s="835"/>
      <c r="CE112" s="835"/>
      <c r="CF112" s="896">
        <v>101.1</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1345159</v>
      </c>
      <c r="AB113" s="944"/>
      <c r="AC113" s="944"/>
      <c r="AD113" s="944"/>
      <c r="AE113" s="945"/>
      <c r="AF113" s="946">
        <v>1306328</v>
      </c>
      <c r="AG113" s="944"/>
      <c r="AH113" s="944"/>
      <c r="AI113" s="944"/>
      <c r="AJ113" s="945"/>
      <c r="AK113" s="946">
        <v>1284317</v>
      </c>
      <c r="AL113" s="944"/>
      <c r="AM113" s="944"/>
      <c r="AN113" s="944"/>
      <c r="AO113" s="945"/>
      <c r="AP113" s="947">
        <v>6.8</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1457969</v>
      </c>
      <c r="BR113" s="835"/>
      <c r="BS113" s="835"/>
      <c r="BT113" s="835"/>
      <c r="BU113" s="835"/>
      <c r="BV113" s="835">
        <v>2030308</v>
      </c>
      <c r="BW113" s="835"/>
      <c r="BX113" s="835"/>
      <c r="BY113" s="835"/>
      <c r="BZ113" s="835"/>
      <c r="CA113" s="835">
        <v>2465614</v>
      </c>
      <c r="CB113" s="835"/>
      <c r="CC113" s="835"/>
      <c r="CD113" s="835"/>
      <c r="CE113" s="835"/>
      <c r="CF113" s="896">
        <v>13.1</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66695</v>
      </c>
      <c r="AB114" s="798"/>
      <c r="AC114" s="798"/>
      <c r="AD114" s="798"/>
      <c r="AE114" s="799"/>
      <c r="AF114" s="800">
        <v>74126</v>
      </c>
      <c r="AG114" s="798"/>
      <c r="AH114" s="798"/>
      <c r="AI114" s="798"/>
      <c r="AJ114" s="799"/>
      <c r="AK114" s="800">
        <v>78586</v>
      </c>
      <c r="AL114" s="798"/>
      <c r="AM114" s="798"/>
      <c r="AN114" s="798"/>
      <c r="AO114" s="799"/>
      <c r="AP114" s="845">
        <v>0.4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4975468</v>
      </c>
      <c r="BR114" s="835"/>
      <c r="BS114" s="835"/>
      <c r="BT114" s="835"/>
      <c r="BU114" s="835"/>
      <c r="BV114" s="835">
        <v>4797940</v>
      </c>
      <c r="BW114" s="835"/>
      <c r="BX114" s="835"/>
      <c r="BY114" s="835"/>
      <c r="BZ114" s="835"/>
      <c r="CA114" s="835">
        <v>4666193</v>
      </c>
      <c r="CB114" s="835"/>
      <c r="CC114" s="835"/>
      <c r="CD114" s="835"/>
      <c r="CE114" s="835"/>
      <c r="CF114" s="896">
        <v>24.8</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2462</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376</v>
      </c>
      <c r="AB116" s="798"/>
      <c r="AC116" s="798"/>
      <c r="AD116" s="798"/>
      <c r="AE116" s="799"/>
      <c r="AF116" s="800">
        <v>17</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4652548</v>
      </c>
      <c r="AB117" s="930"/>
      <c r="AC117" s="930"/>
      <c r="AD117" s="930"/>
      <c r="AE117" s="931"/>
      <c r="AF117" s="932">
        <v>4293663</v>
      </c>
      <c r="AG117" s="930"/>
      <c r="AH117" s="930"/>
      <c r="AI117" s="930"/>
      <c r="AJ117" s="931"/>
      <c r="AK117" s="932">
        <v>4338581</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63904777</v>
      </c>
      <c r="BR119" s="866"/>
      <c r="BS119" s="866"/>
      <c r="BT119" s="866"/>
      <c r="BU119" s="866"/>
      <c r="BV119" s="866">
        <v>65984929</v>
      </c>
      <c r="BW119" s="866"/>
      <c r="BX119" s="866"/>
      <c r="BY119" s="866"/>
      <c r="BZ119" s="866"/>
      <c r="CA119" s="866">
        <v>70500042</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4125903</v>
      </c>
      <c r="BR120" s="863"/>
      <c r="BS120" s="863"/>
      <c r="BT120" s="863"/>
      <c r="BU120" s="863"/>
      <c r="BV120" s="863">
        <v>4697276</v>
      </c>
      <c r="BW120" s="863"/>
      <c r="BX120" s="863"/>
      <c r="BY120" s="863"/>
      <c r="BZ120" s="863"/>
      <c r="CA120" s="863">
        <v>4248063</v>
      </c>
      <c r="CB120" s="863"/>
      <c r="CC120" s="863"/>
      <c r="CD120" s="863"/>
      <c r="CE120" s="863"/>
      <c r="CF120" s="887">
        <v>22.5</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17352788</v>
      </c>
      <c r="DH120" s="863"/>
      <c r="DI120" s="863"/>
      <c r="DJ120" s="863"/>
      <c r="DK120" s="863"/>
      <c r="DL120" s="863">
        <v>17104322</v>
      </c>
      <c r="DM120" s="863"/>
      <c r="DN120" s="863"/>
      <c r="DO120" s="863"/>
      <c r="DP120" s="863"/>
      <c r="DQ120" s="863">
        <v>16780608</v>
      </c>
      <c r="DR120" s="863"/>
      <c r="DS120" s="863"/>
      <c r="DT120" s="863"/>
      <c r="DU120" s="863"/>
      <c r="DV120" s="864">
        <v>89</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682099</v>
      </c>
      <c r="BR121" s="835"/>
      <c r="BS121" s="835"/>
      <c r="BT121" s="835"/>
      <c r="BU121" s="835"/>
      <c r="BV121" s="835">
        <v>650753</v>
      </c>
      <c r="BW121" s="835"/>
      <c r="BX121" s="835"/>
      <c r="BY121" s="835"/>
      <c r="BZ121" s="835"/>
      <c r="CA121" s="835">
        <v>577848</v>
      </c>
      <c r="CB121" s="835"/>
      <c r="CC121" s="835"/>
      <c r="CD121" s="835"/>
      <c r="CE121" s="835"/>
      <c r="CF121" s="896">
        <v>3.1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2017456</v>
      </c>
      <c r="DH121" s="835"/>
      <c r="DI121" s="835"/>
      <c r="DJ121" s="835"/>
      <c r="DK121" s="835"/>
      <c r="DL121" s="835">
        <v>1873579</v>
      </c>
      <c r="DM121" s="835"/>
      <c r="DN121" s="835"/>
      <c r="DO121" s="835"/>
      <c r="DP121" s="835"/>
      <c r="DQ121" s="835">
        <v>1743806</v>
      </c>
      <c r="DR121" s="835"/>
      <c r="DS121" s="835"/>
      <c r="DT121" s="835"/>
      <c r="DU121" s="835"/>
      <c r="DV121" s="812">
        <v>9.3000000000000007</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44159674</v>
      </c>
      <c r="BR122" s="866"/>
      <c r="BS122" s="866"/>
      <c r="BT122" s="866"/>
      <c r="BU122" s="866"/>
      <c r="BV122" s="866">
        <v>46779857</v>
      </c>
      <c r="BW122" s="866"/>
      <c r="BX122" s="866"/>
      <c r="BY122" s="866"/>
      <c r="BZ122" s="866"/>
      <c r="CA122" s="866">
        <v>49636248</v>
      </c>
      <c r="CB122" s="866"/>
      <c r="CC122" s="866"/>
      <c r="CD122" s="866"/>
      <c r="CE122" s="866"/>
      <c r="CF122" s="867">
        <v>263.3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593263</v>
      </c>
      <c r="DH122" s="835"/>
      <c r="DI122" s="835"/>
      <c r="DJ122" s="835"/>
      <c r="DK122" s="835"/>
      <c r="DL122" s="835">
        <v>509434</v>
      </c>
      <c r="DM122" s="835"/>
      <c r="DN122" s="835"/>
      <c r="DO122" s="835"/>
      <c r="DP122" s="835"/>
      <c r="DQ122" s="835">
        <v>435223</v>
      </c>
      <c r="DR122" s="835"/>
      <c r="DS122" s="835"/>
      <c r="DT122" s="835"/>
      <c r="DU122" s="835"/>
      <c r="DV122" s="812">
        <v>2.2999999999999998</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48967676</v>
      </c>
      <c r="BR123" s="854"/>
      <c r="BS123" s="854"/>
      <c r="BT123" s="854"/>
      <c r="BU123" s="854"/>
      <c r="BV123" s="854">
        <v>52127886</v>
      </c>
      <c r="BW123" s="854"/>
      <c r="BX123" s="854"/>
      <c r="BY123" s="854"/>
      <c r="BZ123" s="854"/>
      <c r="CA123" s="854">
        <v>54462159</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121996</v>
      </c>
      <c r="DH123" s="798"/>
      <c r="DI123" s="798"/>
      <c r="DJ123" s="798"/>
      <c r="DK123" s="799"/>
      <c r="DL123" s="800">
        <v>111234</v>
      </c>
      <c r="DM123" s="798"/>
      <c r="DN123" s="798"/>
      <c r="DO123" s="798"/>
      <c r="DP123" s="799"/>
      <c r="DQ123" s="800">
        <v>100529</v>
      </c>
      <c r="DR123" s="798"/>
      <c r="DS123" s="798"/>
      <c r="DT123" s="798"/>
      <c r="DU123" s="799"/>
      <c r="DV123" s="845">
        <v>0.5</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79.2</v>
      </c>
      <c r="BR124" s="852"/>
      <c r="BS124" s="852"/>
      <c r="BT124" s="852"/>
      <c r="BU124" s="852"/>
      <c r="BV124" s="852">
        <v>72.599999999999994</v>
      </c>
      <c r="BW124" s="852"/>
      <c r="BX124" s="852"/>
      <c r="BY124" s="852"/>
      <c r="BZ124" s="852"/>
      <c r="CA124" s="852">
        <v>85</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2462</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72970</v>
      </c>
      <c r="AB128" s="819"/>
      <c r="AC128" s="819"/>
      <c r="AD128" s="819"/>
      <c r="AE128" s="820"/>
      <c r="AF128" s="821">
        <v>70138</v>
      </c>
      <c r="AG128" s="819"/>
      <c r="AH128" s="819"/>
      <c r="AI128" s="819"/>
      <c r="AJ128" s="820"/>
      <c r="AK128" s="821">
        <v>69315</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12.32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21830396</v>
      </c>
      <c r="AB129" s="798"/>
      <c r="AC129" s="798"/>
      <c r="AD129" s="798"/>
      <c r="AE129" s="799"/>
      <c r="AF129" s="800">
        <v>22023826</v>
      </c>
      <c r="AG129" s="798"/>
      <c r="AH129" s="798"/>
      <c r="AI129" s="798"/>
      <c r="AJ129" s="799"/>
      <c r="AK129" s="800">
        <v>21945110</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17.32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2993077</v>
      </c>
      <c r="AB130" s="798"/>
      <c r="AC130" s="798"/>
      <c r="AD130" s="798"/>
      <c r="AE130" s="799"/>
      <c r="AF130" s="800">
        <v>2944909</v>
      </c>
      <c r="AG130" s="798"/>
      <c r="AH130" s="798"/>
      <c r="AI130" s="798"/>
      <c r="AJ130" s="799"/>
      <c r="AK130" s="800">
        <v>3093334</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7.1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18837319</v>
      </c>
      <c r="AB131" s="781"/>
      <c r="AC131" s="781"/>
      <c r="AD131" s="781"/>
      <c r="AE131" s="782"/>
      <c r="AF131" s="783">
        <v>19078917</v>
      </c>
      <c r="AG131" s="781"/>
      <c r="AH131" s="781"/>
      <c r="AI131" s="781"/>
      <c r="AJ131" s="782"/>
      <c r="AK131" s="783">
        <v>18851776</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85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8.4221167569999995</v>
      </c>
      <c r="AB132" s="761"/>
      <c r="AC132" s="761"/>
      <c r="AD132" s="761"/>
      <c r="AE132" s="762"/>
      <c r="AF132" s="763">
        <v>6.701722116</v>
      </c>
      <c r="AG132" s="761"/>
      <c r="AH132" s="761"/>
      <c r="AI132" s="761"/>
      <c r="AJ132" s="762"/>
      <c r="AK132" s="763">
        <v>6.2377783400000002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9.6</v>
      </c>
      <c r="AB133" s="740"/>
      <c r="AC133" s="740"/>
      <c r="AD133" s="740"/>
      <c r="AE133" s="741"/>
      <c r="AF133" s="739">
        <v>8.1999999999999993</v>
      </c>
      <c r="AG133" s="740"/>
      <c r="AH133" s="740"/>
      <c r="AI133" s="740"/>
      <c r="AJ133" s="741"/>
      <c r="AK133" s="739">
        <v>7.1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64" t="s">
        <v>473</v>
      </c>
      <c r="H9" s="1165"/>
      <c r="I9" s="1165"/>
      <c r="J9" s="1166"/>
      <c r="K9" s="265">
        <v>5175037</v>
      </c>
      <c r="L9" s="266">
        <v>55790</v>
      </c>
      <c r="M9" s="267">
        <v>62051</v>
      </c>
      <c r="N9" s="268">
        <v>-10.1</v>
      </c>
    </row>
    <row r="10" spans="1:16">
      <c r="A10" s="250"/>
      <c r="B10" s="246"/>
      <c r="C10" s="246"/>
      <c r="D10" s="246"/>
      <c r="E10" s="246"/>
      <c r="F10" s="246"/>
      <c r="G10" s="1164" t="s">
        <v>474</v>
      </c>
      <c r="H10" s="1165"/>
      <c r="I10" s="1165"/>
      <c r="J10" s="1166"/>
      <c r="K10" s="269">
        <v>873333</v>
      </c>
      <c r="L10" s="270">
        <v>9415</v>
      </c>
      <c r="M10" s="271">
        <v>5713</v>
      </c>
      <c r="N10" s="272">
        <v>64.8</v>
      </c>
    </row>
    <row r="11" spans="1:16" ht="13.5" customHeight="1">
      <c r="A11" s="250"/>
      <c r="B11" s="246"/>
      <c r="C11" s="246"/>
      <c r="D11" s="246"/>
      <c r="E11" s="246"/>
      <c r="F11" s="246"/>
      <c r="G11" s="1164" t="s">
        <v>475</v>
      </c>
      <c r="H11" s="1165"/>
      <c r="I11" s="1165"/>
      <c r="J11" s="1166"/>
      <c r="K11" s="269">
        <v>1295392</v>
      </c>
      <c r="L11" s="270">
        <v>13965</v>
      </c>
      <c r="M11" s="271">
        <v>5796</v>
      </c>
      <c r="N11" s="272">
        <v>140.9</v>
      </c>
    </row>
    <row r="12" spans="1:16" ht="13.5" customHeight="1">
      <c r="A12" s="250"/>
      <c r="B12" s="246"/>
      <c r="C12" s="246"/>
      <c r="D12" s="246"/>
      <c r="E12" s="246"/>
      <c r="F12" s="246"/>
      <c r="G12" s="1164" t="s">
        <v>476</v>
      </c>
      <c r="H12" s="1165"/>
      <c r="I12" s="1165"/>
      <c r="J12" s="1166"/>
      <c r="K12" s="269" t="s">
        <v>477</v>
      </c>
      <c r="L12" s="270" t="s">
        <v>477</v>
      </c>
      <c r="M12" s="271">
        <v>1167</v>
      </c>
      <c r="N12" s="272" t="s">
        <v>477</v>
      </c>
    </row>
    <row r="13" spans="1:16" ht="13.5" customHeight="1">
      <c r="A13" s="250"/>
      <c r="B13" s="246"/>
      <c r="C13" s="246"/>
      <c r="D13" s="246"/>
      <c r="E13" s="246"/>
      <c r="F13" s="246"/>
      <c r="G13" s="1164" t="s">
        <v>478</v>
      </c>
      <c r="H13" s="1165"/>
      <c r="I13" s="1165"/>
      <c r="J13" s="1166"/>
      <c r="K13" s="269" t="s">
        <v>477</v>
      </c>
      <c r="L13" s="270" t="s">
        <v>477</v>
      </c>
      <c r="M13" s="271">
        <v>0</v>
      </c>
      <c r="N13" s="272" t="s">
        <v>477</v>
      </c>
    </row>
    <row r="14" spans="1:16" ht="13.5" customHeight="1">
      <c r="A14" s="250"/>
      <c r="B14" s="246"/>
      <c r="C14" s="246"/>
      <c r="D14" s="246"/>
      <c r="E14" s="246"/>
      <c r="F14" s="246"/>
      <c r="G14" s="1164" t="s">
        <v>479</v>
      </c>
      <c r="H14" s="1165"/>
      <c r="I14" s="1165"/>
      <c r="J14" s="1166"/>
      <c r="K14" s="269">
        <v>159182</v>
      </c>
      <c r="L14" s="270">
        <v>1716</v>
      </c>
      <c r="M14" s="271">
        <v>2337</v>
      </c>
      <c r="N14" s="272">
        <v>-26.6</v>
      </c>
    </row>
    <row r="15" spans="1:16" ht="13.5" customHeight="1">
      <c r="A15" s="250"/>
      <c r="B15" s="246"/>
      <c r="C15" s="246"/>
      <c r="D15" s="246"/>
      <c r="E15" s="246"/>
      <c r="F15" s="246"/>
      <c r="G15" s="1164" t="s">
        <v>480</v>
      </c>
      <c r="H15" s="1165"/>
      <c r="I15" s="1165"/>
      <c r="J15" s="1166"/>
      <c r="K15" s="269">
        <v>99195</v>
      </c>
      <c r="L15" s="270">
        <v>1069</v>
      </c>
      <c r="M15" s="271">
        <v>1594</v>
      </c>
      <c r="N15" s="272">
        <v>-32.9</v>
      </c>
    </row>
    <row r="16" spans="1:16">
      <c r="A16" s="250"/>
      <c r="B16" s="246"/>
      <c r="C16" s="246"/>
      <c r="D16" s="246"/>
      <c r="E16" s="246"/>
      <c r="F16" s="246"/>
      <c r="G16" s="1167" t="s">
        <v>481</v>
      </c>
      <c r="H16" s="1168"/>
      <c r="I16" s="1168"/>
      <c r="J16" s="1169"/>
      <c r="K16" s="270">
        <v>-545595</v>
      </c>
      <c r="L16" s="270">
        <v>-5882</v>
      </c>
      <c r="M16" s="271">
        <v>-5993</v>
      </c>
      <c r="N16" s="272">
        <v>-1.9</v>
      </c>
    </row>
    <row r="17" spans="1:16">
      <c r="A17" s="250"/>
      <c r="B17" s="246"/>
      <c r="C17" s="246"/>
      <c r="D17" s="246"/>
      <c r="E17" s="246"/>
      <c r="F17" s="246"/>
      <c r="G17" s="1167" t="s">
        <v>171</v>
      </c>
      <c r="H17" s="1168"/>
      <c r="I17" s="1168"/>
      <c r="J17" s="1169"/>
      <c r="K17" s="270">
        <v>7056544</v>
      </c>
      <c r="L17" s="270">
        <v>76073</v>
      </c>
      <c r="M17" s="271">
        <v>72665</v>
      </c>
      <c r="N17" s="272">
        <v>4.7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1" t="s">
        <v>486</v>
      </c>
      <c r="H21" s="1162"/>
      <c r="I21" s="1162"/>
      <c r="J21" s="1163"/>
      <c r="K21" s="282">
        <v>7.43</v>
      </c>
      <c r="L21" s="283">
        <v>7.22</v>
      </c>
      <c r="M21" s="284">
        <v>0.21</v>
      </c>
      <c r="N21" s="251"/>
      <c r="O21" s="285"/>
      <c r="P21" s="281"/>
    </row>
    <row r="22" spans="1:16" s="286" customFormat="1">
      <c r="A22" s="281"/>
      <c r="B22" s="251"/>
      <c r="C22" s="251"/>
      <c r="D22" s="251"/>
      <c r="E22" s="251"/>
      <c r="F22" s="251"/>
      <c r="G22" s="1161" t="s">
        <v>487</v>
      </c>
      <c r="H22" s="1162"/>
      <c r="I22" s="1162"/>
      <c r="J22" s="1163"/>
      <c r="K22" s="287">
        <v>98.5</v>
      </c>
      <c r="L22" s="288">
        <v>98.4</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52" t="s">
        <v>491</v>
      </c>
      <c r="H32" s="1153"/>
      <c r="I32" s="1153"/>
      <c r="J32" s="1154"/>
      <c r="K32" s="296">
        <v>2975678</v>
      </c>
      <c r="L32" s="296">
        <v>32079</v>
      </c>
      <c r="M32" s="297">
        <v>39687</v>
      </c>
      <c r="N32" s="298">
        <v>-19.2</v>
      </c>
    </row>
    <row r="33" spans="1:16" ht="13.5" customHeight="1">
      <c r="A33" s="250"/>
      <c r="B33" s="246"/>
      <c r="C33" s="246"/>
      <c r="D33" s="246"/>
      <c r="E33" s="246"/>
      <c r="F33" s="246"/>
      <c r="G33" s="1152" t="s">
        <v>492</v>
      </c>
      <c r="H33" s="1153"/>
      <c r="I33" s="1153"/>
      <c r="J33" s="1154"/>
      <c r="K33" s="296" t="s">
        <v>477</v>
      </c>
      <c r="L33" s="296" t="s">
        <v>477</v>
      </c>
      <c r="M33" s="297" t="s">
        <v>477</v>
      </c>
      <c r="N33" s="298" t="s">
        <v>477</v>
      </c>
    </row>
    <row r="34" spans="1:16" ht="27" customHeight="1">
      <c r="A34" s="250"/>
      <c r="B34" s="246"/>
      <c r="C34" s="246"/>
      <c r="D34" s="246"/>
      <c r="E34" s="246"/>
      <c r="F34" s="246"/>
      <c r="G34" s="1152" t="s">
        <v>493</v>
      </c>
      <c r="H34" s="1153"/>
      <c r="I34" s="1153"/>
      <c r="J34" s="1154"/>
      <c r="K34" s="296" t="s">
        <v>477</v>
      </c>
      <c r="L34" s="296" t="s">
        <v>477</v>
      </c>
      <c r="M34" s="297">
        <v>56</v>
      </c>
      <c r="N34" s="298" t="s">
        <v>477</v>
      </c>
    </row>
    <row r="35" spans="1:16" ht="27" customHeight="1">
      <c r="A35" s="250"/>
      <c r="B35" s="246"/>
      <c r="C35" s="246"/>
      <c r="D35" s="246"/>
      <c r="E35" s="246"/>
      <c r="F35" s="246"/>
      <c r="G35" s="1152" t="s">
        <v>494</v>
      </c>
      <c r="H35" s="1153"/>
      <c r="I35" s="1153"/>
      <c r="J35" s="1154"/>
      <c r="K35" s="296">
        <v>1284317</v>
      </c>
      <c r="L35" s="296">
        <v>13846</v>
      </c>
      <c r="M35" s="297">
        <v>13696</v>
      </c>
      <c r="N35" s="298">
        <v>1.1000000000000001</v>
      </c>
    </row>
    <row r="36" spans="1:16" ht="27" customHeight="1">
      <c r="A36" s="250"/>
      <c r="B36" s="246"/>
      <c r="C36" s="246"/>
      <c r="D36" s="246"/>
      <c r="E36" s="246"/>
      <c r="F36" s="246"/>
      <c r="G36" s="1152" t="s">
        <v>495</v>
      </c>
      <c r="H36" s="1153"/>
      <c r="I36" s="1153"/>
      <c r="J36" s="1154"/>
      <c r="K36" s="296">
        <v>78586</v>
      </c>
      <c r="L36" s="296">
        <v>847</v>
      </c>
      <c r="M36" s="297">
        <v>1733</v>
      </c>
      <c r="N36" s="298">
        <v>-51.1</v>
      </c>
    </row>
    <row r="37" spans="1:16" ht="13.5" customHeight="1">
      <c r="A37" s="250"/>
      <c r="B37" s="246"/>
      <c r="C37" s="246"/>
      <c r="D37" s="246"/>
      <c r="E37" s="246"/>
      <c r="F37" s="246"/>
      <c r="G37" s="1152" t="s">
        <v>496</v>
      </c>
      <c r="H37" s="1153"/>
      <c r="I37" s="1153"/>
      <c r="J37" s="1154"/>
      <c r="K37" s="296" t="s">
        <v>477</v>
      </c>
      <c r="L37" s="296" t="s">
        <v>477</v>
      </c>
      <c r="M37" s="297">
        <v>790</v>
      </c>
      <c r="N37" s="298" t="s">
        <v>477</v>
      </c>
    </row>
    <row r="38" spans="1:16" ht="27" customHeight="1">
      <c r="A38" s="250"/>
      <c r="B38" s="246"/>
      <c r="C38" s="246"/>
      <c r="D38" s="246"/>
      <c r="E38" s="246"/>
      <c r="F38" s="246"/>
      <c r="G38" s="1155" t="s">
        <v>497</v>
      </c>
      <c r="H38" s="1156"/>
      <c r="I38" s="1156"/>
      <c r="J38" s="1157"/>
      <c r="K38" s="299" t="s">
        <v>477</v>
      </c>
      <c r="L38" s="299" t="s">
        <v>477</v>
      </c>
      <c r="M38" s="300">
        <v>1</v>
      </c>
      <c r="N38" s="301" t="s">
        <v>477</v>
      </c>
      <c r="O38" s="295"/>
    </row>
    <row r="39" spans="1:16">
      <c r="A39" s="250"/>
      <c r="B39" s="246"/>
      <c r="C39" s="246"/>
      <c r="D39" s="246"/>
      <c r="E39" s="246"/>
      <c r="F39" s="246"/>
      <c r="G39" s="1155" t="s">
        <v>498</v>
      </c>
      <c r="H39" s="1156"/>
      <c r="I39" s="1156"/>
      <c r="J39" s="1157"/>
      <c r="K39" s="302">
        <v>-69315</v>
      </c>
      <c r="L39" s="302">
        <v>-747</v>
      </c>
      <c r="M39" s="303">
        <v>-5521</v>
      </c>
      <c r="N39" s="304">
        <v>-86.5</v>
      </c>
      <c r="O39" s="295"/>
    </row>
    <row r="40" spans="1:16" ht="27" customHeight="1">
      <c r="A40" s="250"/>
      <c r="B40" s="246"/>
      <c r="C40" s="246"/>
      <c r="D40" s="246"/>
      <c r="E40" s="246"/>
      <c r="F40" s="246"/>
      <c r="G40" s="1152" t="s">
        <v>499</v>
      </c>
      <c r="H40" s="1153"/>
      <c r="I40" s="1153"/>
      <c r="J40" s="1154"/>
      <c r="K40" s="302">
        <v>-3093334</v>
      </c>
      <c r="L40" s="302">
        <v>-33348</v>
      </c>
      <c r="M40" s="303">
        <v>-35785</v>
      </c>
      <c r="N40" s="304">
        <v>-6.8</v>
      </c>
      <c r="O40" s="295"/>
    </row>
    <row r="41" spans="1:16">
      <c r="A41" s="250"/>
      <c r="B41" s="246"/>
      <c r="C41" s="246"/>
      <c r="D41" s="246"/>
      <c r="E41" s="246"/>
      <c r="F41" s="246"/>
      <c r="G41" s="1158" t="s">
        <v>282</v>
      </c>
      <c r="H41" s="1159"/>
      <c r="I41" s="1159"/>
      <c r="J41" s="1160"/>
      <c r="K41" s="296">
        <v>1175932</v>
      </c>
      <c r="L41" s="302">
        <v>12677</v>
      </c>
      <c r="M41" s="303">
        <v>14658</v>
      </c>
      <c r="N41" s="304">
        <v>-13.5</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5" t="s">
        <v>468</v>
      </c>
      <c r="J49" s="1147" t="s">
        <v>503</v>
      </c>
      <c r="K49" s="1148"/>
      <c r="L49" s="1148"/>
      <c r="M49" s="1148"/>
      <c r="N49" s="1149"/>
    </row>
    <row r="50" spans="1:14">
      <c r="A50" s="250"/>
      <c r="B50" s="246"/>
      <c r="C50" s="246"/>
      <c r="D50" s="246"/>
      <c r="E50" s="246"/>
      <c r="F50" s="246"/>
      <c r="G50" s="314"/>
      <c r="H50" s="315"/>
      <c r="I50" s="1146"/>
      <c r="J50" s="316" t="s">
        <v>504</v>
      </c>
      <c r="K50" s="317" t="s">
        <v>505</v>
      </c>
      <c r="L50" s="318" t="s">
        <v>506</v>
      </c>
      <c r="M50" s="319" t="s">
        <v>507</v>
      </c>
      <c r="N50" s="320" t="s">
        <v>508</v>
      </c>
    </row>
    <row r="51" spans="1:14">
      <c r="A51" s="250"/>
      <c r="B51" s="246"/>
      <c r="C51" s="246"/>
      <c r="D51" s="246"/>
      <c r="E51" s="246"/>
      <c r="F51" s="246"/>
      <c r="G51" s="312" t="s">
        <v>509</v>
      </c>
      <c r="H51" s="313"/>
      <c r="I51" s="321">
        <v>5399647</v>
      </c>
      <c r="J51" s="322">
        <v>57376</v>
      </c>
      <c r="K51" s="323">
        <v>27.9</v>
      </c>
      <c r="L51" s="324">
        <v>45761</v>
      </c>
      <c r="M51" s="325">
        <v>-4.9000000000000004</v>
      </c>
      <c r="N51" s="326">
        <v>32.799999999999997</v>
      </c>
    </row>
    <row r="52" spans="1:14">
      <c r="A52" s="250"/>
      <c r="B52" s="246"/>
      <c r="C52" s="246"/>
      <c r="D52" s="246"/>
      <c r="E52" s="246"/>
      <c r="F52" s="246"/>
      <c r="G52" s="327"/>
      <c r="H52" s="328" t="s">
        <v>510</v>
      </c>
      <c r="I52" s="329">
        <v>2706404</v>
      </c>
      <c r="J52" s="330">
        <v>28758</v>
      </c>
      <c r="K52" s="331">
        <v>39.200000000000003</v>
      </c>
      <c r="L52" s="332">
        <v>24777</v>
      </c>
      <c r="M52" s="333">
        <v>9.4</v>
      </c>
      <c r="N52" s="334">
        <v>29.8</v>
      </c>
    </row>
    <row r="53" spans="1:14">
      <c r="A53" s="250"/>
      <c r="B53" s="246"/>
      <c r="C53" s="246"/>
      <c r="D53" s="246"/>
      <c r="E53" s="246"/>
      <c r="F53" s="246"/>
      <c r="G53" s="312" t="s">
        <v>511</v>
      </c>
      <c r="H53" s="313"/>
      <c r="I53" s="321">
        <v>5987277</v>
      </c>
      <c r="J53" s="322">
        <v>63722</v>
      </c>
      <c r="K53" s="323">
        <v>11.1</v>
      </c>
      <c r="L53" s="324">
        <v>56255</v>
      </c>
      <c r="M53" s="325">
        <v>22.9</v>
      </c>
      <c r="N53" s="326">
        <v>-11.8</v>
      </c>
    </row>
    <row r="54" spans="1:14">
      <c r="A54" s="250"/>
      <c r="B54" s="246"/>
      <c r="C54" s="246"/>
      <c r="D54" s="246"/>
      <c r="E54" s="246"/>
      <c r="F54" s="246"/>
      <c r="G54" s="327"/>
      <c r="H54" s="328" t="s">
        <v>510</v>
      </c>
      <c r="I54" s="329">
        <v>3773333</v>
      </c>
      <c r="J54" s="330">
        <v>40159</v>
      </c>
      <c r="K54" s="331">
        <v>39.6</v>
      </c>
      <c r="L54" s="332">
        <v>26957</v>
      </c>
      <c r="M54" s="333">
        <v>8.8000000000000007</v>
      </c>
      <c r="N54" s="334">
        <v>30.8</v>
      </c>
    </row>
    <row r="55" spans="1:14">
      <c r="A55" s="250"/>
      <c r="B55" s="246"/>
      <c r="C55" s="246"/>
      <c r="D55" s="246"/>
      <c r="E55" s="246"/>
      <c r="F55" s="246"/>
      <c r="G55" s="312" t="s">
        <v>512</v>
      </c>
      <c r="H55" s="313"/>
      <c r="I55" s="321">
        <v>5713639</v>
      </c>
      <c r="J55" s="322">
        <v>61088</v>
      </c>
      <c r="K55" s="323">
        <v>-4.0999999999999996</v>
      </c>
      <c r="L55" s="324">
        <v>57944</v>
      </c>
      <c r="M55" s="325">
        <v>3</v>
      </c>
      <c r="N55" s="326">
        <v>-7.1</v>
      </c>
    </row>
    <row r="56" spans="1:14">
      <c r="A56" s="250"/>
      <c r="B56" s="246"/>
      <c r="C56" s="246"/>
      <c r="D56" s="246"/>
      <c r="E56" s="246"/>
      <c r="F56" s="246"/>
      <c r="G56" s="327"/>
      <c r="H56" s="328" t="s">
        <v>510</v>
      </c>
      <c r="I56" s="329">
        <v>3009152</v>
      </c>
      <c r="J56" s="330">
        <v>32173</v>
      </c>
      <c r="K56" s="331">
        <v>-19.899999999999999</v>
      </c>
      <c r="L56" s="332">
        <v>29326</v>
      </c>
      <c r="M56" s="333">
        <v>8.8000000000000007</v>
      </c>
      <c r="N56" s="334">
        <v>-28.7</v>
      </c>
    </row>
    <row r="57" spans="1:14">
      <c r="A57" s="250"/>
      <c r="B57" s="246"/>
      <c r="C57" s="246"/>
      <c r="D57" s="246"/>
      <c r="E57" s="246"/>
      <c r="F57" s="246"/>
      <c r="G57" s="312" t="s">
        <v>513</v>
      </c>
      <c r="H57" s="313"/>
      <c r="I57" s="321">
        <v>5910194</v>
      </c>
      <c r="J57" s="322">
        <v>63522</v>
      </c>
      <c r="K57" s="323">
        <v>4</v>
      </c>
      <c r="L57" s="324">
        <v>54227</v>
      </c>
      <c r="M57" s="325">
        <v>-6.4</v>
      </c>
      <c r="N57" s="326">
        <v>10.4</v>
      </c>
    </row>
    <row r="58" spans="1:14">
      <c r="A58" s="250"/>
      <c r="B58" s="246"/>
      <c r="C58" s="246"/>
      <c r="D58" s="246"/>
      <c r="E58" s="246"/>
      <c r="F58" s="246"/>
      <c r="G58" s="327"/>
      <c r="H58" s="328" t="s">
        <v>510</v>
      </c>
      <c r="I58" s="329">
        <v>3079259</v>
      </c>
      <c r="J58" s="330">
        <v>33096</v>
      </c>
      <c r="K58" s="331">
        <v>2.9</v>
      </c>
      <c r="L58" s="332">
        <v>29694</v>
      </c>
      <c r="M58" s="333">
        <v>1.3</v>
      </c>
      <c r="N58" s="334">
        <v>1.6</v>
      </c>
    </row>
    <row r="59" spans="1:14">
      <c r="A59" s="250"/>
      <c r="B59" s="246"/>
      <c r="C59" s="246"/>
      <c r="D59" s="246"/>
      <c r="E59" s="246"/>
      <c r="F59" s="246"/>
      <c r="G59" s="312" t="s">
        <v>514</v>
      </c>
      <c r="H59" s="313"/>
      <c r="I59" s="321">
        <v>6567473</v>
      </c>
      <c r="J59" s="322">
        <v>70801</v>
      </c>
      <c r="K59" s="323">
        <v>11.5</v>
      </c>
      <c r="L59" s="324">
        <v>57295</v>
      </c>
      <c r="M59" s="325">
        <v>5.7</v>
      </c>
      <c r="N59" s="326">
        <v>5.8</v>
      </c>
    </row>
    <row r="60" spans="1:14">
      <c r="A60" s="250"/>
      <c r="B60" s="246"/>
      <c r="C60" s="246"/>
      <c r="D60" s="246"/>
      <c r="E60" s="246"/>
      <c r="F60" s="246"/>
      <c r="G60" s="327"/>
      <c r="H60" s="328" t="s">
        <v>510</v>
      </c>
      <c r="I60" s="335">
        <v>4829883</v>
      </c>
      <c r="J60" s="330">
        <v>52069</v>
      </c>
      <c r="K60" s="331">
        <v>57.3</v>
      </c>
      <c r="L60" s="332">
        <v>32771</v>
      </c>
      <c r="M60" s="333">
        <v>10.4</v>
      </c>
      <c r="N60" s="334">
        <v>46.9</v>
      </c>
    </row>
    <row r="61" spans="1:14">
      <c r="A61" s="250"/>
      <c r="B61" s="246"/>
      <c r="C61" s="246"/>
      <c r="D61" s="246"/>
      <c r="E61" s="246"/>
      <c r="F61" s="246"/>
      <c r="G61" s="312" t="s">
        <v>515</v>
      </c>
      <c r="H61" s="336"/>
      <c r="I61" s="337">
        <v>5915646</v>
      </c>
      <c r="J61" s="338">
        <v>63302</v>
      </c>
      <c r="K61" s="339">
        <v>10.1</v>
      </c>
      <c r="L61" s="340">
        <v>54296</v>
      </c>
      <c r="M61" s="341">
        <v>4.0999999999999996</v>
      </c>
      <c r="N61" s="326">
        <v>6</v>
      </c>
    </row>
    <row r="62" spans="1:14">
      <c r="A62" s="250"/>
      <c r="B62" s="246"/>
      <c r="C62" s="246"/>
      <c r="D62" s="246"/>
      <c r="E62" s="246"/>
      <c r="F62" s="246"/>
      <c r="G62" s="327"/>
      <c r="H62" s="328" t="s">
        <v>510</v>
      </c>
      <c r="I62" s="329">
        <v>3479606</v>
      </c>
      <c r="J62" s="330">
        <v>37251</v>
      </c>
      <c r="K62" s="331">
        <v>23.8</v>
      </c>
      <c r="L62" s="332">
        <v>28705</v>
      </c>
      <c r="M62" s="333">
        <v>7.7</v>
      </c>
      <c r="N62" s="334">
        <v>16.100000000000001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0" t="s">
        <v>3</v>
      </c>
      <c r="D47" s="1170"/>
      <c r="E47" s="1171"/>
      <c r="F47" s="11">
        <v>10.97</v>
      </c>
      <c r="G47" s="12">
        <v>13.14</v>
      </c>
      <c r="H47" s="12">
        <v>14.66</v>
      </c>
      <c r="I47" s="12">
        <v>16.47</v>
      </c>
      <c r="J47" s="13">
        <v>14.55</v>
      </c>
    </row>
    <row r="48" spans="2:10" ht="57.75" customHeight="1">
      <c r="B48" s="14"/>
      <c r="C48" s="1172" t="s">
        <v>4</v>
      </c>
      <c r="D48" s="1172"/>
      <c r="E48" s="1173"/>
      <c r="F48" s="15">
        <v>4</v>
      </c>
      <c r="G48" s="16">
        <v>4.96</v>
      </c>
      <c r="H48" s="16">
        <v>3.89</v>
      </c>
      <c r="I48" s="16">
        <v>4.26</v>
      </c>
      <c r="J48" s="17">
        <v>3.17</v>
      </c>
    </row>
    <row r="49" spans="2:10" ht="57.75" customHeight="1" thickBot="1">
      <c r="B49" s="18"/>
      <c r="C49" s="1174" t="s">
        <v>5</v>
      </c>
      <c r="D49" s="1174"/>
      <c r="E49" s="1175"/>
      <c r="F49" s="19">
        <v>1.64</v>
      </c>
      <c r="G49" s="20">
        <v>3.3</v>
      </c>
      <c r="H49" s="20">
        <v>0.21</v>
      </c>
      <c r="I49" s="20">
        <v>2.34</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2" t="s">
        <v>523</v>
      </c>
      <c r="D34" s="1182"/>
      <c r="E34" s="1183"/>
      <c r="F34" s="32">
        <v>7.94</v>
      </c>
      <c r="G34" s="33">
        <v>8.57</v>
      </c>
      <c r="H34" s="33">
        <v>9.02</v>
      </c>
      <c r="I34" s="33">
        <v>8.59</v>
      </c>
      <c r="J34" s="34">
        <v>9.1300000000000008</v>
      </c>
      <c r="K34" s="22"/>
      <c r="L34" s="22"/>
      <c r="M34" s="22"/>
      <c r="N34" s="22"/>
      <c r="O34" s="22"/>
      <c r="P34" s="22"/>
    </row>
    <row r="35" spans="1:16" ht="39" customHeight="1">
      <c r="A35" s="22"/>
      <c r="B35" s="35"/>
      <c r="C35" s="1176" t="s">
        <v>524</v>
      </c>
      <c r="D35" s="1177"/>
      <c r="E35" s="1178"/>
      <c r="F35" s="36">
        <v>5.25</v>
      </c>
      <c r="G35" s="37">
        <v>5.19</v>
      </c>
      <c r="H35" s="37">
        <v>5.56</v>
      </c>
      <c r="I35" s="37">
        <v>5.87</v>
      </c>
      <c r="J35" s="38">
        <v>6.27</v>
      </c>
      <c r="K35" s="22"/>
      <c r="L35" s="22"/>
      <c r="M35" s="22"/>
      <c r="N35" s="22"/>
      <c r="O35" s="22"/>
      <c r="P35" s="22"/>
    </row>
    <row r="36" spans="1:16" ht="39" customHeight="1">
      <c r="A36" s="22"/>
      <c r="B36" s="35"/>
      <c r="C36" s="1176" t="s">
        <v>525</v>
      </c>
      <c r="D36" s="1177"/>
      <c r="E36" s="1178"/>
      <c r="F36" s="36">
        <v>3.99</v>
      </c>
      <c r="G36" s="37">
        <v>4.95</v>
      </c>
      <c r="H36" s="37">
        <v>3.89</v>
      </c>
      <c r="I36" s="37">
        <v>4.26</v>
      </c>
      <c r="J36" s="38">
        <v>3.16</v>
      </c>
      <c r="K36" s="22"/>
      <c r="L36" s="22"/>
      <c r="M36" s="22"/>
      <c r="N36" s="22"/>
      <c r="O36" s="22"/>
      <c r="P36" s="22"/>
    </row>
    <row r="37" spans="1:16" ht="39" customHeight="1">
      <c r="A37" s="22"/>
      <c r="B37" s="35"/>
      <c r="C37" s="1176" t="s">
        <v>526</v>
      </c>
      <c r="D37" s="1177"/>
      <c r="E37" s="1178"/>
      <c r="F37" s="36">
        <v>1.4</v>
      </c>
      <c r="G37" s="37">
        <v>1.8</v>
      </c>
      <c r="H37" s="37">
        <v>1.29</v>
      </c>
      <c r="I37" s="37">
        <v>0.94</v>
      </c>
      <c r="J37" s="38">
        <v>1.0900000000000001</v>
      </c>
      <c r="K37" s="22"/>
      <c r="L37" s="22"/>
      <c r="M37" s="22"/>
      <c r="N37" s="22"/>
      <c r="O37" s="22"/>
      <c r="P37" s="22"/>
    </row>
    <row r="38" spans="1:16" ht="39" customHeight="1">
      <c r="A38" s="22"/>
      <c r="B38" s="35"/>
      <c r="C38" s="1176" t="s">
        <v>527</v>
      </c>
      <c r="D38" s="1177"/>
      <c r="E38" s="1178"/>
      <c r="F38" s="36">
        <v>1.47</v>
      </c>
      <c r="G38" s="37">
        <v>1.04</v>
      </c>
      <c r="H38" s="37">
        <v>0.79</v>
      </c>
      <c r="I38" s="37">
        <v>0.93</v>
      </c>
      <c r="J38" s="38">
        <v>1</v>
      </c>
      <c r="K38" s="22"/>
      <c r="L38" s="22"/>
      <c r="M38" s="22"/>
      <c r="N38" s="22"/>
      <c r="O38" s="22"/>
      <c r="P38" s="22"/>
    </row>
    <row r="39" spans="1:16" ht="39" customHeight="1">
      <c r="A39" s="22"/>
      <c r="B39" s="35"/>
      <c r="C39" s="1176" t="s">
        <v>528</v>
      </c>
      <c r="D39" s="1177"/>
      <c r="E39" s="1178"/>
      <c r="F39" s="36">
        <v>0.24</v>
      </c>
      <c r="G39" s="37">
        <v>0.27</v>
      </c>
      <c r="H39" s="37">
        <v>0.27</v>
      </c>
      <c r="I39" s="37">
        <v>0.28000000000000003</v>
      </c>
      <c r="J39" s="38">
        <v>0.27</v>
      </c>
      <c r="K39" s="22"/>
      <c r="L39" s="22"/>
      <c r="M39" s="22"/>
      <c r="N39" s="22"/>
      <c r="O39" s="22"/>
      <c r="P39" s="22"/>
    </row>
    <row r="40" spans="1:16" ht="39" customHeight="1">
      <c r="A40" s="22"/>
      <c r="B40" s="35"/>
      <c r="C40" s="1176" t="s">
        <v>529</v>
      </c>
      <c r="D40" s="1177"/>
      <c r="E40" s="1178"/>
      <c r="F40" s="36">
        <v>0.01</v>
      </c>
      <c r="G40" s="37">
        <v>0.01</v>
      </c>
      <c r="H40" s="37">
        <v>0</v>
      </c>
      <c r="I40" s="37">
        <v>0</v>
      </c>
      <c r="J40" s="38">
        <v>0</v>
      </c>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530</v>
      </c>
      <c r="D42" s="1177"/>
      <c r="E42" s="1178"/>
      <c r="F42" s="36" t="s">
        <v>477</v>
      </c>
      <c r="G42" s="37" t="s">
        <v>477</v>
      </c>
      <c r="H42" s="37" t="s">
        <v>477</v>
      </c>
      <c r="I42" s="37" t="s">
        <v>477</v>
      </c>
      <c r="J42" s="38" t="s">
        <v>477</v>
      </c>
      <c r="K42" s="22"/>
      <c r="L42" s="22"/>
      <c r="M42" s="22"/>
      <c r="N42" s="22"/>
      <c r="O42" s="22"/>
      <c r="P42" s="22"/>
    </row>
    <row r="43" spans="1:16" ht="39" customHeight="1" thickBot="1">
      <c r="A43" s="22"/>
      <c r="B43" s="40"/>
      <c r="C43" s="1179" t="s">
        <v>531</v>
      </c>
      <c r="D43" s="1180"/>
      <c r="E43" s="1181"/>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2" t="s">
        <v>11</v>
      </c>
      <c r="C45" s="1193"/>
      <c r="D45" s="58"/>
      <c r="E45" s="1198" t="s">
        <v>12</v>
      </c>
      <c r="F45" s="1198"/>
      <c r="G45" s="1198"/>
      <c r="H45" s="1198"/>
      <c r="I45" s="1198"/>
      <c r="J45" s="1199"/>
      <c r="K45" s="59">
        <v>3470</v>
      </c>
      <c r="L45" s="60">
        <v>3354</v>
      </c>
      <c r="M45" s="60">
        <v>3238</v>
      </c>
      <c r="N45" s="60">
        <v>2913</v>
      </c>
      <c r="O45" s="61">
        <v>2976</v>
      </c>
      <c r="P45" s="48"/>
      <c r="Q45" s="48"/>
      <c r="R45" s="48"/>
      <c r="S45" s="48"/>
      <c r="T45" s="48"/>
      <c r="U45" s="48"/>
    </row>
    <row r="46" spans="1:21" ht="30.75" customHeight="1">
      <c r="A46" s="48"/>
      <c r="B46" s="1194"/>
      <c r="C46" s="1195"/>
      <c r="D46" s="62"/>
      <c r="E46" s="1186" t="s">
        <v>13</v>
      </c>
      <c r="F46" s="1186"/>
      <c r="G46" s="1186"/>
      <c r="H46" s="1186"/>
      <c r="I46" s="1186"/>
      <c r="J46" s="1187"/>
      <c r="K46" s="63" t="s">
        <v>477</v>
      </c>
      <c r="L46" s="64" t="s">
        <v>477</v>
      </c>
      <c r="M46" s="64" t="s">
        <v>477</v>
      </c>
      <c r="N46" s="64" t="s">
        <v>477</v>
      </c>
      <c r="O46" s="65" t="s">
        <v>477</v>
      </c>
      <c r="P46" s="48"/>
      <c r="Q46" s="48"/>
      <c r="R46" s="48"/>
      <c r="S46" s="48"/>
      <c r="T46" s="48"/>
      <c r="U46" s="48"/>
    </row>
    <row r="47" spans="1:21" ht="30.75" customHeight="1">
      <c r="A47" s="48"/>
      <c r="B47" s="1194"/>
      <c r="C47" s="1195"/>
      <c r="D47" s="62"/>
      <c r="E47" s="1186" t="s">
        <v>14</v>
      </c>
      <c r="F47" s="1186"/>
      <c r="G47" s="1186"/>
      <c r="H47" s="1186"/>
      <c r="I47" s="1186"/>
      <c r="J47" s="1187"/>
      <c r="K47" s="63" t="s">
        <v>477</v>
      </c>
      <c r="L47" s="64" t="s">
        <v>477</v>
      </c>
      <c r="M47" s="64" t="s">
        <v>477</v>
      </c>
      <c r="N47" s="64" t="s">
        <v>477</v>
      </c>
      <c r="O47" s="65" t="s">
        <v>477</v>
      </c>
      <c r="P47" s="48"/>
      <c r="Q47" s="48"/>
      <c r="R47" s="48"/>
      <c r="S47" s="48"/>
      <c r="T47" s="48"/>
      <c r="U47" s="48"/>
    </row>
    <row r="48" spans="1:21" ht="30.75" customHeight="1">
      <c r="A48" s="48"/>
      <c r="B48" s="1194"/>
      <c r="C48" s="1195"/>
      <c r="D48" s="62"/>
      <c r="E48" s="1186" t="s">
        <v>15</v>
      </c>
      <c r="F48" s="1186"/>
      <c r="G48" s="1186"/>
      <c r="H48" s="1186"/>
      <c r="I48" s="1186"/>
      <c r="J48" s="1187"/>
      <c r="K48" s="63">
        <v>1332</v>
      </c>
      <c r="L48" s="64">
        <v>1310</v>
      </c>
      <c r="M48" s="64">
        <v>1345</v>
      </c>
      <c r="N48" s="64">
        <v>1306</v>
      </c>
      <c r="O48" s="65">
        <v>1284</v>
      </c>
      <c r="P48" s="48"/>
      <c r="Q48" s="48"/>
      <c r="R48" s="48"/>
      <c r="S48" s="48"/>
      <c r="T48" s="48"/>
      <c r="U48" s="48"/>
    </row>
    <row r="49" spans="1:21" ht="30.75" customHeight="1">
      <c r="A49" s="48"/>
      <c r="B49" s="1194"/>
      <c r="C49" s="1195"/>
      <c r="D49" s="62"/>
      <c r="E49" s="1186" t="s">
        <v>16</v>
      </c>
      <c r="F49" s="1186"/>
      <c r="G49" s="1186"/>
      <c r="H49" s="1186"/>
      <c r="I49" s="1186"/>
      <c r="J49" s="1187"/>
      <c r="K49" s="63">
        <v>182</v>
      </c>
      <c r="L49" s="64">
        <v>169</v>
      </c>
      <c r="M49" s="64">
        <v>67</v>
      </c>
      <c r="N49" s="64">
        <v>74</v>
      </c>
      <c r="O49" s="65">
        <v>79</v>
      </c>
      <c r="P49" s="48"/>
      <c r="Q49" s="48"/>
      <c r="R49" s="48"/>
      <c r="S49" s="48"/>
      <c r="T49" s="48"/>
      <c r="U49" s="48"/>
    </row>
    <row r="50" spans="1:21" ht="30.75" customHeight="1">
      <c r="A50" s="48"/>
      <c r="B50" s="1194"/>
      <c r="C50" s="1195"/>
      <c r="D50" s="62"/>
      <c r="E50" s="1186" t="s">
        <v>17</v>
      </c>
      <c r="F50" s="1186"/>
      <c r="G50" s="1186"/>
      <c r="H50" s="1186"/>
      <c r="I50" s="1186"/>
      <c r="J50" s="1187"/>
      <c r="K50" s="63">
        <v>36</v>
      </c>
      <c r="L50" s="64">
        <v>12</v>
      </c>
      <c r="M50" s="64">
        <v>2</v>
      </c>
      <c r="N50" s="64" t="s">
        <v>477</v>
      </c>
      <c r="O50" s="65" t="s">
        <v>477</v>
      </c>
      <c r="P50" s="48"/>
      <c r="Q50" s="48"/>
      <c r="R50" s="48"/>
      <c r="S50" s="48"/>
      <c r="T50" s="48"/>
      <c r="U50" s="48"/>
    </row>
    <row r="51" spans="1:21" ht="30.75" customHeight="1">
      <c r="A51" s="48"/>
      <c r="B51" s="1196"/>
      <c r="C51" s="1197"/>
      <c r="D51" s="66"/>
      <c r="E51" s="1186" t="s">
        <v>18</v>
      </c>
      <c r="F51" s="1186"/>
      <c r="G51" s="1186"/>
      <c r="H51" s="1186"/>
      <c r="I51" s="1186"/>
      <c r="J51" s="1187"/>
      <c r="K51" s="63">
        <v>1</v>
      </c>
      <c r="L51" s="64">
        <v>1</v>
      </c>
      <c r="M51" s="64">
        <v>0</v>
      </c>
      <c r="N51" s="64">
        <v>0</v>
      </c>
      <c r="O51" s="65" t="s">
        <v>477</v>
      </c>
      <c r="P51" s="48"/>
      <c r="Q51" s="48"/>
      <c r="R51" s="48"/>
      <c r="S51" s="48"/>
      <c r="T51" s="48"/>
      <c r="U51" s="48"/>
    </row>
    <row r="52" spans="1:21" ht="30.75" customHeight="1">
      <c r="A52" s="48"/>
      <c r="B52" s="1184" t="s">
        <v>19</v>
      </c>
      <c r="C52" s="1185"/>
      <c r="D52" s="66"/>
      <c r="E52" s="1186" t="s">
        <v>20</v>
      </c>
      <c r="F52" s="1186"/>
      <c r="G52" s="1186"/>
      <c r="H52" s="1186"/>
      <c r="I52" s="1186"/>
      <c r="J52" s="1187"/>
      <c r="K52" s="63">
        <v>2980</v>
      </c>
      <c r="L52" s="64">
        <v>2986</v>
      </c>
      <c r="M52" s="64">
        <v>3066</v>
      </c>
      <c r="N52" s="64">
        <v>3014</v>
      </c>
      <c r="O52" s="65">
        <v>3162</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2041</v>
      </c>
      <c r="L53" s="69">
        <v>1860</v>
      </c>
      <c r="M53" s="69">
        <v>1586</v>
      </c>
      <c r="N53" s="69">
        <v>1279</v>
      </c>
      <c r="O53" s="70">
        <v>1177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2" t="s">
        <v>24</v>
      </c>
      <c r="C41" s="1213"/>
      <c r="D41" s="81"/>
      <c r="E41" s="1214" t="s">
        <v>25</v>
      </c>
      <c r="F41" s="1214"/>
      <c r="G41" s="1214"/>
      <c r="H41" s="1215"/>
      <c r="I41" s="82">
        <v>33326</v>
      </c>
      <c r="J41" s="83">
        <v>35156</v>
      </c>
      <c r="K41" s="83">
        <v>37386</v>
      </c>
      <c r="L41" s="83">
        <v>39558</v>
      </c>
      <c r="M41" s="84">
        <v>44308</v>
      </c>
    </row>
    <row r="42" spans="2:13" ht="27.75" customHeight="1">
      <c r="B42" s="1202"/>
      <c r="C42" s="1203"/>
      <c r="D42" s="85"/>
      <c r="E42" s="1206" t="s">
        <v>26</v>
      </c>
      <c r="F42" s="1206"/>
      <c r="G42" s="1206"/>
      <c r="H42" s="1207"/>
      <c r="I42" s="86">
        <v>14</v>
      </c>
      <c r="J42" s="87">
        <v>2</v>
      </c>
      <c r="K42" s="87" t="s">
        <v>477</v>
      </c>
      <c r="L42" s="87" t="s">
        <v>477</v>
      </c>
      <c r="M42" s="88" t="s">
        <v>477</v>
      </c>
    </row>
    <row r="43" spans="2:13" ht="27.75" customHeight="1">
      <c r="B43" s="1202"/>
      <c r="C43" s="1203"/>
      <c r="D43" s="85"/>
      <c r="E43" s="1206" t="s">
        <v>27</v>
      </c>
      <c r="F43" s="1206"/>
      <c r="G43" s="1206"/>
      <c r="H43" s="1207"/>
      <c r="I43" s="86">
        <v>21370</v>
      </c>
      <c r="J43" s="87">
        <v>20438</v>
      </c>
      <c r="K43" s="87">
        <v>20086</v>
      </c>
      <c r="L43" s="87">
        <v>19599</v>
      </c>
      <c r="M43" s="88">
        <v>19060</v>
      </c>
    </row>
    <row r="44" spans="2:13" ht="27.75" customHeight="1">
      <c r="B44" s="1202"/>
      <c r="C44" s="1203"/>
      <c r="D44" s="85"/>
      <c r="E44" s="1206" t="s">
        <v>28</v>
      </c>
      <c r="F44" s="1206"/>
      <c r="G44" s="1206"/>
      <c r="H44" s="1207"/>
      <c r="I44" s="86">
        <v>1128</v>
      </c>
      <c r="J44" s="87">
        <v>1033</v>
      </c>
      <c r="K44" s="87">
        <v>1458</v>
      </c>
      <c r="L44" s="87">
        <v>2030</v>
      </c>
      <c r="M44" s="88">
        <v>2466</v>
      </c>
    </row>
    <row r="45" spans="2:13" ht="27.75" customHeight="1">
      <c r="B45" s="1202"/>
      <c r="C45" s="1203"/>
      <c r="D45" s="85"/>
      <c r="E45" s="1206" t="s">
        <v>29</v>
      </c>
      <c r="F45" s="1206"/>
      <c r="G45" s="1206"/>
      <c r="H45" s="1207"/>
      <c r="I45" s="86">
        <v>5233</v>
      </c>
      <c r="J45" s="87">
        <v>5202</v>
      </c>
      <c r="K45" s="87">
        <v>4975</v>
      </c>
      <c r="L45" s="87">
        <v>4798</v>
      </c>
      <c r="M45" s="88">
        <v>4666</v>
      </c>
    </row>
    <row r="46" spans="2:13" ht="27.75" customHeight="1">
      <c r="B46" s="1202"/>
      <c r="C46" s="1203"/>
      <c r="D46" s="89"/>
      <c r="E46" s="1206" t="s">
        <v>30</v>
      </c>
      <c r="F46" s="1206"/>
      <c r="G46" s="1206"/>
      <c r="H46" s="1207"/>
      <c r="I46" s="86">
        <v>129</v>
      </c>
      <c r="J46" s="87">
        <v>135</v>
      </c>
      <c r="K46" s="87" t="s">
        <v>477</v>
      </c>
      <c r="L46" s="87" t="s">
        <v>477</v>
      </c>
      <c r="M46" s="88" t="s">
        <v>477</v>
      </c>
    </row>
    <row r="47" spans="2:13" ht="27.75" customHeight="1">
      <c r="B47" s="1202"/>
      <c r="C47" s="1203"/>
      <c r="D47" s="90"/>
      <c r="E47" s="1216" t="s">
        <v>31</v>
      </c>
      <c r="F47" s="1217"/>
      <c r="G47" s="1217"/>
      <c r="H47" s="1218"/>
      <c r="I47" s="86" t="s">
        <v>477</v>
      </c>
      <c r="J47" s="87" t="s">
        <v>477</v>
      </c>
      <c r="K47" s="87" t="s">
        <v>477</v>
      </c>
      <c r="L47" s="87" t="s">
        <v>477</v>
      </c>
      <c r="M47" s="88" t="s">
        <v>477</v>
      </c>
    </row>
    <row r="48" spans="2:13" ht="27.75" customHeight="1">
      <c r="B48" s="1202"/>
      <c r="C48" s="1203"/>
      <c r="D48" s="85"/>
      <c r="E48" s="1206" t="s">
        <v>32</v>
      </c>
      <c r="F48" s="1206"/>
      <c r="G48" s="1206"/>
      <c r="H48" s="1207"/>
      <c r="I48" s="86" t="s">
        <v>477</v>
      </c>
      <c r="J48" s="87" t="s">
        <v>477</v>
      </c>
      <c r="K48" s="87" t="s">
        <v>477</v>
      </c>
      <c r="L48" s="87" t="s">
        <v>477</v>
      </c>
      <c r="M48" s="88" t="s">
        <v>477</v>
      </c>
    </row>
    <row r="49" spans="2:13" ht="27.75" customHeight="1">
      <c r="B49" s="1204"/>
      <c r="C49" s="1205"/>
      <c r="D49" s="85"/>
      <c r="E49" s="1206" t="s">
        <v>33</v>
      </c>
      <c r="F49" s="1206"/>
      <c r="G49" s="1206"/>
      <c r="H49" s="1207"/>
      <c r="I49" s="86" t="s">
        <v>477</v>
      </c>
      <c r="J49" s="87" t="s">
        <v>477</v>
      </c>
      <c r="K49" s="87" t="s">
        <v>477</v>
      </c>
      <c r="L49" s="87" t="s">
        <v>477</v>
      </c>
      <c r="M49" s="88" t="s">
        <v>477</v>
      </c>
    </row>
    <row r="50" spans="2:13" ht="27.75" customHeight="1">
      <c r="B50" s="1200" t="s">
        <v>34</v>
      </c>
      <c r="C50" s="1201"/>
      <c r="D50" s="91"/>
      <c r="E50" s="1206" t="s">
        <v>35</v>
      </c>
      <c r="F50" s="1206"/>
      <c r="G50" s="1206"/>
      <c r="H50" s="1207"/>
      <c r="I50" s="86">
        <v>3458</v>
      </c>
      <c r="J50" s="87">
        <v>3971</v>
      </c>
      <c r="K50" s="87">
        <v>4126</v>
      </c>
      <c r="L50" s="87">
        <v>4697</v>
      </c>
      <c r="M50" s="88">
        <v>4248</v>
      </c>
    </row>
    <row r="51" spans="2:13" ht="27.75" customHeight="1">
      <c r="B51" s="1202"/>
      <c r="C51" s="1203"/>
      <c r="D51" s="85"/>
      <c r="E51" s="1206" t="s">
        <v>36</v>
      </c>
      <c r="F51" s="1206"/>
      <c r="G51" s="1206"/>
      <c r="H51" s="1207"/>
      <c r="I51" s="86">
        <v>857</v>
      </c>
      <c r="J51" s="87">
        <v>713</v>
      </c>
      <c r="K51" s="87">
        <v>682</v>
      </c>
      <c r="L51" s="87">
        <v>651</v>
      </c>
      <c r="M51" s="88">
        <v>578</v>
      </c>
    </row>
    <row r="52" spans="2:13" ht="27.75" customHeight="1">
      <c r="B52" s="1204"/>
      <c r="C52" s="1205"/>
      <c r="D52" s="85"/>
      <c r="E52" s="1206" t="s">
        <v>37</v>
      </c>
      <c r="F52" s="1206"/>
      <c r="G52" s="1206"/>
      <c r="H52" s="1207"/>
      <c r="I52" s="86">
        <v>39267</v>
      </c>
      <c r="J52" s="87">
        <v>41359</v>
      </c>
      <c r="K52" s="87">
        <v>44160</v>
      </c>
      <c r="L52" s="87">
        <v>46780</v>
      </c>
      <c r="M52" s="88">
        <v>49636</v>
      </c>
    </row>
    <row r="53" spans="2:13" ht="27.75" customHeight="1" thickBot="1">
      <c r="B53" s="1208" t="s">
        <v>21</v>
      </c>
      <c r="C53" s="1209"/>
      <c r="D53" s="92"/>
      <c r="E53" s="1210" t="s">
        <v>38</v>
      </c>
      <c r="F53" s="1210"/>
      <c r="G53" s="1210"/>
      <c r="H53" s="1211"/>
      <c r="I53" s="93">
        <v>17619</v>
      </c>
      <c r="J53" s="94">
        <v>15923</v>
      </c>
      <c r="K53" s="94">
        <v>14937</v>
      </c>
      <c r="L53" s="94">
        <v>13857</v>
      </c>
      <c r="M53" s="95">
        <v>16038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82"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2"/>
      <c r="H50" s="1243"/>
      <c r="I50" s="1243"/>
      <c r="J50" s="1244"/>
      <c r="K50" s="356" t="s">
        <v>517</v>
      </c>
      <c r="L50" s="356" t="s">
        <v>518</v>
      </c>
      <c r="M50" s="356" t="s">
        <v>519</v>
      </c>
      <c r="N50" s="356" t="s">
        <v>520</v>
      </c>
      <c r="O50" s="356" t="s">
        <v>521</v>
      </c>
    </row>
    <row r="51" spans="1:17">
      <c r="B51" s="250"/>
      <c r="C51" s="246"/>
      <c r="D51" s="246"/>
      <c r="E51" s="246"/>
      <c r="F51" s="246"/>
      <c r="G51" s="1245" t="s">
        <v>554</v>
      </c>
      <c r="H51" s="1246"/>
      <c r="I51" s="1251" t="s">
        <v>555</v>
      </c>
      <c r="J51" s="1251"/>
      <c r="K51" s="1253"/>
      <c r="L51" s="1253"/>
      <c r="M51" s="1253"/>
      <c r="N51" s="1253"/>
      <c r="O51" s="1253"/>
    </row>
    <row r="52" spans="1:17">
      <c r="B52" s="250"/>
      <c r="C52" s="246"/>
      <c r="D52" s="246"/>
      <c r="E52" s="246"/>
      <c r="F52" s="246"/>
      <c r="G52" s="1247"/>
      <c r="H52" s="1248"/>
      <c r="I52" s="1252"/>
      <c r="J52" s="1252"/>
      <c r="K52" s="1219"/>
      <c r="L52" s="1219"/>
      <c r="M52" s="1219"/>
      <c r="N52" s="1219"/>
      <c r="O52" s="1219"/>
    </row>
    <row r="53" spans="1:17">
      <c r="A53" s="357"/>
      <c r="B53" s="250"/>
      <c r="C53" s="246"/>
      <c r="D53" s="246"/>
      <c r="E53" s="246"/>
      <c r="F53" s="246"/>
      <c r="G53" s="1247"/>
      <c r="H53" s="1248"/>
      <c r="I53" s="1231" t="s">
        <v>560</v>
      </c>
      <c r="J53" s="1231"/>
      <c r="K53" s="1254"/>
      <c r="L53" s="1254"/>
      <c r="M53" s="1254"/>
      <c r="N53" s="1254"/>
      <c r="O53" s="1254"/>
    </row>
    <row r="54" spans="1:17">
      <c r="A54" s="357"/>
      <c r="B54" s="250"/>
      <c r="C54" s="246"/>
      <c r="D54" s="246"/>
      <c r="E54" s="246"/>
      <c r="F54" s="246"/>
      <c r="G54" s="1249"/>
      <c r="H54" s="1250"/>
      <c r="I54" s="1231"/>
      <c r="J54" s="1231"/>
      <c r="K54" s="1224"/>
      <c r="L54" s="1224"/>
      <c r="M54" s="1224"/>
      <c r="N54" s="1224"/>
      <c r="O54" s="1224"/>
    </row>
    <row r="55" spans="1:17">
      <c r="A55" s="357"/>
      <c r="B55" s="250"/>
      <c r="C55" s="246"/>
      <c r="D55" s="246"/>
      <c r="E55" s="246"/>
      <c r="F55" s="246"/>
      <c r="G55" s="1225" t="s">
        <v>556</v>
      </c>
      <c r="H55" s="1226"/>
      <c r="I55" s="1231" t="s">
        <v>555</v>
      </c>
      <c r="J55" s="1231"/>
      <c r="K55" s="1253"/>
      <c r="L55" s="1253"/>
      <c r="M55" s="1253"/>
      <c r="N55" s="1253"/>
      <c r="O55" s="1253"/>
    </row>
    <row r="56" spans="1:17">
      <c r="A56" s="357"/>
      <c r="B56" s="250"/>
      <c r="C56" s="246"/>
      <c r="D56" s="246"/>
      <c r="E56" s="246"/>
      <c r="F56" s="246"/>
      <c r="G56" s="1227"/>
      <c r="H56" s="1228"/>
      <c r="I56" s="1231"/>
      <c r="J56" s="1231"/>
      <c r="K56" s="1219"/>
      <c r="L56" s="1219"/>
      <c r="M56" s="1219"/>
      <c r="N56" s="1219"/>
      <c r="O56" s="1219"/>
    </row>
    <row r="57" spans="1:17" s="357" customFormat="1">
      <c r="B57" s="358"/>
      <c r="C57" s="354"/>
      <c r="D57" s="354"/>
      <c r="E57" s="354"/>
      <c r="F57" s="354"/>
      <c r="G57" s="1227"/>
      <c r="H57" s="1228"/>
      <c r="I57" s="1221" t="s">
        <v>561</v>
      </c>
      <c r="J57" s="1221"/>
      <c r="K57" s="1254"/>
      <c r="L57" s="1254"/>
      <c r="M57" s="1254"/>
      <c r="N57" s="1254"/>
      <c r="O57" s="1254"/>
      <c r="P57" s="359"/>
      <c r="Q57" s="358"/>
    </row>
    <row r="58" spans="1:17" s="357" customFormat="1">
      <c r="A58" s="245"/>
      <c r="B58" s="358"/>
      <c r="C58" s="354"/>
      <c r="D58" s="354"/>
      <c r="E58" s="354"/>
      <c r="F58" s="354"/>
      <c r="G58" s="1229"/>
      <c r="H58" s="1230"/>
      <c r="I58" s="1221"/>
      <c r="J58" s="1221"/>
      <c r="K58" s="1224"/>
      <c r="L58" s="1224"/>
      <c r="M58" s="1224"/>
      <c r="N58" s="1224"/>
      <c r="O58" s="122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3" t="s">
        <v>562</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2"/>
      <c r="H72" s="1243"/>
      <c r="I72" s="1243"/>
      <c r="J72" s="1244"/>
      <c r="K72" s="356" t="s">
        <v>517</v>
      </c>
      <c r="L72" s="356" t="s">
        <v>518</v>
      </c>
      <c r="M72" s="356" t="s">
        <v>519</v>
      </c>
      <c r="N72" s="356" t="s">
        <v>520</v>
      </c>
      <c r="O72" s="356" t="s">
        <v>521</v>
      </c>
    </row>
    <row r="73" spans="2:30">
      <c r="B73" s="250"/>
      <c r="C73" s="246"/>
      <c r="D73" s="246"/>
      <c r="E73" s="246"/>
      <c r="F73" s="246"/>
      <c r="G73" s="1245" t="s">
        <v>554</v>
      </c>
      <c r="H73" s="1246"/>
      <c r="I73" s="1251" t="s">
        <v>555</v>
      </c>
      <c r="J73" s="1251"/>
      <c r="K73" s="1232">
        <v>92.8</v>
      </c>
      <c r="L73" s="1232">
        <v>82.8</v>
      </c>
      <c r="M73" s="1219">
        <v>79.2</v>
      </c>
      <c r="N73" s="1219">
        <v>72.599999999999994</v>
      </c>
      <c r="O73" s="1219">
        <v>85</v>
      </c>
      <c r="S73" s="245">
        <v>9.9</v>
      </c>
    </row>
    <row r="74" spans="2:30">
      <c r="B74" s="250"/>
      <c r="C74" s="246"/>
      <c r="D74" s="246"/>
      <c r="E74" s="246"/>
      <c r="F74" s="246"/>
      <c r="G74" s="1247"/>
      <c r="H74" s="1248"/>
      <c r="I74" s="1252"/>
      <c r="J74" s="1252"/>
      <c r="K74" s="1232"/>
      <c r="L74" s="1232"/>
      <c r="M74" s="1219"/>
      <c r="N74" s="1219"/>
      <c r="O74" s="1219"/>
    </row>
    <row r="75" spans="2:30">
      <c r="B75" s="250"/>
      <c r="C75" s="246"/>
      <c r="D75" s="246"/>
      <c r="E75" s="246"/>
      <c r="F75" s="246"/>
      <c r="G75" s="1247"/>
      <c r="H75" s="1248"/>
      <c r="I75" s="1231" t="s">
        <v>559</v>
      </c>
      <c r="J75" s="1231"/>
      <c r="K75" s="1223">
        <v>11.8</v>
      </c>
      <c r="L75" s="1223">
        <v>10.8</v>
      </c>
      <c r="M75" s="1223">
        <v>9.6</v>
      </c>
      <c r="N75" s="1223">
        <v>8.1999999999999993</v>
      </c>
      <c r="O75" s="1223">
        <v>7.1</v>
      </c>
      <c r="U75" s="245">
        <v>81.2</v>
      </c>
      <c r="W75" s="245">
        <v>87.2</v>
      </c>
      <c r="Y75" s="245">
        <v>99.8</v>
      </c>
      <c r="AA75" s="245">
        <v>109.5</v>
      </c>
      <c r="AC75" s="245">
        <v>115.2</v>
      </c>
    </row>
    <row r="76" spans="2:30">
      <c r="B76" s="250"/>
      <c r="C76" s="246"/>
      <c r="D76" s="246"/>
      <c r="E76" s="246"/>
      <c r="F76" s="246"/>
      <c r="G76" s="1249"/>
      <c r="H76" s="1250"/>
      <c r="I76" s="1231"/>
      <c r="J76" s="1231"/>
      <c r="K76" s="1224"/>
      <c r="L76" s="1224"/>
      <c r="M76" s="1224"/>
      <c r="N76" s="1224"/>
      <c r="O76" s="1224"/>
    </row>
    <row r="77" spans="2:30">
      <c r="B77" s="250"/>
      <c r="C77" s="246"/>
      <c r="D77" s="246"/>
      <c r="E77" s="246"/>
      <c r="F77" s="246"/>
      <c r="G77" s="1225" t="s">
        <v>556</v>
      </c>
      <c r="H77" s="1226"/>
      <c r="I77" s="1231" t="s">
        <v>555</v>
      </c>
      <c r="J77" s="1231"/>
      <c r="K77" s="1232">
        <v>57.6</v>
      </c>
      <c r="L77" s="1232">
        <v>48.3</v>
      </c>
      <c r="M77" s="1219">
        <v>44.4</v>
      </c>
      <c r="N77" s="1219">
        <v>37.299999999999997</v>
      </c>
      <c r="O77" s="1219">
        <v>33.1</v>
      </c>
      <c r="R77" s="245">
        <v>12.3</v>
      </c>
      <c r="T77" s="245">
        <v>11.1</v>
      </c>
    </row>
    <row r="78" spans="2:30">
      <c r="B78" s="250"/>
      <c r="C78" s="246"/>
      <c r="D78" s="246"/>
      <c r="E78" s="246"/>
      <c r="F78" s="246"/>
      <c r="G78" s="1227"/>
      <c r="H78" s="1228"/>
      <c r="I78" s="1231"/>
      <c r="J78" s="1231"/>
      <c r="K78" s="1232"/>
      <c r="L78" s="1232"/>
      <c r="M78" s="1219"/>
      <c r="N78" s="1219"/>
      <c r="O78" s="1219"/>
    </row>
    <row r="79" spans="2:30">
      <c r="B79" s="250"/>
      <c r="C79" s="246"/>
      <c r="D79" s="246"/>
      <c r="E79" s="246"/>
      <c r="F79" s="246"/>
      <c r="G79" s="1227"/>
      <c r="H79" s="1228"/>
      <c r="I79" s="1220" t="s">
        <v>559</v>
      </c>
      <c r="J79" s="1221"/>
      <c r="K79" s="1222">
        <v>11.3</v>
      </c>
      <c r="L79" s="1222">
        <v>10.4</v>
      </c>
      <c r="M79" s="1222">
        <v>9.4</v>
      </c>
      <c r="N79" s="1222">
        <v>7.8</v>
      </c>
      <c r="O79" s="1222">
        <v>7.5</v>
      </c>
      <c r="V79" s="245">
        <v>53.5</v>
      </c>
      <c r="X79" s="245">
        <v>48.2</v>
      </c>
      <c r="Z79" s="245">
        <v>34.200000000000003</v>
      </c>
      <c r="AB79" s="245">
        <v>30.3</v>
      </c>
      <c r="AD79" s="245">
        <v>28.9</v>
      </c>
    </row>
    <row r="80" spans="2:30">
      <c r="B80" s="250"/>
      <c r="C80" s="246"/>
      <c r="D80" s="246"/>
      <c r="E80" s="246"/>
      <c r="F80" s="246"/>
      <c r="G80" s="1229"/>
      <c r="H80" s="1230"/>
      <c r="I80" s="1221"/>
      <c r="J80" s="1221"/>
      <c r="K80" s="1222"/>
      <c r="L80" s="1222"/>
      <c r="M80" s="1222"/>
      <c r="N80" s="1222"/>
      <c r="O80" s="1222"/>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57376</v>
      </c>
      <c r="E3" s="118"/>
      <c r="F3" s="119">
        <v>45761</v>
      </c>
      <c r="G3" s="120"/>
      <c r="H3" s="121"/>
    </row>
    <row r="4" spans="1:8">
      <c r="A4" s="122"/>
      <c r="B4" s="123"/>
      <c r="C4" s="124"/>
      <c r="D4" s="125">
        <v>28758</v>
      </c>
      <c r="E4" s="126"/>
      <c r="F4" s="127">
        <v>24777</v>
      </c>
      <c r="G4" s="128"/>
      <c r="H4" s="129"/>
    </row>
    <row r="5" spans="1:8">
      <c r="A5" s="110" t="s">
        <v>511</v>
      </c>
      <c r="B5" s="115"/>
      <c r="C5" s="116"/>
      <c r="D5" s="117">
        <v>63722</v>
      </c>
      <c r="E5" s="118"/>
      <c r="F5" s="119">
        <v>56255</v>
      </c>
      <c r="G5" s="120"/>
      <c r="H5" s="121"/>
    </row>
    <row r="6" spans="1:8">
      <c r="A6" s="122"/>
      <c r="B6" s="123"/>
      <c r="C6" s="124"/>
      <c r="D6" s="125">
        <v>40159</v>
      </c>
      <c r="E6" s="126"/>
      <c r="F6" s="127">
        <v>26957</v>
      </c>
      <c r="G6" s="128"/>
      <c r="H6" s="129"/>
    </row>
    <row r="7" spans="1:8">
      <c r="A7" s="110" t="s">
        <v>512</v>
      </c>
      <c r="B7" s="115"/>
      <c r="C7" s="116"/>
      <c r="D7" s="117">
        <v>61088</v>
      </c>
      <c r="E7" s="118"/>
      <c r="F7" s="119">
        <v>57944</v>
      </c>
      <c r="G7" s="120"/>
      <c r="H7" s="121"/>
    </row>
    <row r="8" spans="1:8">
      <c r="A8" s="122"/>
      <c r="B8" s="123"/>
      <c r="C8" s="124"/>
      <c r="D8" s="125">
        <v>32173</v>
      </c>
      <c r="E8" s="126"/>
      <c r="F8" s="127">
        <v>29326</v>
      </c>
      <c r="G8" s="128"/>
      <c r="H8" s="129"/>
    </row>
    <row r="9" spans="1:8">
      <c r="A9" s="110" t="s">
        <v>513</v>
      </c>
      <c r="B9" s="115"/>
      <c r="C9" s="116"/>
      <c r="D9" s="117">
        <v>63522</v>
      </c>
      <c r="E9" s="118"/>
      <c r="F9" s="119">
        <v>54227</v>
      </c>
      <c r="G9" s="120"/>
      <c r="H9" s="121"/>
    </row>
    <row r="10" spans="1:8">
      <c r="A10" s="122"/>
      <c r="B10" s="123"/>
      <c r="C10" s="124"/>
      <c r="D10" s="125">
        <v>33096</v>
      </c>
      <c r="E10" s="126"/>
      <c r="F10" s="127">
        <v>29694</v>
      </c>
      <c r="G10" s="128"/>
      <c r="H10" s="129"/>
    </row>
    <row r="11" spans="1:8">
      <c r="A11" s="110" t="s">
        <v>514</v>
      </c>
      <c r="B11" s="115"/>
      <c r="C11" s="116"/>
      <c r="D11" s="117">
        <v>70801</v>
      </c>
      <c r="E11" s="118"/>
      <c r="F11" s="119">
        <v>57295</v>
      </c>
      <c r="G11" s="120"/>
      <c r="H11" s="121"/>
    </row>
    <row r="12" spans="1:8">
      <c r="A12" s="122"/>
      <c r="B12" s="123"/>
      <c r="C12" s="130"/>
      <c r="D12" s="125">
        <v>52069</v>
      </c>
      <c r="E12" s="126"/>
      <c r="F12" s="127">
        <v>32771</v>
      </c>
      <c r="G12" s="128"/>
      <c r="H12" s="129"/>
    </row>
    <row r="13" spans="1:8">
      <c r="A13" s="110"/>
      <c r="B13" s="115"/>
      <c r="C13" s="131"/>
      <c r="D13" s="132">
        <v>63302</v>
      </c>
      <c r="E13" s="133"/>
      <c r="F13" s="134">
        <v>54296</v>
      </c>
      <c r="G13" s="135"/>
      <c r="H13" s="121"/>
    </row>
    <row r="14" spans="1:8">
      <c r="A14" s="122"/>
      <c r="B14" s="123"/>
      <c r="C14" s="124"/>
      <c r="D14" s="125">
        <v>37251</v>
      </c>
      <c r="E14" s="126"/>
      <c r="F14" s="127">
        <v>28705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v>
      </c>
      <c r="C19" s="136">
        <f>ROUND(VALUE(SUBSTITUTE(実質収支比率等に係る経年分析!G$48,"▲","-")),2)</f>
        <v>4.96</v>
      </c>
      <c r="D19" s="136">
        <f>ROUND(VALUE(SUBSTITUTE(実質収支比率等に係る経年分析!H$48,"▲","-")),2)</f>
        <v>3.89</v>
      </c>
      <c r="E19" s="136">
        <f>ROUND(VALUE(SUBSTITUTE(実質収支比率等に係る経年分析!I$48,"▲","-")),2)</f>
        <v>4.26</v>
      </c>
      <c r="F19" s="136">
        <f>ROUND(VALUE(SUBSTITUTE(実質収支比率等に係る経年分析!J$48,"▲","-")),2)</f>
        <v>3.17</v>
      </c>
    </row>
    <row r="20" spans="1:11">
      <c r="A20" s="136" t="s">
        <v>43</v>
      </c>
      <c r="B20" s="136">
        <f>ROUND(VALUE(SUBSTITUTE(実質収支比率等に係る経年分析!F$47,"▲","-")),2)</f>
        <v>10.97</v>
      </c>
      <c r="C20" s="136">
        <f>ROUND(VALUE(SUBSTITUTE(実質収支比率等に係る経年分析!G$47,"▲","-")),2)</f>
        <v>13.14</v>
      </c>
      <c r="D20" s="136">
        <f>ROUND(VALUE(SUBSTITUTE(実質収支比率等に係る経年分析!H$47,"▲","-")),2)</f>
        <v>14.66</v>
      </c>
      <c r="E20" s="136">
        <f>ROUND(VALUE(SUBSTITUTE(実質収支比率等に係る経年分析!I$47,"▲","-")),2)</f>
        <v>16.47</v>
      </c>
      <c r="F20" s="136">
        <f>ROUND(VALUE(SUBSTITUTE(実質収支比率等に係る経年分析!J$47,"▲","-")),2)</f>
        <v>14.55</v>
      </c>
    </row>
    <row r="21" spans="1:11">
      <c r="A21" s="136" t="s">
        <v>44</v>
      </c>
      <c r="B21" s="136">
        <f>IF(ISNUMBER(VALUE(SUBSTITUTE(実質収支比率等に係る経年分析!F$49,"▲","-"))),ROUND(VALUE(SUBSTITUTE(実質収支比率等に係る経年分析!F$49,"▲","-")),2),NA())</f>
        <v>1.64</v>
      </c>
      <c r="C21" s="136">
        <f>IF(ISNUMBER(VALUE(SUBSTITUTE(実質収支比率等に係る経年分析!G$49,"▲","-"))),ROUND(VALUE(SUBSTITUTE(実質収支比率等に係る経年分析!G$49,"▲","-")),2),NA())</f>
        <v>3.3</v>
      </c>
      <c r="D21" s="136">
        <f>IF(ISNUMBER(VALUE(SUBSTITUTE(実質収支比率等に係る経年分析!H$49,"▲","-"))),ROUND(VALUE(SUBSTITUTE(実質収支比率等に係る経年分析!H$49,"▲","-")),2),NA())</f>
        <v>0.21</v>
      </c>
      <c r="E21" s="136">
        <f>IF(ISNUMBER(VALUE(SUBSTITUTE(実質収支比率等に係る経年分析!I$49,"▲","-"))),ROUND(VALUE(SUBSTITUTE(実質収支比率等に係る経年分析!I$49,"▲","-")),2),NA())</f>
        <v>2.34</v>
      </c>
      <c r="F21" s="136">
        <f>IF(ISNUMBER(VALUE(SUBSTITUTE(実質収支比率等に係る経年分析!J$49,"▲","-"))),ROUND(VALUE(SUBSTITUTE(実質収支比率等に係る経年分析!J$49,"▲","-")),2),NA())</f>
        <v>-3.02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0.28000000000000003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3.16</v>
      </c>
    </row>
    <row r="35" spans="1:16">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9.1300000000000008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2980</v>
      </c>
      <c r="E42" s="138"/>
      <c r="F42" s="138"/>
      <c r="G42" s="138">
        <f>'実質公債費比率（分子）の構造'!L$52</f>
        <v>2986</v>
      </c>
      <c r="H42" s="138"/>
      <c r="I42" s="138"/>
      <c r="J42" s="138">
        <f>'実質公債費比率（分子）の構造'!M$52</f>
        <v>3066</v>
      </c>
      <c r="K42" s="138"/>
      <c r="L42" s="138"/>
      <c r="M42" s="138">
        <f>'実質公債費比率（分子）の構造'!N$52</f>
        <v>3014</v>
      </c>
      <c r="N42" s="138"/>
      <c r="O42" s="138"/>
      <c r="P42" s="138">
        <f>'実質公債費比率（分子）の構造'!O$52</f>
        <v>3162</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36</v>
      </c>
      <c r="C44" s="138"/>
      <c r="D44" s="138"/>
      <c r="E44" s="138">
        <f>'実質公債費比率（分子）の構造'!L$50</f>
        <v>12</v>
      </c>
      <c r="F44" s="138"/>
      <c r="G44" s="138"/>
      <c r="H44" s="138">
        <f>'実質公債費比率（分子）の構造'!M$50</f>
        <v>2</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182</v>
      </c>
      <c r="C45" s="138"/>
      <c r="D45" s="138"/>
      <c r="E45" s="138">
        <f>'実質公債費比率（分子）の構造'!L$49</f>
        <v>169</v>
      </c>
      <c r="F45" s="138"/>
      <c r="G45" s="138"/>
      <c r="H45" s="138">
        <f>'実質公債費比率（分子）の構造'!M$49</f>
        <v>67</v>
      </c>
      <c r="I45" s="138"/>
      <c r="J45" s="138"/>
      <c r="K45" s="138">
        <f>'実質公債費比率（分子）の構造'!N$49</f>
        <v>74</v>
      </c>
      <c r="L45" s="138"/>
      <c r="M45" s="138"/>
      <c r="N45" s="138">
        <f>'実質公債費比率（分子）の構造'!O$49</f>
        <v>79</v>
      </c>
      <c r="O45" s="138"/>
      <c r="P45" s="138"/>
    </row>
    <row r="46" spans="1:16">
      <c r="A46" s="138" t="s">
        <v>55</v>
      </c>
      <c r="B46" s="138">
        <f>'実質公債費比率（分子）の構造'!K$48</f>
        <v>1332</v>
      </c>
      <c r="C46" s="138"/>
      <c r="D46" s="138"/>
      <c r="E46" s="138">
        <f>'実質公債費比率（分子）の構造'!L$48</f>
        <v>1310</v>
      </c>
      <c r="F46" s="138"/>
      <c r="G46" s="138"/>
      <c r="H46" s="138">
        <f>'実質公債費比率（分子）の構造'!M$48</f>
        <v>1345</v>
      </c>
      <c r="I46" s="138"/>
      <c r="J46" s="138"/>
      <c r="K46" s="138">
        <f>'実質公債費比率（分子）の構造'!N$48</f>
        <v>1306</v>
      </c>
      <c r="L46" s="138"/>
      <c r="M46" s="138"/>
      <c r="N46" s="138">
        <f>'実質公債費比率（分子）の構造'!O$48</f>
        <v>1284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3470</v>
      </c>
      <c r="C49" s="138"/>
      <c r="D49" s="138"/>
      <c r="E49" s="138">
        <f>'実質公債費比率（分子）の構造'!L$45</f>
        <v>3354</v>
      </c>
      <c r="F49" s="138"/>
      <c r="G49" s="138"/>
      <c r="H49" s="138">
        <f>'実質公債費比率（分子）の構造'!M$45</f>
        <v>3238</v>
      </c>
      <c r="I49" s="138"/>
      <c r="J49" s="138"/>
      <c r="K49" s="138">
        <f>'実質公債費比率（分子）の構造'!N$45</f>
        <v>2913</v>
      </c>
      <c r="L49" s="138"/>
      <c r="M49" s="138"/>
      <c r="N49" s="138">
        <f>'実質公債費比率（分子）の構造'!O$45</f>
        <v>2976</v>
      </c>
      <c r="O49" s="138"/>
      <c r="P49" s="138"/>
    </row>
    <row r="50" spans="1:16">
      <c r="A50" s="138" t="s">
        <v>58</v>
      </c>
      <c r="B50" s="138" t="e">
        <f>NA()</f>
        <v>#N/A</v>
      </c>
      <c r="C50" s="138">
        <f>IF(ISNUMBER('実質公債費比率（分子）の構造'!K$53),'実質公債費比率（分子）の構造'!K$53,NA())</f>
        <v>2041</v>
      </c>
      <c r="D50" s="138" t="e">
        <f>NA()</f>
        <v>#N/A</v>
      </c>
      <c r="E50" s="138" t="e">
        <f>NA()</f>
        <v>#N/A</v>
      </c>
      <c r="F50" s="138">
        <f>IF(ISNUMBER('実質公債費比率（分子）の構造'!L$53),'実質公債費比率（分子）の構造'!L$53,NA())</f>
        <v>1860</v>
      </c>
      <c r="G50" s="138" t="e">
        <f>NA()</f>
        <v>#N/A</v>
      </c>
      <c r="H50" s="138" t="e">
        <f>NA()</f>
        <v>#N/A</v>
      </c>
      <c r="I50" s="138">
        <f>IF(ISNUMBER('実質公債費比率（分子）の構造'!M$53),'実質公債費比率（分子）の構造'!M$53,NA())</f>
        <v>1586</v>
      </c>
      <c r="J50" s="138" t="e">
        <f>NA()</f>
        <v>#N/A</v>
      </c>
      <c r="K50" s="138" t="e">
        <f>NA()</f>
        <v>#N/A</v>
      </c>
      <c r="L50" s="138">
        <f>IF(ISNUMBER('実質公債費比率（分子）の構造'!N$53),'実質公債費比率（分子）の構造'!N$53,NA())</f>
        <v>1279</v>
      </c>
      <c r="M50" s="138" t="e">
        <f>NA()</f>
        <v>#N/A</v>
      </c>
      <c r="N50" s="138" t="e">
        <f>NA()</f>
        <v>#N/A</v>
      </c>
      <c r="O50" s="138">
        <f>IF(ISNUMBER('実質公債費比率（分子）の構造'!O$53),'実質公債費比率（分子）の構造'!O$53,NA())</f>
        <v>1177</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39267</v>
      </c>
      <c r="E56" s="137"/>
      <c r="F56" s="137"/>
      <c r="G56" s="137">
        <f>'将来負担比率（分子）の構造'!J$52</f>
        <v>41359</v>
      </c>
      <c r="H56" s="137"/>
      <c r="I56" s="137"/>
      <c r="J56" s="137">
        <f>'将来負担比率（分子）の構造'!K$52</f>
        <v>44160</v>
      </c>
      <c r="K56" s="137"/>
      <c r="L56" s="137"/>
      <c r="M56" s="137">
        <f>'将来負担比率（分子）の構造'!L$52</f>
        <v>46780</v>
      </c>
      <c r="N56" s="137"/>
      <c r="O56" s="137"/>
      <c r="P56" s="137">
        <f>'将来負担比率（分子）の構造'!M$52</f>
        <v>49636</v>
      </c>
    </row>
    <row r="57" spans="1:16">
      <c r="A57" s="137" t="s">
        <v>36</v>
      </c>
      <c r="B57" s="137"/>
      <c r="C57" s="137"/>
      <c r="D57" s="137">
        <f>'将来負担比率（分子）の構造'!I$51</f>
        <v>857</v>
      </c>
      <c r="E57" s="137"/>
      <c r="F57" s="137"/>
      <c r="G57" s="137">
        <f>'将来負担比率（分子）の構造'!J$51</f>
        <v>713</v>
      </c>
      <c r="H57" s="137"/>
      <c r="I57" s="137"/>
      <c r="J57" s="137">
        <f>'将来負担比率（分子）の構造'!K$51</f>
        <v>682</v>
      </c>
      <c r="K57" s="137"/>
      <c r="L57" s="137"/>
      <c r="M57" s="137">
        <f>'将来負担比率（分子）の構造'!L$51</f>
        <v>651</v>
      </c>
      <c r="N57" s="137"/>
      <c r="O57" s="137"/>
      <c r="P57" s="137">
        <f>'将来負担比率（分子）の構造'!M$51</f>
        <v>578</v>
      </c>
    </row>
    <row r="58" spans="1:16">
      <c r="A58" s="137" t="s">
        <v>35</v>
      </c>
      <c r="B58" s="137"/>
      <c r="C58" s="137"/>
      <c r="D58" s="137">
        <f>'将来負担比率（分子）の構造'!I$50</f>
        <v>3458</v>
      </c>
      <c r="E58" s="137"/>
      <c r="F58" s="137"/>
      <c r="G58" s="137">
        <f>'将来負担比率（分子）の構造'!J$50</f>
        <v>3971</v>
      </c>
      <c r="H58" s="137"/>
      <c r="I58" s="137"/>
      <c r="J58" s="137">
        <f>'将来負担比率（分子）の構造'!K$50</f>
        <v>4126</v>
      </c>
      <c r="K58" s="137"/>
      <c r="L58" s="137"/>
      <c r="M58" s="137">
        <f>'将来負担比率（分子）の構造'!L$50</f>
        <v>4697</v>
      </c>
      <c r="N58" s="137"/>
      <c r="O58" s="137"/>
      <c r="P58" s="137">
        <f>'将来負担比率（分子）の構造'!M$50</f>
        <v>4248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129</v>
      </c>
      <c r="C61" s="137"/>
      <c r="D61" s="137"/>
      <c r="E61" s="137">
        <f>'将来負担比率（分子）の構造'!J$46</f>
        <v>135</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5233</v>
      </c>
      <c r="C62" s="137"/>
      <c r="D62" s="137"/>
      <c r="E62" s="137">
        <f>'将来負担比率（分子）の構造'!J$45</f>
        <v>5202</v>
      </c>
      <c r="F62" s="137"/>
      <c r="G62" s="137"/>
      <c r="H62" s="137">
        <f>'将来負担比率（分子）の構造'!K$45</f>
        <v>4975</v>
      </c>
      <c r="I62" s="137"/>
      <c r="J62" s="137"/>
      <c r="K62" s="137">
        <f>'将来負担比率（分子）の構造'!L$45</f>
        <v>4798</v>
      </c>
      <c r="L62" s="137"/>
      <c r="M62" s="137"/>
      <c r="N62" s="137">
        <f>'将来負担比率（分子）の構造'!M$45</f>
        <v>4666</v>
      </c>
      <c r="O62" s="137"/>
      <c r="P62" s="137"/>
    </row>
    <row r="63" spans="1:16">
      <c r="A63" s="137" t="s">
        <v>28</v>
      </c>
      <c r="B63" s="137">
        <f>'将来負担比率（分子）の構造'!I$44</f>
        <v>1128</v>
      </c>
      <c r="C63" s="137"/>
      <c r="D63" s="137"/>
      <c r="E63" s="137">
        <f>'将来負担比率（分子）の構造'!J$44</f>
        <v>1033</v>
      </c>
      <c r="F63" s="137"/>
      <c r="G63" s="137"/>
      <c r="H63" s="137">
        <f>'将来負担比率（分子）の構造'!K$44</f>
        <v>1458</v>
      </c>
      <c r="I63" s="137"/>
      <c r="J63" s="137"/>
      <c r="K63" s="137">
        <f>'将来負担比率（分子）の構造'!L$44</f>
        <v>2030</v>
      </c>
      <c r="L63" s="137"/>
      <c r="M63" s="137"/>
      <c r="N63" s="137">
        <f>'将来負担比率（分子）の構造'!M$44</f>
        <v>2466</v>
      </c>
      <c r="O63" s="137"/>
      <c r="P63" s="137"/>
    </row>
    <row r="64" spans="1:16">
      <c r="A64" s="137" t="s">
        <v>27</v>
      </c>
      <c r="B64" s="137">
        <f>'将来負担比率（分子）の構造'!I$43</f>
        <v>21370</v>
      </c>
      <c r="C64" s="137"/>
      <c r="D64" s="137"/>
      <c r="E64" s="137">
        <f>'将来負担比率（分子）の構造'!J$43</f>
        <v>20438</v>
      </c>
      <c r="F64" s="137"/>
      <c r="G64" s="137"/>
      <c r="H64" s="137">
        <f>'将来負担比率（分子）の構造'!K$43</f>
        <v>20086</v>
      </c>
      <c r="I64" s="137"/>
      <c r="J64" s="137"/>
      <c r="K64" s="137">
        <f>'将来負担比率（分子）の構造'!L$43</f>
        <v>19599</v>
      </c>
      <c r="L64" s="137"/>
      <c r="M64" s="137"/>
      <c r="N64" s="137">
        <f>'将来負担比率（分子）の構造'!M$43</f>
        <v>19060</v>
      </c>
      <c r="O64" s="137"/>
      <c r="P64" s="137"/>
    </row>
    <row r="65" spans="1:16">
      <c r="A65" s="137" t="s">
        <v>26</v>
      </c>
      <c r="B65" s="137">
        <f>'将来負担比率（分子）の構造'!I$42</f>
        <v>14</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33326</v>
      </c>
      <c r="C66" s="137"/>
      <c r="D66" s="137"/>
      <c r="E66" s="137">
        <f>'将来負担比率（分子）の構造'!J$41</f>
        <v>35156</v>
      </c>
      <c r="F66" s="137"/>
      <c r="G66" s="137"/>
      <c r="H66" s="137">
        <f>'将来負担比率（分子）の構造'!K$41</f>
        <v>37386</v>
      </c>
      <c r="I66" s="137"/>
      <c r="J66" s="137"/>
      <c r="K66" s="137">
        <f>'将来負担比率（分子）の構造'!L$41</f>
        <v>39558</v>
      </c>
      <c r="L66" s="137"/>
      <c r="M66" s="137"/>
      <c r="N66" s="137">
        <f>'将来負担比率（分子）の構造'!M$41</f>
        <v>44308</v>
      </c>
      <c r="O66" s="137"/>
      <c r="P66" s="137"/>
    </row>
    <row r="67" spans="1:16">
      <c r="A67" s="137" t="s">
        <v>62</v>
      </c>
      <c r="B67" s="137" t="e">
        <f>NA()</f>
        <v>#N/A</v>
      </c>
      <c r="C67" s="137">
        <f>IF(ISNUMBER('将来負担比率（分子）の構造'!I$53), IF('将来負担比率（分子）の構造'!I$53 &lt; 0, 0, '将来負担比率（分子）の構造'!I$53), NA())</f>
        <v>17619</v>
      </c>
      <c r="D67" s="137" t="e">
        <f>NA()</f>
        <v>#N/A</v>
      </c>
      <c r="E67" s="137" t="e">
        <f>NA()</f>
        <v>#N/A</v>
      </c>
      <c r="F67" s="137">
        <f>IF(ISNUMBER('将来負担比率（分子）の構造'!J$53), IF('将来負担比率（分子）の構造'!J$53 &lt; 0, 0, '将来負担比率（分子）の構造'!J$53), NA())</f>
        <v>15923</v>
      </c>
      <c r="G67" s="137" t="e">
        <f>NA()</f>
        <v>#N/A</v>
      </c>
      <c r="H67" s="137" t="e">
        <f>NA()</f>
        <v>#N/A</v>
      </c>
      <c r="I67" s="137">
        <f>IF(ISNUMBER('将来負担比率（分子）の構造'!K$53), IF('将来負担比率（分子）の構造'!K$53 &lt; 0, 0, '将来負担比率（分子）の構造'!K$53), NA())</f>
        <v>14937</v>
      </c>
      <c r="J67" s="137" t="e">
        <f>NA()</f>
        <v>#N/A</v>
      </c>
      <c r="K67" s="137" t="e">
        <f>NA()</f>
        <v>#N/A</v>
      </c>
      <c r="L67" s="137">
        <f>IF(ISNUMBER('将来負担比率（分子）の構造'!L$53), IF('将来負担比率（分子）の構造'!L$53 &lt; 0, 0, '将来負担比率（分子）の構造'!L$53), NA())</f>
        <v>13857</v>
      </c>
      <c r="M67" s="137" t="e">
        <f>NA()</f>
        <v>#N/A</v>
      </c>
      <c r="N67" s="137" t="e">
        <f>NA()</f>
        <v>#N/A</v>
      </c>
      <c r="O67" s="137">
        <f>IF(ISNUMBER('将来負担比率（分子）の構造'!M$53), IF('将来負担比率（分子）の構造'!M$53 &lt; 0, 0, '将来負担比率（分子）の構造'!M$53), NA())</f>
        <v>16038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2018-10-23T00:27:02Z</cp:lastPrinted>
  <dcterms:created xsi:type="dcterms:W3CDTF">2018-01-24T04:48:52Z</dcterms:created>
  <dcterms:modified xsi:type="dcterms:W3CDTF">2018-11-21T00:30:51Z</dcterms:modified>
</cp:coreProperties>
</file>