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政策統計情報課へ協議\掲載Excel\"/>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C34" i="9"/>
  <c r="C35" i="9" s="1"/>
  <c r="C36" i="9" s="1"/>
  <c r="C37"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AM35" i="9" l="1"/>
  <c r="BE34" i="9" s="1"/>
  <c r="BE35" i="9" s="1"/>
  <c r="BE36" i="9" s="1"/>
  <c r="BW34" i="9"/>
  <c r="BW35" i="9" s="1"/>
  <c r="BW36" i="9" s="1"/>
  <c r="BW37" i="9" s="1"/>
  <c r="BW38" i="9" s="1"/>
  <c r="BW39" i="9" s="1"/>
  <c r="BW40" i="9" s="1"/>
  <c r="BW41" i="9" s="1"/>
  <c r="BW42" i="9" s="1"/>
  <c r="CO34" i="9" l="1"/>
</calcChain>
</file>

<file path=xl/sharedStrings.xml><?xml version="1.0" encoding="utf-8"?>
<sst xmlns="http://schemas.openxmlformats.org/spreadsheetml/2006/main" count="1066" uniqueCount="568">
  <si>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</si>
  <si>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</si>
  <si>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</si>
  <si>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</si>
  <si>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</si>
  <si>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</si>
  <si>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</si>
  <si>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</si>
  <si>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</si>
  <si>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</si>
  <si>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</si>
  <si>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</si>
  <si>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</si>
  <si>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</si>
  <si>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</si>
  <si>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</si>
  <si>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</si>
  <si>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</si>
  <si>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</si>
  <si>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</si>
  <si>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</si>
  <si>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</si>
  <si>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</si>
  <si>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</si>
  <si>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</si>
  <si>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</si>
  <si>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</si>
  <si>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</si>
  <si>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</si>
  <si>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</si>
  <si>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</si>
  <si>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</si>
  <si>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</si>
  <si>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</si>
  <si>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</si>
  <si>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</si>
  <si>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</si>
  <si>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</si>
  <si>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</si>
  <si>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</si>
  <si>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</si>
  <si>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</si>
  <si>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</si>
  <si>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</si>
  <si>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</si>
  <si>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</si>
  <si>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</si>
  <si>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</si>
  <si>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</si>
  <si>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</si>
  <si>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</si>
  <si>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</si>
  <si>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</si>
  <si>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</si>
  <si>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</si>
  <si>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</si>
  <si>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</si>
  <si>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</si>
  <si>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</si>
  <si>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</si>
  <si>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</si>
  <si>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</si>
  <si>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</si>
  <si>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</si>
  <si>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</si>
  <si>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</si>
  <si>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</si>
  <si>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</si>
  <si>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</si>
  <si>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</si>
  <si>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</si>
  <si>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</si>
  <si>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</si>
  <si>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</si>
  <si>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</si>
  <si>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</si>
  <si>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</si>
  <si>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</si>
  <si>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</si>
  <si>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</si>
  <si>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</si>
  <si>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</si>
  <si>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</si>
  <si>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</si>
  <si>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</si>
  <si>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</si>
  <si>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</si>
  <si>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</si>
  <si>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</si>
  <si>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</si>
  <si>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</si>
  <si>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</si>
  <si>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</si>
  <si>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</si>
  <si>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</si>
  <si>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</si>
  <si>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</si>
  <si>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</si>
  <si>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</si>
  <si>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</si>
  <si>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</si>
  <si>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</si>
  <si>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</si>
  <si>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</si>
  <si>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</si>
  <si>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</si>
  <si>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</si>
  <si>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</si>
  <si>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</si>
  <si>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</si>
  <si>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</si>
  <si>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</si>
  <si>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</si>
  <si>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</si>
  <si>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</si>
  <si>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</si>
  <si>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</si>
  <si>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</si>
  <si>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</si>
  <si>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</si>
  <si>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</si>
  <si>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</si>
  <si>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</si>
  <si>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</si>
  <si>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</si>
  <si>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</si>
  <si>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</si>
  <si>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</si>
  <si>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</si>
  <si>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</si>
  <si>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</si>
  <si>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</si>
  <si>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</si>
  <si>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</si>
  <si>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</si>
  <si>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</si>
  <si>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</si>
  <si>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</si>
  <si>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</si>
  <si>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</si>
  <si>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</si>
  <si>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</si>
  <si>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</si>
  <si>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</si>
  <si>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</si>
  <si>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</si>
  <si>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</si>
  <si>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</si>
  <si>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</si>
  <si>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</si>
  <si>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</si>
  <si>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</si>
  <si>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</si>
  <si>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</si>
  <si>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</si>
  <si>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</si>
  <si>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</si>
  <si>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</si>
  <si>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</si>
  <si>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</si>
  <si>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</si>
  <si>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</si>
  <si>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</si>
  <si>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</si>
  <si>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</si>
  <si>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</si>
  <si>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</si>
  <si>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</si>
  <si>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</si>
  <si>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</si>
  <si>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</si>
  <si>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</si>
  <si>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</si>
  <si>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</si>
  <si>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</si>
  <si>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</si>
  <si>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</si>
  <si>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</si>
  <si>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</si>
  <si>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</si>
  <si>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</si>
  <si>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</si>
  <si>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</si>
  <si>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</si>
  <si>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</si>
  <si>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</si>
  <si>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</si>
  <si>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</si>
  <si>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</si>
  <si>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</si>
  <si>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</si>
  <si>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</si>
  <si>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</si>
  <si>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</si>
  <si>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</si>
  <si>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</si>
  <si>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</si>
  <si>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</si>
  <si>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</si>
  <si>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</si>
  <si>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福井県越前町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</si>
  <si>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</si>
  <si>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</si>
  <si>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</si>
  <si>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</si>
  <si>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</si>
  <si>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</si>
  <si>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</si>
  <si>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</si>
  <si>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</si>
  <si>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</si>
  <si>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</si>
  <si>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</si>
  <si>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</si>
  <si>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</si>
  <si>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</si>
  <si>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</si>
  <si>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</si>
  <si>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</si>
  <si>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</si>
  <si>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</si>
  <si>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</si>
  <si>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</si>
  <si>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</si>
  <si>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</si>
  <si>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</si>
  <si>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</si>
  <si>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</si>
  <si>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</si>
  <si>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</si>
  <si>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</si>
  <si>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</si>
  <si>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</si>
  <si>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</si>
  <si>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</si>
  <si>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</si>
  <si>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</si>
  <si>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</si>
  <si>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</si>
  <si>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</si>
  <si>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</si>
  <si>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</si>
  <si>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</si>
  <si>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</si>
  <si>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</si>
  <si>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</si>
  <si>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</si>
  <si>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</si>
  <si>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</si>
  <si>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</si>
  <si>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</si>
  <si>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</si>
  <si>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</si>
  <si>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</si>
  <si>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</si>
  <si>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</si>
  <si>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</si>
  <si>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</si>
  <si>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</si>
  <si>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</si>
  <si>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</si>
  <si>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</si>
  <si>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</si>
  <si>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</si>
  <si>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</si>
  <si>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</si>
  <si>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</si>
  <si>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</si>
  <si>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</si>
  <si>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</si>
  <si>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</si>
  <si>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</si>
  <si>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</si>
  <si>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</si>
  <si>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</si>
  <si>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</si>
  <si>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</si>
  <si>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</si>
  <si>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</si>
  <si>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</si>
  <si>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</si>
  <si>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</si>
  <si>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</si>
  <si>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</si>
  <si>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</si>
  <si>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</si>
  <si>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</si>
  <si>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</si>
  <si>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</si>
  <si>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</si>
  <si>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</si>
  <si>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</si>
  <si>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</si>
  <si>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</si>
  <si>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</si>
  <si>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</si>
  <si>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</si>
  <si>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</si>
  <si>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</si>
  <si>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</si>
  <si>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</si>
  <si>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</si>
  <si>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</si>
  <si>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</si>
  <si>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</si>
  <si>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</si>
  <si>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</si>
  <si>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</si>
  <si>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</si>
  <si>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</si>
  <si>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</si>
  <si>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</si>
  <si>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</si>
  <si>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</si>
  <si>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</si>
  <si>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</si>
  <si>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</si>
  <si>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</si>
  <si>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</si>
  <si>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</si>
  <si>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</si>
  <si>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</si>
  <si>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</si>
  <si>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</si>
  <si>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</si>
  <si>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</si>
  <si>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</si>
  <si>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</si>
  <si>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</si>
  <si>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</si>
  <si>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</si>
  <si>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</si>
  <si>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</si>
  <si>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</si>
  <si>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</si>
  <si>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</si>
  <si>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</si>
  <si>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</si>
  <si>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</si>
  <si>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</si>
  <si>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</si>
  <si>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</si>
  <si>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</si>
  <si>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</si>
  <si>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</si>
  <si>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</si>
  <si>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</si>
  <si>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</si>
  <si>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</si>
  <si>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</si>
  <si>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福井県越前町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</si>
  <si>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</si>
  <si>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</si>
  <si>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</si>
  <si>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</si>
  <si>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</si>
  <si>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</si>
  <si>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</si>
  <si>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</si>
  <si>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</si>
  <si>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</si>
  <si>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</si>
  <si>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</si>
  <si>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</si>
  <si>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</si>
  <si>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</si>
  <si>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</si>
  <si>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</si>
  <si>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</si>
  <si>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</si>
  <si>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</si>
  <si>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</si>
  <si>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</si>
  <si>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越前町土地区画整理事業特別会計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</si>
  <si>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</si>
  <si>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</si>
  <si>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</si>
  <si>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</si>
  <si>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</si>
  <si>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</si>
  <si>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</si>
  <si>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</si>
  <si>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</si>
  <si>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</si>
  <si>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</si>
  <si>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</si>
  <si>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</si>
  <si>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</si>
  <si>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</si>
  <si>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</si>
  <si>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</si>
  <si>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</si>
  <si>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</si>
  <si>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越前町簡易水道事業特別会計</t>
    <phoneticPr fontId="5"/>
  </si>
  <si>
    <t>法非適用企業</t>
    <phoneticPr fontId="5"/>
  </si>
  <si>
    <t>越前町公共下水道事業特別会計</t>
    <phoneticPr fontId="5"/>
  </si>
  <si>
    <t>越前町集落排水事業特別会計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</si>
  <si>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</si>
  <si>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</si>
  <si>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</si>
  <si>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</si>
  <si>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</si>
  <si>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</si>
  <si>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</si>
  <si>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</si>
  <si>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</si>
  <si>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</si>
  <si>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</si>
  <si>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</si>
  <si>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</si>
  <si>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</si>
  <si>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</si>
  <si>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</si>
  <si>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</si>
  <si>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</si>
  <si>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</si>
  <si>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</si>
  <si>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</si>
  <si>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</si>
  <si>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</si>
  <si>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</si>
  <si>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</si>
  <si>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</si>
  <si>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</si>
  <si>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</si>
  <si>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</si>
  <si>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</si>
  <si>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</si>
  <si>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</si>
  <si>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</si>
  <si>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</si>
  <si>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</si>
  <si>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</si>
  <si>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</si>
  <si>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</si>
  <si>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</si>
  <si>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</si>
  <si>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</si>
  <si>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</si>
  <si>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</si>
  <si>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</si>
  <si>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</si>
  <si>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</si>
  <si>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</si>
  <si>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</si>
  <si>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</si>
  <si>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</si>
  <si>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</si>
  <si>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</si>
  <si>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</si>
  <si>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</si>
  <si>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</si>
  <si>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</si>
  <si>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</si>
  <si>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</si>
  <si>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</si>
  <si>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</si>
  <si>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</si>
  <si>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</si>
  <si>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</si>
  <si>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</si>
  <si>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</si>
  <si>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</si>
  <si>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</si>
  <si>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</si>
  <si>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</si>
  <si>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</si>
  <si>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</si>
  <si>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</si>
  <si>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</si>
  <si>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</si>
  <si>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</si>
  <si>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</si>
  <si>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</si>
  <si>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</si>
  <si>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</si>
  <si>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</si>
  <si>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</si>
  <si>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</si>
  <si>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</si>
  <si>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</si>
  <si>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</si>
  <si>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</si>
  <si>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</si>
  <si>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</si>
  <si>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</si>
  <si>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</si>
  <si>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</si>
  <si>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</si>
  <si>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</si>
  <si>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</si>
  <si>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</si>
  <si>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</si>
  <si>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</si>
  <si>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</si>
  <si>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</si>
  <si>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</si>
  <si>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</si>
  <si>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</si>
  <si>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</si>
  <si>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</si>
  <si>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</si>
  <si>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</si>
  <si>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</si>
  <si>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</si>
  <si>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</si>
  <si>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</si>
  <si>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</si>
  <si>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</si>
  <si>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</si>
  <si>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</si>
  <si>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</si>
  <si>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</si>
  <si>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</si>
  <si>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</si>
  <si>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</si>
  <si>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</si>
  <si>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</si>
  <si>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</si>
  <si>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</si>
  <si>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</si>
  <si>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</si>
  <si>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</si>
  <si>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</si>
  <si>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</si>
  <si>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</si>
  <si>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</si>
  <si>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</si>
  <si>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</si>
  <si>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</si>
  <si>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</si>
  <si>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</si>
  <si>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</si>
  <si>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越前町国民健康保険病院事業会計</t>
  </si>
  <si>
    <t>越前町上水道事業会計</t>
  </si>
  <si>
    <t>越前町介護保険事業特別会計</t>
  </si>
  <si>
    <t>越前町国民健康保険事業特別会計</t>
  </si>
  <si>
    <t>越前町公共下水道事業特別会計</t>
  </si>
  <si>
    <t>越前町簡易水道事業特別会計</t>
  </si>
  <si>
    <t>越前町集落排水事業特別会計</t>
  </si>
  <si>
    <t>その他会計（赤字）</t>
  </si>
  <si>
    <t>その他会計（黒字）</t>
  </si>
  <si>
    <t>-</t>
    <phoneticPr fontId="2"/>
  </si>
  <si>
    <t>-</t>
    <phoneticPr fontId="2"/>
  </si>
  <si>
    <t>-</t>
    <phoneticPr fontId="2"/>
  </si>
  <si>
    <t>-</t>
    <phoneticPr fontId="2"/>
  </si>
  <si>
    <t>越前町公共施設管理公社</t>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</si>
  <si>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31"/>
  </si>
  <si>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31"/>
  </si>
  <si>
    <t>福井県後期高齢者医療広域連合</t>
    <rPh sb="0" eb="3">
      <t>フクイケン</t>
    </rPh>
    <rPh sb="3" eb="5">
      <t>コウキ</t>
    </rPh>
    <rPh sb="5" eb="8">
      <t>コウレイシャ</t>
    </rPh>
    <rPh sb="8" eb="10">
      <t>イリョウ</t>
    </rPh>
    <rPh sb="10" eb="12">
      <t>コウイキ</t>
    </rPh>
    <rPh sb="12" eb="14">
      <t>レンゴウ</t>
    </rPh>
    <phoneticPr fontId="31"/>
  </si>
  <si>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31"/>
  </si>
  <si>
    <t>福井県自治会館組合</t>
    <rPh sb="0" eb="3">
      <t>フクイケン</t>
    </rPh>
    <rPh sb="3" eb="5">
      <t>ジチ</t>
    </rPh>
    <rPh sb="5" eb="7">
      <t>カイカン</t>
    </rPh>
    <rPh sb="7" eb="9">
      <t>クミアイ</t>
    </rPh>
    <phoneticPr fontId="31"/>
  </si>
  <si>
    <t>鯖江・丹生消防組合</t>
    <rPh sb="0" eb="2">
      <t>サバエ</t>
    </rPh>
    <rPh sb="3" eb="5">
      <t>ニュウ</t>
    </rPh>
    <rPh sb="5" eb="7">
      <t>ショウボウ</t>
    </rPh>
    <rPh sb="7" eb="9">
      <t>クミアイ</t>
    </rPh>
    <phoneticPr fontId="31"/>
  </si>
  <si>
    <t>鯖江広域衛生施設組合</t>
    <rPh sb="0" eb="2">
      <t>サバエ</t>
    </rPh>
    <rPh sb="2" eb="4">
      <t>コウイキ</t>
    </rPh>
    <rPh sb="4" eb="6">
      <t>エイセイ</t>
    </rPh>
    <rPh sb="6" eb="8">
      <t>シセツ</t>
    </rPh>
    <rPh sb="8" eb="10">
      <t>クミアイ</t>
    </rPh>
    <phoneticPr fontId="31"/>
  </si>
  <si>
    <t>公立丹南病院組合</t>
    <rPh sb="0" eb="2">
      <t>コウリツ</t>
    </rPh>
    <rPh sb="2" eb="4">
      <t>タンナン</t>
    </rPh>
    <rPh sb="4" eb="6">
      <t>ビョウイン</t>
    </rPh>
    <rPh sb="6" eb="8">
      <t>クミアイ</t>
    </rPh>
    <phoneticPr fontId="31"/>
  </si>
  <si>
    <t>福井県丹南広域組合</t>
    <rPh sb="0" eb="3">
      <t>フクイケン</t>
    </rPh>
    <rPh sb="3" eb="5">
      <t>タンナン</t>
    </rPh>
    <rPh sb="5" eb="7">
      <t>コウイキ</t>
    </rPh>
    <rPh sb="7" eb="9">
      <t>クミアイ</t>
    </rPh>
    <phoneticPr fontId="3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</si>
  <si>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</si>
  <si>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</si>
  <si>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</si>
  <si>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</si>
  <si>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</si>
  <si>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</si>
  <si>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</si>
  <si>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</si>
  <si>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</si>
  <si>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</si>
  <si>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</si>
  <si>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類似団体と比較して高いものの、将来負担比率とともに改善傾向にある。これは、プライマリーバランスに考慮した町債の発行や交付税措置のない起債の制限、公債費負担適正化計画に基づく繰上償還の実施、また、前年度余剰金の財政調整基金への積立てなどにより、将来の財政負担軽減を図ってきたためである。
　しかし、平成28年度から31年度にかけて着手される大規模事業の実施による新規発行債の償還開始に伴い、将来負担額が増加し、両比率が今後上昇していくことが見込まれる。このため、これまで以上に公債費の適正化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</si>
</sst>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 8"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c:ext xmlns:c16="http://schemas.microsoft.com/office/drawing/2014/chart" uri="{C3380CC4-5D6E-409C-BE32-E72D297353CC}">
              <c16:uniqueId val="{00000000-5B4E-4EBF-A402-6DA267B78B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77323</c:v>
                </c:pt>
                <c:pt idx="1">
                  <c:v>72323</c:v>
                </c:pt>
                <c:pt idx="2">
                  <c:v>85463</c:v>
                </c:pt>
                <c:pt idx="3">
                  <c:v>104245</c:v>
                </c:pt>
                <c:pt idx="4">
                  <c:v>90490</c:v>
                </c:pt>
              </c:numCache>
            </c:numRef>
          </c:val>
          <c:smooth val="0"/>
          <c:extLst>
            <c:ext xmlns:c16="http://schemas.microsoft.com/office/drawing/2014/chart" uri="{C3380CC4-5D6E-409C-BE32-E72D297353CC}">
              <c16:uniqueId val="{00000001-5B4E-4EBF-A402-6DA267B78B9D}"/>
            </c:ext>
          </c:extLst>
        </c:ser>
        <c:dLbls>
          <c:showLegendKey val="0"/>
          <c:showVal val="0"/>
          <c:showCatName val="0"/>
          <c:showSerName val="0"/>
          <c:showPercent val="0"/>
          <c:showBubbleSize val="0"/>
        </c:dLbls>
        <c:marker val="1"/>
        <c:smooth val="0"/>
        <c:axId val="93365376"/>
        <c:axId val="93367296"/>
      </c:lineChart>
      <c:catAx>
        <c:axId val="9336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67296"/>
        <c:crosses val="autoZero"/>
        <c:auto val="1"/>
        <c:lblAlgn val="ctr"/>
        <c:lblOffset val="100"/>
        <c:tickLblSkip val="1"/>
        <c:tickMarkSkip val="1"/>
        <c:noMultiLvlLbl val="0"/>
      </c:catAx>
      <c:valAx>
        <c:axId val="933672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6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9.42</c:v>
                </c:pt>
                <c:pt idx="1">
                  <c:v>8.1199999999999992</c:v>
                </c:pt>
                <c:pt idx="2">
                  <c:v>9.5500000000000007</c:v>
                </c:pt>
                <c:pt idx="3">
                  <c:v>9.61</c:v>
                </c:pt>
                <c:pt idx="4">
                  <c:v>9.17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19.010000000000002</c:v>
                </c:pt>
                <c:pt idx="1">
                  <c:v>23.76</c:v>
                </c:pt>
                <c:pt idx="2">
                  <c:v>29.85</c:v>
                </c:pt>
                <c:pt idx="3">
                  <c:v>36.380000000000003</c:v>
                </c:pt>
                <c:pt idx="4">
                  <c:v>40.28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4302848"/>
        <c:axId val="10430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4.58</c:v>
                </c:pt>
                <c:pt idx="1">
                  <c:v>3.43</c:v>
                </c:pt>
                <c:pt idx="2">
                  <c:v>7.41</c:v>
                </c:pt>
                <c:pt idx="3">
                  <c:v>9.77</c:v>
                </c:pt>
                <c:pt idx="4">
                  <c:v>1.67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4302848"/>
        <c:axId val="104305024"/>
      </c:lineChart>
      <c:catAx>
        <c:axId val="10430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305024"/>
        <c:crosses val="autoZero"/>
        <c:auto val="1"/>
        <c:lblAlgn val="ctr"/>
        <c:lblOffset val="100"/>
        <c:tickLblSkip val="1"/>
        <c:tickMarkSkip val="1"/>
        <c:noMultiLvlLbl val="0"/>
      </c:catAx>
      <c:valAx>
        <c:axId val="10430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0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0.04</c:v>
                </c:pt>
                <c:pt idx="4">
                  <c:v>#N/A</c:v>
                </c:pt>
                <c:pt idx="5">
                  <c:v>0.01</c:v>
                </c:pt>
                <c:pt idx="6">
                  <c:v>#N/A</c:v>
                </c:pt>
                <c:pt idx="7">
                  <c:v>0.04</c:v>
                </c:pt>
                <c:pt idx="8">
                  <c:v>#N/A</c:v>
                </c:pt>
                <c:pt idx="9">
                  <c:v>0.09</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越前町集落排水事業特別会計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0.02</c:v>
                </c:pt>
                <c:pt idx="4">
                  <c:v>#N/A</c:v>
                </c:pt>
                <c:pt idx="5">
                  <c:v>0.04</c:v>
                </c:pt>
                <c:pt idx="6">
                  <c:v>#N/A</c:v>
                </c:pt>
                <c:pt idx="7">
                  <c:v>0.06</c:v>
                </c:pt>
                <c:pt idx="8">
                  <c:v>#N/A</c:v>
                </c:pt>
                <c:pt idx="9">
                  <c:v>7.0000000000000007E-2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越前町簡易水道事業特別会計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0.04</c:v>
                </c:pt>
                <c:pt idx="4">
                  <c:v>#N/A</c:v>
                </c:pt>
                <c:pt idx="5">
                  <c:v>0.01</c:v>
                </c:pt>
                <c:pt idx="6">
                  <c:v>#N/A</c:v>
                </c:pt>
                <c:pt idx="7">
                  <c:v>0.05</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越前町公共下水道事業特別会計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越前町国民健康保険事業特別会計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1.1299999999999999</c:v>
                </c:pt>
                <c:pt idx="2">
                  <c:v>#N/A</c:v>
                </c:pt>
                <c:pt idx="3">
                  <c:v>1.42</c:v>
                </c:pt>
                <c:pt idx="4">
                  <c:v>#N/A</c:v>
                </c:pt>
                <c:pt idx="5">
                  <c:v>1.39</c:v>
                </c:pt>
                <c:pt idx="6">
                  <c:v>#N/A</c:v>
                </c:pt>
                <c:pt idx="7">
                  <c:v>0.15</c:v>
                </c:pt>
                <c:pt idx="8">
                  <c:v>#N/A</c:v>
                </c:pt>
                <c:pt idx="9">
                  <c:v>0.11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越前町介護保険事業特別会計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0.28999999999999998</c:v>
                </c:pt>
                <c:pt idx="4">
                  <c:v>#N/A</c:v>
                </c:pt>
                <c:pt idx="5">
                  <c:v>0.71</c:v>
                </c:pt>
                <c:pt idx="6">
                  <c:v>#N/A</c:v>
                </c:pt>
                <c:pt idx="7">
                  <c:v>0.35</c:v>
                </c:pt>
                <c:pt idx="8">
                  <c:v>#N/A</c:v>
                </c:pt>
                <c:pt idx="9">
                  <c:v>0.54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越前町上水道事業会計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3.04</c:v>
                </c:pt>
                <c:pt idx="2">
                  <c:v>#N/A</c:v>
                </c:pt>
                <c:pt idx="3">
                  <c:v>2.9</c:v>
                </c:pt>
                <c:pt idx="4">
                  <c:v>#N/A</c:v>
                </c:pt>
                <c:pt idx="5">
                  <c:v>2.37</c:v>
                </c:pt>
                <c:pt idx="6">
                  <c:v>#N/A</c:v>
                </c:pt>
                <c:pt idx="7">
                  <c:v>1.68</c:v>
                </c:pt>
                <c:pt idx="8">
                  <c:v>#N/A</c:v>
                </c:pt>
                <c:pt idx="9">
                  <c:v>1.07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3.64</c:v>
                </c:pt>
                <c:pt idx="2">
                  <c:v>#N/A</c:v>
                </c:pt>
                <c:pt idx="3">
                  <c:v>3.01</c:v>
                </c:pt>
                <c:pt idx="4">
                  <c:v>#N/A</c:v>
                </c:pt>
                <c:pt idx="5">
                  <c:v>3.05</c:v>
                </c:pt>
                <c:pt idx="6">
                  <c:v>#N/A</c:v>
                </c:pt>
                <c:pt idx="7">
                  <c:v>2.71</c:v>
                </c:pt>
                <c:pt idx="8">
                  <c:v>#N/A</c:v>
                </c:pt>
                <c:pt idx="9">
                  <c:v>2.83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9.39</c:v>
                </c:pt>
                <c:pt idx="2">
                  <c:v>#N/A</c:v>
                </c:pt>
                <c:pt idx="3">
                  <c:v>8.1</c:v>
                </c:pt>
                <c:pt idx="4">
                  <c:v>#N/A</c:v>
                </c:pt>
                <c:pt idx="5">
                  <c:v>9.5299999999999994</c:v>
                </c:pt>
                <c:pt idx="6">
                  <c:v>#N/A</c:v>
                </c:pt>
                <c:pt idx="7">
                  <c:v>9.59</c:v>
                </c:pt>
                <c:pt idx="8">
                  <c:v>#N/A</c:v>
                </c:pt>
                <c:pt idx="9">
                  <c:v>9.1300000000000008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4488960"/>
        <c:axId val="104490496"/>
      </c:barChart>
      <c:catAx>
        <c:axId val="10448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490496"/>
        <c:crosses val="autoZero"/>
        <c:auto val="1"/>
        <c:lblAlgn val="ctr"/>
        <c:lblOffset val="100"/>
        <c:tickLblSkip val="1"/>
        <c:tickMarkSkip val="1"/>
        <c:noMultiLvlLbl val="0"/>
      </c:catAx>
      <c:valAx>
        <c:axId val="10449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88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2015</c:v>
                </c:pt>
                <c:pt idx="5">
                  <c:v>1928</c:v>
                </c:pt>
                <c:pt idx="8">
                  <c:v>2013</c:v>
                </c:pt>
                <c:pt idx="11">
                  <c:v>1942</c:v>
                </c:pt>
                <c:pt idx="14">
                  <c:v>1673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33</c:v>
                </c:pt>
                <c:pt idx="3">
                  <c:v>32</c:v>
                </c:pt>
                <c:pt idx="6">
                  <c:v>31</c:v>
                </c:pt>
                <c:pt idx="9">
                  <c:v>29</c:v>
                </c:pt>
                <c:pt idx="12">
                  <c:v>28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38</c:v>
                </c:pt>
                <c:pt idx="3">
                  <c:v>44</c:v>
                </c:pt>
                <c:pt idx="6">
                  <c:v>50</c:v>
                </c:pt>
                <c:pt idx="9">
                  <c:v>51</c:v>
                </c:pt>
                <c:pt idx="12">
                  <c:v>52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875</c:v>
                </c:pt>
                <c:pt idx="3">
                  <c:v>846</c:v>
                </c:pt>
                <c:pt idx="6">
                  <c:v>784</c:v>
                </c:pt>
                <c:pt idx="9">
                  <c:v>754</c:v>
                </c:pt>
                <c:pt idx="12">
                  <c:v>707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1812</c:v>
                </c:pt>
                <c:pt idx="3">
                  <c:v>1843</c:v>
                </c:pt>
                <c:pt idx="6">
                  <c:v>1842</c:v>
                </c:pt>
                <c:pt idx="9">
                  <c:v>1735</c:v>
                </c:pt>
                <c:pt idx="12">
                  <c:v>1414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7542784"/>
        <c:axId val="87553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743</c:v>
                </c:pt>
                <c:pt idx="2">
                  <c:v>#N/A</c:v>
                </c:pt>
                <c:pt idx="3">
                  <c:v>#N/A</c:v>
                </c:pt>
                <c:pt idx="4">
                  <c:v>837</c:v>
                </c:pt>
                <c:pt idx="5">
                  <c:v>#N/A</c:v>
                </c:pt>
                <c:pt idx="6">
                  <c:v>#N/A</c:v>
                </c:pt>
                <c:pt idx="7">
                  <c:v>694</c:v>
                </c:pt>
                <c:pt idx="8">
                  <c:v>#N/A</c:v>
                </c:pt>
                <c:pt idx="9">
                  <c:v>#N/A</c:v>
                </c:pt>
                <c:pt idx="10">
                  <c:v>627</c:v>
                </c:pt>
                <c:pt idx="11">
                  <c:v>#N/A</c:v>
                </c:pt>
                <c:pt idx="12">
                  <c:v>#N/A</c:v>
                </c:pt>
                <c:pt idx="13">
                  <c:v>528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7542784"/>
        <c:axId val="87553152"/>
      </c:lineChart>
      <c:catAx>
        <c:axId val="8754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553152"/>
        <c:crosses val="autoZero"/>
        <c:auto val="1"/>
        <c:lblAlgn val="ctr"/>
        <c:lblOffset val="100"/>
        <c:tickLblSkip val="1"/>
        <c:tickMarkSkip val="1"/>
        <c:noMultiLvlLbl val="0"/>
      </c:catAx>
      <c:valAx>
        <c:axId val="8755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4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15981</c:v>
                </c:pt>
                <c:pt idx="5">
                  <c:v>15377</c:v>
                </c:pt>
                <c:pt idx="8">
                  <c:v>14589</c:v>
                </c:pt>
                <c:pt idx="11">
                  <c:v>14233</c:v>
                </c:pt>
                <c:pt idx="14">
                  <c:v>13457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309</c:v>
                </c:pt>
                <c:pt idx="5">
                  <c:v>257</c:v>
                </c:pt>
                <c:pt idx="8">
                  <c:v>210</c:v>
                </c:pt>
                <c:pt idx="11">
                  <c:v>124</c:v>
                </c:pt>
                <c:pt idx="14">
                  <c:v>47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2901</c:v>
                </c:pt>
                <c:pt idx="5">
                  <c:v>3118</c:v>
                </c:pt>
                <c:pt idx="8">
                  <c:v>3741</c:v>
                </c:pt>
                <c:pt idx="11">
                  <c:v>4383</c:v>
                </c:pt>
                <c:pt idx="14">
                  <c:v>4505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2520</c:v>
                </c:pt>
                <c:pt idx="3">
                  <c:v>2373</c:v>
                </c:pt>
                <c:pt idx="6">
                  <c:v>2222</c:v>
                </c:pt>
                <c:pt idx="9">
                  <c:v>2129</c:v>
                </c:pt>
                <c:pt idx="12">
                  <c:v>2173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309</c:v>
                </c:pt>
                <c:pt idx="3">
                  <c:v>328</c:v>
                </c:pt>
                <c:pt idx="6">
                  <c:v>550</c:v>
                </c:pt>
                <c:pt idx="9">
                  <c:v>551</c:v>
                </c:pt>
                <c:pt idx="12">
                  <c:v>594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7566</c:v>
                </c:pt>
                <c:pt idx="3">
                  <c:v>6936</c:v>
                </c:pt>
                <c:pt idx="6">
                  <c:v>6468</c:v>
                </c:pt>
                <c:pt idx="9">
                  <c:v>5860</c:v>
                </c:pt>
                <c:pt idx="12">
                  <c:v>5311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192</c:v>
                </c:pt>
                <c:pt idx="3">
                  <c:v>160</c:v>
                </c:pt>
                <c:pt idx="6">
                  <c:v>211</c:v>
                </c:pt>
                <c:pt idx="9">
                  <c:v>179</c:v>
                </c:pt>
                <c:pt idx="12">
                  <c:v>181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12468</c:v>
                </c:pt>
                <c:pt idx="3">
                  <c:v>11306</c:v>
                </c:pt>
                <c:pt idx="6">
                  <c:v>10722</c:v>
                </c:pt>
                <c:pt idx="9">
                  <c:v>10377</c:v>
                </c:pt>
                <c:pt idx="12">
                  <c:v>9882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4831232"/>
        <c:axId val="104849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3864</c:v>
                </c:pt>
                <c:pt idx="2">
                  <c:v>#N/A</c:v>
                </c:pt>
                <c:pt idx="3">
                  <c:v>#N/A</c:v>
                </c:pt>
                <c:pt idx="4">
                  <c:v>2352</c:v>
                </c:pt>
                <c:pt idx="5">
                  <c:v>#N/A</c:v>
                </c:pt>
                <c:pt idx="6">
                  <c:v>#N/A</c:v>
                </c:pt>
                <c:pt idx="7">
                  <c:v>1634</c:v>
                </c:pt>
                <c:pt idx="8">
                  <c:v>#N/A</c:v>
                </c:pt>
                <c:pt idx="9">
                  <c:v>#N/A</c:v>
                </c:pt>
                <c:pt idx="10">
                  <c:v>355</c:v>
                </c:pt>
                <c:pt idx="11">
                  <c:v>#N/A</c:v>
                </c:pt>
                <c:pt idx="12">
                  <c:v>#N/A</c:v>
                </c:pt>
                <c:pt idx="13">
                  <c:v>132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4831232"/>
        <c:axId val="104849792"/>
      </c:lineChart>
      <c:catAx>
        <c:axId val="10483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849792"/>
        <c:crosses val="autoZero"/>
        <c:auto val="1"/>
        <c:lblAlgn val="ctr"/>
        <c:lblOffset val="100"/>
        <c:tickLblSkip val="1"/>
        <c:tickMarkSkip val="1"/>
        <c:noMultiLvlLbl val="0"/>
      </c:catAx>
      <c:valAx>
        <c:axId val="10484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3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{A85A0744-2583-4FE2-B8DC-F52EE26A4475}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B42-4518-8BB1-3CF7927A564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{0F1C2EB6-4B0F-4427-A2A4-D802E4F95B3F}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B42-4518-8BB1-3CF7927A564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{9879FEA1-ABC7-487E-934E-01BB6DF870B1}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B42-4518-8BB1-3CF7927A564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{7AB736D5-FE25-4404-AE2E-EE90175F98E9}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B42-4518-8BB1-3CF7927A564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{257227D4-6C26-453A-A3E3-9F6CBA5337A9}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B42-4518-8BB1-3CF7927A56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B42-4518-8BB1-3CF7927A564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{7161ADDC-FA89-4717-855B-ACE6ECD2DE1D}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B42-4518-8BB1-3CF7927A564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{9A6F723A-AAA3-4F20-B529-360938D9AF99}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B42-4518-8BB1-3CF7927A564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{2EFBB360-90B3-4ED0-BDEF-ABD6AE761A4E}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B42-4518-8BB1-3CF7927A564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{F45370D7-EFEB-4608-9B70-D628D1966684}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B42-4518-8BB1-3CF7927A564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{7346A772-8BE2-4853-8657-6C1C5B6A4E66}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B42-4518-8BB1-3CF7927A56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0B42-4518-8BB1-3CF7927A5647}"/>
            </c:ext>
          </c:extLst>
        </c:ser>
        <c:dLbls>
          <c:showLegendKey val="0"/>
          <c:showVal val="0"/>
          <c:showCatName val="0"/>
          <c:showSerName val="0"/>
          <c:showPercent val="0"/>
          <c:showBubbleSize val="0"/>
        </c:dLbls>
        <c:axId val="72880896"/>
        <c:axId val="72882816"/>
      </c:scatterChart>
      <c:valAx>
        <c:axId val="728808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82816"/>
        <c:crosses val="autoZero"/>
        <c:crossBetween val="midCat"/>
      </c:valAx>
      <c:valAx>
        <c:axId val="728828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80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{83DDA2A6-6783-4429-B6B9-B17FF4B0D015}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B48-4EAD-839D-649CF1D3EA1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{CC5751EF-1621-4992-93DB-54690E8FC2F0}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B48-4EAD-839D-649CF1D3EA1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{47247E1A-8E44-49A0-9A45-FAA7302B0175}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B48-4EAD-839D-649CF1D3EA1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{1FE130A2-4862-43CE-8659-A564F9D4EC20}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B48-4EAD-839D-649CF1D3EA1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{D9C7C558-4161-43E0-B776-A4989E7D75BC}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B48-4EAD-839D-649CF1D3EA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11.5</c:v>
                </c:pt>
                <c:pt idx="2">
                  <c:v>11</c:v>
                </c:pt>
                <c:pt idx="3">
                  <c:v>10.5</c:v>
                </c:pt>
                <c:pt idx="4">
                  <c:v>9.1</c:v>
                </c:pt>
              </c:numCache>
            </c:numRef>
          </c:xVal>
          <c:yVal>
            <c:numRef>
              <c:f>公会計指標分析・財政指標組合せ分析表!$K$73:$O$73</c:f>
              <c:numCache>
                <c:formatCode>#,##0.0;"▲ "#,##0.0</c:formatCode>
                <c:ptCount val="5"/>
                <c:pt idx="0">
                  <c:v>56.6</c:v>
                </c:pt>
                <c:pt idx="1">
                  <c:v>34</c:v>
                </c:pt>
                <c:pt idx="2">
                  <c:v>24.1</c:v>
                </c:pt>
                <c:pt idx="3">
                  <c:v>5.0999999999999996</c:v>
                </c:pt>
                <c:pt idx="4">
                  <c:v>1.9</c:v>
                </c:pt>
              </c:numCache>
            </c:numRef>
          </c:yVal>
          <c:smooth val="0"/>
          <c:extLst>
            <c:ext xmlns:c16="http://schemas.microsoft.com/office/drawing/2014/chart" uri="{C3380CC4-5D6E-409C-BE32-E72D297353CC}">
              <c16:uniqueId val="{00000005-CB48-4EAD-839D-649CF1D3EA1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{90F5836A-BADF-40EF-805C-48598F58C321}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B48-4EAD-839D-649CF1D3EA1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{A537FC3D-B640-42E3-A7E2-9A5116239E52}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B48-4EAD-839D-649CF1D3EA1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{DA2C0788-89F0-4223-A535-976C5E024492}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B48-4EAD-839D-649CF1D3EA1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{1F773CCA-B52F-416C-8E45-2F1C6E4AFD4A}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B48-4EAD-839D-649CF1D3EA1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{6E4DAE1F-4784-4E61-96ED-3DA0ED462A56}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B48-4EAD-839D-649CF1D3EA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c:ext xmlns:c16="http://schemas.microsoft.com/office/drawing/2014/chart" uri="{C3380CC4-5D6E-409C-BE32-E72D297353CC}">
              <c16:uniqueId val="{0000000B-CB48-4EAD-839D-649CF1D3EA10}"/>
            </c:ext>
          </c:extLst>
        </c:ser>
        <c:dLbls>
          <c:showLegendKey val="0"/>
          <c:showVal val="0"/>
          <c:showCatName val="0"/>
          <c:showSerName val="0"/>
          <c:showPercent val="0"/>
          <c:showBubbleSize val="0"/>
        </c:dLbls>
        <c:axId val="72921472"/>
        <c:axId val="72923392"/>
      </c:scatterChart>
      <c:valAx>
        <c:axId val="72921472"/>
        <c:scaling>
          <c:orientation val="minMax"/>
          <c:max val="12.29999999999999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23392"/>
        <c:crosses val="autoZero"/>
        <c:crossBetween val="midCat"/>
      </c:valAx>
      <c:valAx>
        <c:axId val="72923392"/>
        <c:scaling>
          <c:orientation val="minMax"/>
          <c:max val="6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2147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22,390
22,197
153.15
14,141,078
13,304,211
762,546
8,314,297
9,882,128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平成１７年２月１日の町村合併以降、財政力指数は０．３ポイント台で推移しており、類似団体平均を大きく下回るものとなっている。</a:t>
          </a:r>
          <a:endParaRPr lang="ja-JP" altLang="ja-JP" sz="1400">
            <a:effectLst/>
          </a:endParaRPr>
        </a:p>
        <a:p>
          <a:r>
            <a:rPr kumimoji="1" lang="ja-JP" altLang="ja-JP" sz="1100">
              <a:solidFill>
                <a:schemeClr val="dk1"/>
              </a:solidFill>
              <a:effectLst/>
              <a:latin typeface="+mn-lt"/>
              <a:ea typeface="+mn-ea"/>
              <a:cs typeface="+mn-cs"/>
            </a:rPr>
            <a:t>　景気低迷による地方税収の減少や人口減少などによる財政基盤の弱体化が課題となっているため、今後は政策ヒアリングに基づく施策の重点化と行財政改革を実施するとともに、町総合振興計画に基づき、宅地造成による定住人口の増加や企業誘致、観光振興による活力あるまちづくりを展開することにより、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33867</xdr:rowOff>
    </xdr:to>
    <xdr:cxnSp macro="">
      <xdr:nvCxnSpPr>
        <xdr:cNvPr id="68" name="直線コネクタ 67"/>
        <xdr:cNvCxnSpPr/>
      </xdr:nvCxnSpPr>
      <xdr:spPr>
        <a:xfrm flipV="1">
          <a:off x="4114800" y="77357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20461</xdr:rowOff>
    </xdr:from>
    <xdr:to>
      <xdr:col>6</xdr:col>
      <xdr:colOff>0</xdr:colOff>
      <xdr:row>45</xdr:row>
      <xdr:rowOff>33867</xdr:rowOff>
    </xdr:to>
    <xdr:cxnSp macro="">
      <xdr:nvCxnSpPr>
        <xdr:cNvPr id="71" name="直線コネクタ 70"/>
        <xdr:cNvCxnSpPr/>
      </xdr:nvCxnSpPr>
      <xdr:spPr>
        <a:xfrm>
          <a:off x="3225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20461</xdr:rowOff>
    </xdr:from>
    <xdr:to>
      <xdr:col>4</xdr:col>
      <xdr:colOff>482600</xdr:colOff>
      <xdr:row>45</xdr:row>
      <xdr:rowOff>33867</xdr:rowOff>
    </xdr:to>
    <xdr:cxnSp macro="">
      <xdr:nvCxnSpPr>
        <xdr:cNvPr id="74" name="直線コネクタ 73"/>
        <xdr:cNvCxnSpPr/>
      </xdr:nvCxnSpPr>
      <xdr:spPr>
        <a:xfrm flipV="1">
          <a:off x="2336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33867</xdr:rowOff>
    </xdr:to>
    <xdr:cxnSp macro="">
      <xdr:nvCxnSpPr>
        <xdr:cNvPr id="77" name="直線コネクタ 76"/>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7" name="円/楕円 86"/>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8"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141111</xdr:rowOff>
    </xdr:from>
    <xdr:to>
      <xdr:col>4</xdr:col>
      <xdr:colOff>533400</xdr:colOff>
      <xdr:row>45</xdr:row>
      <xdr:rowOff>71261</xdr:rowOff>
    </xdr:to>
    <xdr:sp macro="" textlink="">
      <xdr:nvSpPr>
        <xdr:cNvPr id="91" name="円/楕円 90"/>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56038</xdr:rowOff>
    </xdr:from>
    <xdr:ext cx="762000" cy="259045"/>
    <xdr:sp macro="" textlink="">
      <xdr:nvSpPr>
        <xdr:cNvPr id="92" name="テキスト ボックス 91"/>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3" name="円/楕円 92"/>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4" name="テキスト ボックス 93"/>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5" name="円/楕円 94"/>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6" name="テキスト ボックス 95"/>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普通交付税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654,753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や町税の</a:t>
          </a:r>
          <a:r>
            <a:rPr kumimoji="1" lang="ja-JP" altLang="en-US"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67,694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などにより、経常一般財源等総額が</a:t>
          </a:r>
          <a:r>
            <a:rPr kumimoji="1" lang="en-US" altLang="ja-JP" sz="1100">
              <a:solidFill>
                <a:schemeClr val="dk1"/>
              </a:solidFill>
              <a:effectLst/>
              <a:latin typeface="+mn-lt"/>
              <a:ea typeface="+mn-ea"/>
              <a:cs typeface="+mn-cs"/>
            </a:rPr>
            <a:t>7,944,029</a:t>
          </a:r>
          <a:r>
            <a:rPr kumimoji="1" lang="ja-JP" altLang="ja-JP" sz="1100">
              <a:solidFill>
                <a:schemeClr val="dk1"/>
              </a:solidFill>
              <a:effectLst/>
              <a:latin typeface="+mn-lt"/>
              <a:ea typeface="+mn-ea"/>
              <a:cs typeface="+mn-cs"/>
            </a:rPr>
            <a:t>千円で前年度から</a:t>
          </a:r>
          <a:r>
            <a:rPr kumimoji="1" lang="en-US" altLang="ja-JP" sz="1100">
              <a:solidFill>
                <a:schemeClr val="dk1"/>
              </a:solidFill>
              <a:effectLst/>
              <a:latin typeface="+mn-lt"/>
              <a:ea typeface="+mn-ea"/>
              <a:cs typeface="+mn-cs"/>
            </a:rPr>
            <a:t>793,668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となった。この他、臨時財政対策債 </a:t>
          </a:r>
          <a:r>
            <a:rPr kumimoji="1" lang="en-US" altLang="ja-JP" sz="1100">
              <a:solidFill>
                <a:schemeClr val="dk1"/>
              </a:solidFill>
              <a:effectLst/>
              <a:latin typeface="+mn-lt"/>
              <a:ea typeface="+mn-ea"/>
              <a:cs typeface="+mn-cs"/>
            </a:rPr>
            <a:t>332,400</a:t>
          </a:r>
          <a:r>
            <a:rPr kumimoji="1" lang="ja-JP" altLang="ja-JP" sz="1100">
              <a:solidFill>
                <a:schemeClr val="dk1"/>
              </a:solidFill>
              <a:effectLst/>
              <a:latin typeface="+mn-lt"/>
              <a:ea typeface="+mn-ea"/>
              <a:cs typeface="+mn-cs"/>
            </a:rPr>
            <a:t>千円を発行した結果、経常収支比率は</a:t>
          </a:r>
          <a:r>
            <a:rPr kumimoji="1" lang="en-US" altLang="ja-JP" sz="1100">
              <a:solidFill>
                <a:schemeClr val="dk1"/>
              </a:solidFill>
              <a:effectLst/>
              <a:latin typeface="+mn-lt"/>
              <a:ea typeface="+mn-ea"/>
              <a:cs typeface="+mn-cs"/>
            </a:rPr>
            <a:t>89.9</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ポイント下回っている。町税については、特定１社による法人税の増減が大きく影響を与えることから、平成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その影響もあり、</a:t>
          </a:r>
          <a:r>
            <a:rPr kumimoji="1" lang="ja-JP" altLang="ja-JP" sz="1100">
              <a:solidFill>
                <a:schemeClr val="dk1"/>
              </a:solidFill>
              <a:effectLst/>
              <a:latin typeface="+mn-lt"/>
              <a:ea typeface="+mn-ea"/>
              <a:cs typeface="+mn-cs"/>
            </a:rPr>
            <a:t>比率が悪化することとな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先行き不透明な経済情勢に加え、今後想定される合併特例期間終了後の普通交付税の段階的縮減などに備え、公共施設の民営化、指定管理者制度の導入に加え、事務事業の予算配分について今一度厳しく点検し、計画的な事業の実施に努めることにより、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64</xdr:row>
      <xdr:rowOff>58674</xdr:rowOff>
    </xdr:to>
    <xdr:cxnSp macro="">
      <xdr:nvCxnSpPr>
        <xdr:cNvPr id="129" name="直線コネクタ 128"/>
        <xdr:cNvCxnSpPr/>
      </xdr:nvCxnSpPr>
      <xdr:spPr>
        <a:xfrm>
          <a:off x="4114800" y="10795000"/>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128778</xdr:rowOff>
    </xdr:to>
    <xdr:cxnSp macro="">
      <xdr:nvCxnSpPr>
        <xdr:cNvPr id="132" name="直線コネクタ 131"/>
        <xdr:cNvCxnSpPr/>
      </xdr:nvCxnSpPr>
      <xdr:spPr>
        <a:xfrm flipV="1">
          <a:off x="3225800" y="107950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128778</xdr:rowOff>
    </xdr:from>
    <xdr:to>
      <xdr:col>4</xdr:col>
      <xdr:colOff>482600</xdr:colOff>
      <xdr:row>63</xdr:row>
      <xdr:rowOff>157734</xdr:rowOff>
    </xdr:to>
    <xdr:cxnSp macro="">
      <xdr:nvCxnSpPr>
        <xdr:cNvPr id="135" name="直線コネクタ 134"/>
        <xdr:cNvCxnSpPr/>
      </xdr:nvCxnSpPr>
      <xdr:spPr>
        <a:xfrm flipV="1">
          <a:off x="2336800" y="1093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169926</xdr:rowOff>
    </xdr:from>
    <xdr:to>
      <xdr:col>3</xdr:col>
      <xdr:colOff>279400</xdr:colOff>
      <xdr:row>63</xdr:row>
      <xdr:rowOff>157734</xdr:rowOff>
    </xdr:to>
    <xdr:cxnSp macro="">
      <xdr:nvCxnSpPr>
        <xdr:cNvPr id="138" name="直線コネクタ 137"/>
        <xdr:cNvCxnSpPr/>
      </xdr:nvCxnSpPr>
      <xdr:spPr>
        <a:xfrm>
          <a:off x="1447800" y="1079982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7874</xdr:rowOff>
    </xdr:from>
    <xdr:to>
      <xdr:col>7</xdr:col>
      <xdr:colOff>203200</xdr:colOff>
      <xdr:row>64</xdr:row>
      <xdr:rowOff>109474</xdr:rowOff>
    </xdr:to>
    <xdr:sp macro="" textlink="">
      <xdr:nvSpPr>
        <xdr:cNvPr id="148" name="円/楕円 147"/>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151401</xdr:rowOff>
    </xdr:from>
    <xdr:ext cx="762000" cy="259045"/>
    <xdr:sp macro="" textlink="">
      <xdr:nvSpPr>
        <xdr:cNvPr id="149"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0" name="円/楕円 149"/>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51" name="テキスト ボックス 150"/>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77978</xdr:rowOff>
    </xdr:from>
    <xdr:to>
      <xdr:col>4</xdr:col>
      <xdr:colOff>533400</xdr:colOff>
      <xdr:row>64</xdr:row>
      <xdr:rowOff>8128</xdr:rowOff>
    </xdr:to>
    <xdr:sp macro="" textlink="">
      <xdr:nvSpPr>
        <xdr:cNvPr id="152" name="円/楕円 151"/>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18305</xdr:rowOff>
    </xdr:from>
    <xdr:ext cx="762000" cy="259045"/>
    <xdr:sp macro="" textlink="">
      <xdr:nvSpPr>
        <xdr:cNvPr id="153" name="テキスト ボックス 152"/>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106934</xdr:rowOff>
    </xdr:from>
    <xdr:to>
      <xdr:col>3</xdr:col>
      <xdr:colOff>330200</xdr:colOff>
      <xdr:row>64</xdr:row>
      <xdr:rowOff>37084</xdr:rowOff>
    </xdr:to>
    <xdr:sp macro="" textlink="">
      <xdr:nvSpPr>
        <xdr:cNvPr id="154" name="円/楕円 153"/>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21861</xdr:rowOff>
    </xdr:from>
    <xdr:ext cx="762000" cy="259045"/>
    <xdr:sp macro="" textlink="">
      <xdr:nvSpPr>
        <xdr:cNvPr id="155" name="テキスト ボックス 154"/>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6" name="円/楕円 155"/>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59453</xdr:rowOff>
    </xdr:from>
    <xdr:ext cx="762000" cy="259045"/>
    <xdr:sp macro="" textlink="">
      <xdr:nvSpPr>
        <xdr:cNvPr id="157" name="テキスト ボックス 156"/>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[156,841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人件費・物件費及び維持補修費の合計額の人口１人当たりの金額については、</a:t>
          </a:r>
          <a:r>
            <a:rPr kumimoji="1" lang="en-US" altLang="ja-JP" sz="1100">
              <a:solidFill>
                <a:schemeClr val="dk1"/>
              </a:solidFill>
              <a:effectLst/>
              <a:latin typeface="+mn-lt"/>
              <a:ea typeface="+mn-ea"/>
              <a:cs typeface="+mn-cs"/>
            </a:rPr>
            <a:t>156,841</a:t>
          </a:r>
          <a:r>
            <a:rPr kumimoji="1" lang="ja-JP" altLang="ja-JP" sz="1100">
              <a:solidFill>
                <a:schemeClr val="dk1"/>
              </a:solidFill>
              <a:effectLst/>
              <a:latin typeface="+mn-lt"/>
              <a:ea typeface="+mn-ea"/>
              <a:cs typeface="+mn-cs"/>
            </a:rPr>
            <a:t>円と前年度決算より</a:t>
          </a:r>
          <a:r>
            <a:rPr kumimoji="1" lang="en-US" altLang="ja-JP" sz="1100">
              <a:solidFill>
                <a:schemeClr val="dk1"/>
              </a:solidFill>
              <a:effectLst/>
              <a:latin typeface="+mn-lt"/>
              <a:ea typeface="+mn-ea"/>
              <a:cs typeface="+mn-cs"/>
            </a:rPr>
            <a:t>4,620</a:t>
          </a:r>
          <a:r>
            <a:rPr kumimoji="1" lang="ja-JP" altLang="ja-JP" sz="1100">
              <a:solidFill>
                <a:schemeClr val="dk1"/>
              </a:solidFill>
              <a:effectLst/>
              <a:latin typeface="+mn-lt"/>
              <a:ea typeface="+mn-ea"/>
              <a:cs typeface="+mn-cs"/>
            </a:rPr>
            <a:t>円／人の増となっている。平成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年度に減少したものの、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年度では、固定資産再評価業務の実施年度であるための物件費の増加</a:t>
          </a:r>
          <a:r>
            <a:rPr kumimoji="1" lang="ja-JP" altLang="ja-JP" sz="1100">
              <a:solidFill>
                <a:schemeClr val="dk1"/>
              </a:solidFill>
              <a:effectLst/>
              <a:latin typeface="+mn-lt"/>
              <a:ea typeface="+mn-ea"/>
              <a:cs typeface="+mn-cs"/>
            </a:rPr>
            <a:t>などが影響している。</a:t>
          </a:r>
          <a:endParaRPr lang="ja-JP" altLang="ja-JP" sz="1400">
            <a:effectLst/>
          </a:endParaRPr>
        </a:p>
        <a:p>
          <a:r>
            <a:rPr kumimoji="1" lang="ja-JP" altLang="ja-JP" sz="1100">
              <a:solidFill>
                <a:schemeClr val="dk1"/>
              </a:solidFill>
              <a:effectLst/>
              <a:latin typeface="+mn-lt"/>
              <a:ea typeface="+mn-ea"/>
              <a:cs typeface="+mn-cs"/>
            </a:rPr>
            <a:t>　類似団体平均比べて依然として開きが見られ、今後は事務事業の見直し等により人件費や物件費の抑制を図るとともに、施設の統廃合による効率的な施設等の管理方法を検討し、施設管理経費の軽減を図る。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117278</xdr:rowOff>
    </xdr:from>
    <xdr:to>
      <xdr:col>7</xdr:col>
      <xdr:colOff>152400</xdr:colOff>
      <xdr:row>81</xdr:row>
      <xdr:rowOff>123470</xdr:rowOff>
    </xdr:to>
    <xdr:cxnSp macro="">
      <xdr:nvCxnSpPr>
        <xdr:cNvPr id="191" name="直線コネクタ 190"/>
        <xdr:cNvCxnSpPr/>
      </xdr:nvCxnSpPr>
      <xdr:spPr>
        <a:xfrm>
          <a:off x="4114800" y="14004728"/>
          <a:ext cx="8382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115179</xdr:rowOff>
    </xdr:from>
    <xdr:to>
      <xdr:col>6</xdr:col>
      <xdr:colOff>0</xdr:colOff>
      <xdr:row>81</xdr:row>
      <xdr:rowOff>117278</xdr:rowOff>
    </xdr:to>
    <xdr:cxnSp macro="">
      <xdr:nvCxnSpPr>
        <xdr:cNvPr id="194" name="直線コネクタ 193"/>
        <xdr:cNvCxnSpPr/>
      </xdr:nvCxnSpPr>
      <xdr:spPr>
        <a:xfrm>
          <a:off x="3225800" y="14002629"/>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107710</xdr:rowOff>
    </xdr:from>
    <xdr:to>
      <xdr:col>4</xdr:col>
      <xdr:colOff>482600</xdr:colOff>
      <xdr:row>81</xdr:row>
      <xdr:rowOff>115179</xdr:rowOff>
    </xdr:to>
    <xdr:cxnSp macro="">
      <xdr:nvCxnSpPr>
        <xdr:cNvPr id="197" name="直線コネクタ 196"/>
        <xdr:cNvCxnSpPr/>
      </xdr:nvCxnSpPr>
      <xdr:spPr>
        <a:xfrm>
          <a:off x="2336800" y="13995160"/>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107710</xdr:rowOff>
    </xdr:from>
    <xdr:to>
      <xdr:col>3</xdr:col>
      <xdr:colOff>279400</xdr:colOff>
      <xdr:row>81</xdr:row>
      <xdr:rowOff>113174</xdr:rowOff>
    </xdr:to>
    <xdr:cxnSp macro="">
      <xdr:nvCxnSpPr>
        <xdr:cNvPr id="200" name="直線コネクタ 199"/>
        <xdr:cNvCxnSpPr/>
      </xdr:nvCxnSpPr>
      <xdr:spPr>
        <a:xfrm flipV="1">
          <a:off x="1447800" y="13995160"/>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72670</xdr:rowOff>
    </xdr:from>
    <xdr:to>
      <xdr:col>7</xdr:col>
      <xdr:colOff>203200</xdr:colOff>
      <xdr:row>82</xdr:row>
      <xdr:rowOff>2820</xdr:rowOff>
    </xdr:to>
    <xdr:sp macro="" textlink="">
      <xdr:nvSpPr>
        <xdr:cNvPr id="210" name="円/楕円 209"/>
        <xdr:cNvSpPr/>
      </xdr:nvSpPr>
      <xdr:spPr>
        <a:xfrm>
          <a:off x="4902200" y="139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120947</xdr:rowOff>
    </xdr:from>
    <xdr:ext cx="762000" cy="259045"/>
    <xdr:sp macro="" textlink="">
      <xdr:nvSpPr>
        <xdr:cNvPr id="211" name="人件費・物件費等の状況該当値テキスト"/>
        <xdr:cNvSpPr txBox="1"/>
      </xdr:nvSpPr>
      <xdr:spPr>
        <a:xfrm>
          <a:off x="5041900" y="140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156,841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66478</xdr:rowOff>
    </xdr:from>
    <xdr:to>
      <xdr:col>6</xdr:col>
      <xdr:colOff>50800</xdr:colOff>
      <xdr:row>81</xdr:row>
      <xdr:rowOff>168078</xdr:rowOff>
    </xdr:to>
    <xdr:sp macro="" textlink="">
      <xdr:nvSpPr>
        <xdr:cNvPr id="212" name="円/楕円 211"/>
        <xdr:cNvSpPr/>
      </xdr:nvSpPr>
      <xdr:spPr>
        <a:xfrm>
          <a:off x="4064000" y="139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152855</xdr:rowOff>
    </xdr:from>
    <xdr:ext cx="736600" cy="259045"/>
    <xdr:sp macro="" textlink="">
      <xdr:nvSpPr>
        <xdr:cNvPr id="213" name="テキスト ボックス 212"/>
        <xdr:cNvSpPr txBox="1"/>
      </xdr:nvSpPr>
      <xdr:spPr>
        <a:xfrm>
          <a:off x="3733800" y="1404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64379</xdr:rowOff>
    </xdr:from>
    <xdr:to>
      <xdr:col>4</xdr:col>
      <xdr:colOff>533400</xdr:colOff>
      <xdr:row>81</xdr:row>
      <xdr:rowOff>165979</xdr:rowOff>
    </xdr:to>
    <xdr:sp macro="" textlink="">
      <xdr:nvSpPr>
        <xdr:cNvPr id="214" name="円/楕円 213"/>
        <xdr:cNvSpPr/>
      </xdr:nvSpPr>
      <xdr:spPr>
        <a:xfrm>
          <a:off x="3175000" y="139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150756</xdr:rowOff>
    </xdr:from>
    <xdr:ext cx="762000" cy="259045"/>
    <xdr:sp macro="" textlink="">
      <xdr:nvSpPr>
        <xdr:cNvPr id="215" name="テキスト ボックス 214"/>
        <xdr:cNvSpPr txBox="1"/>
      </xdr:nvSpPr>
      <xdr:spPr>
        <a:xfrm>
          <a:off x="2844800" y="1403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56910</xdr:rowOff>
    </xdr:from>
    <xdr:to>
      <xdr:col>3</xdr:col>
      <xdr:colOff>330200</xdr:colOff>
      <xdr:row>81</xdr:row>
      <xdr:rowOff>158510</xdr:rowOff>
    </xdr:to>
    <xdr:sp macro="" textlink="">
      <xdr:nvSpPr>
        <xdr:cNvPr id="216" name="円/楕円 215"/>
        <xdr:cNvSpPr/>
      </xdr:nvSpPr>
      <xdr:spPr>
        <a:xfrm>
          <a:off x="2286000" y="13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143287</xdr:rowOff>
    </xdr:from>
    <xdr:ext cx="762000" cy="259045"/>
    <xdr:sp macro="" textlink="">
      <xdr:nvSpPr>
        <xdr:cNvPr id="217" name="テキスト ボックス 216"/>
        <xdr:cNvSpPr txBox="1"/>
      </xdr:nvSpPr>
      <xdr:spPr>
        <a:xfrm>
          <a:off x="1955800" y="1403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62374</xdr:rowOff>
    </xdr:from>
    <xdr:to>
      <xdr:col>2</xdr:col>
      <xdr:colOff>127000</xdr:colOff>
      <xdr:row>81</xdr:row>
      <xdr:rowOff>163974</xdr:rowOff>
    </xdr:to>
    <xdr:sp macro="" textlink="">
      <xdr:nvSpPr>
        <xdr:cNvPr id="218" name="円/楕円 217"/>
        <xdr:cNvSpPr/>
      </xdr:nvSpPr>
      <xdr:spPr>
        <a:xfrm>
          <a:off x="1397000" y="139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148751</xdr:rowOff>
    </xdr:from>
    <xdr:ext cx="762000" cy="259045"/>
    <xdr:sp macro="" textlink="">
      <xdr:nvSpPr>
        <xdr:cNvPr id="219" name="テキスト ボックス 218"/>
        <xdr:cNvSpPr txBox="1"/>
      </xdr:nvSpPr>
      <xdr:spPr>
        <a:xfrm>
          <a:off x="1066800" y="1403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類似団体平均及び全国市町平均をともに下回る</a:t>
          </a:r>
          <a:r>
            <a:rPr kumimoji="1" lang="en-US" altLang="ja-JP" sz="1100">
              <a:solidFill>
                <a:schemeClr val="dk1"/>
              </a:solidFill>
              <a:effectLst/>
              <a:latin typeface="+mn-lt"/>
              <a:ea typeface="+mn-ea"/>
              <a:cs typeface="+mn-cs"/>
            </a:rPr>
            <a:t>91.9</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　今後も国家公務員の給与及び地域の民間企業の平均給与の状況を踏まえながら、引き続き縮減に努める。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81</xdr:row>
      <xdr:rowOff>120045</xdr:rowOff>
    </xdr:to>
    <xdr:cxnSp macro="">
      <xdr:nvCxnSpPr>
        <xdr:cNvPr id="255" name="直線コネクタ 254"/>
        <xdr:cNvCxnSpPr/>
      </xdr:nvCxnSpPr>
      <xdr:spPr>
        <a:xfrm flipV="1">
          <a:off x="16179800" y="139615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81</xdr:row>
      <xdr:rowOff>120045</xdr:rowOff>
    </xdr:to>
    <xdr:cxnSp macro="">
      <xdr:nvCxnSpPr>
        <xdr:cNvPr id="258" name="直線コネクタ 257"/>
        <xdr:cNvCxnSpPr/>
      </xdr:nvCxnSpPr>
      <xdr:spPr>
        <a:xfrm>
          <a:off x="15290800" y="139615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39612</xdr:rowOff>
    </xdr:from>
    <xdr:to>
      <xdr:col>22</xdr:col>
      <xdr:colOff>203200</xdr:colOff>
      <xdr:row>81</xdr:row>
      <xdr:rowOff>74084</xdr:rowOff>
    </xdr:to>
    <xdr:cxnSp macro="">
      <xdr:nvCxnSpPr>
        <xdr:cNvPr id="261" name="直線コネクタ 260"/>
        <xdr:cNvCxnSpPr/>
      </xdr:nvCxnSpPr>
      <xdr:spPr>
        <a:xfrm>
          <a:off x="14401800" y="139270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39612</xdr:rowOff>
    </xdr:from>
    <xdr:to>
      <xdr:col>21</xdr:col>
      <xdr:colOff>0</xdr:colOff>
      <xdr:row>86</xdr:row>
      <xdr:rowOff>21166</xdr:rowOff>
    </xdr:to>
    <xdr:cxnSp macro="">
      <xdr:nvCxnSpPr>
        <xdr:cNvPr id="264" name="直線コネクタ 263"/>
        <xdr:cNvCxnSpPr/>
      </xdr:nvCxnSpPr>
      <xdr:spPr>
        <a:xfrm flipV="1">
          <a:off x="13512800" y="13927062"/>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macro="" textlink="">
      <xdr:nvSpPr>
        <xdr:cNvPr id="274" name="円/楕円 273"/>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39811</xdr:rowOff>
    </xdr:from>
    <xdr:ext cx="762000" cy="259045"/>
    <xdr:sp macro="" textlink="">
      <xdr:nvSpPr>
        <xdr:cNvPr id="275" name="給与水準   （国との比較）該当値テキスト"/>
        <xdr:cNvSpPr txBox="1"/>
      </xdr:nvSpPr>
      <xdr:spPr>
        <a:xfrm>
          <a:off x="171069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69245</xdr:rowOff>
    </xdr:from>
    <xdr:to>
      <xdr:col>23</xdr:col>
      <xdr:colOff>457200</xdr:colOff>
      <xdr:row>81</xdr:row>
      <xdr:rowOff>170845</xdr:rowOff>
    </xdr:to>
    <xdr:sp macro="" textlink="">
      <xdr:nvSpPr>
        <xdr:cNvPr id="276" name="円/楕円 275"/>
        <xdr:cNvSpPr/>
      </xdr:nvSpPr>
      <xdr:spPr>
        <a:xfrm>
          <a:off x="16129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9572</xdr:rowOff>
    </xdr:from>
    <xdr:ext cx="736600" cy="259045"/>
    <xdr:sp macro="" textlink="">
      <xdr:nvSpPr>
        <xdr:cNvPr id="277" name="テキスト ボックス 276"/>
        <xdr:cNvSpPr txBox="1"/>
      </xdr:nvSpPr>
      <xdr:spPr>
        <a:xfrm>
          <a:off x="15798800" y="1372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78" name="円/楕円 277"/>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79" name="テキスト ボックス 278"/>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160262</xdr:rowOff>
    </xdr:from>
    <xdr:to>
      <xdr:col>21</xdr:col>
      <xdr:colOff>50800</xdr:colOff>
      <xdr:row>81</xdr:row>
      <xdr:rowOff>90412</xdr:rowOff>
    </xdr:to>
    <xdr:sp macro="" textlink="">
      <xdr:nvSpPr>
        <xdr:cNvPr id="280" name="円/楕円 279"/>
        <xdr:cNvSpPr/>
      </xdr:nvSpPr>
      <xdr:spPr>
        <a:xfrm>
          <a:off x="14351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100589</xdr:rowOff>
    </xdr:from>
    <xdr:ext cx="762000" cy="259045"/>
    <xdr:sp macro="" textlink="">
      <xdr:nvSpPr>
        <xdr:cNvPr id="281" name="テキスト ボックス 280"/>
        <xdr:cNvSpPr txBox="1"/>
      </xdr:nvSpPr>
      <xdr:spPr>
        <a:xfrm>
          <a:off x="14020800" y="1364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2" name="円/楕円 281"/>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3" name="テキスト ボックス 282"/>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日）の影響もあり、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類似団体平均を上回っているが退職者に対する新採用職員の補充の抑制や、指定管理者制度の導入などによる定員削減を図る。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80735</xdr:rowOff>
    </xdr:from>
    <xdr:to>
      <xdr:col>24</xdr:col>
      <xdr:colOff>558800</xdr:colOff>
      <xdr:row>64</xdr:row>
      <xdr:rowOff>104866</xdr:rowOff>
    </xdr:to>
    <xdr:cxnSp macro="">
      <xdr:nvCxnSpPr>
        <xdr:cNvPr id="320" name="直線コネクタ 319"/>
        <xdr:cNvCxnSpPr/>
      </xdr:nvCxnSpPr>
      <xdr:spPr>
        <a:xfrm flipV="1">
          <a:off x="16179800" y="1105353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104866</xdr:rowOff>
    </xdr:from>
    <xdr:to>
      <xdr:col>23</xdr:col>
      <xdr:colOff>406400</xdr:colOff>
      <xdr:row>65</xdr:row>
      <xdr:rowOff>26488</xdr:rowOff>
    </xdr:to>
    <xdr:cxnSp macro="">
      <xdr:nvCxnSpPr>
        <xdr:cNvPr id="323" name="直線コネクタ 322"/>
        <xdr:cNvCxnSpPr/>
      </xdr:nvCxnSpPr>
      <xdr:spPr>
        <a:xfrm flipV="1">
          <a:off x="15290800" y="1107766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26488</xdr:rowOff>
    </xdr:from>
    <xdr:to>
      <xdr:col>22</xdr:col>
      <xdr:colOff>203200</xdr:colOff>
      <xdr:row>65</xdr:row>
      <xdr:rowOff>74749</xdr:rowOff>
    </xdr:to>
    <xdr:cxnSp macro="">
      <xdr:nvCxnSpPr>
        <xdr:cNvPr id="326" name="直線コネクタ 325"/>
        <xdr:cNvCxnSpPr/>
      </xdr:nvCxnSpPr>
      <xdr:spPr>
        <a:xfrm flipV="1">
          <a:off x="14401800" y="1117073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8" name="テキスト ボックス 327"/>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74749</xdr:rowOff>
    </xdr:from>
    <xdr:to>
      <xdr:col>21</xdr:col>
      <xdr:colOff>0</xdr:colOff>
      <xdr:row>65</xdr:row>
      <xdr:rowOff>85090</xdr:rowOff>
    </xdr:to>
    <xdr:cxnSp macro="">
      <xdr:nvCxnSpPr>
        <xdr:cNvPr id="329" name="直線コネクタ 328"/>
        <xdr:cNvCxnSpPr/>
      </xdr:nvCxnSpPr>
      <xdr:spPr>
        <a:xfrm flipV="1">
          <a:off x="13512800" y="112189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29935</xdr:rowOff>
    </xdr:from>
    <xdr:to>
      <xdr:col>24</xdr:col>
      <xdr:colOff>609600</xdr:colOff>
      <xdr:row>64</xdr:row>
      <xdr:rowOff>131535</xdr:rowOff>
    </xdr:to>
    <xdr:sp macro="" textlink="">
      <xdr:nvSpPr>
        <xdr:cNvPr id="339" name="円/楕円 338"/>
        <xdr:cNvSpPr/>
      </xdr:nvSpPr>
      <xdr:spPr>
        <a:xfrm>
          <a:off x="169672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2012</xdr:rowOff>
    </xdr:from>
    <xdr:ext cx="762000" cy="259045"/>
    <xdr:sp macro="" textlink="">
      <xdr:nvSpPr>
        <xdr:cNvPr id="340" name="定員管理の状況該当値テキスト"/>
        <xdr:cNvSpPr txBox="1"/>
      </xdr:nvSpPr>
      <xdr:spPr>
        <a:xfrm>
          <a:off x="17106900" y="1097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54066</xdr:rowOff>
    </xdr:from>
    <xdr:to>
      <xdr:col>23</xdr:col>
      <xdr:colOff>457200</xdr:colOff>
      <xdr:row>64</xdr:row>
      <xdr:rowOff>155666</xdr:rowOff>
    </xdr:to>
    <xdr:sp macro="" textlink="">
      <xdr:nvSpPr>
        <xdr:cNvPr id="341" name="円/楕円 340"/>
        <xdr:cNvSpPr/>
      </xdr:nvSpPr>
      <xdr:spPr>
        <a:xfrm>
          <a:off x="16129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140443</xdr:rowOff>
    </xdr:from>
    <xdr:ext cx="736600" cy="259045"/>
    <xdr:sp macro="" textlink="">
      <xdr:nvSpPr>
        <xdr:cNvPr id="342" name="テキスト ボックス 341"/>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147138</xdr:rowOff>
    </xdr:from>
    <xdr:to>
      <xdr:col>22</xdr:col>
      <xdr:colOff>254000</xdr:colOff>
      <xdr:row>65</xdr:row>
      <xdr:rowOff>77288</xdr:rowOff>
    </xdr:to>
    <xdr:sp macro="" textlink="">
      <xdr:nvSpPr>
        <xdr:cNvPr id="343" name="円/楕円 342"/>
        <xdr:cNvSpPr/>
      </xdr:nvSpPr>
      <xdr:spPr>
        <a:xfrm>
          <a:off x="15240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62065</xdr:rowOff>
    </xdr:from>
    <xdr:ext cx="762000" cy="259045"/>
    <xdr:sp macro="" textlink="">
      <xdr:nvSpPr>
        <xdr:cNvPr id="344" name="テキスト ボックス 343"/>
        <xdr:cNvSpPr txBox="1"/>
      </xdr:nvSpPr>
      <xdr:spPr>
        <a:xfrm>
          <a:off x="14909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23949</xdr:rowOff>
    </xdr:from>
    <xdr:to>
      <xdr:col>21</xdr:col>
      <xdr:colOff>50800</xdr:colOff>
      <xdr:row>65</xdr:row>
      <xdr:rowOff>125549</xdr:rowOff>
    </xdr:to>
    <xdr:sp macro="" textlink="">
      <xdr:nvSpPr>
        <xdr:cNvPr id="345" name="円/楕円 344"/>
        <xdr:cNvSpPr/>
      </xdr:nvSpPr>
      <xdr:spPr>
        <a:xfrm>
          <a:off x="14351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110326</xdr:rowOff>
    </xdr:from>
    <xdr:ext cx="762000" cy="259045"/>
    <xdr:sp macro="" textlink="">
      <xdr:nvSpPr>
        <xdr:cNvPr id="346" name="テキスト ボックス 345"/>
        <xdr:cNvSpPr txBox="1"/>
      </xdr:nvSpPr>
      <xdr:spPr>
        <a:xfrm>
          <a:off x="14020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34290</xdr:rowOff>
    </xdr:from>
    <xdr:to>
      <xdr:col>19</xdr:col>
      <xdr:colOff>533400</xdr:colOff>
      <xdr:row>65</xdr:row>
      <xdr:rowOff>135890</xdr:rowOff>
    </xdr:to>
    <xdr:sp macro="" textlink="">
      <xdr:nvSpPr>
        <xdr:cNvPr id="347" name="円/楕円 346"/>
        <xdr:cNvSpPr/>
      </xdr:nvSpPr>
      <xdr:spPr>
        <a:xfrm>
          <a:off x="13462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120667</xdr:rowOff>
    </xdr:from>
    <xdr:ext cx="762000" cy="259045"/>
    <xdr:sp macro="" textlink="">
      <xdr:nvSpPr>
        <xdr:cNvPr id="348" name="テキスト ボックス 347"/>
        <xdr:cNvSpPr txBox="1"/>
      </xdr:nvSpPr>
      <xdr:spPr>
        <a:xfrm>
          <a:off x="13131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年度決算までは、起債許可団体の基準である</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％以上となっていたが、町公債費負担適正化計画に基づき繰上償還の実施や町債を財源とした事業の計画的な実施などにより、比率の低下に努めてきた。</a:t>
          </a:r>
          <a:endParaRPr lang="ja-JP" altLang="ja-JP" sz="1400">
            <a:effectLst/>
          </a:endParaRPr>
        </a:p>
        <a:p>
          <a:r>
            <a:rPr kumimoji="1" lang="ja-JP" altLang="ja-JP" sz="1100">
              <a:solidFill>
                <a:schemeClr val="dk1"/>
              </a:solidFill>
              <a:effectLst/>
              <a:latin typeface="+mn-lt"/>
              <a:ea typeface="+mn-ea"/>
              <a:cs typeface="+mn-cs"/>
            </a:rPr>
            <a:t>　これにより、平成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年度決算における実質公債費比率は</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ポイントの減少となった。今後、統合学校給食センター建設事業や本庁舎再整備事業などの大型事業も予定されて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比率の悪化が見込まれるところであるが、</a:t>
          </a:r>
          <a:r>
            <a:rPr kumimoji="1" lang="ja-JP" altLang="ja-JP" sz="1100">
              <a:solidFill>
                <a:schemeClr val="dk1"/>
              </a:solidFill>
              <a:effectLst/>
              <a:latin typeface="+mn-lt"/>
              <a:ea typeface="+mn-ea"/>
              <a:cs typeface="+mn-cs"/>
            </a:rPr>
            <a:t>町総合振興計画や政策ヒアリングによる重点事業の実施、公債費負担適正化計画の着実な推進により、地方債の発行の対象となる事業を計画的に実施し、持続可能な財政運営に努める。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153416</xdr:rowOff>
    </xdr:from>
    <xdr:to>
      <xdr:col>24</xdr:col>
      <xdr:colOff>558800</xdr:colOff>
      <xdr:row>42</xdr:row>
      <xdr:rowOff>49530</xdr:rowOff>
    </xdr:to>
    <xdr:cxnSp macro="">
      <xdr:nvCxnSpPr>
        <xdr:cNvPr id="379" name="直線コネクタ 378"/>
        <xdr:cNvCxnSpPr/>
      </xdr:nvCxnSpPr>
      <xdr:spPr>
        <a:xfrm flipV="1">
          <a:off x="16179800" y="718286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73660</xdr:rowOff>
    </xdr:to>
    <xdr:cxnSp macro="">
      <xdr:nvCxnSpPr>
        <xdr:cNvPr id="382" name="直線コネクタ 381"/>
        <xdr:cNvCxnSpPr/>
      </xdr:nvCxnSpPr>
      <xdr:spPr>
        <a:xfrm flipV="1">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97790</xdr:rowOff>
    </xdr:to>
    <xdr:cxnSp macro="">
      <xdr:nvCxnSpPr>
        <xdr:cNvPr id="385" name="直線コネクタ 384"/>
        <xdr:cNvCxnSpPr/>
      </xdr:nvCxnSpPr>
      <xdr:spPr>
        <a:xfrm flipV="1">
          <a:off x="14401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7" name="テキスト ボックス 38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112268</xdr:rowOff>
    </xdr:to>
    <xdr:cxnSp macro="">
      <xdr:nvCxnSpPr>
        <xdr:cNvPr id="388" name="直線コネクタ 387"/>
        <xdr:cNvCxnSpPr/>
      </xdr:nvCxnSpPr>
      <xdr:spPr>
        <a:xfrm flipV="1">
          <a:off x="13512800" y="72986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2" name="テキスト ボックス 391"/>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98" name="円/楕円 397"/>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74693</xdr:rowOff>
    </xdr:from>
    <xdr:ext cx="762000" cy="259045"/>
    <xdr:sp macro="" textlink="">
      <xdr:nvSpPr>
        <xdr:cNvPr id="399"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400" name="円/楕円 399"/>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401" name="テキスト ボックス 400"/>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2" name="円/楕円 401"/>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3" name="テキスト ボックス 402"/>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4" name="円/楕円 403"/>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405" name="テキスト ボックス 404"/>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06" name="円/楕円 405"/>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407" name="テキスト ボックス 406"/>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将来負担比率は毎年着実に減少し、平成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％となり類似団体平均と比べて良好に転じた。</a:t>
          </a:r>
          <a:endParaRPr lang="ja-JP" altLang="ja-JP" sz="1400">
            <a:effectLst/>
          </a:endParaRPr>
        </a:p>
        <a:p>
          <a:r>
            <a:rPr kumimoji="1" lang="ja-JP" altLang="ja-JP" sz="1100">
              <a:solidFill>
                <a:schemeClr val="dk1"/>
              </a:solidFill>
              <a:effectLst/>
              <a:latin typeface="+mn-lt"/>
              <a:ea typeface="+mn-ea"/>
              <a:cs typeface="+mn-cs"/>
            </a:rPr>
            <a:t>　比率が減少した主な要因として、町債を財源とした事業の計画的な実施による町債発行の抑制による地方債現在高の縮減、普通交付税の増による標準財政規模の増などが挙げられる。</a:t>
          </a:r>
          <a:endParaRPr lang="ja-JP" altLang="ja-JP" sz="1400">
            <a:effectLst/>
          </a:endParaRPr>
        </a:p>
        <a:p>
          <a:r>
            <a:rPr kumimoji="1" lang="ja-JP" altLang="ja-JP" sz="1100">
              <a:solidFill>
                <a:schemeClr val="dk1"/>
              </a:solidFill>
              <a:effectLst/>
              <a:latin typeface="+mn-lt"/>
              <a:ea typeface="+mn-ea"/>
              <a:cs typeface="+mn-cs"/>
            </a:rPr>
            <a:t>　今後も、後世への負担を少しでも軽減するよう、各種計画に基づいた適正な事業の実施や職員の適正な定員管理、法令に基づく基金の積み立てを推進し、財政の健全化に努める。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106196</xdr:rowOff>
    </xdr:from>
    <xdr:to>
      <xdr:col>24</xdr:col>
      <xdr:colOff>558800</xdr:colOff>
      <xdr:row>13</xdr:row>
      <xdr:rowOff>142966</xdr:rowOff>
    </xdr:to>
    <xdr:cxnSp macro="">
      <xdr:nvCxnSpPr>
        <xdr:cNvPr id="443" name="直線コネクタ 442"/>
        <xdr:cNvCxnSpPr/>
      </xdr:nvCxnSpPr>
      <xdr:spPr>
        <a:xfrm flipV="1">
          <a:off x="16179800" y="2335046"/>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4"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142966</xdr:rowOff>
    </xdr:from>
    <xdr:to>
      <xdr:col>23</xdr:col>
      <xdr:colOff>406400</xdr:colOff>
      <xdr:row>15</xdr:row>
      <xdr:rowOff>18385</xdr:rowOff>
    </xdr:to>
    <xdr:cxnSp macro="">
      <xdr:nvCxnSpPr>
        <xdr:cNvPr id="446" name="直線コネクタ 445"/>
        <xdr:cNvCxnSpPr/>
      </xdr:nvCxnSpPr>
      <xdr:spPr>
        <a:xfrm flipV="1">
          <a:off x="15290800" y="2371816"/>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9149</xdr:rowOff>
    </xdr:from>
    <xdr:ext cx="736600" cy="259045"/>
    <xdr:sp macro="" textlink="">
      <xdr:nvSpPr>
        <xdr:cNvPr id="448" name="テキスト ボックス 447"/>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18385</xdr:rowOff>
    </xdr:from>
    <xdr:to>
      <xdr:col>22</xdr:col>
      <xdr:colOff>203200</xdr:colOff>
      <xdr:row>15</xdr:row>
      <xdr:rowOff>132140</xdr:rowOff>
    </xdr:to>
    <xdr:cxnSp macro="">
      <xdr:nvCxnSpPr>
        <xdr:cNvPr id="449" name="直線コネクタ 448"/>
        <xdr:cNvCxnSpPr/>
      </xdr:nvCxnSpPr>
      <xdr:spPr>
        <a:xfrm flipV="1">
          <a:off x="14401800" y="2590135"/>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50" name="フローチャート : 判断 449"/>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51" name="テキスト ボックス 450"/>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132140</xdr:rowOff>
    </xdr:from>
    <xdr:to>
      <xdr:col>21</xdr:col>
      <xdr:colOff>0</xdr:colOff>
      <xdr:row>17</xdr:row>
      <xdr:rowOff>48925</xdr:rowOff>
    </xdr:to>
    <xdr:cxnSp macro="">
      <xdr:nvCxnSpPr>
        <xdr:cNvPr id="452" name="直線コネクタ 451"/>
        <xdr:cNvCxnSpPr/>
      </xdr:nvCxnSpPr>
      <xdr:spPr>
        <a:xfrm flipV="1">
          <a:off x="13512800" y="2703890"/>
          <a:ext cx="889000" cy="2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53" name="フローチャート : 判断 452"/>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4" name="テキスト ボックス 453"/>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5" name="フローチャート : 判断 454"/>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6" name="テキスト ボックス 455"/>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55396</xdr:rowOff>
    </xdr:from>
    <xdr:to>
      <xdr:col>24</xdr:col>
      <xdr:colOff>609600</xdr:colOff>
      <xdr:row>13</xdr:row>
      <xdr:rowOff>156996</xdr:rowOff>
    </xdr:to>
    <xdr:sp macro="" textlink="">
      <xdr:nvSpPr>
        <xdr:cNvPr id="462" name="円/楕円 461"/>
        <xdr:cNvSpPr/>
      </xdr:nvSpPr>
      <xdr:spPr>
        <a:xfrm>
          <a:off x="169672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148123</xdr:rowOff>
    </xdr:from>
    <xdr:ext cx="762000" cy="259045"/>
    <xdr:sp macro="" textlink="">
      <xdr:nvSpPr>
        <xdr:cNvPr id="463" name="将来負担の状況該当値テキスト"/>
        <xdr:cNvSpPr txBox="1"/>
      </xdr:nvSpPr>
      <xdr:spPr>
        <a:xfrm>
          <a:off x="17106900" y="220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92166</xdr:rowOff>
    </xdr:from>
    <xdr:to>
      <xdr:col>23</xdr:col>
      <xdr:colOff>457200</xdr:colOff>
      <xdr:row>14</xdr:row>
      <xdr:rowOff>22316</xdr:rowOff>
    </xdr:to>
    <xdr:sp macro="" textlink="">
      <xdr:nvSpPr>
        <xdr:cNvPr id="464" name="円/楕円 463"/>
        <xdr:cNvSpPr/>
      </xdr:nvSpPr>
      <xdr:spPr>
        <a:xfrm>
          <a:off x="16129000" y="2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32493</xdr:rowOff>
    </xdr:from>
    <xdr:ext cx="736600" cy="259045"/>
    <xdr:sp macro="" textlink="">
      <xdr:nvSpPr>
        <xdr:cNvPr id="465" name="テキスト ボックス 464"/>
        <xdr:cNvSpPr txBox="1"/>
      </xdr:nvSpPr>
      <xdr:spPr>
        <a:xfrm>
          <a:off x="15798800" y="208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139035</xdr:rowOff>
    </xdr:from>
    <xdr:to>
      <xdr:col>22</xdr:col>
      <xdr:colOff>254000</xdr:colOff>
      <xdr:row>15</xdr:row>
      <xdr:rowOff>69185</xdr:rowOff>
    </xdr:to>
    <xdr:sp macro="" textlink="">
      <xdr:nvSpPr>
        <xdr:cNvPr id="466" name="円/楕円 465"/>
        <xdr:cNvSpPr/>
      </xdr:nvSpPr>
      <xdr:spPr>
        <a:xfrm>
          <a:off x="15240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53962</xdr:rowOff>
    </xdr:from>
    <xdr:ext cx="762000" cy="259045"/>
    <xdr:sp macro="" textlink="">
      <xdr:nvSpPr>
        <xdr:cNvPr id="467" name="テキスト ボックス 466"/>
        <xdr:cNvSpPr txBox="1"/>
      </xdr:nvSpPr>
      <xdr:spPr>
        <a:xfrm>
          <a:off x="14909800" y="262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81340</xdr:rowOff>
    </xdr:from>
    <xdr:to>
      <xdr:col>21</xdr:col>
      <xdr:colOff>50800</xdr:colOff>
      <xdr:row>16</xdr:row>
      <xdr:rowOff>11490</xdr:rowOff>
    </xdr:to>
    <xdr:sp macro="" textlink="">
      <xdr:nvSpPr>
        <xdr:cNvPr id="468" name="円/楕円 467"/>
        <xdr:cNvSpPr/>
      </xdr:nvSpPr>
      <xdr:spPr>
        <a:xfrm>
          <a:off x="14351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167717</xdr:rowOff>
    </xdr:from>
    <xdr:ext cx="762000" cy="259045"/>
    <xdr:sp macro="" textlink="">
      <xdr:nvSpPr>
        <xdr:cNvPr id="469" name="テキスト ボックス 468"/>
        <xdr:cNvSpPr txBox="1"/>
      </xdr:nvSpPr>
      <xdr:spPr>
        <a:xfrm>
          <a:off x="14020800" y="273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169575</xdr:rowOff>
    </xdr:from>
    <xdr:to>
      <xdr:col>19</xdr:col>
      <xdr:colOff>533400</xdr:colOff>
      <xdr:row>17</xdr:row>
      <xdr:rowOff>99725</xdr:rowOff>
    </xdr:to>
    <xdr:sp macro="" textlink="">
      <xdr:nvSpPr>
        <xdr:cNvPr id="470" name="円/楕円 469"/>
        <xdr:cNvSpPr/>
      </xdr:nvSpPr>
      <xdr:spPr>
        <a:xfrm>
          <a:off x="13462000" y="29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84502</xdr:rowOff>
    </xdr:from>
    <xdr:ext cx="762000" cy="259045"/>
    <xdr:sp macro="" textlink="">
      <xdr:nvSpPr>
        <xdr:cNvPr id="471" name="テキスト ボックス 470"/>
        <xdr:cNvSpPr txBox="1"/>
      </xdr:nvSpPr>
      <xdr:spPr>
        <a:xfrm>
          <a:off x="13131800" y="299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22,390
22,197
153.15
14,141,078
13,304,211
762,546
8,314,297
9,882,128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類似団体平均と比較すると、人件費に係る経常収支比率は</a:t>
          </a:r>
          <a:r>
            <a:rPr kumimoji="1" lang="en-US" altLang="ja-JP" sz="1100">
              <a:solidFill>
                <a:schemeClr val="dk1"/>
              </a:solidFill>
              <a:effectLst/>
              <a:latin typeface="+mn-lt"/>
              <a:ea typeface="+mn-ea"/>
              <a:cs typeface="+mn-cs"/>
            </a:rPr>
            <a:t>20.8</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ポイント低くなっているが、要因としてごみ処理業務や電算業務、消防業務などを一部事務組合で行っていることが挙げられる。</a:t>
          </a:r>
          <a:endParaRPr lang="ja-JP" altLang="ja-JP" sz="1400">
            <a:effectLst/>
          </a:endParaRPr>
        </a:p>
        <a:p>
          <a:r>
            <a:rPr kumimoji="1" lang="ja-JP" altLang="ja-JP" sz="1100">
              <a:solidFill>
                <a:schemeClr val="dk1"/>
              </a:solidFill>
              <a:effectLst/>
              <a:latin typeface="+mn-lt"/>
              <a:ea typeface="+mn-ea"/>
              <a:cs typeface="+mn-cs"/>
            </a:rPr>
            <a:t>　今後も一部事務組合等の広域連携による事務の効率化や既存施設の適正な管理に加え、職員の定員管理を適正に行うことにより、人件費の抑制に努める。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92710</xdr:rowOff>
    </xdr:to>
    <xdr:cxnSp macro="">
      <xdr:nvCxnSpPr>
        <xdr:cNvPr id="66" name="直線コネクタ 65"/>
        <xdr:cNvCxnSpPr/>
      </xdr:nvCxnSpPr>
      <xdr:spPr>
        <a:xfrm>
          <a:off x="3987800" y="604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153670</xdr:rowOff>
    </xdr:to>
    <xdr:cxnSp macro="">
      <xdr:nvCxnSpPr>
        <xdr:cNvPr id="69" name="直線コネクタ 68"/>
        <xdr:cNvCxnSpPr/>
      </xdr:nvCxnSpPr>
      <xdr:spPr>
        <a:xfrm flipV="1">
          <a:off x="3098800" y="604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35</xdr:row>
      <xdr:rowOff>153670</xdr:rowOff>
    </xdr:to>
    <xdr:cxnSp macro="">
      <xdr:nvCxnSpPr>
        <xdr:cNvPr id="72" name="直線コネクタ 71"/>
        <xdr:cNvCxnSpPr/>
      </xdr:nvCxnSpPr>
      <xdr:spPr>
        <a:xfrm>
          <a:off x="2209800" y="615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153670</xdr:rowOff>
    </xdr:to>
    <xdr:cxnSp macro="">
      <xdr:nvCxnSpPr>
        <xdr:cNvPr id="75" name="直線コネクタ 74"/>
        <xdr:cNvCxnSpPr/>
      </xdr:nvCxnSpPr>
      <xdr:spPr>
        <a:xfrm>
          <a:off x="1320800" y="609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5" name="円/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7" name="円/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102870</xdr:rowOff>
    </xdr:from>
    <xdr:to>
      <xdr:col>3</xdr:col>
      <xdr:colOff>193675</xdr:colOff>
      <xdr:row>36</xdr:row>
      <xdr:rowOff>33020</xdr:rowOff>
    </xdr:to>
    <xdr:sp macro="" textlink="">
      <xdr:nvSpPr>
        <xdr:cNvPr id="91" name="円/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物件費にかかる経常収支比率は、平成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％で、前年度と比べて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ポイントの増加となった。</a:t>
          </a:r>
          <a:endParaRPr lang="ja-JP" altLang="ja-JP" sz="1400">
            <a:effectLst/>
          </a:endParaRPr>
        </a:p>
        <a:p>
          <a:r>
            <a:rPr kumimoji="1" lang="ja-JP" altLang="ja-JP" sz="1100">
              <a:solidFill>
                <a:schemeClr val="dk1"/>
              </a:solidFill>
              <a:effectLst/>
              <a:latin typeface="+mn-lt"/>
              <a:ea typeface="+mn-ea"/>
              <a:cs typeface="+mn-cs"/>
            </a:rPr>
            <a:t>　比率として、類似団体平均を下回っているが、その分、職員数や人件費が類似団体平均と比べて多くなっていることを踏まえると、指定管理者制度の導入や庁舎の維持管理方法を見直すことによる物件費への移行が起きていないことが考えられ、人件費などの比率悪化に影響していると言える。</a:t>
          </a:r>
          <a:endParaRPr lang="ja-JP" altLang="ja-JP" sz="1400">
            <a:effectLst/>
          </a:endParaRPr>
        </a:p>
        <a:p>
          <a:r>
            <a:rPr kumimoji="1" lang="ja-JP" altLang="ja-JP" sz="1100">
              <a:solidFill>
                <a:schemeClr val="dk1"/>
              </a:solidFill>
              <a:effectLst/>
              <a:latin typeface="+mn-lt"/>
              <a:ea typeface="+mn-ea"/>
              <a:cs typeface="+mn-cs"/>
            </a:rPr>
            <a:t>　今後は、効率的な事務執行によりさらなる経費の削減に努める。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16</xdr:row>
      <xdr:rowOff>23586</xdr:rowOff>
    </xdr:to>
    <xdr:cxnSp macro="">
      <xdr:nvCxnSpPr>
        <xdr:cNvPr id="129" name="直線コネクタ 128"/>
        <xdr:cNvCxnSpPr/>
      </xdr:nvCxnSpPr>
      <xdr:spPr>
        <a:xfrm>
          <a:off x="15671800" y="2527300"/>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94343</xdr:rowOff>
    </xdr:from>
    <xdr:to>
      <xdr:col>22</xdr:col>
      <xdr:colOff>565150</xdr:colOff>
      <xdr:row>14</xdr:row>
      <xdr:rowOff>127000</xdr:rowOff>
    </xdr:to>
    <xdr:cxnSp macro="">
      <xdr:nvCxnSpPr>
        <xdr:cNvPr id="132" name="直線コネクタ 131"/>
        <xdr:cNvCxnSpPr/>
      </xdr:nvCxnSpPr>
      <xdr:spPr>
        <a:xfrm>
          <a:off x="14782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116114</xdr:rowOff>
    </xdr:to>
    <xdr:cxnSp macro="">
      <xdr:nvCxnSpPr>
        <xdr:cNvPr id="135" name="直線コネクタ 134"/>
        <xdr:cNvCxnSpPr/>
      </xdr:nvCxnSpPr>
      <xdr:spPr>
        <a:xfrm flipV="1">
          <a:off x="13893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29029</xdr:rowOff>
    </xdr:from>
    <xdr:to>
      <xdr:col>20</xdr:col>
      <xdr:colOff>158750</xdr:colOff>
      <xdr:row>14</xdr:row>
      <xdr:rowOff>116114</xdr:rowOff>
    </xdr:to>
    <xdr:cxnSp macro="">
      <xdr:nvCxnSpPr>
        <xdr:cNvPr id="138" name="直線コネクタ 137"/>
        <xdr:cNvCxnSpPr/>
      </xdr:nvCxnSpPr>
      <xdr:spPr>
        <a:xfrm>
          <a:off x="13004800" y="24293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144236</xdr:rowOff>
    </xdr:from>
    <xdr:to>
      <xdr:col>24</xdr:col>
      <xdr:colOff>82550</xdr:colOff>
      <xdr:row>16</xdr:row>
      <xdr:rowOff>74386</xdr:rowOff>
    </xdr:to>
    <xdr:sp macro="" textlink="">
      <xdr:nvSpPr>
        <xdr:cNvPr id="148" name="円/楕円 147"/>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160763</xdr:rowOff>
    </xdr:from>
    <xdr:ext cx="762000" cy="259045"/>
    <xdr:sp macro="" textlink="">
      <xdr:nvSpPr>
        <xdr:cNvPr id="149" name="物件費該当値テキスト"/>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43543</xdr:rowOff>
    </xdr:from>
    <xdr:to>
      <xdr:col>21</xdr:col>
      <xdr:colOff>412750</xdr:colOff>
      <xdr:row>14</xdr:row>
      <xdr:rowOff>145143</xdr:rowOff>
    </xdr:to>
    <xdr:sp macro="" textlink="">
      <xdr:nvSpPr>
        <xdr:cNvPr id="152" name="円/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65314</xdr:rowOff>
    </xdr:from>
    <xdr:to>
      <xdr:col>20</xdr:col>
      <xdr:colOff>209550</xdr:colOff>
      <xdr:row>14</xdr:row>
      <xdr:rowOff>166914</xdr:rowOff>
    </xdr:to>
    <xdr:sp macro="" textlink="">
      <xdr:nvSpPr>
        <xdr:cNvPr id="154" name="円/楕円 153"/>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5641</xdr:rowOff>
    </xdr:from>
    <xdr:ext cx="762000" cy="259045"/>
    <xdr:sp macro="" textlink="">
      <xdr:nvSpPr>
        <xdr:cNvPr id="155" name="テキスト ボックス 154"/>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149679</xdr:rowOff>
    </xdr:from>
    <xdr:to>
      <xdr:col>19</xdr:col>
      <xdr:colOff>6350</xdr:colOff>
      <xdr:row>14</xdr:row>
      <xdr:rowOff>79829</xdr:rowOff>
    </xdr:to>
    <xdr:sp macro="" textlink="">
      <xdr:nvSpPr>
        <xdr:cNvPr id="156" name="円/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％と前年度と比べて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国の社会保障制度改革や少子高齢化による高齢者人口の増加などを背景に、扶助費トータルでの執行額は年々増加しており、平成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a:t>
          </a:r>
          <a:r>
            <a:rPr kumimoji="1" lang="ja-JP" altLang="en-US" sz="1100">
              <a:solidFill>
                <a:schemeClr val="dk1"/>
              </a:solidFill>
              <a:effectLst/>
              <a:latin typeface="+mn-lt"/>
              <a:ea typeface="+mn-ea"/>
              <a:cs typeface="+mn-cs"/>
            </a:rPr>
            <a:t>臨時福祉給付金事業の実施や保育所指定管理者制度の導入による</a:t>
          </a:r>
          <a:r>
            <a:rPr kumimoji="1" lang="ja-JP" altLang="ja-JP" sz="1100">
              <a:solidFill>
                <a:schemeClr val="dk1"/>
              </a:solidFill>
              <a:effectLst/>
              <a:latin typeface="+mn-lt"/>
              <a:ea typeface="+mn-ea"/>
              <a:cs typeface="+mn-cs"/>
            </a:rPr>
            <a:t>扶助費の増加が見られる。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今後も健康増進施策の充実による社会福祉に係る経費の抑制に努め、さらなる福祉サービスの効率化を図る。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56</xdr:row>
      <xdr:rowOff>127000</xdr:rowOff>
    </xdr:to>
    <xdr:cxnSp macro="">
      <xdr:nvCxnSpPr>
        <xdr:cNvPr id="192" name="直線コネクタ 191"/>
        <xdr:cNvCxnSpPr/>
      </xdr:nvCxnSpPr>
      <xdr:spPr>
        <a:xfrm>
          <a:off x="3987800" y="9450615"/>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20865</xdr:rowOff>
    </xdr:to>
    <xdr:cxnSp macro="">
      <xdr:nvCxnSpPr>
        <xdr:cNvPr id="195" name="直線コネクタ 194"/>
        <xdr:cNvCxnSpPr/>
      </xdr:nvCxnSpPr>
      <xdr:spPr>
        <a:xfrm>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86178</xdr:rowOff>
    </xdr:to>
    <xdr:cxnSp macro="">
      <xdr:nvCxnSpPr>
        <xdr:cNvPr id="198" name="直線コネクタ 197"/>
        <xdr:cNvCxnSpPr/>
      </xdr:nvCxnSpPr>
      <xdr:spPr>
        <a:xfrm flipV="1">
          <a:off x="2209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86178</xdr:rowOff>
    </xdr:to>
    <xdr:cxnSp macro="">
      <xdr:nvCxnSpPr>
        <xdr:cNvPr id="201" name="直線コネクタ 200"/>
        <xdr:cNvCxnSpPr/>
      </xdr:nvCxnSpPr>
      <xdr:spPr>
        <a:xfrm>
          <a:off x="1320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11" name="円/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3" name="円/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5" name="円/楕円 214"/>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6" name="テキスト ボックス 215"/>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7" name="円/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8" name="テキスト ボックス 217"/>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9" name="円/楕円 218"/>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20" name="テキスト ボックス 21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％で、前年度と比べて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その他の経費として、普通建設事業費や維持補修費、繰出金が挙げられるが、事業の精査、公共施設の指定管理者制度の導入、事業会計への繰出金などにより、経費の削減に努める。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56</xdr:row>
      <xdr:rowOff>50800</xdr:rowOff>
    </xdr:to>
    <xdr:cxnSp macro="">
      <xdr:nvCxnSpPr>
        <xdr:cNvPr id="253" name="直線コネクタ 252"/>
        <xdr:cNvCxnSpPr/>
      </xdr:nvCxnSpPr>
      <xdr:spPr>
        <a:xfrm>
          <a:off x="15671800" y="9583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55</xdr:row>
      <xdr:rowOff>161290</xdr:rowOff>
    </xdr:to>
    <xdr:cxnSp macro="">
      <xdr:nvCxnSpPr>
        <xdr:cNvPr id="256" name="直線コネクタ 255"/>
        <xdr:cNvCxnSpPr/>
      </xdr:nvCxnSpPr>
      <xdr:spPr>
        <a:xfrm flipV="1">
          <a:off x="14782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27940</xdr:rowOff>
    </xdr:to>
    <xdr:cxnSp macro="">
      <xdr:nvCxnSpPr>
        <xdr:cNvPr id="259" name="直線コネクタ 258"/>
        <xdr:cNvCxnSpPr/>
      </xdr:nvCxnSpPr>
      <xdr:spPr>
        <a:xfrm flipV="1">
          <a:off x="13893800" y="9591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50800</xdr:rowOff>
    </xdr:to>
    <xdr:cxnSp macro="">
      <xdr:nvCxnSpPr>
        <xdr:cNvPr id="262" name="直線コネクタ 261"/>
        <xdr:cNvCxnSpPr/>
      </xdr:nvCxnSpPr>
      <xdr:spPr>
        <a:xfrm flipV="1">
          <a:off x="13004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2" name="円/楕円 271"/>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3"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74" name="円/楕円 273"/>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75" name="テキスト ボックス 274"/>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6" name="円/楕円 275"/>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7" name="テキスト ボックス 276"/>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8" name="円/楕円 277"/>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9" name="テキスト ボックス 278"/>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80" name="円/楕円 279"/>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81" name="テキスト ボックス 280"/>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補助費等にかかる経常収支比率は、平成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し、類似団体平均と比べて</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合併当初にシミュレーションした結果では、補助費の削減を見込んだものの、現状として各種団体への補助金等に減少が見られないことから、ゼロベースによる補助対象事業の見直しや、法適用企業会計への繰出金の精査などを行い、補助費等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147574</xdr:rowOff>
    </xdr:to>
    <xdr:cxnSp macro="">
      <xdr:nvCxnSpPr>
        <xdr:cNvPr id="311" name="直線コネクタ 310"/>
        <xdr:cNvCxnSpPr/>
      </xdr:nvCxnSpPr>
      <xdr:spPr>
        <a:xfrm>
          <a:off x="15671800" y="64180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106426</xdr:rowOff>
    </xdr:to>
    <xdr:cxnSp macro="">
      <xdr:nvCxnSpPr>
        <xdr:cNvPr id="314" name="直線コネクタ 313"/>
        <xdr:cNvCxnSpPr/>
      </xdr:nvCxnSpPr>
      <xdr:spPr>
        <a:xfrm flipV="1">
          <a:off x="14782800" y="6418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106426</xdr:rowOff>
    </xdr:to>
    <xdr:cxnSp macro="">
      <xdr:nvCxnSpPr>
        <xdr:cNvPr id="317" name="直線コネクタ 316"/>
        <xdr:cNvCxnSpPr/>
      </xdr:nvCxnSpPr>
      <xdr:spPr>
        <a:xfrm>
          <a:off x="13893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51562</xdr:rowOff>
    </xdr:to>
    <xdr:cxnSp macro="">
      <xdr:nvCxnSpPr>
        <xdr:cNvPr id="320" name="直線コネクタ 319"/>
        <xdr:cNvCxnSpPr/>
      </xdr:nvCxnSpPr>
      <xdr:spPr>
        <a:xfrm>
          <a:off x="13004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96774</xdr:rowOff>
    </xdr:from>
    <xdr:to>
      <xdr:col>24</xdr:col>
      <xdr:colOff>82550</xdr:colOff>
      <xdr:row>38</xdr:row>
      <xdr:rowOff>26924</xdr:rowOff>
    </xdr:to>
    <xdr:sp macro="" textlink="">
      <xdr:nvSpPr>
        <xdr:cNvPr id="330" name="円/楕円 329"/>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68851</xdr:rowOff>
    </xdr:from>
    <xdr:ext cx="762000" cy="259045"/>
    <xdr:sp macro="" textlink="">
      <xdr:nvSpPr>
        <xdr:cNvPr id="331"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32" name="円/楕円 331"/>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33" name="テキスト ボックス 332"/>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34" name="円/楕円 333"/>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35" name="テキスト ボックス 334"/>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6" name="円/楕円 335"/>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7" name="テキスト ボックス 336"/>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8" name="円/楕円 337"/>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9" name="テキスト ボックス 33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公債費にかかる経常収支比率は</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％と、類似団体平均を上回っており、前年度と比べて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748</a:t>
          </a:r>
          <a:r>
            <a:rPr kumimoji="1" lang="ja-JP" altLang="ja-JP" sz="1100">
              <a:solidFill>
                <a:schemeClr val="dk1"/>
              </a:solidFill>
              <a:effectLst/>
              <a:latin typeface="+mn-lt"/>
              <a:ea typeface="+mn-ea"/>
              <a:cs typeface="+mn-cs"/>
            </a:rPr>
            <a:t>百万円の繰上償還を実施したものの、平成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年度以降は、保育所建設事業などの大型事業による償還が始まることに加え、統合学校給食センター建設事業や本庁舎再整備事業なども計画されていることから、公債費は増加する見込みである。</a:t>
          </a:r>
          <a:endParaRPr lang="ja-JP" altLang="ja-JP" sz="1400">
            <a:effectLst/>
          </a:endParaRPr>
        </a:p>
        <a:p>
          <a:r>
            <a:rPr kumimoji="1" lang="ja-JP" altLang="ja-JP" sz="1100">
              <a:solidFill>
                <a:schemeClr val="dk1"/>
              </a:solidFill>
              <a:effectLst/>
              <a:latin typeface="+mn-lt"/>
              <a:ea typeface="+mn-ea"/>
              <a:cs typeface="+mn-cs"/>
            </a:rPr>
            <a:t>　今後は、プライマリーバランスを最大限に考慮しながら、計画的な町債充当事業の実施に努める。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79</xdr:row>
      <xdr:rowOff>46989</xdr:rowOff>
    </xdr:to>
    <xdr:cxnSp macro="">
      <xdr:nvCxnSpPr>
        <xdr:cNvPr id="372" name="直線コネクタ 371"/>
        <xdr:cNvCxnSpPr/>
      </xdr:nvCxnSpPr>
      <xdr:spPr>
        <a:xfrm flipV="1">
          <a:off x="3987800" y="134315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123189</xdr:rowOff>
    </xdr:to>
    <xdr:cxnSp macro="">
      <xdr:nvCxnSpPr>
        <xdr:cNvPr id="375" name="直線コネクタ 374"/>
        <xdr:cNvCxnSpPr/>
      </xdr:nvCxnSpPr>
      <xdr:spPr>
        <a:xfrm flipV="1">
          <a:off x="3098800" y="13591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123189</xdr:rowOff>
    </xdr:from>
    <xdr:to>
      <xdr:col>4</xdr:col>
      <xdr:colOff>346075</xdr:colOff>
      <xdr:row>79</xdr:row>
      <xdr:rowOff>168911</xdr:rowOff>
    </xdr:to>
    <xdr:cxnSp macro="">
      <xdr:nvCxnSpPr>
        <xdr:cNvPr id="378" name="直線コネクタ 377"/>
        <xdr:cNvCxnSpPr/>
      </xdr:nvCxnSpPr>
      <xdr:spPr>
        <a:xfrm flipV="1">
          <a:off x="2209800" y="13667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0" name="テキスト ボックス 37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107950</xdr:rowOff>
    </xdr:from>
    <xdr:to>
      <xdr:col>3</xdr:col>
      <xdr:colOff>142875</xdr:colOff>
      <xdr:row>79</xdr:row>
      <xdr:rowOff>168911</xdr:rowOff>
    </xdr:to>
    <xdr:cxnSp macro="">
      <xdr:nvCxnSpPr>
        <xdr:cNvPr id="381" name="直線コネクタ 380"/>
        <xdr:cNvCxnSpPr/>
      </xdr:nvCxnSpPr>
      <xdr:spPr>
        <a:xfrm>
          <a:off x="1320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83" name="テキスト ボックス 38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5" name="テキスト ボックス 38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91" name="円/楕円 390"/>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92"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167639</xdr:rowOff>
    </xdr:from>
    <xdr:to>
      <xdr:col>5</xdr:col>
      <xdr:colOff>600075</xdr:colOff>
      <xdr:row>79</xdr:row>
      <xdr:rowOff>97789</xdr:rowOff>
    </xdr:to>
    <xdr:sp macro="" textlink="">
      <xdr:nvSpPr>
        <xdr:cNvPr id="393" name="円/楕円 392"/>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82566</xdr:rowOff>
    </xdr:from>
    <xdr:ext cx="736600" cy="259045"/>
    <xdr:sp macro="" textlink="">
      <xdr:nvSpPr>
        <xdr:cNvPr id="394" name="テキスト ボックス 393"/>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72389</xdr:rowOff>
    </xdr:from>
    <xdr:to>
      <xdr:col>4</xdr:col>
      <xdr:colOff>396875</xdr:colOff>
      <xdr:row>80</xdr:row>
      <xdr:rowOff>2539</xdr:rowOff>
    </xdr:to>
    <xdr:sp macro="" textlink="">
      <xdr:nvSpPr>
        <xdr:cNvPr id="395" name="円/楕円 394"/>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158766</xdr:rowOff>
    </xdr:from>
    <xdr:ext cx="762000" cy="259045"/>
    <xdr:sp macro="" textlink="">
      <xdr:nvSpPr>
        <xdr:cNvPr id="396" name="テキスト ボックス 395"/>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118111</xdr:rowOff>
    </xdr:from>
    <xdr:to>
      <xdr:col>3</xdr:col>
      <xdr:colOff>193675</xdr:colOff>
      <xdr:row>80</xdr:row>
      <xdr:rowOff>48261</xdr:rowOff>
    </xdr:to>
    <xdr:sp macro="" textlink="">
      <xdr:nvSpPr>
        <xdr:cNvPr id="397" name="円/楕円 396"/>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33038</xdr:rowOff>
    </xdr:from>
    <xdr:ext cx="762000" cy="259045"/>
    <xdr:sp macro="" textlink="">
      <xdr:nvSpPr>
        <xdr:cNvPr id="398" name="テキスト ボックス 397"/>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399" name="円/楕円 398"/>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143527</xdr:rowOff>
    </xdr:from>
    <xdr:ext cx="762000" cy="259045"/>
    <xdr:sp macro="" textlink="">
      <xdr:nvSpPr>
        <xdr:cNvPr id="400" name="テキスト ボックス 399"/>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7.0</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ほぼ同値となったことから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経常一般財源の減少が大きく影響しており、</a:t>
          </a:r>
          <a:r>
            <a:rPr kumimoji="1" lang="ja-JP" altLang="ja-JP" sz="1100">
              <a:solidFill>
                <a:schemeClr val="dk1"/>
              </a:solidFill>
              <a:effectLst/>
              <a:latin typeface="+mn-lt"/>
              <a:ea typeface="+mn-ea"/>
              <a:cs typeface="+mn-cs"/>
            </a:rPr>
            <a:t>公債費の負担が大きいことが明らかとなっている。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年度にかけては、公債費のピークとなっていることが要因であるが、公債費負担の軽減を図ることにより、公債費以外の経費について適正な水準となるよう健全な財政運営に努める。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76</xdr:row>
      <xdr:rowOff>140715</xdr:rowOff>
    </xdr:to>
    <xdr:cxnSp macro="">
      <xdr:nvCxnSpPr>
        <xdr:cNvPr id="431" name="直線コネクタ 430"/>
        <xdr:cNvCxnSpPr/>
      </xdr:nvCxnSpPr>
      <xdr:spPr>
        <a:xfrm>
          <a:off x="15671800" y="12850876"/>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163576</xdr:rowOff>
    </xdr:from>
    <xdr:to>
      <xdr:col>22</xdr:col>
      <xdr:colOff>565150</xdr:colOff>
      <xdr:row>75</xdr:row>
      <xdr:rowOff>74422</xdr:rowOff>
    </xdr:to>
    <xdr:cxnSp macro="">
      <xdr:nvCxnSpPr>
        <xdr:cNvPr id="434" name="直線コネクタ 433"/>
        <xdr:cNvCxnSpPr/>
      </xdr:nvCxnSpPr>
      <xdr:spPr>
        <a:xfrm flipV="1">
          <a:off x="14782800" y="128508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74422</xdr:rowOff>
    </xdr:from>
    <xdr:to>
      <xdr:col>21</xdr:col>
      <xdr:colOff>361950</xdr:colOff>
      <xdr:row>75</xdr:row>
      <xdr:rowOff>74422</xdr:rowOff>
    </xdr:to>
    <xdr:cxnSp macro="">
      <xdr:nvCxnSpPr>
        <xdr:cNvPr id="437" name="直線コネクタ 436"/>
        <xdr:cNvCxnSpPr/>
      </xdr:nvCxnSpPr>
      <xdr:spPr>
        <a:xfrm>
          <a:off x="13893800" y="12933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131572</xdr:rowOff>
    </xdr:from>
    <xdr:to>
      <xdr:col>20</xdr:col>
      <xdr:colOff>158750</xdr:colOff>
      <xdr:row>75</xdr:row>
      <xdr:rowOff>74422</xdr:rowOff>
    </xdr:to>
    <xdr:cxnSp macro="">
      <xdr:nvCxnSpPr>
        <xdr:cNvPr id="440" name="直線コネクタ 439"/>
        <xdr:cNvCxnSpPr/>
      </xdr:nvCxnSpPr>
      <xdr:spPr>
        <a:xfrm>
          <a:off x="13004800" y="12818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50" name="円/楕円 449"/>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106442</xdr:rowOff>
    </xdr:from>
    <xdr:ext cx="762000" cy="259045"/>
    <xdr:sp macro="" textlink="">
      <xdr:nvSpPr>
        <xdr:cNvPr id="451"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112776</xdr:rowOff>
    </xdr:from>
    <xdr:to>
      <xdr:col>22</xdr:col>
      <xdr:colOff>615950</xdr:colOff>
      <xdr:row>75</xdr:row>
      <xdr:rowOff>42926</xdr:rowOff>
    </xdr:to>
    <xdr:sp macro="" textlink="">
      <xdr:nvSpPr>
        <xdr:cNvPr id="452" name="円/楕円 451"/>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53103</xdr:rowOff>
    </xdr:from>
    <xdr:ext cx="736600" cy="259045"/>
    <xdr:sp macro="" textlink="">
      <xdr:nvSpPr>
        <xdr:cNvPr id="453" name="テキスト ボックス 452"/>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23622</xdr:rowOff>
    </xdr:from>
    <xdr:to>
      <xdr:col>21</xdr:col>
      <xdr:colOff>412750</xdr:colOff>
      <xdr:row>75</xdr:row>
      <xdr:rowOff>125222</xdr:rowOff>
    </xdr:to>
    <xdr:sp macro="" textlink="">
      <xdr:nvSpPr>
        <xdr:cNvPr id="454" name="円/楕円 453"/>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135399</xdr:rowOff>
    </xdr:from>
    <xdr:ext cx="762000" cy="259045"/>
    <xdr:sp macro="" textlink="">
      <xdr:nvSpPr>
        <xdr:cNvPr id="455" name="テキスト ボックス 454"/>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23622</xdr:rowOff>
    </xdr:from>
    <xdr:to>
      <xdr:col>20</xdr:col>
      <xdr:colOff>209550</xdr:colOff>
      <xdr:row>75</xdr:row>
      <xdr:rowOff>125222</xdr:rowOff>
    </xdr:to>
    <xdr:sp macro="" textlink="">
      <xdr:nvSpPr>
        <xdr:cNvPr id="456" name="円/楕円 455"/>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135399</xdr:rowOff>
    </xdr:from>
    <xdr:ext cx="762000" cy="259045"/>
    <xdr:sp macro="" textlink="">
      <xdr:nvSpPr>
        <xdr:cNvPr id="457" name="テキスト ボックス 456"/>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80772</xdr:rowOff>
    </xdr:from>
    <xdr:to>
      <xdr:col>19</xdr:col>
      <xdr:colOff>6350</xdr:colOff>
      <xdr:row>75</xdr:row>
      <xdr:rowOff>10922</xdr:rowOff>
    </xdr:to>
    <xdr:sp macro="" textlink="">
      <xdr:nvSpPr>
        <xdr:cNvPr id="458" name="円/楕円 457"/>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21099</xdr:rowOff>
    </xdr:from>
    <xdr:ext cx="762000" cy="259045"/>
    <xdr:sp macro="" textlink="">
      <xdr:nvSpPr>
        <xdr:cNvPr id="459" name="テキスト ボックス 458"/>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福井県越前町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160433</xdr:rowOff>
    </xdr:from>
    <xdr:to>
      <xdr:col>4</xdr:col>
      <xdr:colOff>1117600</xdr:colOff>
      <xdr:row>14</xdr:row>
      <xdr:rowOff>45771</xdr:rowOff>
    </xdr:to>
    <xdr:cxnSp macro="">
      <xdr:nvCxnSpPr>
        <xdr:cNvPr id="50" name="直線コネクタ 49"/>
        <xdr:cNvCxnSpPr/>
      </xdr:nvCxnSpPr>
      <xdr:spPr bwMode="auto">
        <a:xfrm>
          <a:off x="5003800" y="2436908"/>
          <a:ext cx="647700" cy="5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152070</xdr:rowOff>
    </xdr:from>
    <xdr:to>
      <xdr:col>4</xdr:col>
      <xdr:colOff>469900</xdr:colOff>
      <xdr:row>13</xdr:row>
      <xdr:rowOff>160433</xdr:rowOff>
    </xdr:to>
    <xdr:cxnSp macro="">
      <xdr:nvCxnSpPr>
        <xdr:cNvPr id="53" name="直線コネクタ 52"/>
        <xdr:cNvCxnSpPr/>
      </xdr:nvCxnSpPr>
      <xdr:spPr bwMode="auto">
        <a:xfrm>
          <a:off x="4305300" y="2428545"/>
          <a:ext cx="698500" cy="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152070</xdr:rowOff>
    </xdr:from>
    <xdr:to>
      <xdr:col>3</xdr:col>
      <xdr:colOff>904875</xdr:colOff>
      <xdr:row>14</xdr:row>
      <xdr:rowOff>29197</xdr:rowOff>
    </xdr:to>
    <xdr:cxnSp macro="">
      <xdr:nvCxnSpPr>
        <xdr:cNvPr id="56" name="直線コネクタ 55"/>
        <xdr:cNvCxnSpPr/>
      </xdr:nvCxnSpPr>
      <xdr:spPr bwMode="auto">
        <a:xfrm flipV="1">
          <a:off x="3606800" y="2428545"/>
          <a:ext cx="698500" cy="4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29197</xdr:rowOff>
    </xdr:from>
    <xdr:to>
      <xdr:col>3</xdr:col>
      <xdr:colOff>206375</xdr:colOff>
      <xdr:row>14</xdr:row>
      <xdr:rowOff>29578</xdr:rowOff>
    </xdr:to>
    <xdr:cxnSp macro="">
      <xdr:nvCxnSpPr>
        <xdr:cNvPr id="59" name="直線コネクタ 58"/>
        <xdr:cNvCxnSpPr/>
      </xdr:nvCxnSpPr>
      <xdr:spPr bwMode="auto">
        <a:xfrm flipV="1">
          <a:off x="2908300" y="2477122"/>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166421</xdr:rowOff>
    </xdr:from>
    <xdr:to>
      <xdr:col>5</xdr:col>
      <xdr:colOff>34925</xdr:colOff>
      <xdr:row>14</xdr:row>
      <xdr:rowOff>96571</xdr:rowOff>
    </xdr:to>
    <xdr:sp macro="" textlink="">
      <xdr:nvSpPr>
        <xdr:cNvPr id="69" name="円/楕円 68"/>
        <xdr:cNvSpPr/>
      </xdr:nvSpPr>
      <xdr:spPr bwMode="auto">
        <a:xfrm>
          <a:off x="5600700" y="244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11498</xdr:rowOff>
    </xdr:from>
    <xdr:ext cx="762000" cy="259045"/>
    <xdr:sp macro="" textlink="">
      <xdr:nvSpPr>
        <xdr:cNvPr id="70" name="人口1人当たり決算額の推移該当値テキスト130"/>
        <xdr:cNvSpPr txBox="1"/>
      </xdr:nvSpPr>
      <xdr:spPr>
        <a:xfrm>
          <a:off x="5740400" y="228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95,764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109633</xdr:rowOff>
    </xdr:from>
    <xdr:to>
      <xdr:col>4</xdr:col>
      <xdr:colOff>520700</xdr:colOff>
      <xdr:row>14</xdr:row>
      <xdr:rowOff>39783</xdr:rowOff>
    </xdr:to>
    <xdr:sp macro="" textlink="">
      <xdr:nvSpPr>
        <xdr:cNvPr id="71" name="円/楕円 70"/>
        <xdr:cNvSpPr/>
      </xdr:nvSpPr>
      <xdr:spPr bwMode="auto">
        <a:xfrm>
          <a:off x="4953000" y="238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49960</xdr:rowOff>
    </xdr:from>
    <xdr:ext cx="736600" cy="259045"/>
    <xdr:sp macro="" textlink="">
      <xdr:nvSpPr>
        <xdr:cNvPr id="72" name="テキスト ボックス 71"/>
        <xdr:cNvSpPr txBox="1"/>
      </xdr:nvSpPr>
      <xdr:spPr>
        <a:xfrm>
          <a:off x="4622800" y="215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101270</xdr:rowOff>
    </xdr:from>
    <xdr:to>
      <xdr:col>3</xdr:col>
      <xdr:colOff>955675</xdr:colOff>
      <xdr:row>14</xdr:row>
      <xdr:rowOff>31420</xdr:rowOff>
    </xdr:to>
    <xdr:sp macro="" textlink="">
      <xdr:nvSpPr>
        <xdr:cNvPr id="73" name="円/楕円 72"/>
        <xdr:cNvSpPr/>
      </xdr:nvSpPr>
      <xdr:spPr bwMode="auto">
        <a:xfrm>
          <a:off x="4254500" y="237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41597</xdr:rowOff>
    </xdr:from>
    <xdr:ext cx="762000" cy="259045"/>
    <xdr:sp macro="" textlink="">
      <xdr:nvSpPr>
        <xdr:cNvPr id="74" name="テキスト ボックス 73"/>
        <xdr:cNvSpPr txBox="1"/>
      </xdr:nvSpPr>
      <xdr:spPr>
        <a:xfrm>
          <a:off x="3924300" y="214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99,184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149847</xdr:rowOff>
    </xdr:from>
    <xdr:to>
      <xdr:col>3</xdr:col>
      <xdr:colOff>257175</xdr:colOff>
      <xdr:row>14</xdr:row>
      <xdr:rowOff>79997</xdr:rowOff>
    </xdr:to>
    <xdr:sp macro="" textlink="">
      <xdr:nvSpPr>
        <xdr:cNvPr id="75" name="円/楕円 74"/>
        <xdr:cNvSpPr/>
      </xdr:nvSpPr>
      <xdr:spPr bwMode="auto">
        <a:xfrm>
          <a:off x="3556000" y="242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90174</xdr:rowOff>
    </xdr:from>
    <xdr:ext cx="762000" cy="259045"/>
    <xdr:sp macro="" textlink="">
      <xdr:nvSpPr>
        <xdr:cNvPr id="76" name="テキスト ボックス 75"/>
        <xdr:cNvSpPr txBox="1"/>
      </xdr:nvSpPr>
      <xdr:spPr>
        <a:xfrm>
          <a:off x="3225800" y="219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96,634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150228</xdr:rowOff>
    </xdr:from>
    <xdr:to>
      <xdr:col>2</xdr:col>
      <xdr:colOff>692150</xdr:colOff>
      <xdr:row>14</xdr:row>
      <xdr:rowOff>80378</xdr:rowOff>
    </xdr:to>
    <xdr:sp macro="" textlink="">
      <xdr:nvSpPr>
        <xdr:cNvPr id="77" name="円/楕円 76"/>
        <xdr:cNvSpPr/>
      </xdr:nvSpPr>
      <xdr:spPr bwMode="auto">
        <a:xfrm>
          <a:off x="2857500" y="242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90555</xdr:rowOff>
    </xdr:from>
    <xdr:ext cx="762000" cy="259045"/>
    <xdr:sp macro="" textlink="">
      <xdr:nvSpPr>
        <xdr:cNvPr id="78" name="テキスト ボックス 77"/>
        <xdr:cNvSpPr txBox="1"/>
      </xdr:nvSpPr>
      <xdr:spPr>
        <a:xfrm>
          <a:off x="2527300" y="219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37446</xdr:rowOff>
    </xdr:from>
    <xdr:to>
      <xdr:col>4</xdr:col>
      <xdr:colOff>1117600</xdr:colOff>
      <xdr:row>35</xdr:row>
      <xdr:rowOff>115513</xdr:rowOff>
    </xdr:to>
    <xdr:cxnSp macro="">
      <xdr:nvCxnSpPr>
        <xdr:cNvPr id="111" name="直線コネクタ 110"/>
        <xdr:cNvCxnSpPr/>
      </xdr:nvCxnSpPr>
      <xdr:spPr bwMode="auto">
        <a:xfrm>
          <a:off x="5003800" y="6647796"/>
          <a:ext cx="647700" cy="7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333045</xdr:rowOff>
    </xdr:from>
    <xdr:to>
      <xdr:col>4</xdr:col>
      <xdr:colOff>469900</xdr:colOff>
      <xdr:row>35</xdr:row>
      <xdr:rowOff>37446</xdr:rowOff>
    </xdr:to>
    <xdr:cxnSp macro="">
      <xdr:nvCxnSpPr>
        <xdr:cNvPr id="114" name="直線コネクタ 113"/>
        <xdr:cNvCxnSpPr/>
      </xdr:nvCxnSpPr>
      <xdr:spPr bwMode="auto">
        <a:xfrm>
          <a:off x="4305300" y="6600495"/>
          <a:ext cx="698500" cy="4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225832</xdr:rowOff>
    </xdr:from>
    <xdr:to>
      <xdr:col>3</xdr:col>
      <xdr:colOff>904875</xdr:colOff>
      <xdr:row>34</xdr:row>
      <xdr:rowOff>333045</xdr:rowOff>
    </xdr:to>
    <xdr:cxnSp macro="">
      <xdr:nvCxnSpPr>
        <xdr:cNvPr id="117" name="直線コネクタ 116"/>
        <xdr:cNvCxnSpPr/>
      </xdr:nvCxnSpPr>
      <xdr:spPr bwMode="auto">
        <a:xfrm>
          <a:off x="3606800" y="6493282"/>
          <a:ext cx="698500" cy="10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225832</xdr:rowOff>
    </xdr:from>
    <xdr:to>
      <xdr:col>3</xdr:col>
      <xdr:colOff>206375</xdr:colOff>
      <xdr:row>34</xdr:row>
      <xdr:rowOff>308108</xdr:rowOff>
    </xdr:to>
    <xdr:cxnSp macro="">
      <xdr:nvCxnSpPr>
        <xdr:cNvPr id="120" name="直線コネクタ 119"/>
        <xdr:cNvCxnSpPr/>
      </xdr:nvCxnSpPr>
      <xdr:spPr bwMode="auto">
        <a:xfrm flipV="1">
          <a:off x="2908300" y="6493282"/>
          <a:ext cx="698500" cy="8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64713</xdr:rowOff>
    </xdr:from>
    <xdr:to>
      <xdr:col>5</xdr:col>
      <xdr:colOff>34925</xdr:colOff>
      <xdr:row>35</xdr:row>
      <xdr:rowOff>166313</xdr:rowOff>
    </xdr:to>
    <xdr:sp macro="" textlink="">
      <xdr:nvSpPr>
        <xdr:cNvPr id="130" name="円/楕円 129"/>
        <xdr:cNvSpPr/>
      </xdr:nvSpPr>
      <xdr:spPr bwMode="auto">
        <a:xfrm>
          <a:off x="5600700" y="667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252690</xdr:rowOff>
    </xdr:from>
    <xdr:ext cx="762000" cy="259045"/>
    <xdr:sp macro="" textlink="">
      <xdr:nvSpPr>
        <xdr:cNvPr id="131" name="人口1人当たり決算額の推移該当値テキスト445"/>
        <xdr:cNvSpPr txBox="1"/>
      </xdr:nvSpPr>
      <xdr:spPr>
        <a:xfrm>
          <a:off x="5740400" y="65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329546</xdr:rowOff>
    </xdr:from>
    <xdr:to>
      <xdr:col>4</xdr:col>
      <xdr:colOff>520700</xdr:colOff>
      <xdr:row>35</xdr:row>
      <xdr:rowOff>88246</xdr:rowOff>
    </xdr:to>
    <xdr:sp macro="" textlink="">
      <xdr:nvSpPr>
        <xdr:cNvPr id="132" name="円/楕円 131"/>
        <xdr:cNvSpPr/>
      </xdr:nvSpPr>
      <xdr:spPr bwMode="auto">
        <a:xfrm>
          <a:off x="4953000" y="659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98423</xdr:rowOff>
    </xdr:from>
    <xdr:ext cx="736600" cy="259045"/>
    <xdr:sp macro="" textlink="">
      <xdr:nvSpPr>
        <xdr:cNvPr id="133" name="テキスト ボックス 132"/>
        <xdr:cNvSpPr txBox="1"/>
      </xdr:nvSpPr>
      <xdr:spPr>
        <a:xfrm>
          <a:off x="4622800" y="6365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282245</xdr:rowOff>
    </xdr:from>
    <xdr:to>
      <xdr:col>3</xdr:col>
      <xdr:colOff>955675</xdr:colOff>
      <xdr:row>35</xdr:row>
      <xdr:rowOff>40945</xdr:rowOff>
    </xdr:to>
    <xdr:sp macro="" textlink="">
      <xdr:nvSpPr>
        <xdr:cNvPr id="134" name="円/楕円 133"/>
        <xdr:cNvSpPr/>
      </xdr:nvSpPr>
      <xdr:spPr bwMode="auto">
        <a:xfrm>
          <a:off x="4254500" y="65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51122</xdr:rowOff>
    </xdr:from>
    <xdr:ext cx="762000" cy="259045"/>
    <xdr:sp macro="" textlink="">
      <xdr:nvSpPr>
        <xdr:cNvPr id="135" name="テキスト ボックス 134"/>
        <xdr:cNvSpPr txBox="1"/>
      </xdr:nvSpPr>
      <xdr:spPr>
        <a:xfrm>
          <a:off x="3924300" y="63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175032</xdr:rowOff>
    </xdr:from>
    <xdr:to>
      <xdr:col>3</xdr:col>
      <xdr:colOff>257175</xdr:colOff>
      <xdr:row>34</xdr:row>
      <xdr:rowOff>276631</xdr:rowOff>
    </xdr:to>
    <xdr:sp macro="" textlink="">
      <xdr:nvSpPr>
        <xdr:cNvPr id="136" name="円/楕円 135"/>
        <xdr:cNvSpPr/>
      </xdr:nvSpPr>
      <xdr:spPr bwMode="auto">
        <a:xfrm>
          <a:off x="3556000" y="64424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286809</xdr:rowOff>
    </xdr:from>
    <xdr:ext cx="762000" cy="259045"/>
    <xdr:sp macro="" textlink="">
      <xdr:nvSpPr>
        <xdr:cNvPr id="137" name="テキスト ボックス 136"/>
        <xdr:cNvSpPr txBox="1"/>
      </xdr:nvSpPr>
      <xdr:spPr>
        <a:xfrm>
          <a:off x="3225800" y="62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257308</xdr:rowOff>
    </xdr:from>
    <xdr:to>
      <xdr:col>2</xdr:col>
      <xdr:colOff>692150</xdr:colOff>
      <xdr:row>35</xdr:row>
      <xdr:rowOff>16008</xdr:rowOff>
    </xdr:to>
    <xdr:sp macro="" textlink="">
      <xdr:nvSpPr>
        <xdr:cNvPr id="138" name="円/楕円 137"/>
        <xdr:cNvSpPr/>
      </xdr:nvSpPr>
      <xdr:spPr bwMode="auto">
        <a:xfrm>
          <a:off x="2857500" y="652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26185</xdr:rowOff>
    </xdr:from>
    <xdr:ext cx="762000" cy="259045"/>
    <xdr:sp macro="" textlink="">
      <xdr:nvSpPr>
        <xdr:cNvPr id="139" name="テキスト ボックス 138"/>
        <xdr:cNvSpPr txBox="1"/>
      </xdr:nvSpPr>
      <xdr:spPr>
        <a:xfrm>
          <a:off x="2527300" y="6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22,390
22,197
153.15
14,141,078
13,304,211
762,546
8,314,297
9,882,128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150273</xdr:rowOff>
    </xdr:from>
    <xdr:to>
      <xdr:col>6</xdr:col>
      <xdr:colOff>511175</xdr:colOff>
      <xdr:row>34</xdr:row>
      <xdr:rowOff>58452</xdr:rowOff>
    </xdr:to>
    <xdr:cxnSp macro="">
      <xdr:nvCxnSpPr>
        <xdr:cNvPr id="61" name="直線コネクタ 60"/>
        <xdr:cNvCxnSpPr/>
      </xdr:nvCxnSpPr>
      <xdr:spPr>
        <a:xfrm>
          <a:off x="3797300" y="5808123"/>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117335</xdr:rowOff>
    </xdr:from>
    <xdr:to>
      <xdr:col>5</xdr:col>
      <xdr:colOff>358775</xdr:colOff>
      <xdr:row>33</xdr:row>
      <xdr:rowOff>150273</xdr:rowOff>
    </xdr:to>
    <xdr:cxnSp macro="">
      <xdr:nvCxnSpPr>
        <xdr:cNvPr id="64" name="直線コネクタ 63"/>
        <xdr:cNvCxnSpPr/>
      </xdr:nvCxnSpPr>
      <xdr:spPr>
        <a:xfrm>
          <a:off x="2908300" y="5775185"/>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117335</xdr:rowOff>
    </xdr:from>
    <xdr:to>
      <xdr:col>4</xdr:col>
      <xdr:colOff>155575</xdr:colOff>
      <xdr:row>34</xdr:row>
      <xdr:rowOff>34868</xdr:rowOff>
    </xdr:to>
    <xdr:cxnSp macro="">
      <xdr:nvCxnSpPr>
        <xdr:cNvPr id="67" name="直線コネクタ 66"/>
        <xdr:cNvCxnSpPr/>
      </xdr:nvCxnSpPr>
      <xdr:spPr>
        <a:xfrm flipV="1">
          <a:off x="2019300" y="5775185"/>
          <a:ext cx="889000" cy="8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34868</xdr:rowOff>
    </xdr:from>
    <xdr:to>
      <xdr:col>2</xdr:col>
      <xdr:colOff>638175</xdr:colOff>
      <xdr:row>34</xdr:row>
      <xdr:rowOff>40621</xdr:rowOff>
    </xdr:to>
    <xdr:cxnSp macro="">
      <xdr:nvCxnSpPr>
        <xdr:cNvPr id="70" name="直線コネクタ 69"/>
        <xdr:cNvCxnSpPr/>
      </xdr:nvCxnSpPr>
      <xdr:spPr>
        <a:xfrm flipV="1">
          <a:off x="1130300" y="5864168"/>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7652</xdr:rowOff>
    </xdr:from>
    <xdr:to>
      <xdr:col>6</xdr:col>
      <xdr:colOff>561975</xdr:colOff>
      <xdr:row>34</xdr:row>
      <xdr:rowOff>109252</xdr:rowOff>
    </xdr:to>
    <xdr:sp macro="" textlink="">
      <xdr:nvSpPr>
        <xdr:cNvPr id="80" name="円/楕円 79"/>
        <xdr:cNvSpPr/>
      </xdr:nvSpPr>
      <xdr:spPr>
        <a:xfrm>
          <a:off x="4584700" y="58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30529</xdr:rowOff>
    </xdr:from>
    <xdr:ext cx="534377" cy="259045"/>
    <xdr:sp macro="" textlink="">
      <xdr:nvSpPr>
        <xdr:cNvPr id="81" name="人件費該当値テキスト"/>
        <xdr:cNvSpPr txBox="1"/>
      </xdr:nvSpPr>
      <xdr:spPr>
        <a:xfrm>
          <a:off x="4686300" y="568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84,265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99473</xdr:rowOff>
    </xdr:from>
    <xdr:to>
      <xdr:col>5</xdr:col>
      <xdr:colOff>409575</xdr:colOff>
      <xdr:row>34</xdr:row>
      <xdr:rowOff>29623</xdr:rowOff>
    </xdr:to>
    <xdr:sp macro="" textlink="">
      <xdr:nvSpPr>
        <xdr:cNvPr id="82" name="円/楕円 81"/>
        <xdr:cNvSpPr/>
      </xdr:nvSpPr>
      <xdr:spPr>
        <a:xfrm>
          <a:off x="3746500" y="57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46150</xdr:rowOff>
    </xdr:from>
    <xdr:ext cx="534377" cy="259045"/>
    <xdr:sp macro="" textlink="">
      <xdr:nvSpPr>
        <xdr:cNvPr id="83" name="テキスト ボックス 82"/>
        <xdr:cNvSpPr txBox="1"/>
      </xdr:nvSpPr>
      <xdr:spPr>
        <a:xfrm>
          <a:off x="3530111" y="55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66535</xdr:rowOff>
    </xdr:from>
    <xdr:to>
      <xdr:col>4</xdr:col>
      <xdr:colOff>206375</xdr:colOff>
      <xdr:row>33</xdr:row>
      <xdr:rowOff>168135</xdr:rowOff>
    </xdr:to>
    <xdr:sp macro="" textlink="">
      <xdr:nvSpPr>
        <xdr:cNvPr id="84" name="円/楕円 83"/>
        <xdr:cNvSpPr/>
      </xdr:nvSpPr>
      <xdr:spPr>
        <a:xfrm>
          <a:off x="2857500" y="57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13212</xdr:rowOff>
    </xdr:from>
    <xdr:ext cx="534377" cy="259045"/>
    <xdr:sp macro="" textlink="">
      <xdr:nvSpPr>
        <xdr:cNvPr id="85" name="テキスト ボックス 84"/>
        <xdr:cNvSpPr txBox="1"/>
      </xdr:nvSpPr>
      <xdr:spPr>
        <a:xfrm>
          <a:off x="2641111" y="54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155518</xdr:rowOff>
    </xdr:from>
    <xdr:to>
      <xdr:col>3</xdr:col>
      <xdr:colOff>3175</xdr:colOff>
      <xdr:row>34</xdr:row>
      <xdr:rowOff>85668</xdr:rowOff>
    </xdr:to>
    <xdr:sp macro="" textlink="">
      <xdr:nvSpPr>
        <xdr:cNvPr id="86" name="円/楕円 85"/>
        <xdr:cNvSpPr/>
      </xdr:nvSpPr>
      <xdr:spPr>
        <a:xfrm>
          <a:off x="1968500" y="58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102195</xdr:rowOff>
    </xdr:from>
    <xdr:ext cx="534377" cy="259045"/>
    <xdr:sp macro="" textlink="">
      <xdr:nvSpPr>
        <xdr:cNvPr id="87" name="テキスト ボックス 86"/>
        <xdr:cNvSpPr txBox="1"/>
      </xdr:nvSpPr>
      <xdr:spPr>
        <a:xfrm>
          <a:off x="1752111" y="55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161271</xdr:rowOff>
    </xdr:from>
    <xdr:to>
      <xdr:col>1</xdr:col>
      <xdr:colOff>485775</xdr:colOff>
      <xdr:row>34</xdr:row>
      <xdr:rowOff>91421</xdr:rowOff>
    </xdr:to>
    <xdr:sp macro="" textlink="">
      <xdr:nvSpPr>
        <xdr:cNvPr id="88" name="円/楕円 87"/>
        <xdr:cNvSpPr/>
      </xdr:nvSpPr>
      <xdr:spPr>
        <a:xfrm>
          <a:off x="1079500" y="58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107948</xdr:rowOff>
    </xdr:from>
    <xdr:ext cx="534377" cy="259045"/>
    <xdr:sp macro="" textlink="">
      <xdr:nvSpPr>
        <xdr:cNvPr id="89" name="テキスト ボックス 88"/>
        <xdr:cNvSpPr txBox="1"/>
      </xdr:nvSpPr>
      <xdr:spPr>
        <a:xfrm>
          <a:off x="863111" y="55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124061</xdr:rowOff>
    </xdr:from>
    <xdr:to>
      <xdr:col>6</xdr:col>
      <xdr:colOff>511175</xdr:colOff>
      <xdr:row>58</xdr:row>
      <xdr:rowOff>132526</xdr:rowOff>
    </xdr:to>
    <xdr:cxnSp macro="">
      <xdr:nvCxnSpPr>
        <xdr:cNvPr id="118" name="直線コネクタ 117"/>
        <xdr:cNvCxnSpPr/>
      </xdr:nvCxnSpPr>
      <xdr:spPr>
        <a:xfrm flipV="1">
          <a:off x="3797300" y="10068161"/>
          <a:ext cx="838200" cy="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132526</xdr:rowOff>
    </xdr:from>
    <xdr:to>
      <xdr:col>5</xdr:col>
      <xdr:colOff>358775</xdr:colOff>
      <xdr:row>58</xdr:row>
      <xdr:rowOff>137571</xdr:rowOff>
    </xdr:to>
    <xdr:cxnSp macro="">
      <xdr:nvCxnSpPr>
        <xdr:cNvPr id="121" name="直線コネクタ 120"/>
        <xdr:cNvCxnSpPr/>
      </xdr:nvCxnSpPr>
      <xdr:spPr>
        <a:xfrm flipV="1">
          <a:off x="2908300" y="10076626"/>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137571</xdr:rowOff>
    </xdr:from>
    <xdr:to>
      <xdr:col>4</xdr:col>
      <xdr:colOff>155575</xdr:colOff>
      <xdr:row>58</xdr:row>
      <xdr:rowOff>137697</xdr:rowOff>
    </xdr:to>
    <xdr:cxnSp macro="">
      <xdr:nvCxnSpPr>
        <xdr:cNvPr id="124" name="直線コネクタ 123"/>
        <xdr:cNvCxnSpPr/>
      </xdr:nvCxnSpPr>
      <xdr:spPr>
        <a:xfrm flipV="1">
          <a:off x="2019300" y="10081671"/>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135294</xdr:rowOff>
    </xdr:from>
    <xdr:to>
      <xdr:col>2</xdr:col>
      <xdr:colOff>638175</xdr:colOff>
      <xdr:row>58</xdr:row>
      <xdr:rowOff>137697</xdr:rowOff>
    </xdr:to>
    <xdr:cxnSp macro="">
      <xdr:nvCxnSpPr>
        <xdr:cNvPr id="127" name="直線コネクタ 126"/>
        <xdr:cNvCxnSpPr/>
      </xdr:nvCxnSpPr>
      <xdr:spPr>
        <a:xfrm>
          <a:off x="1130300" y="10079394"/>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73261</xdr:rowOff>
    </xdr:from>
    <xdr:to>
      <xdr:col>6</xdr:col>
      <xdr:colOff>561975</xdr:colOff>
      <xdr:row>59</xdr:row>
      <xdr:rowOff>3411</xdr:rowOff>
    </xdr:to>
    <xdr:sp macro="" textlink="">
      <xdr:nvSpPr>
        <xdr:cNvPr id="137" name="円/楕円 136"/>
        <xdr:cNvSpPr/>
      </xdr:nvSpPr>
      <xdr:spPr>
        <a:xfrm>
          <a:off x="4584700" y="100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81726</xdr:rowOff>
    </xdr:from>
    <xdr:to>
      <xdr:col>5</xdr:col>
      <xdr:colOff>409575</xdr:colOff>
      <xdr:row>59</xdr:row>
      <xdr:rowOff>11876</xdr:rowOff>
    </xdr:to>
    <xdr:sp macro="" textlink="">
      <xdr:nvSpPr>
        <xdr:cNvPr id="139" name="円/楕円 138"/>
        <xdr:cNvSpPr/>
      </xdr:nvSpPr>
      <xdr:spPr>
        <a:xfrm>
          <a:off x="3746500" y="100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3003</xdr:rowOff>
    </xdr:from>
    <xdr:ext cx="534377" cy="259045"/>
    <xdr:sp macro="" textlink="">
      <xdr:nvSpPr>
        <xdr:cNvPr id="140" name="テキスト ボックス 139"/>
        <xdr:cNvSpPr txBox="1"/>
      </xdr:nvSpPr>
      <xdr:spPr>
        <a:xfrm>
          <a:off x="3530111" y="101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86771</xdr:rowOff>
    </xdr:from>
    <xdr:to>
      <xdr:col>4</xdr:col>
      <xdr:colOff>206375</xdr:colOff>
      <xdr:row>59</xdr:row>
      <xdr:rowOff>16921</xdr:rowOff>
    </xdr:to>
    <xdr:sp macro="" textlink="">
      <xdr:nvSpPr>
        <xdr:cNvPr id="141" name="円/楕円 140"/>
        <xdr:cNvSpPr/>
      </xdr:nvSpPr>
      <xdr:spPr>
        <a:xfrm>
          <a:off x="2857500" y="100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33448</xdr:rowOff>
    </xdr:from>
    <xdr:ext cx="534377" cy="259045"/>
    <xdr:sp macro="" textlink="">
      <xdr:nvSpPr>
        <xdr:cNvPr id="142" name="テキスト ボックス 141"/>
        <xdr:cNvSpPr txBox="1"/>
      </xdr:nvSpPr>
      <xdr:spPr>
        <a:xfrm>
          <a:off x="2641111" y="980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86897</xdr:rowOff>
    </xdr:from>
    <xdr:to>
      <xdr:col>3</xdr:col>
      <xdr:colOff>3175</xdr:colOff>
      <xdr:row>59</xdr:row>
      <xdr:rowOff>17047</xdr:rowOff>
    </xdr:to>
    <xdr:sp macro="" textlink="">
      <xdr:nvSpPr>
        <xdr:cNvPr id="143" name="円/楕円 142"/>
        <xdr:cNvSpPr/>
      </xdr:nvSpPr>
      <xdr:spPr>
        <a:xfrm>
          <a:off x="1968500" y="100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33574</xdr:rowOff>
    </xdr:from>
    <xdr:ext cx="534377" cy="259045"/>
    <xdr:sp macro="" textlink="">
      <xdr:nvSpPr>
        <xdr:cNvPr id="144" name="テキスト ボックス 143"/>
        <xdr:cNvSpPr txBox="1"/>
      </xdr:nvSpPr>
      <xdr:spPr>
        <a:xfrm>
          <a:off x="1752111" y="980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61,577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84494</xdr:rowOff>
    </xdr:from>
    <xdr:to>
      <xdr:col>1</xdr:col>
      <xdr:colOff>485775</xdr:colOff>
      <xdr:row>59</xdr:row>
      <xdr:rowOff>14644</xdr:rowOff>
    </xdr:to>
    <xdr:sp macro="" textlink="">
      <xdr:nvSpPr>
        <xdr:cNvPr id="145" name="円/楕円 144"/>
        <xdr:cNvSpPr/>
      </xdr:nvSpPr>
      <xdr:spPr>
        <a:xfrm>
          <a:off x="1079500" y="100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31171</xdr:rowOff>
    </xdr:from>
    <xdr:ext cx="534377" cy="259045"/>
    <xdr:sp macro="" textlink="">
      <xdr:nvSpPr>
        <xdr:cNvPr id="146" name="テキスト ボックス 145"/>
        <xdr:cNvSpPr txBox="1"/>
      </xdr:nvSpPr>
      <xdr:spPr>
        <a:xfrm>
          <a:off x="863111" y="98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36285</xdr:rowOff>
    </xdr:from>
    <xdr:to>
      <xdr:col>6</xdr:col>
      <xdr:colOff>511175</xdr:colOff>
      <xdr:row>75</xdr:row>
      <xdr:rowOff>41076</xdr:rowOff>
    </xdr:to>
    <xdr:cxnSp macro="">
      <xdr:nvCxnSpPr>
        <xdr:cNvPr id="177" name="直線コネクタ 176"/>
        <xdr:cNvCxnSpPr/>
      </xdr:nvCxnSpPr>
      <xdr:spPr>
        <a:xfrm flipV="1">
          <a:off x="3797300" y="12723585"/>
          <a:ext cx="838200" cy="17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96810</xdr:rowOff>
    </xdr:from>
    <xdr:to>
      <xdr:col>5</xdr:col>
      <xdr:colOff>358775</xdr:colOff>
      <xdr:row>75</xdr:row>
      <xdr:rowOff>41076</xdr:rowOff>
    </xdr:to>
    <xdr:cxnSp macro="">
      <xdr:nvCxnSpPr>
        <xdr:cNvPr id="180" name="直線コネクタ 179"/>
        <xdr:cNvCxnSpPr/>
      </xdr:nvCxnSpPr>
      <xdr:spPr>
        <a:xfrm>
          <a:off x="2908300" y="12784110"/>
          <a:ext cx="889000" cy="1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96810</xdr:rowOff>
    </xdr:from>
    <xdr:to>
      <xdr:col>4</xdr:col>
      <xdr:colOff>155575</xdr:colOff>
      <xdr:row>75</xdr:row>
      <xdr:rowOff>150368</xdr:rowOff>
    </xdr:to>
    <xdr:cxnSp macro="">
      <xdr:nvCxnSpPr>
        <xdr:cNvPr id="183" name="直線コネクタ 182"/>
        <xdr:cNvCxnSpPr/>
      </xdr:nvCxnSpPr>
      <xdr:spPr>
        <a:xfrm flipV="1">
          <a:off x="2019300" y="12784110"/>
          <a:ext cx="889000" cy="2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76579</xdr:rowOff>
    </xdr:from>
    <xdr:ext cx="469744" cy="259045"/>
    <xdr:sp macro="" textlink="">
      <xdr:nvSpPr>
        <xdr:cNvPr id="185" name="テキスト ボックス 184"/>
        <xdr:cNvSpPr txBox="1"/>
      </xdr:nvSpPr>
      <xdr:spPr>
        <a:xfrm>
          <a:off x="2673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162778</xdr:rowOff>
    </xdr:from>
    <xdr:to>
      <xdr:col>2</xdr:col>
      <xdr:colOff>638175</xdr:colOff>
      <xdr:row>75</xdr:row>
      <xdr:rowOff>150368</xdr:rowOff>
    </xdr:to>
    <xdr:cxnSp macro="">
      <xdr:nvCxnSpPr>
        <xdr:cNvPr id="186" name="直線コネクタ 185"/>
        <xdr:cNvCxnSpPr/>
      </xdr:nvCxnSpPr>
      <xdr:spPr>
        <a:xfrm>
          <a:off x="1130300" y="12850078"/>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100964</xdr:rowOff>
    </xdr:from>
    <xdr:ext cx="469744" cy="259045"/>
    <xdr:sp macro="" textlink="">
      <xdr:nvSpPr>
        <xdr:cNvPr id="188" name="テキスト ボックス 187"/>
        <xdr:cNvSpPr txBox="1"/>
      </xdr:nvSpPr>
      <xdr:spPr>
        <a:xfrm>
          <a:off x="1784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86486</xdr:rowOff>
    </xdr:from>
    <xdr:ext cx="469744" cy="259045"/>
    <xdr:sp macro="" textlink="">
      <xdr:nvSpPr>
        <xdr:cNvPr id="190" name="テキスト ボックス 189"/>
        <xdr:cNvSpPr txBox="1"/>
      </xdr:nvSpPr>
      <xdr:spPr>
        <a:xfrm>
          <a:off x="895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156935</xdr:rowOff>
    </xdr:from>
    <xdr:to>
      <xdr:col>6</xdr:col>
      <xdr:colOff>561975</xdr:colOff>
      <xdr:row>74</xdr:row>
      <xdr:rowOff>87085</xdr:rowOff>
    </xdr:to>
    <xdr:sp macro="" textlink="">
      <xdr:nvSpPr>
        <xdr:cNvPr id="196" name="円/楕円 195"/>
        <xdr:cNvSpPr/>
      </xdr:nvSpPr>
      <xdr:spPr>
        <a:xfrm>
          <a:off x="4584700" y="126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8362</xdr:rowOff>
    </xdr:from>
    <xdr:ext cx="469744" cy="259045"/>
    <xdr:sp macro="" textlink="">
      <xdr:nvSpPr>
        <xdr:cNvPr id="197" name="維持補修費該当値テキスト"/>
        <xdr:cNvSpPr txBox="1"/>
      </xdr:nvSpPr>
      <xdr:spPr>
        <a:xfrm>
          <a:off x="4686300" y="1252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161726</xdr:rowOff>
    </xdr:from>
    <xdr:to>
      <xdr:col>5</xdr:col>
      <xdr:colOff>409575</xdr:colOff>
      <xdr:row>75</xdr:row>
      <xdr:rowOff>91876</xdr:rowOff>
    </xdr:to>
    <xdr:sp macro="" textlink="">
      <xdr:nvSpPr>
        <xdr:cNvPr id="198" name="円/楕円 197"/>
        <xdr:cNvSpPr/>
      </xdr:nvSpPr>
      <xdr:spPr>
        <a:xfrm>
          <a:off x="3746500" y="128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108403</xdr:rowOff>
    </xdr:from>
    <xdr:ext cx="469744" cy="259045"/>
    <xdr:sp macro="" textlink="">
      <xdr:nvSpPr>
        <xdr:cNvPr id="199" name="テキスト ボックス 198"/>
        <xdr:cNvSpPr txBox="1"/>
      </xdr:nvSpPr>
      <xdr:spPr>
        <a:xfrm>
          <a:off x="3562427" y="126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46010</xdr:rowOff>
    </xdr:from>
    <xdr:to>
      <xdr:col>4</xdr:col>
      <xdr:colOff>206375</xdr:colOff>
      <xdr:row>74</xdr:row>
      <xdr:rowOff>147610</xdr:rowOff>
    </xdr:to>
    <xdr:sp macro="" textlink="">
      <xdr:nvSpPr>
        <xdr:cNvPr id="200" name="円/楕円 199"/>
        <xdr:cNvSpPr/>
      </xdr:nvSpPr>
      <xdr:spPr>
        <a:xfrm>
          <a:off x="2857500" y="127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164137</xdr:rowOff>
    </xdr:from>
    <xdr:ext cx="469744" cy="259045"/>
    <xdr:sp macro="" textlink="">
      <xdr:nvSpPr>
        <xdr:cNvPr id="201" name="テキスト ボックス 200"/>
        <xdr:cNvSpPr txBox="1"/>
      </xdr:nvSpPr>
      <xdr:spPr>
        <a:xfrm>
          <a:off x="2673427" y="125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99568</xdr:rowOff>
    </xdr:from>
    <xdr:to>
      <xdr:col>3</xdr:col>
      <xdr:colOff>3175</xdr:colOff>
      <xdr:row>76</xdr:row>
      <xdr:rowOff>29719</xdr:rowOff>
    </xdr:to>
    <xdr:sp macro="" textlink="">
      <xdr:nvSpPr>
        <xdr:cNvPr id="202" name="円/楕円 201"/>
        <xdr:cNvSpPr/>
      </xdr:nvSpPr>
      <xdr:spPr>
        <a:xfrm>
          <a:off x="1968500" y="12958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46245</xdr:rowOff>
    </xdr:from>
    <xdr:ext cx="469744" cy="259045"/>
    <xdr:sp macro="" textlink="">
      <xdr:nvSpPr>
        <xdr:cNvPr id="203" name="テキスト ボックス 202"/>
        <xdr:cNvSpPr txBox="1"/>
      </xdr:nvSpPr>
      <xdr:spPr>
        <a:xfrm>
          <a:off x="1784427" y="127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111978</xdr:rowOff>
    </xdr:from>
    <xdr:to>
      <xdr:col>1</xdr:col>
      <xdr:colOff>485775</xdr:colOff>
      <xdr:row>75</xdr:row>
      <xdr:rowOff>42128</xdr:rowOff>
    </xdr:to>
    <xdr:sp macro="" textlink="">
      <xdr:nvSpPr>
        <xdr:cNvPr id="204" name="円/楕円 203"/>
        <xdr:cNvSpPr/>
      </xdr:nvSpPr>
      <xdr:spPr>
        <a:xfrm>
          <a:off x="1079500" y="127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58655</xdr:rowOff>
    </xdr:from>
    <xdr:ext cx="469744" cy="259045"/>
    <xdr:sp macro="" textlink="">
      <xdr:nvSpPr>
        <xdr:cNvPr id="205" name="テキスト ボックス 204"/>
        <xdr:cNvSpPr txBox="1"/>
      </xdr:nvSpPr>
      <xdr:spPr>
        <a:xfrm>
          <a:off x="895427" y="125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108702</xdr:rowOff>
    </xdr:from>
    <xdr:to>
      <xdr:col>6</xdr:col>
      <xdr:colOff>511175</xdr:colOff>
      <xdr:row>93</xdr:row>
      <xdr:rowOff>112748</xdr:rowOff>
    </xdr:to>
    <xdr:cxnSp macro="">
      <xdr:nvCxnSpPr>
        <xdr:cNvPr id="233" name="直線コネクタ 232"/>
        <xdr:cNvCxnSpPr/>
      </xdr:nvCxnSpPr>
      <xdr:spPr>
        <a:xfrm flipV="1">
          <a:off x="3797300" y="15882102"/>
          <a:ext cx="838200" cy="1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112748</xdr:rowOff>
    </xdr:from>
    <xdr:to>
      <xdr:col>5</xdr:col>
      <xdr:colOff>358775</xdr:colOff>
      <xdr:row>93</xdr:row>
      <xdr:rowOff>142123</xdr:rowOff>
    </xdr:to>
    <xdr:cxnSp macro="">
      <xdr:nvCxnSpPr>
        <xdr:cNvPr id="236" name="直線コネクタ 235"/>
        <xdr:cNvCxnSpPr/>
      </xdr:nvCxnSpPr>
      <xdr:spPr>
        <a:xfrm flipV="1">
          <a:off x="2908300" y="1605759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142123</xdr:rowOff>
    </xdr:from>
    <xdr:to>
      <xdr:col>4</xdr:col>
      <xdr:colOff>155575</xdr:colOff>
      <xdr:row>94</xdr:row>
      <xdr:rowOff>62661</xdr:rowOff>
    </xdr:to>
    <xdr:cxnSp macro="">
      <xdr:nvCxnSpPr>
        <xdr:cNvPr id="239" name="直線コネクタ 238"/>
        <xdr:cNvCxnSpPr/>
      </xdr:nvCxnSpPr>
      <xdr:spPr>
        <a:xfrm flipV="1">
          <a:off x="2019300" y="16086973"/>
          <a:ext cx="889000" cy="9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41" name="テキスト ボックス 240"/>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62661</xdr:rowOff>
    </xdr:from>
    <xdr:to>
      <xdr:col>2</xdr:col>
      <xdr:colOff>638175</xdr:colOff>
      <xdr:row>94</xdr:row>
      <xdr:rowOff>109776</xdr:rowOff>
    </xdr:to>
    <xdr:cxnSp macro="">
      <xdr:nvCxnSpPr>
        <xdr:cNvPr id="242" name="直線コネクタ 241"/>
        <xdr:cNvCxnSpPr/>
      </xdr:nvCxnSpPr>
      <xdr:spPr>
        <a:xfrm flipV="1">
          <a:off x="1130300" y="16178961"/>
          <a:ext cx="8890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57902</xdr:rowOff>
    </xdr:from>
    <xdr:to>
      <xdr:col>6</xdr:col>
      <xdr:colOff>561975</xdr:colOff>
      <xdr:row>92</xdr:row>
      <xdr:rowOff>159502</xdr:rowOff>
    </xdr:to>
    <xdr:sp macro="" textlink="">
      <xdr:nvSpPr>
        <xdr:cNvPr id="252" name="円/楕円 251"/>
        <xdr:cNvSpPr/>
      </xdr:nvSpPr>
      <xdr:spPr>
        <a:xfrm>
          <a:off x="4584700" y="158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80779</xdr:rowOff>
    </xdr:from>
    <xdr:ext cx="534377" cy="259045"/>
    <xdr:sp macro="" textlink="">
      <xdr:nvSpPr>
        <xdr:cNvPr id="253" name="扶助費該当値テキスト"/>
        <xdr:cNvSpPr txBox="1"/>
      </xdr:nvSpPr>
      <xdr:spPr>
        <a:xfrm>
          <a:off x="4686300" y="156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86,356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61948</xdr:rowOff>
    </xdr:from>
    <xdr:to>
      <xdr:col>5</xdr:col>
      <xdr:colOff>409575</xdr:colOff>
      <xdr:row>93</xdr:row>
      <xdr:rowOff>163548</xdr:rowOff>
    </xdr:to>
    <xdr:sp macro="" textlink="">
      <xdr:nvSpPr>
        <xdr:cNvPr id="254" name="円/楕円 253"/>
        <xdr:cNvSpPr/>
      </xdr:nvSpPr>
      <xdr:spPr>
        <a:xfrm>
          <a:off x="3746500" y="16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8625</xdr:rowOff>
    </xdr:from>
    <xdr:ext cx="534377" cy="259045"/>
    <xdr:sp macro="" textlink="">
      <xdr:nvSpPr>
        <xdr:cNvPr id="255" name="テキスト ボックス 254"/>
        <xdr:cNvSpPr txBox="1"/>
      </xdr:nvSpPr>
      <xdr:spPr>
        <a:xfrm>
          <a:off x="3530111" y="157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78,679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91323</xdr:rowOff>
    </xdr:from>
    <xdr:to>
      <xdr:col>4</xdr:col>
      <xdr:colOff>206375</xdr:colOff>
      <xdr:row>94</xdr:row>
      <xdr:rowOff>21473</xdr:rowOff>
    </xdr:to>
    <xdr:sp macro="" textlink="">
      <xdr:nvSpPr>
        <xdr:cNvPr id="256" name="円/楕円 255"/>
        <xdr:cNvSpPr/>
      </xdr:nvSpPr>
      <xdr:spPr>
        <a:xfrm>
          <a:off x="2857500" y="16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38000</xdr:rowOff>
    </xdr:from>
    <xdr:ext cx="534377" cy="259045"/>
    <xdr:sp macro="" textlink="">
      <xdr:nvSpPr>
        <xdr:cNvPr id="257" name="テキスト ボックス 256"/>
        <xdr:cNvSpPr txBox="1"/>
      </xdr:nvSpPr>
      <xdr:spPr>
        <a:xfrm>
          <a:off x="2641111" y="1581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77,394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11861</xdr:rowOff>
    </xdr:from>
    <xdr:to>
      <xdr:col>3</xdr:col>
      <xdr:colOff>3175</xdr:colOff>
      <xdr:row>94</xdr:row>
      <xdr:rowOff>113461</xdr:rowOff>
    </xdr:to>
    <xdr:sp macro="" textlink="">
      <xdr:nvSpPr>
        <xdr:cNvPr id="258" name="円/楕円 257"/>
        <xdr:cNvSpPr/>
      </xdr:nvSpPr>
      <xdr:spPr>
        <a:xfrm>
          <a:off x="1968500" y="161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129988</xdr:rowOff>
    </xdr:from>
    <xdr:ext cx="534377" cy="259045"/>
    <xdr:sp macro="" textlink="">
      <xdr:nvSpPr>
        <xdr:cNvPr id="259" name="テキスト ボックス 258"/>
        <xdr:cNvSpPr txBox="1"/>
      </xdr:nvSpPr>
      <xdr:spPr>
        <a:xfrm>
          <a:off x="1752111" y="159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58976</xdr:rowOff>
    </xdr:from>
    <xdr:to>
      <xdr:col>1</xdr:col>
      <xdr:colOff>485775</xdr:colOff>
      <xdr:row>94</xdr:row>
      <xdr:rowOff>160576</xdr:rowOff>
    </xdr:to>
    <xdr:sp macro="" textlink="">
      <xdr:nvSpPr>
        <xdr:cNvPr id="260" name="円/楕円 259"/>
        <xdr:cNvSpPr/>
      </xdr:nvSpPr>
      <xdr:spPr>
        <a:xfrm>
          <a:off x="1079500" y="161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5653</xdr:rowOff>
    </xdr:from>
    <xdr:ext cx="534377" cy="259045"/>
    <xdr:sp macro="" textlink="">
      <xdr:nvSpPr>
        <xdr:cNvPr id="261" name="テキスト ボックス 260"/>
        <xdr:cNvSpPr txBox="1"/>
      </xdr:nvSpPr>
      <xdr:spPr>
        <a:xfrm>
          <a:off x="863111" y="1595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164552</xdr:rowOff>
    </xdr:from>
    <xdr:to>
      <xdr:col>15</xdr:col>
      <xdr:colOff>180975</xdr:colOff>
      <xdr:row>33</xdr:row>
      <xdr:rowOff>1952</xdr:rowOff>
    </xdr:to>
    <xdr:cxnSp macro="">
      <xdr:nvCxnSpPr>
        <xdr:cNvPr id="293" name="直線コネクタ 292"/>
        <xdr:cNvCxnSpPr/>
      </xdr:nvCxnSpPr>
      <xdr:spPr>
        <a:xfrm flipV="1">
          <a:off x="9639300" y="5650952"/>
          <a:ext cx="8382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1952</xdr:rowOff>
    </xdr:from>
    <xdr:to>
      <xdr:col>14</xdr:col>
      <xdr:colOff>28575</xdr:colOff>
      <xdr:row>33</xdr:row>
      <xdr:rowOff>78435</xdr:rowOff>
    </xdr:to>
    <xdr:cxnSp macro="">
      <xdr:nvCxnSpPr>
        <xdr:cNvPr id="296" name="直線コネクタ 295"/>
        <xdr:cNvCxnSpPr/>
      </xdr:nvCxnSpPr>
      <xdr:spPr>
        <a:xfrm flipV="1">
          <a:off x="8750300" y="5659802"/>
          <a:ext cx="8890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78435</xdr:rowOff>
    </xdr:from>
    <xdr:to>
      <xdr:col>12</xdr:col>
      <xdr:colOff>511175</xdr:colOff>
      <xdr:row>34</xdr:row>
      <xdr:rowOff>117379</xdr:rowOff>
    </xdr:to>
    <xdr:cxnSp macro="">
      <xdr:nvCxnSpPr>
        <xdr:cNvPr id="299" name="直線コネクタ 298"/>
        <xdr:cNvCxnSpPr/>
      </xdr:nvCxnSpPr>
      <xdr:spPr>
        <a:xfrm flipV="1">
          <a:off x="7861300" y="5736285"/>
          <a:ext cx="889000" cy="2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117379</xdr:rowOff>
    </xdr:from>
    <xdr:to>
      <xdr:col>11</xdr:col>
      <xdr:colOff>307975</xdr:colOff>
      <xdr:row>34</xdr:row>
      <xdr:rowOff>144337</xdr:rowOff>
    </xdr:to>
    <xdr:cxnSp macro="">
      <xdr:nvCxnSpPr>
        <xdr:cNvPr id="302" name="直線コネクタ 301"/>
        <xdr:cNvCxnSpPr/>
      </xdr:nvCxnSpPr>
      <xdr:spPr>
        <a:xfrm flipV="1">
          <a:off x="6972300" y="5946679"/>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113752</xdr:rowOff>
    </xdr:from>
    <xdr:to>
      <xdr:col>15</xdr:col>
      <xdr:colOff>231775</xdr:colOff>
      <xdr:row>33</xdr:row>
      <xdr:rowOff>43902</xdr:rowOff>
    </xdr:to>
    <xdr:sp macro="" textlink="">
      <xdr:nvSpPr>
        <xdr:cNvPr id="312" name="円/楕円 311"/>
        <xdr:cNvSpPr/>
      </xdr:nvSpPr>
      <xdr:spPr>
        <a:xfrm>
          <a:off x="10426700" y="56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136629</xdr:rowOff>
    </xdr:from>
    <xdr:ext cx="534377" cy="259045"/>
    <xdr:sp macro="" textlink="">
      <xdr:nvSpPr>
        <xdr:cNvPr id="313" name="補助費等該当値テキスト"/>
        <xdr:cNvSpPr txBox="1"/>
      </xdr:nvSpPr>
      <xdr:spPr>
        <a:xfrm>
          <a:off x="10528300" y="54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89,478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122602</xdr:rowOff>
    </xdr:from>
    <xdr:to>
      <xdr:col>14</xdr:col>
      <xdr:colOff>79375</xdr:colOff>
      <xdr:row>33</xdr:row>
      <xdr:rowOff>52752</xdr:rowOff>
    </xdr:to>
    <xdr:sp macro="" textlink="">
      <xdr:nvSpPr>
        <xdr:cNvPr id="314" name="円/楕円 313"/>
        <xdr:cNvSpPr/>
      </xdr:nvSpPr>
      <xdr:spPr>
        <a:xfrm>
          <a:off x="9588500" y="56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69279</xdr:rowOff>
    </xdr:from>
    <xdr:ext cx="534377" cy="259045"/>
    <xdr:sp macro="" textlink="">
      <xdr:nvSpPr>
        <xdr:cNvPr id="315" name="テキスト ボックス 314"/>
        <xdr:cNvSpPr txBox="1"/>
      </xdr:nvSpPr>
      <xdr:spPr>
        <a:xfrm>
          <a:off x="9372111" y="53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88,936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27635</xdr:rowOff>
    </xdr:from>
    <xdr:to>
      <xdr:col>12</xdr:col>
      <xdr:colOff>561975</xdr:colOff>
      <xdr:row>33</xdr:row>
      <xdr:rowOff>129235</xdr:rowOff>
    </xdr:to>
    <xdr:sp macro="" textlink="">
      <xdr:nvSpPr>
        <xdr:cNvPr id="316" name="円/楕円 315"/>
        <xdr:cNvSpPr/>
      </xdr:nvSpPr>
      <xdr:spPr>
        <a:xfrm>
          <a:off x="8699500" y="56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145762</xdr:rowOff>
    </xdr:from>
    <xdr:ext cx="534377" cy="259045"/>
    <xdr:sp macro="" textlink="">
      <xdr:nvSpPr>
        <xdr:cNvPr id="317" name="テキスト ボックス 316"/>
        <xdr:cNvSpPr txBox="1"/>
      </xdr:nvSpPr>
      <xdr:spPr>
        <a:xfrm>
          <a:off x="8483111" y="54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84,252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66579</xdr:rowOff>
    </xdr:from>
    <xdr:to>
      <xdr:col>11</xdr:col>
      <xdr:colOff>358775</xdr:colOff>
      <xdr:row>34</xdr:row>
      <xdr:rowOff>168179</xdr:rowOff>
    </xdr:to>
    <xdr:sp macro="" textlink="">
      <xdr:nvSpPr>
        <xdr:cNvPr id="318" name="円/楕円 317"/>
        <xdr:cNvSpPr/>
      </xdr:nvSpPr>
      <xdr:spPr>
        <a:xfrm>
          <a:off x="7810500" y="58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13256</xdr:rowOff>
    </xdr:from>
    <xdr:ext cx="534377" cy="259045"/>
    <xdr:sp macro="" textlink="">
      <xdr:nvSpPr>
        <xdr:cNvPr id="319" name="テキスト ボックス 318"/>
        <xdr:cNvSpPr txBox="1"/>
      </xdr:nvSpPr>
      <xdr:spPr>
        <a:xfrm>
          <a:off x="7594111" y="56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93537</xdr:rowOff>
    </xdr:from>
    <xdr:to>
      <xdr:col>10</xdr:col>
      <xdr:colOff>155575</xdr:colOff>
      <xdr:row>35</xdr:row>
      <xdr:rowOff>23687</xdr:rowOff>
    </xdr:to>
    <xdr:sp macro="" textlink="">
      <xdr:nvSpPr>
        <xdr:cNvPr id="320" name="円/楕円 319"/>
        <xdr:cNvSpPr/>
      </xdr:nvSpPr>
      <xdr:spPr>
        <a:xfrm>
          <a:off x="6921500" y="59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40214</xdr:rowOff>
    </xdr:from>
    <xdr:ext cx="534377" cy="259045"/>
    <xdr:sp macro="" textlink="">
      <xdr:nvSpPr>
        <xdr:cNvPr id="321" name="テキスト ボックス 320"/>
        <xdr:cNvSpPr txBox="1"/>
      </xdr:nvSpPr>
      <xdr:spPr>
        <a:xfrm>
          <a:off x="6705111" y="569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164247</xdr:rowOff>
    </xdr:from>
    <xdr:to>
      <xdr:col>15</xdr:col>
      <xdr:colOff>180975</xdr:colOff>
      <xdr:row>53</xdr:row>
      <xdr:rowOff>142530</xdr:rowOff>
    </xdr:to>
    <xdr:cxnSp macro="">
      <xdr:nvCxnSpPr>
        <xdr:cNvPr id="352" name="直線コネクタ 351"/>
        <xdr:cNvCxnSpPr/>
      </xdr:nvCxnSpPr>
      <xdr:spPr>
        <a:xfrm>
          <a:off x="9639300" y="9079647"/>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164247</xdr:rowOff>
    </xdr:from>
    <xdr:to>
      <xdr:col>14</xdr:col>
      <xdr:colOff>28575</xdr:colOff>
      <xdr:row>54</xdr:row>
      <xdr:rowOff>25803</xdr:rowOff>
    </xdr:to>
    <xdr:cxnSp macro="">
      <xdr:nvCxnSpPr>
        <xdr:cNvPr id="355" name="直線コネクタ 354"/>
        <xdr:cNvCxnSpPr/>
      </xdr:nvCxnSpPr>
      <xdr:spPr>
        <a:xfrm flipV="1">
          <a:off x="8750300" y="9079647"/>
          <a:ext cx="889000" cy="20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25803</xdr:rowOff>
    </xdr:from>
    <xdr:to>
      <xdr:col>12</xdr:col>
      <xdr:colOff>511175</xdr:colOff>
      <xdr:row>54</xdr:row>
      <xdr:rowOff>168841</xdr:rowOff>
    </xdr:to>
    <xdr:cxnSp macro="">
      <xdr:nvCxnSpPr>
        <xdr:cNvPr id="358" name="直線コネクタ 357"/>
        <xdr:cNvCxnSpPr/>
      </xdr:nvCxnSpPr>
      <xdr:spPr>
        <a:xfrm flipV="1">
          <a:off x="7861300" y="9284103"/>
          <a:ext cx="889000" cy="1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0" name="テキスト ボックス 359"/>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114412</xdr:rowOff>
    </xdr:from>
    <xdr:to>
      <xdr:col>11</xdr:col>
      <xdr:colOff>307975</xdr:colOff>
      <xdr:row>54</xdr:row>
      <xdr:rowOff>168841</xdr:rowOff>
    </xdr:to>
    <xdr:cxnSp macro="">
      <xdr:nvCxnSpPr>
        <xdr:cNvPr id="361" name="直線コネクタ 360"/>
        <xdr:cNvCxnSpPr/>
      </xdr:nvCxnSpPr>
      <xdr:spPr>
        <a:xfrm>
          <a:off x="6972300" y="9372712"/>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145497</xdr:rowOff>
    </xdr:from>
    <xdr:ext cx="534377" cy="259045"/>
    <xdr:sp macro="" textlink="">
      <xdr:nvSpPr>
        <xdr:cNvPr id="365" name="テキスト ボックス 364"/>
        <xdr:cNvSpPr txBox="1"/>
      </xdr:nvSpPr>
      <xdr:spPr>
        <a:xfrm>
          <a:off x="6705111" y="9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91730</xdr:rowOff>
    </xdr:from>
    <xdr:to>
      <xdr:col>15</xdr:col>
      <xdr:colOff>231775</xdr:colOff>
      <xdr:row>54</xdr:row>
      <xdr:rowOff>21880</xdr:rowOff>
    </xdr:to>
    <xdr:sp macro="" textlink="">
      <xdr:nvSpPr>
        <xdr:cNvPr id="371" name="円/楕円 370"/>
        <xdr:cNvSpPr/>
      </xdr:nvSpPr>
      <xdr:spPr>
        <a:xfrm>
          <a:off x="10426700" y="91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114607</xdr:rowOff>
    </xdr:from>
    <xdr:ext cx="534377" cy="259045"/>
    <xdr:sp macro="" textlink="">
      <xdr:nvSpPr>
        <xdr:cNvPr id="372" name="普通建設事業費該当値テキスト"/>
        <xdr:cNvSpPr txBox="1"/>
      </xdr:nvSpPr>
      <xdr:spPr>
        <a:xfrm>
          <a:off x="10528300" y="90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90,490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113447</xdr:rowOff>
    </xdr:from>
    <xdr:to>
      <xdr:col>14</xdr:col>
      <xdr:colOff>79375</xdr:colOff>
      <xdr:row>53</xdr:row>
      <xdr:rowOff>43597</xdr:rowOff>
    </xdr:to>
    <xdr:sp macro="" textlink="">
      <xdr:nvSpPr>
        <xdr:cNvPr id="373" name="円/楕円 372"/>
        <xdr:cNvSpPr/>
      </xdr:nvSpPr>
      <xdr:spPr>
        <a:xfrm>
          <a:off x="9588500" y="90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60124</xdr:rowOff>
    </xdr:from>
    <xdr:ext cx="599010" cy="259045"/>
    <xdr:sp macro="" textlink="">
      <xdr:nvSpPr>
        <xdr:cNvPr id="374" name="テキスト ボックス 373"/>
        <xdr:cNvSpPr txBox="1"/>
      </xdr:nvSpPr>
      <xdr:spPr>
        <a:xfrm>
          <a:off x="9339794" y="88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146453</xdr:rowOff>
    </xdr:from>
    <xdr:to>
      <xdr:col>12</xdr:col>
      <xdr:colOff>561975</xdr:colOff>
      <xdr:row>54</xdr:row>
      <xdr:rowOff>76603</xdr:rowOff>
    </xdr:to>
    <xdr:sp macro="" textlink="">
      <xdr:nvSpPr>
        <xdr:cNvPr id="375" name="円/楕円 374"/>
        <xdr:cNvSpPr/>
      </xdr:nvSpPr>
      <xdr:spPr>
        <a:xfrm>
          <a:off x="8699500" y="92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93130</xdr:rowOff>
    </xdr:from>
    <xdr:ext cx="534377" cy="259045"/>
    <xdr:sp macro="" textlink="">
      <xdr:nvSpPr>
        <xdr:cNvPr id="376" name="テキスト ボックス 375"/>
        <xdr:cNvSpPr txBox="1"/>
      </xdr:nvSpPr>
      <xdr:spPr>
        <a:xfrm>
          <a:off x="8483111" y="900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118041</xdr:rowOff>
    </xdr:from>
    <xdr:to>
      <xdr:col>11</xdr:col>
      <xdr:colOff>358775</xdr:colOff>
      <xdr:row>55</xdr:row>
      <xdr:rowOff>48191</xdr:rowOff>
    </xdr:to>
    <xdr:sp macro="" textlink="">
      <xdr:nvSpPr>
        <xdr:cNvPr id="377" name="円/楕円 376"/>
        <xdr:cNvSpPr/>
      </xdr:nvSpPr>
      <xdr:spPr>
        <a:xfrm>
          <a:off x="7810500" y="93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64718</xdr:rowOff>
    </xdr:from>
    <xdr:ext cx="534377" cy="259045"/>
    <xdr:sp macro="" textlink="">
      <xdr:nvSpPr>
        <xdr:cNvPr id="378" name="テキスト ボックス 377"/>
        <xdr:cNvSpPr txBox="1"/>
      </xdr:nvSpPr>
      <xdr:spPr>
        <a:xfrm>
          <a:off x="7594111" y="915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63612</xdr:rowOff>
    </xdr:from>
    <xdr:to>
      <xdr:col>10</xdr:col>
      <xdr:colOff>155575</xdr:colOff>
      <xdr:row>54</xdr:row>
      <xdr:rowOff>165212</xdr:rowOff>
    </xdr:to>
    <xdr:sp macro="" textlink="">
      <xdr:nvSpPr>
        <xdr:cNvPr id="379" name="円/楕円 378"/>
        <xdr:cNvSpPr/>
      </xdr:nvSpPr>
      <xdr:spPr>
        <a:xfrm>
          <a:off x="6921500" y="93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10289</xdr:rowOff>
    </xdr:from>
    <xdr:ext cx="534377" cy="259045"/>
    <xdr:sp macro="" textlink="">
      <xdr:nvSpPr>
        <xdr:cNvPr id="380" name="テキスト ボックス 379"/>
        <xdr:cNvSpPr txBox="1"/>
      </xdr:nvSpPr>
      <xdr:spPr>
        <a:xfrm>
          <a:off x="6705111" y="909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29058</xdr:rowOff>
    </xdr:from>
    <xdr:to>
      <xdr:col>15</xdr:col>
      <xdr:colOff>180975</xdr:colOff>
      <xdr:row>73</xdr:row>
      <xdr:rowOff>128401</xdr:rowOff>
    </xdr:to>
    <xdr:cxnSp macro="">
      <xdr:nvCxnSpPr>
        <xdr:cNvPr id="411" name="直線コネクタ 410"/>
        <xdr:cNvCxnSpPr/>
      </xdr:nvCxnSpPr>
      <xdr:spPr>
        <a:xfrm>
          <a:off x="9639300" y="12202008"/>
          <a:ext cx="838200" cy="4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29058</xdr:rowOff>
    </xdr:from>
    <xdr:to>
      <xdr:col>14</xdr:col>
      <xdr:colOff>28575</xdr:colOff>
      <xdr:row>74</xdr:row>
      <xdr:rowOff>86730</xdr:rowOff>
    </xdr:to>
    <xdr:cxnSp macro="">
      <xdr:nvCxnSpPr>
        <xdr:cNvPr id="414" name="直線コネクタ 413"/>
        <xdr:cNvCxnSpPr/>
      </xdr:nvCxnSpPr>
      <xdr:spPr>
        <a:xfrm flipV="1">
          <a:off x="8750300" y="12202008"/>
          <a:ext cx="889000" cy="5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8" name="テキスト ボックス 417"/>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77601</xdr:rowOff>
    </xdr:from>
    <xdr:to>
      <xdr:col>15</xdr:col>
      <xdr:colOff>231775</xdr:colOff>
      <xdr:row>74</xdr:row>
      <xdr:rowOff>7751</xdr:rowOff>
    </xdr:to>
    <xdr:sp macro="" textlink="">
      <xdr:nvSpPr>
        <xdr:cNvPr id="424" name="円/楕円 423"/>
        <xdr:cNvSpPr/>
      </xdr:nvSpPr>
      <xdr:spPr>
        <a:xfrm>
          <a:off x="10426700" y="125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100478</xdr:rowOff>
    </xdr:from>
    <xdr:ext cx="534377" cy="259045"/>
    <xdr:sp macro="" textlink="">
      <xdr:nvSpPr>
        <xdr:cNvPr id="425" name="普通建設事業費 （ うち新規整備　）該当値テキスト"/>
        <xdr:cNvSpPr txBox="1"/>
      </xdr:nvSpPr>
      <xdr:spPr>
        <a:xfrm>
          <a:off x="10528300" y="124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61,192</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149708</xdr:rowOff>
    </xdr:from>
    <xdr:to>
      <xdr:col>14</xdr:col>
      <xdr:colOff>79375</xdr:colOff>
      <xdr:row>71</xdr:row>
      <xdr:rowOff>79858</xdr:rowOff>
    </xdr:to>
    <xdr:sp macro="" textlink="">
      <xdr:nvSpPr>
        <xdr:cNvPr id="426" name="円/楕円 425"/>
        <xdr:cNvSpPr/>
      </xdr:nvSpPr>
      <xdr:spPr>
        <a:xfrm>
          <a:off x="9588500" y="121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96385</xdr:rowOff>
    </xdr:from>
    <xdr:ext cx="534377" cy="259045"/>
    <xdr:sp macro="" textlink="">
      <xdr:nvSpPr>
        <xdr:cNvPr id="427" name="テキスト ボックス 426"/>
        <xdr:cNvSpPr txBox="1"/>
      </xdr:nvSpPr>
      <xdr:spPr>
        <a:xfrm>
          <a:off x="9372111" y="119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88,276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35930</xdr:rowOff>
    </xdr:from>
    <xdr:to>
      <xdr:col>12</xdr:col>
      <xdr:colOff>561975</xdr:colOff>
      <xdr:row>74</xdr:row>
      <xdr:rowOff>137530</xdr:rowOff>
    </xdr:to>
    <xdr:sp macro="" textlink="">
      <xdr:nvSpPr>
        <xdr:cNvPr id="428" name="円/楕円 427"/>
        <xdr:cNvSpPr/>
      </xdr:nvSpPr>
      <xdr:spPr>
        <a:xfrm>
          <a:off x="8699500" y="127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154057</xdr:rowOff>
    </xdr:from>
    <xdr:ext cx="534377" cy="259045"/>
    <xdr:sp macro="" textlink="">
      <xdr:nvSpPr>
        <xdr:cNvPr id="429" name="テキスト ボックス 428"/>
        <xdr:cNvSpPr txBox="1"/>
      </xdr:nvSpPr>
      <xdr:spPr>
        <a:xfrm>
          <a:off x="8483111" y="1249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4724</xdr:rowOff>
    </xdr:from>
    <xdr:to>
      <xdr:col>15</xdr:col>
      <xdr:colOff>180975</xdr:colOff>
      <xdr:row>98</xdr:row>
      <xdr:rowOff>74118</xdr:rowOff>
    </xdr:to>
    <xdr:cxnSp macro="">
      <xdr:nvCxnSpPr>
        <xdr:cNvPr id="458" name="直線コネクタ 457"/>
        <xdr:cNvCxnSpPr/>
      </xdr:nvCxnSpPr>
      <xdr:spPr>
        <a:xfrm flipV="1">
          <a:off x="9639300" y="16806824"/>
          <a:ext cx="838200" cy="6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21171</xdr:rowOff>
    </xdr:from>
    <xdr:to>
      <xdr:col>14</xdr:col>
      <xdr:colOff>28575</xdr:colOff>
      <xdr:row>98</xdr:row>
      <xdr:rowOff>74118</xdr:rowOff>
    </xdr:to>
    <xdr:cxnSp macro="">
      <xdr:nvCxnSpPr>
        <xdr:cNvPr id="461" name="直線コネクタ 460"/>
        <xdr:cNvCxnSpPr/>
      </xdr:nvCxnSpPr>
      <xdr:spPr>
        <a:xfrm>
          <a:off x="8750300" y="16823271"/>
          <a:ext cx="889000" cy="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125374</xdr:rowOff>
    </xdr:from>
    <xdr:to>
      <xdr:col>15</xdr:col>
      <xdr:colOff>231775</xdr:colOff>
      <xdr:row>98</xdr:row>
      <xdr:rowOff>55524</xdr:rowOff>
    </xdr:to>
    <xdr:sp macro="" textlink="">
      <xdr:nvSpPr>
        <xdr:cNvPr id="471" name="円/楕円 470"/>
        <xdr:cNvSpPr/>
      </xdr:nvSpPr>
      <xdr:spPr>
        <a:xfrm>
          <a:off x="10426700" y="167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103801</xdr:rowOff>
    </xdr:from>
    <xdr:ext cx="534377" cy="259045"/>
    <xdr:sp macro="" textlink="">
      <xdr:nvSpPr>
        <xdr:cNvPr id="472" name="普通建設事業費 （ うち更新整備　）該当値テキスト"/>
        <xdr:cNvSpPr txBox="1"/>
      </xdr:nvSpPr>
      <xdr:spPr>
        <a:xfrm>
          <a:off x="10528300" y="167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23318</xdr:rowOff>
    </xdr:from>
    <xdr:to>
      <xdr:col>14</xdr:col>
      <xdr:colOff>79375</xdr:colOff>
      <xdr:row>98</xdr:row>
      <xdr:rowOff>124918</xdr:rowOff>
    </xdr:to>
    <xdr:sp macro="" textlink="">
      <xdr:nvSpPr>
        <xdr:cNvPr id="473" name="円/楕円 472"/>
        <xdr:cNvSpPr/>
      </xdr:nvSpPr>
      <xdr:spPr>
        <a:xfrm>
          <a:off x="9588500" y="168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116045</xdr:rowOff>
    </xdr:from>
    <xdr:ext cx="534377" cy="259045"/>
    <xdr:sp macro="" textlink="">
      <xdr:nvSpPr>
        <xdr:cNvPr id="474" name="テキスト ボックス 473"/>
        <xdr:cNvSpPr txBox="1"/>
      </xdr:nvSpPr>
      <xdr:spPr>
        <a:xfrm>
          <a:off x="9372111" y="169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141821</xdr:rowOff>
    </xdr:from>
    <xdr:to>
      <xdr:col>12</xdr:col>
      <xdr:colOff>561975</xdr:colOff>
      <xdr:row>98</xdr:row>
      <xdr:rowOff>71971</xdr:rowOff>
    </xdr:to>
    <xdr:sp macro="" textlink="">
      <xdr:nvSpPr>
        <xdr:cNvPr id="475" name="円/楕円 474"/>
        <xdr:cNvSpPr/>
      </xdr:nvSpPr>
      <xdr:spPr>
        <a:xfrm>
          <a:off x="8699500" y="167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63098</xdr:rowOff>
    </xdr:from>
    <xdr:ext cx="534377" cy="259045"/>
    <xdr:sp macro="" textlink="">
      <xdr:nvSpPr>
        <xdr:cNvPr id="476" name="テキスト ボックス 475"/>
        <xdr:cNvSpPr txBox="1"/>
      </xdr:nvSpPr>
      <xdr:spPr>
        <a:xfrm>
          <a:off x="8483111" y="168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29820</xdr:rowOff>
    </xdr:from>
    <xdr:to>
      <xdr:col>23</xdr:col>
      <xdr:colOff>517525</xdr:colOff>
      <xdr:row>39</xdr:row>
      <xdr:rowOff>30811</xdr:rowOff>
    </xdr:to>
    <xdr:cxnSp macro="">
      <xdr:nvCxnSpPr>
        <xdr:cNvPr id="505" name="直線コネクタ 504"/>
        <xdr:cNvCxnSpPr/>
      </xdr:nvCxnSpPr>
      <xdr:spPr>
        <a:xfrm>
          <a:off x="15481300" y="6716370"/>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133376</xdr:rowOff>
    </xdr:from>
    <xdr:to>
      <xdr:col>22</xdr:col>
      <xdr:colOff>365125</xdr:colOff>
      <xdr:row>39</xdr:row>
      <xdr:rowOff>29820</xdr:rowOff>
    </xdr:to>
    <xdr:cxnSp macro="">
      <xdr:nvCxnSpPr>
        <xdr:cNvPr id="508" name="直線コネクタ 507"/>
        <xdr:cNvCxnSpPr/>
      </xdr:nvCxnSpPr>
      <xdr:spPr>
        <a:xfrm>
          <a:off x="14592300" y="6648476"/>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4521</xdr:rowOff>
    </xdr:from>
    <xdr:to>
      <xdr:col>21</xdr:col>
      <xdr:colOff>161925</xdr:colOff>
      <xdr:row>38</xdr:row>
      <xdr:rowOff>133376</xdr:rowOff>
    </xdr:to>
    <xdr:cxnSp macro="">
      <xdr:nvCxnSpPr>
        <xdr:cNvPr id="511" name="直線コネクタ 510"/>
        <xdr:cNvCxnSpPr/>
      </xdr:nvCxnSpPr>
      <xdr:spPr>
        <a:xfrm>
          <a:off x="13703300" y="6348171"/>
          <a:ext cx="889000" cy="30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4521</xdr:rowOff>
    </xdr:from>
    <xdr:to>
      <xdr:col>19</xdr:col>
      <xdr:colOff>644525</xdr:colOff>
      <xdr:row>38</xdr:row>
      <xdr:rowOff>164541</xdr:rowOff>
    </xdr:to>
    <xdr:cxnSp macro="">
      <xdr:nvCxnSpPr>
        <xdr:cNvPr id="514" name="直線コネクタ 513"/>
        <xdr:cNvCxnSpPr/>
      </xdr:nvCxnSpPr>
      <xdr:spPr>
        <a:xfrm flipV="1">
          <a:off x="12814300" y="6348171"/>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103065</xdr:rowOff>
    </xdr:from>
    <xdr:ext cx="469744" cy="259045"/>
    <xdr:sp macro="" textlink="">
      <xdr:nvSpPr>
        <xdr:cNvPr id="516" name="テキスト ボックス 515"/>
        <xdr:cNvSpPr txBox="1"/>
      </xdr:nvSpPr>
      <xdr:spPr>
        <a:xfrm>
          <a:off x="13468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151461</xdr:rowOff>
    </xdr:from>
    <xdr:to>
      <xdr:col>23</xdr:col>
      <xdr:colOff>568325</xdr:colOff>
      <xdr:row>39</xdr:row>
      <xdr:rowOff>81611</xdr:rowOff>
    </xdr:to>
    <xdr:sp macro="" textlink="">
      <xdr:nvSpPr>
        <xdr:cNvPr id="524" name="円/楕円 523"/>
        <xdr:cNvSpPr/>
      </xdr:nvSpPr>
      <xdr:spPr>
        <a:xfrm>
          <a:off x="16268700" y="6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66388</xdr:rowOff>
    </xdr:from>
    <xdr:ext cx="378565" cy="259045"/>
    <xdr:sp macro="" textlink="">
      <xdr:nvSpPr>
        <xdr:cNvPr id="525" name="災害復旧事業費該当値テキスト"/>
        <xdr:cNvSpPr txBox="1"/>
      </xdr:nvSpPr>
      <xdr:spPr>
        <a:xfrm>
          <a:off x="16370300" y="658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150470</xdr:rowOff>
    </xdr:from>
    <xdr:to>
      <xdr:col>22</xdr:col>
      <xdr:colOff>415925</xdr:colOff>
      <xdr:row>39</xdr:row>
      <xdr:rowOff>80620</xdr:rowOff>
    </xdr:to>
    <xdr:sp macro="" textlink="">
      <xdr:nvSpPr>
        <xdr:cNvPr id="526" name="円/楕円 525"/>
        <xdr:cNvSpPr/>
      </xdr:nvSpPr>
      <xdr:spPr>
        <a:xfrm>
          <a:off x="15430500" y="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71747</xdr:rowOff>
    </xdr:from>
    <xdr:ext cx="378565" cy="259045"/>
    <xdr:sp macro="" textlink="">
      <xdr:nvSpPr>
        <xdr:cNvPr id="527" name="テキスト ボックス 526"/>
        <xdr:cNvSpPr txBox="1"/>
      </xdr:nvSpPr>
      <xdr:spPr>
        <a:xfrm>
          <a:off x="15292017" y="675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82576</xdr:rowOff>
    </xdr:from>
    <xdr:to>
      <xdr:col>21</xdr:col>
      <xdr:colOff>212725</xdr:colOff>
      <xdr:row>39</xdr:row>
      <xdr:rowOff>12726</xdr:rowOff>
    </xdr:to>
    <xdr:sp macro="" textlink="">
      <xdr:nvSpPr>
        <xdr:cNvPr id="528" name="円/楕円 527"/>
        <xdr:cNvSpPr/>
      </xdr:nvSpPr>
      <xdr:spPr>
        <a:xfrm>
          <a:off x="14541500" y="65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3853</xdr:rowOff>
    </xdr:from>
    <xdr:ext cx="469744" cy="259045"/>
    <xdr:sp macro="" textlink="">
      <xdr:nvSpPr>
        <xdr:cNvPr id="529" name="テキスト ボックス 528"/>
        <xdr:cNvSpPr txBox="1"/>
      </xdr:nvSpPr>
      <xdr:spPr>
        <a:xfrm>
          <a:off x="14357427" y="66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125171</xdr:rowOff>
    </xdr:from>
    <xdr:to>
      <xdr:col>20</xdr:col>
      <xdr:colOff>9525</xdr:colOff>
      <xdr:row>37</xdr:row>
      <xdr:rowOff>55321</xdr:rowOff>
    </xdr:to>
    <xdr:sp macro="" textlink="">
      <xdr:nvSpPr>
        <xdr:cNvPr id="530" name="円/楕円 529"/>
        <xdr:cNvSpPr/>
      </xdr:nvSpPr>
      <xdr:spPr>
        <a:xfrm>
          <a:off x="13652500" y="62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71848</xdr:rowOff>
    </xdr:from>
    <xdr:ext cx="469744" cy="259045"/>
    <xdr:sp macro="" textlink="">
      <xdr:nvSpPr>
        <xdr:cNvPr id="531" name="テキスト ボックス 530"/>
        <xdr:cNvSpPr txBox="1"/>
      </xdr:nvSpPr>
      <xdr:spPr>
        <a:xfrm>
          <a:off x="13468427" y="60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113741</xdr:rowOff>
    </xdr:from>
    <xdr:to>
      <xdr:col>18</xdr:col>
      <xdr:colOff>492125</xdr:colOff>
      <xdr:row>39</xdr:row>
      <xdr:rowOff>43891</xdr:rowOff>
    </xdr:to>
    <xdr:sp macro="" textlink="">
      <xdr:nvSpPr>
        <xdr:cNvPr id="532" name="円/楕円 531"/>
        <xdr:cNvSpPr/>
      </xdr:nvSpPr>
      <xdr:spPr>
        <a:xfrm>
          <a:off x="12763500" y="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35018</xdr:rowOff>
    </xdr:from>
    <xdr:ext cx="378565" cy="259045"/>
    <xdr:sp macro="" textlink="">
      <xdr:nvSpPr>
        <xdr:cNvPr id="533" name="テキスト ボックス 532"/>
        <xdr:cNvSpPr txBox="1"/>
      </xdr:nvSpPr>
      <xdr:spPr>
        <a:xfrm>
          <a:off x="12625017" y="6721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32552</xdr:rowOff>
    </xdr:from>
    <xdr:to>
      <xdr:col>23</xdr:col>
      <xdr:colOff>517525</xdr:colOff>
      <xdr:row>73</xdr:row>
      <xdr:rowOff>39181</xdr:rowOff>
    </xdr:to>
    <xdr:cxnSp macro="">
      <xdr:nvCxnSpPr>
        <xdr:cNvPr id="613" name="直線コネクタ 612"/>
        <xdr:cNvCxnSpPr/>
      </xdr:nvCxnSpPr>
      <xdr:spPr>
        <a:xfrm>
          <a:off x="15481300" y="12205502"/>
          <a:ext cx="8382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32552</xdr:rowOff>
    </xdr:from>
    <xdr:to>
      <xdr:col>22</xdr:col>
      <xdr:colOff>365125</xdr:colOff>
      <xdr:row>72</xdr:row>
      <xdr:rowOff>12256</xdr:rowOff>
    </xdr:to>
    <xdr:cxnSp macro="">
      <xdr:nvCxnSpPr>
        <xdr:cNvPr id="616" name="直線コネクタ 615"/>
        <xdr:cNvCxnSpPr/>
      </xdr:nvCxnSpPr>
      <xdr:spPr>
        <a:xfrm flipV="1">
          <a:off x="14592300" y="12205502"/>
          <a:ext cx="889000" cy="1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12256</xdr:rowOff>
    </xdr:from>
    <xdr:to>
      <xdr:col>21</xdr:col>
      <xdr:colOff>161925</xdr:colOff>
      <xdr:row>72</xdr:row>
      <xdr:rowOff>33336</xdr:rowOff>
    </xdr:to>
    <xdr:cxnSp macro="">
      <xdr:nvCxnSpPr>
        <xdr:cNvPr id="619" name="直線コネクタ 618"/>
        <xdr:cNvCxnSpPr/>
      </xdr:nvCxnSpPr>
      <xdr:spPr>
        <a:xfrm flipV="1">
          <a:off x="13703300" y="12356656"/>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33336</xdr:rowOff>
    </xdr:from>
    <xdr:to>
      <xdr:col>19</xdr:col>
      <xdr:colOff>644525</xdr:colOff>
      <xdr:row>72</xdr:row>
      <xdr:rowOff>66679</xdr:rowOff>
    </xdr:to>
    <xdr:cxnSp macro="">
      <xdr:nvCxnSpPr>
        <xdr:cNvPr id="622" name="直線コネクタ 621"/>
        <xdr:cNvCxnSpPr/>
      </xdr:nvCxnSpPr>
      <xdr:spPr>
        <a:xfrm flipV="1">
          <a:off x="12814300" y="12377736"/>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159831</xdr:rowOff>
    </xdr:from>
    <xdr:to>
      <xdr:col>23</xdr:col>
      <xdr:colOff>568325</xdr:colOff>
      <xdr:row>73</xdr:row>
      <xdr:rowOff>89981</xdr:rowOff>
    </xdr:to>
    <xdr:sp macro="" textlink="">
      <xdr:nvSpPr>
        <xdr:cNvPr id="632" name="円/楕円 631"/>
        <xdr:cNvSpPr/>
      </xdr:nvSpPr>
      <xdr:spPr>
        <a:xfrm>
          <a:off x="16268700" y="125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11258</xdr:rowOff>
    </xdr:from>
    <xdr:ext cx="534377" cy="259045"/>
    <xdr:sp macro="" textlink="">
      <xdr:nvSpPr>
        <xdr:cNvPr id="633" name="公債費該当値テキスト"/>
        <xdr:cNvSpPr txBox="1"/>
      </xdr:nvSpPr>
      <xdr:spPr>
        <a:xfrm>
          <a:off x="16370300" y="1235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66,656</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153202</xdr:rowOff>
    </xdr:from>
    <xdr:to>
      <xdr:col>22</xdr:col>
      <xdr:colOff>415925</xdr:colOff>
      <xdr:row>71</xdr:row>
      <xdr:rowOff>83352</xdr:rowOff>
    </xdr:to>
    <xdr:sp macro="" textlink="">
      <xdr:nvSpPr>
        <xdr:cNvPr id="634" name="円/楕円 633"/>
        <xdr:cNvSpPr/>
      </xdr:nvSpPr>
      <xdr:spPr>
        <a:xfrm>
          <a:off x="15430500" y="121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99879</xdr:rowOff>
    </xdr:from>
    <xdr:ext cx="534377" cy="259045"/>
    <xdr:sp macro="" textlink="">
      <xdr:nvSpPr>
        <xdr:cNvPr id="635" name="テキスト ボックス 634"/>
        <xdr:cNvSpPr txBox="1"/>
      </xdr:nvSpPr>
      <xdr:spPr>
        <a:xfrm>
          <a:off x="15214111" y="119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88,062</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132906</xdr:rowOff>
    </xdr:from>
    <xdr:to>
      <xdr:col>21</xdr:col>
      <xdr:colOff>212725</xdr:colOff>
      <xdr:row>72</xdr:row>
      <xdr:rowOff>63056</xdr:rowOff>
    </xdr:to>
    <xdr:sp macro="" textlink="">
      <xdr:nvSpPr>
        <xdr:cNvPr id="636" name="円/楕円 635"/>
        <xdr:cNvSpPr/>
      </xdr:nvSpPr>
      <xdr:spPr>
        <a:xfrm>
          <a:off x="14541500" y="123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79583</xdr:rowOff>
    </xdr:from>
    <xdr:ext cx="534377" cy="259045"/>
    <xdr:sp macro="" textlink="">
      <xdr:nvSpPr>
        <xdr:cNvPr id="637" name="テキスト ボックス 636"/>
        <xdr:cNvSpPr txBox="1"/>
      </xdr:nvSpPr>
      <xdr:spPr>
        <a:xfrm>
          <a:off x="14325111" y="120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78,805</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153986</xdr:rowOff>
    </xdr:from>
    <xdr:to>
      <xdr:col>20</xdr:col>
      <xdr:colOff>9525</xdr:colOff>
      <xdr:row>72</xdr:row>
      <xdr:rowOff>84136</xdr:rowOff>
    </xdr:to>
    <xdr:sp macro="" textlink="">
      <xdr:nvSpPr>
        <xdr:cNvPr id="638" name="円/楕円 637"/>
        <xdr:cNvSpPr/>
      </xdr:nvSpPr>
      <xdr:spPr>
        <a:xfrm>
          <a:off x="13652500" y="123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100663</xdr:rowOff>
    </xdr:from>
    <xdr:ext cx="534377" cy="259045"/>
    <xdr:sp macro="" textlink="">
      <xdr:nvSpPr>
        <xdr:cNvPr id="639" name="テキスト ボックス 638"/>
        <xdr:cNvSpPr txBox="1"/>
      </xdr:nvSpPr>
      <xdr:spPr>
        <a:xfrm>
          <a:off x="13436111" y="121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15879</xdr:rowOff>
    </xdr:from>
    <xdr:to>
      <xdr:col>18</xdr:col>
      <xdr:colOff>492125</xdr:colOff>
      <xdr:row>72</xdr:row>
      <xdr:rowOff>117479</xdr:rowOff>
    </xdr:to>
    <xdr:sp macro="" textlink="">
      <xdr:nvSpPr>
        <xdr:cNvPr id="640" name="円/楕円 639"/>
        <xdr:cNvSpPr/>
      </xdr:nvSpPr>
      <xdr:spPr>
        <a:xfrm>
          <a:off x="12763500" y="123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134006</xdr:rowOff>
    </xdr:from>
    <xdr:ext cx="534377" cy="259045"/>
    <xdr:sp macro="" textlink="">
      <xdr:nvSpPr>
        <xdr:cNvPr id="641" name="テキスト ボックス 640"/>
        <xdr:cNvSpPr txBox="1"/>
      </xdr:nvSpPr>
      <xdr:spPr>
        <a:xfrm>
          <a:off x="12547111" y="121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44763</xdr:rowOff>
    </xdr:from>
    <xdr:to>
      <xdr:col>23</xdr:col>
      <xdr:colOff>517525</xdr:colOff>
      <xdr:row>95</xdr:row>
      <xdr:rowOff>84035</xdr:rowOff>
    </xdr:to>
    <xdr:cxnSp macro="">
      <xdr:nvCxnSpPr>
        <xdr:cNvPr id="668" name="直線コネクタ 667"/>
        <xdr:cNvCxnSpPr/>
      </xdr:nvCxnSpPr>
      <xdr:spPr>
        <a:xfrm>
          <a:off x="15481300" y="16161063"/>
          <a:ext cx="838200" cy="2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460</xdr:rowOff>
    </xdr:from>
    <xdr:to>
      <xdr:col>22</xdr:col>
      <xdr:colOff>365125</xdr:colOff>
      <xdr:row>94</xdr:row>
      <xdr:rowOff>44763</xdr:rowOff>
    </xdr:to>
    <xdr:cxnSp macro="">
      <xdr:nvCxnSpPr>
        <xdr:cNvPr id="671" name="直線コネクタ 670"/>
        <xdr:cNvCxnSpPr/>
      </xdr:nvCxnSpPr>
      <xdr:spPr>
        <a:xfrm>
          <a:off x="14592300" y="16116760"/>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460</xdr:rowOff>
    </xdr:from>
    <xdr:to>
      <xdr:col>21</xdr:col>
      <xdr:colOff>161925</xdr:colOff>
      <xdr:row>96</xdr:row>
      <xdr:rowOff>25651</xdr:rowOff>
    </xdr:to>
    <xdr:cxnSp macro="">
      <xdr:nvCxnSpPr>
        <xdr:cNvPr id="674" name="直線コネクタ 673"/>
        <xdr:cNvCxnSpPr/>
      </xdr:nvCxnSpPr>
      <xdr:spPr>
        <a:xfrm flipV="1">
          <a:off x="13703300" y="16116760"/>
          <a:ext cx="889000" cy="3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6" name="テキスト ボックス 675"/>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21560</xdr:rowOff>
    </xdr:from>
    <xdr:to>
      <xdr:col>19</xdr:col>
      <xdr:colOff>644525</xdr:colOff>
      <xdr:row>96</xdr:row>
      <xdr:rowOff>25651</xdr:rowOff>
    </xdr:to>
    <xdr:cxnSp macro="">
      <xdr:nvCxnSpPr>
        <xdr:cNvPr id="677" name="直線コネクタ 676"/>
        <xdr:cNvCxnSpPr/>
      </xdr:nvCxnSpPr>
      <xdr:spPr>
        <a:xfrm>
          <a:off x="12814300" y="16480760"/>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140547</xdr:rowOff>
    </xdr:from>
    <xdr:ext cx="534377" cy="259045"/>
    <xdr:sp macro="" textlink="">
      <xdr:nvSpPr>
        <xdr:cNvPr id="679" name="テキスト ボックス 678"/>
        <xdr:cNvSpPr txBox="1"/>
      </xdr:nvSpPr>
      <xdr:spPr>
        <a:xfrm>
          <a:off x="13436111" y="165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33235</xdr:rowOff>
    </xdr:from>
    <xdr:to>
      <xdr:col>23</xdr:col>
      <xdr:colOff>568325</xdr:colOff>
      <xdr:row>95</xdr:row>
      <xdr:rowOff>134835</xdr:rowOff>
    </xdr:to>
    <xdr:sp macro="" textlink="">
      <xdr:nvSpPr>
        <xdr:cNvPr id="687" name="円/楕円 686"/>
        <xdr:cNvSpPr/>
      </xdr:nvSpPr>
      <xdr:spPr>
        <a:xfrm>
          <a:off x="16268700" y="163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56112</xdr:rowOff>
    </xdr:from>
    <xdr:ext cx="534377" cy="259045"/>
    <xdr:sp macro="" textlink="">
      <xdr:nvSpPr>
        <xdr:cNvPr id="688" name="積立金該当値テキスト"/>
        <xdr:cNvSpPr txBox="1"/>
      </xdr:nvSpPr>
      <xdr:spPr>
        <a:xfrm>
          <a:off x="16370300" y="161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165413</xdr:rowOff>
    </xdr:from>
    <xdr:to>
      <xdr:col>22</xdr:col>
      <xdr:colOff>415925</xdr:colOff>
      <xdr:row>94</xdr:row>
      <xdr:rowOff>95563</xdr:rowOff>
    </xdr:to>
    <xdr:sp macro="" textlink="">
      <xdr:nvSpPr>
        <xdr:cNvPr id="689" name="円/楕円 688"/>
        <xdr:cNvSpPr/>
      </xdr:nvSpPr>
      <xdr:spPr>
        <a:xfrm>
          <a:off x="15430500" y="1611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112090</xdr:rowOff>
    </xdr:from>
    <xdr:ext cx="534377" cy="259045"/>
    <xdr:sp macro="" textlink="">
      <xdr:nvSpPr>
        <xdr:cNvPr id="690" name="テキスト ボックス 689"/>
        <xdr:cNvSpPr txBox="1"/>
      </xdr:nvSpPr>
      <xdr:spPr>
        <a:xfrm>
          <a:off x="15214111" y="1588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121110</xdr:rowOff>
    </xdr:from>
    <xdr:to>
      <xdr:col>21</xdr:col>
      <xdr:colOff>212725</xdr:colOff>
      <xdr:row>94</xdr:row>
      <xdr:rowOff>51260</xdr:rowOff>
    </xdr:to>
    <xdr:sp macro="" textlink="">
      <xdr:nvSpPr>
        <xdr:cNvPr id="691" name="円/楕円 690"/>
        <xdr:cNvSpPr/>
      </xdr:nvSpPr>
      <xdr:spPr>
        <a:xfrm>
          <a:off x="14541500" y="160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67787</xdr:rowOff>
    </xdr:from>
    <xdr:ext cx="534377" cy="259045"/>
    <xdr:sp macro="" textlink="">
      <xdr:nvSpPr>
        <xdr:cNvPr id="692" name="テキスト ボックス 691"/>
        <xdr:cNvSpPr txBox="1"/>
      </xdr:nvSpPr>
      <xdr:spPr>
        <a:xfrm>
          <a:off x="14325111" y="158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146301</xdr:rowOff>
    </xdr:from>
    <xdr:to>
      <xdr:col>20</xdr:col>
      <xdr:colOff>9525</xdr:colOff>
      <xdr:row>96</xdr:row>
      <xdr:rowOff>76451</xdr:rowOff>
    </xdr:to>
    <xdr:sp macro="" textlink="">
      <xdr:nvSpPr>
        <xdr:cNvPr id="693" name="円/楕円 692"/>
        <xdr:cNvSpPr/>
      </xdr:nvSpPr>
      <xdr:spPr>
        <a:xfrm>
          <a:off x="13652500" y="164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92978</xdr:rowOff>
    </xdr:from>
    <xdr:ext cx="534377" cy="259045"/>
    <xdr:sp macro="" textlink="">
      <xdr:nvSpPr>
        <xdr:cNvPr id="694" name="テキスト ボックス 693"/>
        <xdr:cNvSpPr txBox="1"/>
      </xdr:nvSpPr>
      <xdr:spPr>
        <a:xfrm>
          <a:off x="13436111" y="1620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142210</xdr:rowOff>
    </xdr:from>
    <xdr:to>
      <xdr:col>18</xdr:col>
      <xdr:colOff>492125</xdr:colOff>
      <xdr:row>96</xdr:row>
      <xdr:rowOff>72360</xdr:rowOff>
    </xdr:to>
    <xdr:sp macro="" textlink="">
      <xdr:nvSpPr>
        <xdr:cNvPr id="695" name="円/楕円 694"/>
        <xdr:cNvSpPr/>
      </xdr:nvSpPr>
      <xdr:spPr>
        <a:xfrm>
          <a:off x="12763500" y="164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63487</xdr:rowOff>
    </xdr:from>
    <xdr:ext cx="534377" cy="259045"/>
    <xdr:sp macro="" textlink="">
      <xdr:nvSpPr>
        <xdr:cNvPr id="696" name="テキスト ボックス 695"/>
        <xdr:cNvSpPr txBox="1"/>
      </xdr:nvSpPr>
      <xdr:spPr>
        <a:xfrm>
          <a:off x="12547111" y="165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68072</xdr:rowOff>
    </xdr:from>
    <xdr:to>
      <xdr:col>32</xdr:col>
      <xdr:colOff>187325</xdr:colOff>
      <xdr:row>58</xdr:row>
      <xdr:rowOff>70358</xdr:rowOff>
    </xdr:to>
    <xdr:cxnSp macro="">
      <xdr:nvCxnSpPr>
        <xdr:cNvPr id="786" name="直線コネクタ 785"/>
        <xdr:cNvCxnSpPr/>
      </xdr:nvCxnSpPr>
      <xdr:spPr>
        <a:xfrm flipV="1">
          <a:off x="21323300" y="100121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70358</xdr:rowOff>
    </xdr:from>
    <xdr:to>
      <xdr:col>31</xdr:col>
      <xdr:colOff>34925</xdr:colOff>
      <xdr:row>58</xdr:row>
      <xdr:rowOff>73297</xdr:rowOff>
    </xdr:to>
    <xdr:cxnSp macro="">
      <xdr:nvCxnSpPr>
        <xdr:cNvPr id="789" name="直線コネクタ 788"/>
        <xdr:cNvCxnSpPr/>
      </xdr:nvCxnSpPr>
      <xdr:spPr>
        <a:xfrm flipV="1">
          <a:off x="20434300" y="1001445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73297</xdr:rowOff>
    </xdr:from>
    <xdr:to>
      <xdr:col>29</xdr:col>
      <xdr:colOff>517525</xdr:colOff>
      <xdr:row>58</xdr:row>
      <xdr:rowOff>76563</xdr:rowOff>
    </xdr:to>
    <xdr:cxnSp macro="">
      <xdr:nvCxnSpPr>
        <xdr:cNvPr id="792" name="直線コネクタ 791"/>
        <xdr:cNvCxnSpPr/>
      </xdr:nvCxnSpPr>
      <xdr:spPr>
        <a:xfrm flipV="1">
          <a:off x="19545300" y="100173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157570</xdr:rowOff>
    </xdr:from>
    <xdr:ext cx="469744" cy="259045"/>
    <xdr:sp macro="" textlink="">
      <xdr:nvSpPr>
        <xdr:cNvPr id="794" name="テキスト ボックス 793"/>
        <xdr:cNvSpPr txBox="1"/>
      </xdr:nvSpPr>
      <xdr:spPr>
        <a:xfrm>
          <a:off x="20199427"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76563</xdr:rowOff>
    </xdr:from>
    <xdr:to>
      <xdr:col>28</xdr:col>
      <xdr:colOff>314325</xdr:colOff>
      <xdr:row>58</xdr:row>
      <xdr:rowOff>78522</xdr:rowOff>
    </xdr:to>
    <xdr:cxnSp macro="">
      <xdr:nvCxnSpPr>
        <xdr:cNvPr id="795" name="直線コネクタ 794"/>
        <xdr:cNvCxnSpPr/>
      </xdr:nvCxnSpPr>
      <xdr:spPr>
        <a:xfrm flipV="1">
          <a:off x="18656300" y="1002066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136234</xdr:rowOff>
    </xdr:from>
    <xdr:ext cx="469744" cy="259045"/>
    <xdr:sp macro="" textlink="">
      <xdr:nvSpPr>
        <xdr:cNvPr id="797" name="テキスト ボックス 796"/>
        <xdr:cNvSpPr txBox="1"/>
      </xdr:nvSpPr>
      <xdr:spPr>
        <a:xfrm>
          <a:off x="19310427"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17272</xdr:rowOff>
    </xdr:from>
    <xdr:to>
      <xdr:col>32</xdr:col>
      <xdr:colOff>238125</xdr:colOff>
      <xdr:row>58</xdr:row>
      <xdr:rowOff>118872</xdr:rowOff>
    </xdr:to>
    <xdr:sp macro="" textlink="">
      <xdr:nvSpPr>
        <xdr:cNvPr id="805" name="円/楕円 804"/>
        <xdr:cNvSpPr/>
      </xdr:nvSpPr>
      <xdr:spPr>
        <a:xfrm>
          <a:off x="22110700" y="99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167149</xdr:rowOff>
    </xdr:from>
    <xdr:ext cx="469744" cy="259045"/>
    <xdr:sp macro="" textlink="">
      <xdr:nvSpPr>
        <xdr:cNvPr id="806" name="貸付金該当値テキスト"/>
        <xdr:cNvSpPr txBox="1"/>
      </xdr:nvSpPr>
      <xdr:spPr>
        <a:xfrm>
          <a:off x="22212300" y="99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19558</xdr:rowOff>
    </xdr:from>
    <xdr:to>
      <xdr:col>31</xdr:col>
      <xdr:colOff>85725</xdr:colOff>
      <xdr:row>58</xdr:row>
      <xdr:rowOff>121158</xdr:rowOff>
    </xdr:to>
    <xdr:sp macro="" textlink="">
      <xdr:nvSpPr>
        <xdr:cNvPr id="807" name="円/楕円 806"/>
        <xdr:cNvSpPr/>
      </xdr:nvSpPr>
      <xdr:spPr>
        <a:xfrm>
          <a:off x="212725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112285</xdr:rowOff>
    </xdr:from>
    <xdr:ext cx="469744" cy="259045"/>
    <xdr:sp macro="" textlink="">
      <xdr:nvSpPr>
        <xdr:cNvPr id="808" name="テキスト ボックス 807"/>
        <xdr:cNvSpPr txBox="1"/>
      </xdr:nvSpPr>
      <xdr:spPr>
        <a:xfrm>
          <a:off x="21088427" y="1005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22497</xdr:rowOff>
    </xdr:from>
    <xdr:to>
      <xdr:col>29</xdr:col>
      <xdr:colOff>568325</xdr:colOff>
      <xdr:row>58</xdr:row>
      <xdr:rowOff>124097</xdr:rowOff>
    </xdr:to>
    <xdr:sp macro="" textlink="">
      <xdr:nvSpPr>
        <xdr:cNvPr id="809" name="円/楕円 808"/>
        <xdr:cNvSpPr/>
      </xdr:nvSpPr>
      <xdr:spPr>
        <a:xfrm>
          <a:off x="20383500" y="99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140624</xdr:rowOff>
    </xdr:from>
    <xdr:ext cx="469744" cy="259045"/>
    <xdr:sp macro="" textlink="">
      <xdr:nvSpPr>
        <xdr:cNvPr id="810" name="テキスト ボックス 809"/>
        <xdr:cNvSpPr txBox="1"/>
      </xdr:nvSpPr>
      <xdr:spPr>
        <a:xfrm>
          <a:off x="20199427" y="974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25763</xdr:rowOff>
    </xdr:from>
    <xdr:to>
      <xdr:col>28</xdr:col>
      <xdr:colOff>365125</xdr:colOff>
      <xdr:row>58</xdr:row>
      <xdr:rowOff>127363</xdr:rowOff>
    </xdr:to>
    <xdr:sp macro="" textlink="">
      <xdr:nvSpPr>
        <xdr:cNvPr id="811" name="円/楕円 810"/>
        <xdr:cNvSpPr/>
      </xdr:nvSpPr>
      <xdr:spPr>
        <a:xfrm>
          <a:off x="19494500" y="99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143890</xdr:rowOff>
    </xdr:from>
    <xdr:ext cx="469744" cy="259045"/>
    <xdr:sp macro="" textlink="">
      <xdr:nvSpPr>
        <xdr:cNvPr id="812" name="テキスト ボックス 811"/>
        <xdr:cNvSpPr txBox="1"/>
      </xdr:nvSpPr>
      <xdr:spPr>
        <a:xfrm>
          <a:off x="19310427" y="97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27722</xdr:rowOff>
    </xdr:from>
    <xdr:to>
      <xdr:col>27</xdr:col>
      <xdr:colOff>161925</xdr:colOff>
      <xdr:row>58</xdr:row>
      <xdr:rowOff>129322</xdr:rowOff>
    </xdr:to>
    <xdr:sp macro="" textlink="">
      <xdr:nvSpPr>
        <xdr:cNvPr id="813" name="円/楕円 812"/>
        <xdr:cNvSpPr/>
      </xdr:nvSpPr>
      <xdr:spPr>
        <a:xfrm>
          <a:off x="18605500" y="99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120449</xdr:rowOff>
    </xdr:from>
    <xdr:ext cx="469744" cy="259045"/>
    <xdr:sp macro="" textlink="">
      <xdr:nvSpPr>
        <xdr:cNvPr id="814" name="テキスト ボックス 813"/>
        <xdr:cNvSpPr txBox="1"/>
      </xdr:nvSpPr>
      <xdr:spPr>
        <a:xfrm>
          <a:off x="18421427" y="100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82112</xdr:rowOff>
    </xdr:from>
    <xdr:to>
      <xdr:col>32</xdr:col>
      <xdr:colOff>187325</xdr:colOff>
      <xdr:row>73</xdr:row>
      <xdr:rowOff>135490</xdr:rowOff>
    </xdr:to>
    <xdr:cxnSp macro="">
      <xdr:nvCxnSpPr>
        <xdr:cNvPr id="844" name="直線コネクタ 843"/>
        <xdr:cNvCxnSpPr/>
      </xdr:nvCxnSpPr>
      <xdr:spPr>
        <a:xfrm>
          <a:off x="21323300" y="12597962"/>
          <a:ext cx="8382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82112</xdr:rowOff>
    </xdr:from>
    <xdr:to>
      <xdr:col>31</xdr:col>
      <xdr:colOff>34925</xdr:colOff>
      <xdr:row>73</xdr:row>
      <xdr:rowOff>148710</xdr:rowOff>
    </xdr:to>
    <xdr:cxnSp macro="">
      <xdr:nvCxnSpPr>
        <xdr:cNvPr id="847" name="直線コネクタ 846"/>
        <xdr:cNvCxnSpPr/>
      </xdr:nvCxnSpPr>
      <xdr:spPr>
        <a:xfrm flipV="1">
          <a:off x="20434300" y="12597962"/>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65119</xdr:rowOff>
    </xdr:from>
    <xdr:to>
      <xdr:col>29</xdr:col>
      <xdr:colOff>517525</xdr:colOff>
      <xdr:row>73</xdr:row>
      <xdr:rowOff>148710</xdr:rowOff>
    </xdr:to>
    <xdr:cxnSp macro="">
      <xdr:nvCxnSpPr>
        <xdr:cNvPr id="850" name="直線コネクタ 849"/>
        <xdr:cNvCxnSpPr/>
      </xdr:nvCxnSpPr>
      <xdr:spPr>
        <a:xfrm>
          <a:off x="19545300" y="12580969"/>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2" name="テキスト ボックス 851"/>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65119</xdr:rowOff>
    </xdr:from>
    <xdr:to>
      <xdr:col>28</xdr:col>
      <xdr:colOff>314325</xdr:colOff>
      <xdr:row>73</xdr:row>
      <xdr:rowOff>154274</xdr:rowOff>
    </xdr:to>
    <xdr:cxnSp macro="">
      <xdr:nvCxnSpPr>
        <xdr:cNvPr id="853" name="直線コネクタ 852"/>
        <xdr:cNvCxnSpPr/>
      </xdr:nvCxnSpPr>
      <xdr:spPr>
        <a:xfrm flipV="1">
          <a:off x="18656300" y="12580969"/>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5" name="テキスト ボックス 854"/>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84690</xdr:rowOff>
    </xdr:from>
    <xdr:to>
      <xdr:col>32</xdr:col>
      <xdr:colOff>238125</xdr:colOff>
      <xdr:row>74</xdr:row>
      <xdr:rowOff>14840</xdr:rowOff>
    </xdr:to>
    <xdr:sp macro="" textlink="">
      <xdr:nvSpPr>
        <xdr:cNvPr id="863" name="円/楕円 862"/>
        <xdr:cNvSpPr/>
      </xdr:nvSpPr>
      <xdr:spPr>
        <a:xfrm>
          <a:off x="22110700" y="126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107567</xdr:rowOff>
    </xdr:from>
    <xdr:ext cx="534377" cy="259045"/>
    <xdr:sp macro="" textlink="">
      <xdr:nvSpPr>
        <xdr:cNvPr id="864" name="繰出金該当値テキスト"/>
        <xdr:cNvSpPr txBox="1"/>
      </xdr:nvSpPr>
      <xdr:spPr>
        <a:xfrm>
          <a:off x="22212300" y="124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69,221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31312</xdr:rowOff>
    </xdr:from>
    <xdr:to>
      <xdr:col>31</xdr:col>
      <xdr:colOff>85725</xdr:colOff>
      <xdr:row>73</xdr:row>
      <xdr:rowOff>132912</xdr:rowOff>
    </xdr:to>
    <xdr:sp macro="" textlink="">
      <xdr:nvSpPr>
        <xdr:cNvPr id="865" name="円/楕円 864"/>
        <xdr:cNvSpPr/>
      </xdr:nvSpPr>
      <xdr:spPr>
        <a:xfrm>
          <a:off x="21272500" y="125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149439</xdr:rowOff>
    </xdr:from>
    <xdr:ext cx="534377" cy="259045"/>
    <xdr:sp macro="" textlink="">
      <xdr:nvSpPr>
        <xdr:cNvPr id="866" name="テキスト ボックス 865"/>
        <xdr:cNvSpPr txBox="1"/>
      </xdr:nvSpPr>
      <xdr:spPr>
        <a:xfrm>
          <a:off x="21056111" y="123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97910</xdr:rowOff>
    </xdr:from>
    <xdr:to>
      <xdr:col>29</xdr:col>
      <xdr:colOff>568325</xdr:colOff>
      <xdr:row>74</xdr:row>
      <xdr:rowOff>28060</xdr:rowOff>
    </xdr:to>
    <xdr:sp macro="" textlink="">
      <xdr:nvSpPr>
        <xdr:cNvPr id="867" name="円/楕円 866"/>
        <xdr:cNvSpPr/>
      </xdr:nvSpPr>
      <xdr:spPr>
        <a:xfrm>
          <a:off x="20383500" y="126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44587</xdr:rowOff>
    </xdr:from>
    <xdr:ext cx="534377" cy="259045"/>
    <xdr:sp macro="" textlink="">
      <xdr:nvSpPr>
        <xdr:cNvPr id="868" name="テキスト ボックス 867"/>
        <xdr:cNvSpPr txBox="1"/>
      </xdr:nvSpPr>
      <xdr:spPr>
        <a:xfrm>
          <a:off x="20167111" y="123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14319</xdr:rowOff>
    </xdr:from>
    <xdr:to>
      <xdr:col>28</xdr:col>
      <xdr:colOff>365125</xdr:colOff>
      <xdr:row>73</xdr:row>
      <xdr:rowOff>115919</xdr:rowOff>
    </xdr:to>
    <xdr:sp macro="" textlink="">
      <xdr:nvSpPr>
        <xdr:cNvPr id="869" name="円/楕円 868"/>
        <xdr:cNvSpPr/>
      </xdr:nvSpPr>
      <xdr:spPr>
        <a:xfrm>
          <a:off x="19494500" y="125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132446</xdr:rowOff>
    </xdr:from>
    <xdr:ext cx="534377" cy="259045"/>
    <xdr:sp macro="" textlink="">
      <xdr:nvSpPr>
        <xdr:cNvPr id="870" name="テキスト ボックス 869"/>
        <xdr:cNvSpPr txBox="1"/>
      </xdr:nvSpPr>
      <xdr:spPr>
        <a:xfrm>
          <a:off x="19278111" y="12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103474</xdr:rowOff>
    </xdr:from>
    <xdr:to>
      <xdr:col>27</xdr:col>
      <xdr:colOff>161925</xdr:colOff>
      <xdr:row>74</xdr:row>
      <xdr:rowOff>33624</xdr:rowOff>
    </xdr:to>
    <xdr:sp macro="" textlink="">
      <xdr:nvSpPr>
        <xdr:cNvPr id="871" name="円/楕円 870"/>
        <xdr:cNvSpPr/>
      </xdr:nvSpPr>
      <xdr:spPr>
        <a:xfrm>
          <a:off x="18605500" y="126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50151</xdr:rowOff>
    </xdr:from>
    <xdr:ext cx="534377" cy="259045"/>
    <xdr:sp macro="" textlink="">
      <xdr:nvSpPr>
        <xdr:cNvPr id="872" name="テキスト ボックス 871"/>
        <xdr:cNvSpPr txBox="1"/>
      </xdr:nvSpPr>
      <xdr:spPr>
        <a:xfrm>
          <a:off x="18389111" y="123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人件費については、類似団体と比べて人口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人あたりに対する職員数が多く、それに伴い人件費に係るコストが大きくなっている。</a:t>
          </a:r>
          <a:endParaRPr lang="ja-JP" altLang="ja-JP">
            <a:effectLst/>
          </a:endParaRPr>
        </a:p>
        <a:p>
          <a:r>
            <a:rPr kumimoji="1" lang="ja-JP" altLang="ja-JP" sz="1100">
              <a:solidFill>
                <a:schemeClr val="dk1"/>
              </a:solidFill>
              <a:effectLst/>
              <a:latin typeface="+mn-lt"/>
              <a:ea typeface="+mn-ea"/>
              <a:cs typeface="+mn-cs"/>
            </a:rPr>
            <a:t>　扶助費については、平成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保育所を１つに統合するなど、老朽化した施設の適正管理及び運営コストの軽減を図っているが、</a:t>
          </a:r>
          <a:r>
            <a:rPr kumimoji="1" lang="ja-JP" altLang="en-US" sz="1100">
              <a:solidFill>
                <a:schemeClr val="dk1"/>
              </a:solidFill>
              <a:effectLst/>
              <a:latin typeface="+mn-lt"/>
              <a:ea typeface="+mn-ea"/>
              <a:cs typeface="+mn-cs"/>
            </a:rPr>
            <a:t>国の制度等による社会保障費の増加が影響しており、</a:t>
          </a:r>
          <a:r>
            <a:rPr kumimoji="1" lang="ja-JP" altLang="ja-JP" sz="1100">
              <a:solidFill>
                <a:schemeClr val="dk1"/>
              </a:solidFill>
              <a:effectLst/>
              <a:latin typeface="+mn-lt"/>
              <a:ea typeface="+mn-ea"/>
              <a:cs typeface="+mn-cs"/>
            </a:rPr>
            <a:t>コストが大きくなっている。</a:t>
          </a:r>
          <a:endParaRPr lang="ja-JP" altLang="ja-JP">
            <a:effectLst/>
          </a:endParaRPr>
        </a:p>
        <a:p>
          <a:r>
            <a:rPr kumimoji="1" lang="ja-JP" altLang="ja-JP" sz="1100">
              <a:solidFill>
                <a:schemeClr val="dk1"/>
              </a:solidFill>
              <a:effectLst/>
              <a:latin typeface="+mn-lt"/>
              <a:ea typeface="+mn-ea"/>
              <a:cs typeface="+mn-cs"/>
            </a:rPr>
            <a:t>　補助費等については、消防、電算、衛生に関する行政事務を一部事務組合により広域的に実施しており、それらの負担金が大きくなっている。</a:t>
          </a:r>
          <a:endParaRPr lang="ja-JP" altLang="ja-JP">
            <a:effectLst/>
          </a:endParaRPr>
        </a:p>
        <a:p>
          <a:r>
            <a:rPr kumimoji="1" lang="ja-JP" altLang="ja-JP" sz="1100">
              <a:solidFill>
                <a:schemeClr val="dk1"/>
              </a:solidFill>
              <a:effectLst/>
              <a:latin typeface="+mn-lt"/>
              <a:ea typeface="+mn-ea"/>
              <a:cs typeface="+mn-cs"/>
            </a:rPr>
            <a:t>　普通建設事業費については、単年度ごとに大小の波が生じるものであるが、平成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前年度の保育所統合事業が完了したた、前年度から減少している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積立金については、地方財政法第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条に基づき、前年度繰越金の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以上を財政調整基金に積み立てていることで、大きくなっている。</a:t>
          </a:r>
          <a:endParaRPr lang="ja-JP" altLang="ja-JP">
            <a:effectLst/>
          </a:endParaRPr>
        </a:p>
        <a:p>
          <a:r>
            <a:rPr kumimoji="1" lang="ja-JP" altLang="ja-JP" sz="1100">
              <a:solidFill>
                <a:schemeClr val="dk1"/>
              </a:solidFill>
              <a:effectLst/>
              <a:latin typeface="+mn-lt"/>
              <a:ea typeface="+mn-ea"/>
              <a:cs typeface="+mn-cs"/>
            </a:rPr>
            <a:t>　繰出金については、簡易水道事業及び公共下水道事業、集落排水事業特別会計に対する、過去の整備事業に関する町債償還に充当するための繰出金が大きくなっている。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22,390
22,197
153.15
14,141,078
13,304,211
762,546
8,314,297
9,882,128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160655</xdr:rowOff>
    </xdr:from>
    <xdr:to>
      <xdr:col>6</xdr:col>
      <xdr:colOff>511175</xdr:colOff>
      <xdr:row>33</xdr:row>
      <xdr:rowOff>162941</xdr:rowOff>
    </xdr:to>
    <xdr:cxnSp macro="">
      <xdr:nvCxnSpPr>
        <xdr:cNvPr id="61" name="直線コネクタ 60"/>
        <xdr:cNvCxnSpPr/>
      </xdr:nvCxnSpPr>
      <xdr:spPr>
        <a:xfrm>
          <a:off x="3797300" y="5647055"/>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160655</xdr:rowOff>
    </xdr:from>
    <xdr:to>
      <xdr:col>5</xdr:col>
      <xdr:colOff>358775</xdr:colOff>
      <xdr:row>33</xdr:row>
      <xdr:rowOff>50927</xdr:rowOff>
    </xdr:to>
    <xdr:cxnSp macro="">
      <xdr:nvCxnSpPr>
        <xdr:cNvPr id="64" name="直線コネクタ 63"/>
        <xdr:cNvCxnSpPr/>
      </xdr:nvCxnSpPr>
      <xdr:spPr>
        <a:xfrm flipV="1">
          <a:off x="2908300" y="564705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50927</xdr:rowOff>
    </xdr:from>
    <xdr:to>
      <xdr:col>4</xdr:col>
      <xdr:colOff>155575</xdr:colOff>
      <xdr:row>33</xdr:row>
      <xdr:rowOff>110363</xdr:rowOff>
    </xdr:to>
    <xdr:cxnSp macro="">
      <xdr:nvCxnSpPr>
        <xdr:cNvPr id="67" name="直線コネクタ 66"/>
        <xdr:cNvCxnSpPr/>
      </xdr:nvCxnSpPr>
      <xdr:spPr>
        <a:xfrm flipV="1">
          <a:off x="2019300" y="570877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24638</xdr:rowOff>
    </xdr:from>
    <xdr:to>
      <xdr:col>2</xdr:col>
      <xdr:colOff>638175</xdr:colOff>
      <xdr:row>33</xdr:row>
      <xdr:rowOff>110363</xdr:rowOff>
    </xdr:to>
    <xdr:cxnSp macro="">
      <xdr:nvCxnSpPr>
        <xdr:cNvPr id="70" name="直線コネクタ 69"/>
        <xdr:cNvCxnSpPr/>
      </xdr:nvCxnSpPr>
      <xdr:spPr>
        <a:xfrm>
          <a:off x="1130300" y="5339588"/>
          <a:ext cx="8890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112141</xdr:rowOff>
    </xdr:from>
    <xdr:to>
      <xdr:col>6</xdr:col>
      <xdr:colOff>561975</xdr:colOff>
      <xdr:row>34</xdr:row>
      <xdr:rowOff>42291</xdr:rowOff>
    </xdr:to>
    <xdr:sp macro="" textlink="">
      <xdr:nvSpPr>
        <xdr:cNvPr id="80" name="円/楕円 79"/>
        <xdr:cNvSpPr/>
      </xdr:nvSpPr>
      <xdr:spPr>
        <a:xfrm>
          <a:off x="45847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135018</xdr:rowOff>
    </xdr:from>
    <xdr:ext cx="469744" cy="259045"/>
    <xdr:sp macro="" textlink="">
      <xdr:nvSpPr>
        <xdr:cNvPr id="81" name="議会費該当値テキスト"/>
        <xdr:cNvSpPr txBox="1"/>
      </xdr:nvSpPr>
      <xdr:spPr>
        <a:xfrm>
          <a:off x="4686300"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109855</xdr:rowOff>
    </xdr:from>
    <xdr:to>
      <xdr:col>5</xdr:col>
      <xdr:colOff>409575</xdr:colOff>
      <xdr:row>33</xdr:row>
      <xdr:rowOff>40005</xdr:rowOff>
    </xdr:to>
    <xdr:sp macro="" textlink="">
      <xdr:nvSpPr>
        <xdr:cNvPr id="82" name="円/楕円 81"/>
        <xdr:cNvSpPr/>
      </xdr:nvSpPr>
      <xdr:spPr>
        <a:xfrm>
          <a:off x="3746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56532</xdr:rowOff>
    </xdr:from>
    <xdr:ext cx="469744" cy="259045"/>
    <xdr:sp macro="" textlink="">
      <xdr:nvSpPr>
        <xdr:cNvPr id="83" name="テキスト ボックス 82"/>
        <xdr:cNvSpPr txBox="1"/>
      </xdr:nvSpPr>
      <xdr:spPr>
        <a:xfrm>
          <a:off x="3562427" y="53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127</xdr:rowOff>
    </xdr:from>
    <xdr:to>
      <xdr:col>4</xdr:col>
      <xdr:colOff>206375</xdr:colOff>
      <xdr:row>33</xdr:row>
      <xdr:rowOff>101727</xdr:rowOff>
    </xdr:to>
    <xdr:sp macro="" textlink="">
      <xdr:nvSpPr>
        <xdr:cNvPr id="84" name="円/楕円 83"/>
        <xdr:cNvSpPr/>
      </xdr:nvSpPr>
      <xdr:spPr>
        <a:xfrm>
          <a:off x="2857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118254</xdr:rowOff>
    </xdr:from>
    <xdr:ext cx="469744" cy="259045"/>
    <xdr:sp macro="" textlink="">
      <xdr:nvSpPr>
        <xdr:cNvPr id="85" name="テキスト ボックス 84"/>
        <xdr:cNvSpPr txBox="1"/>
      </xdr:nvSpPr>
      <xdr:spPr>
        <a:xfrm>
          <a:off x="2673427" y="5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59563</xdr:rowOff>
    </xdr:from>
    <xdr:to>
      <xdr:col>3</xdr:col>
      <xdr:colOff>3175</xdr:colOff>
      <xdr:row>33</xdr:row>
      <xdr:rowOff>161163</xdr:rowOff>
    </xdr:to>
    <xdr:sp macro="" textlink="">
      <xdr:nvSpPr>
        <xdr:cNvPr id="86" name="円/楕円 85"/>
        <xdr:cNvSpPr/>
      </xdr:nvSpPr>
      <xdr:spPr>
        <a:xfrm>
          <a:off x="1968500" y="57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6240</xdr:rowOff>
    </xdr:from>
    <xdr:ext cx="469744" cy="259045"/>
    <xdr:sp macro="" textlink="">
      <xdr:nvSpPr>
        <xdr:cNvPr id="87" name="テキスト ボックス 86"/>
        <xdr:cNvSpPr txBox="1"/>
      </xdr:nvSpPr>
      <xdr:spPr>
        <a:xfrm>
          <a:off x="1784427" y="549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145288</xdr:rowOff>
    </xdr:from>
    <xdr:to>
      <xdr:col>1</xdr:col>
      <xdr:colOff>485775</xdr:colOff>
      <xdr:row>31</xdr:row>
      <xdr:rowOff>75438</xdr:rowOff>
    </xdr:to>
    <xdr:sp macro="" textlink="">
      <xdr:nvSpPr>
        <xdr:cNvPr id="88" name="円/楕円 87"/>
        <xdr:cNvSpPr/>
      </xdr:nvSpPr>
      <xdr:spPr>
        <a:xfrm>
          <a:off x="1079500" y="52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91965</xdr:rowOff>
    </xdr:from>
    <xdr:ext cx="469744" cy="259045"/>
    <xdr:sp macro="" textlink="">
      <xdr:nvSpPr>
        <xdr:cNvPr id="89" name="テキスト ボックス 88"/>
        <xdr:cNvSpPr txBox="1"/>
      </xdr:nvSpPr>
      <xdr:spPr>
        <a:xfrm>
          <a:off x="895427" y="50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77009</xdr:rowOff>
    </xdr:from>
    <xdr:to>
      <xdr:col>6</xdr:col>
      <xdr:colOff>511175</xdr:colOff>
      <xdr:row>56</xdr:row>
      <xdr:rowOff>5294</xdr:rowOff>
    </xdr:to>
    <xdr:cxnSp macro="">
      <xdr:nvCxnSpPr>
        <xdr:cNvPr id="121" name="直線コネクタ 120"/>
        <xdr:cNvCxnSpPr/>
      </xdr:nvCxnSpPr>
      <xdr:spPr>
        <a:xfrm flipV="1">
          <a:off x="3797300" y="9506759"/>
          <a:ext cx="838200" cy="9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5294</xdr:rowOff>
    </xdr:from>
    <xdr:to>
      <xdr:col>5</xdr:col>
      <xdr:colOff>358775</xdr:colOff>
      <xdr:row>56</xdr:row>
      <xdr:rowOff>16996</xdr:rowOff>
    </xdr:to>
    <xdr:cxnSp macro="">
      <xdr:nvCxnSpPr>
        <xdr:cNvPr id="124" name="直線コネクタ 123"/>
        <xdr:cNvCxnSpPr/>
      </xdr:nvCxnSpPr>
      <xdr:spPr>
        <a:xfrm flipV="1">
          <a:off x="2908300" y="9606494"/>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16996</xdr:rowOff>
    </xdr:from>
    <xdr:to>
      <xdr:col>4</xdr:col>
      <xdr:colOff>155575</xdr:colOff>
      <xdr:row>56</xdr:row>
      <xdr:rowOff>111114</xdr:rowOff>
    </xdr:to>
    <xdr:cxnSp macro="">
      <xdr:nvCxnSpPr>
        <xdr:cNvPr id="127" name="直線コネクタ 126"/>
        <xdr:cNvCxnSpPr/>
      </xdr:nvCxnSpPr>
      <xdr:spPr>
        <a:xfrm flipV="1">
          <a:off x="2019300" y="9618196"/>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63674</xdr:rowOff>
    </xdr:from>
    <xdr:to>
      <xdr:col>2</xdr:col>
      <xdr:colOff>638175</xdr:colOff>
      <xdr:row>56</xdr:row>
      <xdr:rowOff>111114</xdr:rowOff>
    </xdr:to>
    <xdr:cxnSp macro="">
      <xdr:nvCxnSpPr>
        <xdr:cNvPr id="130" name="直線コネクタ 129"/>
        <xdr:cNvCxnSpPr/>
      </xdr:nvCxnSpPr>
      <xdr:spPr>
        <a:xfrm>
          <a:off x="1130300" y="9493424"/>
          <a:ext cx="889000" cy="2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26209</xdr:rowOff>
    </xdr:from>
    <xdr:to>
      <xdr:col>6</xdr:col>
      <xdr:colOff>561975</xdr:colOff>
      <xdr:row>55</xdr:row>
      <xdr:rowOff>127809</xdr:rowOff>
    </xdr:to>
    <xdr:sp macro="" textlink="">
      <xdr:nvSpPr>
        <xdr:cNvPr id="140" name="円/楕円 139"/>
        <xdr:cNvSpPr/>
      </xdr:nvSpPr>
      <xdr:spPr>
        <a:xfrm>
          <a:off x="4584700" y="9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49086</xdr:rowOff>
    </xdr:from>
    <xdr:ext cx="534377" cy="259045"/>
    <xdr:sp macro="" textlink="">
      <xdr:nvSpPr>
        <xdr:cNvPr id="141" name="総務費該当値テキスト"/>
        <xdr:cNvSpPr txBox="1"/>
      </xdr:nvSpPr>
      <xdr:spPr>
        <a:xfrm>
          <a:off x="4686300" y="930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125944</xdr:rowOff>
    </xdr:from>
    <xdr:to>
      <xdr:col>5</xdr:col>
      <xdr:colOff>409575</xdr:colOff>
      <xdr:row>56</xdr:row>
      <xdr:rowOff>56094</xdr:rowOff>
    </xdr:to>
    <xdr:sp macro="" textlink="">
      <xdr:nvSpPr>
        <xdr:cNvPr id="142" name="円/楕円 141"/>
        <xdr:cNvSpPr/>
      </xdr:nvSpPr>
      <xdr:spPr>
        <a:xfrm>
          <a:off x="3746500" y="9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72621</xdr:rowOff>
    </xdr:from>
    <xdr:ext cx="534377" cy="259045"/>
    <xdr:sp macro="" textlink="">
      <xdr:nvSpPr>
        <xdr:cNvPr id="143" name="テキスト ボックス 142"/>
        <xdr:cNvSpPr txBox="1"/>
      </xdr:nvSpPr>
      <xdr:spPr>
        <a:xfrm>
          <a:off x="3530111" y="93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137646</xdr:rowOff>
    </xdr:from>
    <xdr:to>
      <xdr:col>4</xdr:col>
      <xdr:colOff>206375</xdr:colOff>
      <xdr:row>56</xdr:row>
      <xdr:rowOff>67796</xdr:rowOff>
    </xdr:to>
    <xdr:sp macro="" textlink="">
      <xdr:nvSpPr>
        <xdr:cNvPr id="144" name="円/楕円 143"/>
        <xdr:cNvSpPr/>
      </xdr:nvSpPr>
      <xdr:spPr>
        <a:xfrm>
          <a:off x="2857500" y="95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84323</xdr:rowOff>
    </xdr:from>
    <xdr:ext cx="534377" cy="259045"/>
    <xdr:sp macro="" textlink="">
      <xdr:nvSpPr>
        <xdr:cNvPr id="145" name="テキスト ボックス 144"/>
        <xdr:cNvSpPr txBox="1"/>
      </xdr:nvSpPr>
      <xdr:spPr>
        <a:xfrm>
          <a:off x="2641111" y="934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60314</xdr:rowOff>
    </xdr:from>
    <xdr:to>
      <xdr:col>3</xdr:col>
      <xdr:colOff>3175</xdr:colOff>
      <xdr:row>56</xdr:row>
      <xdr:rowOff>161914</xdr:rowOff>
    </xdr:to>
    <xdr:sp macro="" textlink="">
      <xdr:nvSpPr>
        <xdr:cNvPr id="146" name="円/楕円 145"/>
        <xdr:cNvSpPr/>
      </xdr:nvSpPr>
      <xdr:spPr>
        <a:xfrm>
          <a:off x="1968500" y="9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6991</xdr:rowOff>
    </xdr:from>
    <xdr:ext cx="534377" cy="259045"/>
    <xdr:sp macro="" textlink="">
      <xdr:nvSpPr>
        <xdr:cNvPr id="147" name="テキスト ボックス 146"/>
        <xdr:cNvSpPr txBox="1"/>
      </xdr:nvSpPr>
      <xdr:spPr>
        <a:xfrm>
          <a:off x="1752111" y="943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12874</xdr:rowOff>
    </xdr:from>
    <xdr:to>
      <xdr:col>1</xdr:col>
      <xdr:colOff>485775</xdr:colOff>
      <xdr:row>55</xdr:row>
      <xdr:rowOff>114474</xdr:rowOff>
    </xdr:to>
    <xdr:sp macro="" textlink="">
      <xdr:nvSpPr>
        <xdr:cNvPr id="148" name="円/楕円 147"/>
        <xdr:cNvSpPr/>
      </xdr:nvSpPr>
      <xdr:spPr>
        <a:xfrm>
          <a:off x="1079500" y="94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131001</xdr:rowOff>
    </xdr:from>
    <xdr:ext cx="534377" cy="259045"/>
    <xdr:sp macro="" textlink="">
      <xdr:nvSpPr>
        <xdr:cNvPr id="149" name="テキスト ボックス 148"/>
        <xdr:cNvSpPr txBox="1"/>
      </xdr:nvSpPr>
      <xdr:spPr>
        <a:xfrm>
          <a:off x="863111" y="921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162513</xdr:rowOff>
    </xdr:from>
    <xdr:to>
      <xdr:col>6</xdr:col>
      <xdr:colOff>511175</xdr:colOff>
      <xdr:row>78</xdr:row>
      <xdr:rowOff>23704</xdr:rowOff>
    </xdr:to>
    <xdr:cxnSp macro="">
      <xdr:nvCxnSpPr>
        <xdr:cNvPr id="178" name="直線コネクタ 177"/>
        <xdr:cNvCxnSpPr/>
      </xdr:nvCxnSpPr>
      <xdr:spPr>
        <a:xfrm>
          <a:off x="3797300" y="13364163"/>
          <a:ext cx="8382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9"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162513</xdr:rowOff>
    </xdr:from>
    <xdr:to>
      <xdr:col>5</xdr:col>
      <xdr:colOff>358775</xdr:colOff>
      <xdr:row>78</xdr:row>
      <xdr:rowOff>35308</xdr:rowOff>
    </xdr:to>
    <xdr:cxnSp macro="">
      <xdr:nvCxnSpPr>
        <xdr:cNvPr id="181" name="直線コネクタ 180"/>
        <xdr:cNvCxnSpPr/>
      </xdr:nvCxnSpPr>
      <xdr:spPr>
        <a:xfrm flipV="1">
          <a:off x="2908300" y="13364163"/>
          <a:ext cx="8890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35308</xdr:rowOff>
    </xdr:from>
    <xdr:to>
      <xdr:col>4</xdr:col>
      <xdr:colOff>155575</xdr:colOff>
      <xdr:row>78</xdr:row>
      <xdr:rowOff>42424</xdr:rowOff>
    </xdr:to>
    <xdr:cxnSp macro="">
      <xdr:nvCxnSpPr>
        <xdr:cNvPr id="184" name="直線コネクタ 183"/>
        <xdr:cNvCxnSpPr/>
      </xdr:nvCxnSpPr>
      <xdr:spPr>
        <a:xfrm flipV="1">
          <a:off x="2019300" y="13408408"/>
          <a:ext cx="8890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42424</xdr:rowOff>
    </xdr:from>
    <xdr:to>
      <xdr:col>2</xdr:col>
      <xdr:colOff>638175</xdr:colOff>
      <xdr:row>78</xdr:row>
      <xdr:rowOff>47327</xdr:rowOff>
    </xdr:to>
    <xdr:cxnSp macro="">
      <xdr:nvCxnSpPr>
        <xdr:cNvPr id="187" name="直線コネクタ 186"/>
        <xdr:cNvCxnSpPr/>
      </xdr:nvCxnSpPr>
      <xdr:spPr>
        <a:xfrm flipV="1">
          <a:off x="1130300" y="13415524"/>
          <a:ext cx="8890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144354</xdr:rowOff>
    </xdr:from>
    <xdr:to>
      <xdr:col>6</xdr:col>
      <xdr:colOff>561975</xdr:colOff>
      <xdr:row>78</xdr:row>
      <xdr:rowOff>74504</xdr:rowOff>
    </xdr:to>
    <xdr:sp macro="" textlink="">
      <xdr:nvSpPr>
        <xdr:cNvPr id="197" name="円/楕円 196"/>
        <xdr:cNvSpPr/>
      </xdr:nvSpPr>
      <xdr:spPr>
        <a:xfrm>
          <a:off x="4584700" y="133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103731</xdr:rowOff>
    </xdr:from>
    <xdr:ext cx="599010" cy="259045"/>
    <xdr:sp macro="" textlink="">
      <xdr:nvSpPr>
        <xdr:cNvPr id="198" name="民生費該当値テキスト"/>
        <xdr:cNvSpPr txBox="1"/>
      </xdr:nvSpPr>
      <xdr:spPr>
        <a:xfrm>
          <a:off x="4686300" y="1313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111713</xdr:rowOff>
    </xdr:from>
    <xdr:to>
      <xdr:col>5</xdr:col>
      <xdr:colOff>409575</xdr:colOff>
      <xdr:row>78</xdr:row>
      <xdr:rowOff>41863</xdr:rowOff>
    </xdr:to>
    <xdr:sp macro="" textlink="">
      <xdr:nvSpPr>
        <xdr:cNvPr id="199" name="円/楕円 198"/>
        <xdr:cNvSpPr/>
      </xdr:nvSpPr>
      <xdr:spPr>
        <a:xfrm>
          <a:off x="3746500" y="133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58390</xdr:rowOff>
    </xdr:from>
    <xdr:ext cx="599010" cy="259045"/>
    <xdr:sp macro="" textlink="">
      <xdr:nvSpPr>
        <xdr:cNvPr id="200" name="テキスト ボックス 199"/>
        <xdr:cNvSpPr txBox="1"/>
      </xdr:nvSpPr>
      <xdr:spPr>
        <a:xfrm>
          <a:off x="3497794" y="1308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155958</xdr:rowOff>
    </xdr:from>
    <xdr:to>
      <xdr:col>4</xdr:col>
      <xdr:colOff>206375</xdr:colOff>
      <xdr:row>78</xdr:row>
      <xdr:rowOff>86108</xdr:rowOff>
    </xdr:to>
    <xdr:sp macro="" textlink="">
      <xdr:nvSpPr>
        <xdr:cNvPr id="201" name="円/楕円 200"/>
        <xdr:cNvSpPr/>
      </xdr:nvSpPr>
      <xdr:spPr>
        <a:xfrm>
          <a:off x="2857500" y="1335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102635</xdr:rowOff>
    </xdr:from>
    <xdr:ext cx="599010" cy="259045"/>
    <xdr:sp macro="" textlink="">
      <xdr:nvSpPr>
        <xdr:cNvPr id="202" name="テキスト ボックス 201"/>
        <xdr:cNvSpPr txBox="1"/>
      </xdr:nvSpPr>
      <xdr:spPr>
        <a:xfrm>
          <a:off x="2608794" y="131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163074</xdr:rowOff>
    </xdr:from>
    <xdr:to>
      <xdr:col>3</xdr:col>
      <xdr:colOff>3175</xdr:colOff>
      <xdr:row>78</xdr:row>
      <xdr:rowOff>93224</xdr:rowOff>
    </xdr:to>
    <xdr:sp macro="" textlink="">
      <xdr:nvSpPr>
        <xdr:cNvPr id="203" name="円/楕円 202"/>
        <xdr:cNvSpPr/>
      </xdr:nvSpPr>
      <xdr:spPr>
        <a:xfrm>
          <a:off x="1968500" y="133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109751</xdr:rowOff>
    </xdr:from>
    <xdr:ext cx="599010" cy="259045"/>
    <xdr:sp macro="" textlink="">
      <xdr:nvSpPr>
        <xdr:cNvPr id="204" name="テキスト ボックス 203"/>
        <xdr:cNvSpPr txBox="1"/>
      </xdr:nvSpPr>
      <xdr:spPr>
        <a:xfrm>
          <a:off x="1719794" y="1313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167977</xdr:rowOff>
    </xdr:from>
    <xdr:to>
      <xdr:col>1</xdr:col>
      <xdr:colOff>485775</xdr:colOff>
      <xdr:row>78</xdr:row>
      <xdr:rowOff>98127</xdr:rowOff>
    </xdr:to>
    <xdr:sp macro="" textlink="">
      <xdr:nvSpPr>
        <xdr:cNvPr id="205" name="円/楕円 204"/>
        <xdr:cNvSpPr/>
      </xdr:nvSpPr>
      <xdr:spPr>
        <a:xfrm>
          <a:off x="1079500" y="133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114654</xdr:rowOff>
    </xdr:from>
    <xdr:ext cx="599010" cy="259045"/>
    <xdr:sp macro="" textlink="">
      <xdr:nvSpPr>
        <xdr:cNvPr id="206" name="テキスト ボックス 205"/>
        <xdr:cNvSpPr txBox="1"/>
      </xdr:nvSpPr>
      <xdr:spPr>
        <a:xfrm>
          <a:off x="830794" y="1314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24848</xdr:rowOff>
    </xdr:from>
    <xdr:to>
      <xdr:col>6</xdr:col>
      <xdr:colOff>511175</xdr:colOff>
      <xdr:row>96</xdr:row>
      <xdr:rowOff>82150</xdr:rowOff>
    </xdr:to>
    <xdr:cxnSp macro="">
      <xdr:nvCxnSpPr>
        <xdr:cNvPr id="236" name="直線コネクタ 235"/>
        <xdr:cNvCxnSpPr/>
      </xdr:nvCxnSpPr>
      <xdr:spPr>
        <a:xfrm flipV="1">
          <a:off x="3797300" y="16484048"/>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82150</xdr:rowOff>
    </xdr:from>
    <xdr:to>
      <xdr:col>5</xdr:col>
      <xdr:colOff>358775</xdr:colOff>
      <xdr:row>96</xdr:row>
      <xdr:rowOff>144577</xdr:rowOff>
    </xdr:to>
    <xdr:cxnSp macro="">
      <xdr:nvCxnSpPr>
        <xdr:cNvPr id="239" name="直線コネクタ 238"/>
        <xdr:cNvCxnSpPr/>
      </xdr:nvCxnSpPr>
      <xdr:spPr>
        <a:xfrm flipV="1">
          <a:off x="2908300" y="16541350"/>
          <a:ext cx="8890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144577</xdr:rowOff>
    </xdr:from>
    <xdr:to>
      <xdr:col>4</xdr:col>
      <xdr:colOff>155575</xdr:colOff>
      <xdr:row>97</xdr:row>
      <xdr:rowOff>2006</xdr:rowOff>
    </xdr:to>
    <xdr:cxnSp macro="">
      <xdr:nvCxnSpPr>
        <xdr:cNvPr id="242" name="直線コネクタ 241"/>
        <xdr:cNvCxnSpPr/>
      </xdr:nvCxnSpPr>
      <xdr:spPr>
        <a:xfrm flipV="1">
          <a:off x="2019300" y="16603777"/>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2006</xdr:rowOff>
    </xdr:from>
    <xdr:to>
      <xdr:col>2</xdr:col>
      <xdr:colOff>638175</xdr:colOff>
      <xdr:row>97</xdr:row>
      <xdr:rowOff>20886</xdr:rowOff>
    </xdr:to>
    <xdr:cxnSp macro="">
      <xdr:nvCxnSpPr>
        <xdr:cNvPr id="245" name="直線コネクタ 244"/>
        <xdr:cNvCxnSpPr/>
      </xdr:nvCxnSpPr>
      <xdr:spPr>
        <a:xfrm flipV="1">
          <a:off x="1130300" y="16632656"/>
          <a:ext cx="8890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145498</xdr:rowOff>
    </xdr:from>
    <xdr:to>
      <xdr:col>6</xdr:col>
      <xdr:colOff>561975</xdr:colOff>
      <xdr:row>96</xdr:row>
      <xdr:rowOff>75648</xdr:rowOff>
    </xdr:to>
    <xdr:sp macro="" textlink="">
      <xdr:nvSpPr>
        <xdr:cNvPr id="255" name="円/楕円 254"/>
        <xdr:cNvSpPr/>
      </xdr:nvSpPr>
      <xdr:spPr>
        <a:xfrm>
          <a:off x="4584700" y="164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168375</xdr:rowOff>
    </xdr:from>
    <xdr:ext cx="534377" cy="259045"/>
    <xdr:sp macro="" textlink="">
      <xdr:nvSpPr>
        <xdr:cNvPr id="256" name="衛生費該当値テキスト"/>
        <xdr:cNvSpPr txBox="1"/>
      </xdr:nvSpPr>
      <xdr:spPr>
        <a:xfrm>
          <a:off x="4686300" y="162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31350</xdr:rowOff>
    </xdr:from>
    <xdr:to>
      <xdr:col>5</xdr:col>
      <xdr:colOff>409575</xdr:colOff>
      <xdr:row>96</xdr:row>
      <xdr:rowOff>132950</xdr:rowOff>
    </xdr:to>
    <xdr:sp macro="" textlink="">
      <xdr:nvSpPr>
        <xdr:cNvPr id="257" name="円/楕円 256"/>
        <xdr:cNvSpPr/>
      </xdr:nvSpPr>
      <xdr:spPr>
        <a:xfrm>
          <a:off x="3746500" y="164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149477</xdr:rowOff>
    </xdr:from>
    <xdr:ext cx="534377" cy="259045"/>
    <xdr:sp macro="" textlink="">
      <xdr:nvSpPr>
        <xdr:cNvPr id="258" name="テキスト ボックス 257"/>
        <xdr:cNvSpPr txBox="1"/>
      </xdr:nvSpPr>
      <xdr:spPr>
        <a:xfrm>
          <a:off x="3530111" y="1626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93777</xdr:rowOff>
    </xdr:from>
    <xdr:to>
      <xdr:col>4</xdr:col>
      <xdr:colOff>206375</xdr:colOff>
      <xdr:row>97</xdr:row>
      <xdr:rowOff>23927</xdr:rowOff>
    </xdr:to>
    <xdr:sp macro="" textlink="">
      <xdr:nvSpPr>
        <xdr:cNvPr id="259" name="円/楕円 258"/>
        <xdr:cNvSpPr/>
      </xdr:nvSpPr>
      <xdr:spPr>
        <a:xfrm>
          <a:off x="2857500" y="165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40454</xdr:rowOff>
    </xdr:from>
    <xdr:ext cx="534377" cy="259045"/>
    <xdr:sp macro="" textlink="">
      <xdr:nvSpPr>
        <xdr:cNvPr id="260" name="テキスト ボックス 259"/>
        <xdr:cNvSpPr txBox="1"/>
      </xdr:nvSpPr>
      <xdr:spPr>
        <a:xfrm>
          <a:off x="2641111" y="163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122656</xdr:rowOff>
    </xdr:from>
    <xdr:to>
      <xdr:col>3</xdr:col>
      <xdr:colOff>3175</xdr:colOff>
      <xdr:row>97</xdr:row>
      <xdr:rowOff>52806</xdr:rowOff>
    </xdr:to>
    <xdr:sp macro="" textlink="">
      <xdr:nvSpPr>
        <xdr:cNvPr id="261" name="円/楕円 260"/>
        <xdr:cNvSpPr/>
      </xdr:nvSpPr>
      <xdr:spPr>
        <a:xfrm>
          <a:off x="1968500" y="165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69333</xdr:rowOff>
    </xdr:from>
    <xdr:ext cx="534377" cy="259045"/>
    <xdr:sp macro="" textlink="">
      <xdr:nvSpPr>
        <xdr:cNvPr id="262" name="テキスト ボックス 261"/>
        <xdr:cNvSpPr txBox="1"/>
      </xdr:nvSpPr>
      <xdr:spPr>
        <a:xfrm>
          <a:off x="1752111" y="163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141536</xdr:rowOff>
    </xdr:from>
    <xdr:to>
      <xdr:col>1</xdr:col>
      <xdr:colOff>485775</xdr:colOff>
      <xdr:row>97</xdr:row>
      <xdr:rowOff>71686</xdr:rowOff>
    </xdr:to>
    <xdr:sp macro="" textlink="">
      <xdr:nvSpPr>
        <xdr:cNvPr id="263" name="円/楕円 262"/>
        <xdr:cNvSpPr/>
      </xdr:nvSpPr>
      <xdr:spPr>
        <a:xfrm>
          <a:off x="1079500" y="166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88213</xdr:rowOff>
    </xdr:from>
    <xdr:ext cx="534377" cy="259045"/>
    <xdr:sp macro="" textlink="">
      <xdr:nvSpPr>
        <xdr:cNvPr id="264" name="テキスト ボックス 263"/>
        <xdr:cNvSpPr txBox="1"/>
      </xdr:nvSpPr>
      <xdr:spPr>
        <a:xfrm>
          <a:off x="863111" y="163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165036</xdr:rowOff>
    </xdr:from>
    <xdr:to>
      <xdr:col>15</xdr:col>
      <xdr:colOff>180975</xdr:colOff>
      <xdr:row>37</xdr:row>
      <xdr:rowOff>3111</xdr:rowOff>
    </xdr:to>
    <xdr:cxnSp macro="">
      <xdr:nvCxnSpPr>
        <xdr:cNvPr id="293" name="直線コネクタ 292"/>
        <xdr:cNvCxnSpPr/>
      </xdr:nvCxnSpPr>
      <xdr:spPr>
        <a:xfrm flipV="1">
          <a:off x="9639300" y="63372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147718</xdr:rowOff>
    </xdr:from>
    <xdr:ext cx="378565" cy="259045"/>
    <xdr:sp macro="" textlink="">
      <xdr:nvSpPr>
        <xdr:cNvPr id="294" name="労働費平均値テキスト"/>
        <xdr:cNvSpPr txBox="1"/>
      </xdr:nvSpPr>
      <xdr:spPr>
        <a:xfrm>
          <a:off x="10528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3111</xdr:rowOff>
    </xdr:from>
    <xdr:to>
      <xdr:col>14</xdr:col>
      <xdr:colOff>28575</xdr:colOff>
      <xdr:row>37</xdr:row>
      <xdr:rowOff>23304</xdr:rowOff>
    </xdr:to>
    <xdr:cxnSp macro="">
      <xdr:nvCxnSpPr>
        <xdr:cNvPr id="296" name="直線コネクタ 295"/>
        <xdr:cNvCxnSpPr/>
      </xdr:nvCxnSpPr>
      <xdr:spPr>
        <a:xfrm flipV="1">
          <a:off x="8750300" y="634676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114364</xdr:rowOff>
    </xdr:from>
    <xdr:to>
      <xdr:col>12</xdr:col>
      <xdr:colOff>511175</xdr:colOff>
      <xdr:row>37</xdr:row>
      <xdr:rowOff>23304</xdr:rowOff>
    </xdr:to>
    <xdr:cxnSp macro="">
      <xdr:nvCxnSpPr>
        <xdr:cNvPr id="299" name="直線コネクタ 298"/>
        <xdr:cNvCxnSpPr/>
      </xdr:nvCxnSpPr>
      <xdr:spPr>
        <a:xfrm>
          <a:off x="7861300" y="6286564"/>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1" name="テキスト ボックス 300"/>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101791</xdr:rowOff>
    </xdr:from>
    <xdr:to>
      <xdr:col>11</xdr:col>
      <xdr:colOff>307975</xdr:colOff>
      <xdr:row>36</xdr:row>
      <xdr:rowOff>114364</xdr:rowOff>
    </xdr:to>
    <xdr:cxnSp macro="">
      <xdr:nvCxnSpPr>
        <xdr:cNvPr id="302" name="直線コネクタ 301"/>
        <xdr:cNvCxnSpPr/>
      </xdr:nvCxnSpPr>
      <xdr:spPr>
        <a:xfrm>
          <a:off x="6972300" y="6102541"/>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114236</xdr:rowOff>
    </xdr:from>
    <xdr:to>
      <xdr:col>15</xdr:col>
      <xdr:colOff>231775</xdr:colOff>
      <xdr:row>37</xdr:row>
      <xdr:rowOff>44386</xdr:rowOff>
    </xdr:to>
    <xdr:sp macro="" textlink="">
      <xdr:nvSpPr>
        <xdr:cNvPr id="312" name="円/楕円 311"/>
        <xdr:cNvSpPr/>
      </xdr:nvSpPr>
      <xdr:spPr>
        <a:xfrm>
          <a:off x="10426700" y="6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137113</xdr:rowOff>
    </xdr:from>
    <xdr:ext cx="469744" cy="259045"/>
    <xdr:sp macro="" textlink="">
      <xdr:nvSpPr>
        <xdr:cNvPr id="313" name="労働費該当値テキスト"/>
        <xdr:cNvSpPr txBox="1"/>
      </xdr:nvSpPr>
      <xdr:spPr>
        <a:xfrm>
          <a:off x="10528300"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123761</xdr:rowOff>
    </xdr:from>
    <xdr:to>
      <xdr:col>14</xdr:col>
      <xdr:colOff>79375</xdr:colOff>
      <xdr:row>37</xdr:row>
      <xdr:rowOff>53911</xdr:rowOff>
    </xdr:to>
    <xdr:sp macro="" textlink="">
      <xdr:nvSpPr>
        <xdr:cNvPr id="314" name="円/楕円 313"/>
        <xdr:cNvSpPr/>
      </xdr:nvSpPr>
      <xdr:spPr>
        <a:xfrm>
          <a:off x="9588500" y="6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70438</xdr:rowOff>
    </xdr:from>
    <xdr:ext cx="469744" cy="259045"/>
    <xdr:sp macro="" textlink="">
      <xdr:nvSpPr>
        <xdr:cNvPr id="315" name="テキスト ボックス 314"/>
        <xdr:cNvSpPr txBox="1"/>
      </xdr:nvSpPr>
      <xdr:spPr>
        <a:xfrm>
          <a:off x="9404427" y="60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143954</xdr:rowOff>
    </xdr:from>
    <xdr:to>
      <xdr:col>12</xdr:col>
      <xdr:colOff>561975</xdr:colOff>
      <xdr:row>37</xdr:row>
      <xdr:rowOff>74104</xdr:rowOff>
    </xdr:to>
    <xdr:sp macro="" textlink="">
      <xdr:nvSpPr>
        <xdr:cNvPr id="316" name="円/楕円 315"/>
        <xdr:cNvSpPr/>
      </xdr:nvSpPr>
      <xdr:spPr>
        <a:xfrm>
          <a:off x="8699500" y="63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90631</xdr:rowOff>
    </xdr:from>
    <xdr:ext cx="469744" cy="259045"/>
    <xdr:sp macro="" textlink="">
      <xdr:nvSpPr>
        <xdr:cNvPr id="317" name="テキスト ボックス 316"/>
        <xdr:cNvSpPr txBox="1"/>
      </xdr:nvSpPr>
      <xdr:spPr>
        <a:xfrm>
          <a:off x="8515427" y="609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63564</xdr:rowOff>
    </xdr:from>
    <xdr:to>
      <xdr:col>11</xdr:col>
      <xdr:colOff>358775</xdr:colOff>
      <xdr:row>36</xdr:row>
      <xdr:rowOff>165164</xdr:rowOff>
    </xdr:to>
    <xdr:sp macro="" textlink="">
      <xdr:nvSpPr>
        <xdr:cNvPr id="318" name="円/楕円 317"/>
        <xdr:cNvSpPr/>
      </xdr:nvSpPr>
      <xdr:spPr>
        <a:xfrm>
          <a:off x="78105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10241</xdr:rowOff>
    </xdr:from>
    <xdr:ext cx="469744" cy="259045"/>
    <xdr:sp macro="" textlink="">
      <xdr:nvSpPr>
        <xdr:cNvPr id="319" name="テキスト ボックス 318"/>
        <xdr:cNvSpPr txBox="1"/>
      </xdr:nvSpPr>
      <xdr:spPr>
        <a:xfrm>
          <a:off x="7626427" y="601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50991</xdr:rowOff>
    </xdr:from>
    <xdr:to>
      <xdr:col>10</xdr:col>
      <xdr:colOff>155575</xdr:colOff>
      <xdr:row>35</xdr:row>
      <xdr:rowOff>152591</xdr:rowOff>
    </xdr:to>
    <xdr:sp macro="" textlink="">
      <xdr:nvSpPr>
        <xdr:cNvPr id="320" name="円/楕円 319"/>
        <xdr:cNvSpPr/>
      </xdr:nvSpPr>
      <xdr:spPr>
        <a:xfrm>
          <a:off x="6921500" y="60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169118</xdr:rowOff>
    </xdr:from>
    <xdr:ext cx="469744" cy="259045"/>
    <xdr:sp macro="" textlink="">
      <xdr:nvSpPr>
        <xdr:cNvPr id="321" name="テキスト ボックス 320"/>
        <xdr:cNvSpPr txBox="1"/>
      </xdr:nvSpPr>
      <xdr:spPr>
        <a:xfrm>
          <a:off x="6737427" y="582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103677</xdr:rowOff>
    </xdr:from>
    <xdr:to>
      <xdr:col>15</xdr:col>
      <xdr:colOff>180975</xdr:colOff>
      <xdr:row>53</xdr:row>
      <xdr:rowOff>151587</xdr:rowOff>
    </xdr:to>
    <xdr:cxnSp macro="">
      <xdr:nvCxnSpPr>
        <xdr:cNvPr id="350" name="直線コネクタ 349"/>
        <xdr:cNvCxnSpPr/>
      </xdr:nvCxnSpPr>
      <xdr:spPr>
        <a:xfrm>
          <a:off x="9639300" y="9190527"/>
          <a:ext cx="8382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84550</xdr:rowOff>
    </xdr:from>
    <xdr:to>
      <xdr:col>14</xdr:col>
      <xdr:colOff>28575</xdr:colOff>
      <xdr:row>53</xdr:row>
      <xdr:rowOff>103677</xdr:rowOff>
    </xdr:to>
    <xdr:cxnSp macro="">
      <xdr:nvCxnSpPr>
        <xdr:cNvPr id="353" name="直線コネクタ 352"/>
        <xdr:cNvCxnSpPr/>
      </xdr:nvCxnSpPr>
      <xdr:spPr>
        <a:xfrm>
          <a:off x="8750300" y="9171400"/>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84550</xdr:rowOff>
    </xdr:from>
    <xdr:to>
      <xdr:col>12</xdr:col>
      <xdr:colOff>511175</xdr:colOff>
      <xdr:row>54</xdr:row>
      <xdr:rowOff>29953</xdr:rowOff>
    </xdr:to>
    <xdr:cxnSp macro="">
      <xdr:nvCxnSpPr>
        <xdr:cNvPr id="356" name="直線コネクタ 355"/>
        <xdr:cNvCxnSpPr/>
      </xdr:nvCxnSpPr>
      <xdr:spPr>
        <a:xfrm flipV="1">
          <a:off x="7861300" y="9171400"/>
          <a:ext cx="889000" cy="1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29953</xdr:rowOff>
    </xdr:from>
    <xdr:to>
      <xdr:col>11</xdr:col>
      <xdr:colOff>307975</xdr:colOff>
      <xdr:row>54</xdr:row>
      <xdr:rowOff>90742</xdr:rowOff>
    </xdr:to>
    <xdr:cxnSp macro="">
      <xdr:nvCxnSpPr>
        <xdr:cNvPr id="359" name="直線コネクタ 358"/>
        <xdr:cNvCxnSpPr/>
      </xdr:nvCxnSpPr>
      <xdr:spPr>
        <a:xfrm flipV="1">
          <a:off x="6972300" y="9288253"/>
          <a:ext cx="889000" cy="6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100787</xdr:rowOff>
    </xdr:from>
    <xdr:to>
      <xdr:col>15</xdr:col>
      <xdr:colOff>231775</xdr:colOff>
      <xdr:row>54</xdr:row>
      <xdr:rowOff>30937</xdr:rowOff>
    </xdr:to>
    <xdr:sp macro="" textlink="">
      <xdr:nvSpPr>
        <xdr:cNvPr id="369" name="円/楕円 368"/>
        <xdr:cNvSpPr/>
      </xdr:nvSpPr>
      <xdr:spPr>
        <a:xfrm>
          <a:off x="10426700" y="91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123664</xdr:rowOff>
    </xdr:from>
    <xdr:ext cx="534377" cy="259045"/>
    <xdr:sp macro="" textlink="">
      <xdr:nvSpPr>
        <xdr:cNvPr id="370" name="農林水産業費該当値テキスト"/>
        <xdr:cNvSpPr txBox="1"/>
      </xdr:nvSpPr>
      <xdr:spPr>
        <a:xfrm>
          <a:off x="10528300" y="903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48,376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52877</xdr:rowOff>
    </xdr:from>
    <xdr:to>
      <xdr:col>14</xdr:col>
      <xdr:colOff>79375</xdr:colOff>
      <xdr:row>53</xdr:row>
      <xdr:rowOff>154477</xdr:rowOff>
    </xdr:to>
    <xdr:sp macro="" textlink="">
      <xdr:nvSpPr>
        <xdr:cNvPr id="371" name="円/楕円 370"/>
        <xdr:cNvSpPr/>
      </xdr:nvSpPr>
      <xdr:spPr>
        <a:xfrm>
          <a:off x="9588500" y="91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171004</xdr:rowOff>
    </xdr:from>
    <xdr:ext cx="534377" cy="259045"/>
    <xdr:sp macro="" textlink="">
      <xdr:nvSpPr>
        <xdr:cNvPr id="372" name="テキスト ボックス 371"/>
        <xdr:cNvSpPr txBox="1"/>
      </xdr:nvSpPr>
      <xdr:spPr>
        <a:xfrm>
          <a:off x="9372111" y="891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33750</xdr:rowOff>
    </xdr:from>
    <xdr:to>
      <xdr:col>12</xdr:col>
      <xdr:colOff>561975</xdr:colOff>
      <xdr:row>53</xdr:row>
      <xdr:rowOff>135350</xdr:rowOff>
    </xdr:to>
    <xdr:sp macro="" textlink="">
      <xdr:nvSpPr>
        <xdr:cNvPr id="373" name="円/楕円 372"/>
        <xdr:cNvSpPr/>
      </xdr:nvSpPr>
      <xdr:spPr>
        <a:xfrm>
          <a:off x="8699500" y="91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151877</xdr:rowOff>
    </xdr:from>
    <xdr:ext cx="534377" cy="259045"/>
    <xdr:sp macro="" textlink="">
      <xdr:nvSpPr>
        <xdr:cNvPr id="374" name="テキスト ボックス 373"/>
        <xdr:cNvSpPr txBox="1"/>
      </xdr:nvSpPr>
      <xdr:spPr>
        <a:xfrm>
          <a:off x="8483111" y="88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150603</xdr:rowOff>
    </xdr:from>
    <xdr:to>
      <xdr:col>11</xdr:col>
      <xdr:colOff>358775</xdr:colOff>
      <xdr:row>54</xdr:row>
      <xdr:rowOff>80753</xdr:rowOff>
    </xdr:to>
    <xdr:sp macro="" textlink="">
      <xdr:nvSpPr>
        <xdr:cNvPr id="375" name="円/楕円 374"/>
        <xdr:cNvSpPr/>
      </xdr:nvSpPr>
      <xdr:spPr>
        <a:xfrm>
          <a:off x="7810500" y="92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97280</xdr:rowOff>
    </xdr:from>
    <xdr:ext cx="534377" cy="259045"/>
    <xdr:sp macro="" textlink="">
      <xdr:nvSpPr>
        <xdr:cNvPr id="376" name="テキスト ボックス 375"/>
        <xdr:cNvSpPr txBox="1"/>
      </xdr:nvSpPr>
      <xdr:spPr>
        <a:xfrm>
          <a:off x="7594111" y="90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39942</xdr:rowOff>
    </xdr:from>
    <xdr:to>
      <xdr:col>10</xdr:col>
      <xdr:colOff>155575</xdr:colOff>
      <xdr:row>54</xdr:row>
      <xdr:rowOff>141542</xdr:rowOff>
    </xdr:to>
    <xdr:sp macro="" textlink="">
      <xdr:nvSpPr>
        <xdr:cNvPr id="377" name="円/楕円 376"/>
        <xdr:cNvSpPr/>
      </xdr:nvSpPr>
      <xdr:spPr>
        <a:xfrm>
          <a:off x="6921500" y="929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158069</xdr:rowOff>
    </xdr:from>
    <xdr:ext cx="534377" cy="259045"/>
    <xdr:sp macro="" textlink="">
      <xdr:nvSpPr>
        <xdr:cNvPr id="378" name="テキスト ボックス 377"/>
        <xdr:cNvSpPr txBox="1"/>
      </xdr:nvSpPr>
      <xdr:spPr>
        <a:xfrm>
          <a:off x="6705111" y="907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36830</xdr:rowOff>
    </xdr:from>
    <xdr:to>
      <xdr:col>15</xdr:col>
      <xdr:colOff>180340</xdr:colOff>
      <xdr:row>79</xdr:row>
      <xdr:rowOff>80330</xdr:rowOff>
    </xdr:to>
    <xdr:cxnSp macro="">
      <xdr:nvCxnSpPr>
        <xdr:cNvPr id="404" name="直線コネクタ 403"/>
        <xdr:cNvCxnSpPr/>
      </xdr:nvCxnSpPr>
      <xdr:spPr>
        <a:xfrm flipV="1">
          <a:off x="10475595" y="12381230"/>
          <a:ext cx="1270" cy="124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84157</xdr:rowOff>
    </xdr:from>
    <xdr:ext cx="378565" cy="259045"/>
    <xdr:sp macro="" textlink="">
      <xdr:nvSpPr>
        <xdr:cNvPr id="405" name="商工費最小値テキスト"/>
        <xdr:cNvSpPr txBox="1"/>
      </xdr:nvSpPr>
      <xdr:spPr>
        <a:xfrm>
          <a:off x="10528300" y="1362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80330</xdr:rowOff>
    </xdr:from>
    <xdr:to>
      <xdr:col>15</xdr:col>
      <xdr:colOff>269875</xdr:colOff>
      <xdr:row>79</xdr:row>
      <xdr:rowOff>80330</xdr:rowOff>
    </xdr:to>
    <xdr:cxnSp macro="">
      <xdr:nvCxnSpPr>
        <xdr:cNvPr id="406" name="直線コネクタ 405"/>
        <xdr:cNvCxnSpPr/>
      </xdr:nvCxnSpPr>
      <xdr:spPr>
        <a:xfrm>
          <a:off x="10388600" y="136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154957</xdr:rowOff>
    </xdr:from>
    <xdr:ext cx="534377" cy="259045"/>
    <xdr:sp macro="" textlink="">
      <xdr:nvSpPr>
        <xdr:cNvPr id="407" name="商工費最大値テキスト"/>
        <xdr:cNvSpPr txBox="1"/>
      </xdr:nvSpPr>
      <xdr:spPr>
        <a:xfrm>
          <a:off x="10528300" y="121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72</xdr:row>
      <xdr:rowOff>36830</xdr:rowOff>
    </xdr:from>
    <xdr:to>
      <xdr:col>15</xdr:col>
      <xdr:colOff>269875</xdr:colOff>
      <xdr:row>72</xdr:row>
      <xdr:rowOff>36830</xdr:rowOff>
    </xdr:to>
    <xdr:cxnSp macro="">
      <xdr:nvCxnSpPr>
        <xdr:cNvPr id="408" name="直線コネクタ 407"/>
        <xdr:cNvCxnSpPr/>
      </xdr:nvCxnSpPr>
      <xdr:spPr>
        <a:xfrm>
          <a:off x="10388600" y="1238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36830</xdr:rowOff>
    </xdr:from>
    <xdr:to>
      <xdr:col>15</xdr:col>
      <xdr:colOff>180975</xdr:colOff>
      <xdr:row>72</xdr:row>
      <xdr:rowOff>106357</xdr:rowOff>
    </xdr:to>
    <xdr:cxnSp macro="">
      <xdr:nvCxnSpPr>
        <xdr:cNvPr id="409" name="直線コネクタ 408"/>
        <xdr:cNvCxnSpPr/>
      </xdr:nvCxnSpPr>
      <xdr:spPr>
        <a:xfrm flipV="1">
          <a:off x="9639300" y="12381230"/>
          <a:ext cx="8382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74446</xdr:rowOff>
    </xdr:from>
    <xdr:ext cx="469744" cy="259045"/>
    <xdr:sp macro="" textlink="">
      <xdr:nvSpPr>
        <xdr:cNvPr id="410" name="商工費平均値テキスト"/>
        <xdr:cNvSpPr txBox="1"/>
      </xdr:nvSpPr>
      <xdr:spPr>
        <a:xfrm>
          <a:off x="10528300" y="13276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96019</xdr:rowOff>
    </xdr:from>
    <xdr:to>
      <xdr:col>15</xdr:col>
      <xdr:colOff>231775</xdr:colOff>
      <xdr:row>78</xdr:row>
      <xdr:rowOff>26169</xdr:rowOff>
    </xdr:to>
    <xdr:sp macro="" textlink="">
      <xdr:nvSpPr>
        <xdr:cNvPr id="411" name="フローチャート : 判断 410"/>
        <xdr:cNvSpPr/>
      </xdr:nvSpPr>
      <xdr:spPr>
        <a:xfrm>
          <a:off x="104267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62760</xdr:rowOff>
    </xdr:from>
    <xdr:to>
      <xdr:col>14</xdr:col>
      <xdr:colOff>28575</xdr:colOff>
      <xdr:row>72</xdr:row>
      <xdr:rowOff>106357</xdr:rowOff>
    </xdr:to>
    <xdr:cxnSp macro="">
      <xdr:nvCxnSpPr>
        <xdr:cNvPr id="412" name="直線コネクタ 411"/>
        <xdr:cNvCxnSpPr/>
      </xdr:nvCxnSpPr>
      <xdr:spPr>
        <a:xfrm>
          <a:off x="8750300" y="12064260"/>
          <a:ext cx="889000" cy="3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53271</xdr:rowOff>
    </xdr:from>
    <xdr:to>
      <xdr:col>14</xdr:col>
      <xdr:colOff>79375</xdr:colOff>
      <xdr:row>77</xdr:row>
      <xdr:rowOff>154871</xdr:rowOff>
    </xdr:to>
    <xdr:sp macro="" textlink="">
      <xdr:nvSpPr>
        <xdr:cNvPr id="413" name="フローチャート : 判断 412"/>
        <xdr:cNvSpPr/>
      </xdr:nvSpPr>
      <xdr:spPr>
        <a:xfrm>
          <a:off x="9588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145998</xdr:rowOff>
    </xdr:from>
    <xdr:ext cx="534377" cy="259045"/>
    <xdr:sp macro="" textlink="">
      <xdr:nvSpPr>
        <xdr:cNvPr id="414" name="テキスト ボックス 413"/>
        <xdr:cNvSpPr txBox="1"/>
      </xdr:nvSpPr>
      <xdr:spPr>
        <a:xfrm>
          <a:off x="9372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62760</xdr:rowOff>
    </xdr:from>
    <xdr:to>
      <xdr:col>12</xdr:col>
      <xdr:colOff>511175</xdr:colOff>
      <xdr:row>75</xdr:row>
      <xdr:rowOff>78108</xdr:rowOff>
    </xdr:to>
    <xdr:cxnSp macro="">
      <xdr:nvCxnSpPr>
        <xdr:cNvPr id="415" name="直線コネクタ 414"/>
        <xdr:cNvCxnSpPr/>
      </xdr:nvCxnSpPr>
      <xdr:spPr>
        <a:xfrm flipV="1">
          <a:off x="7861300" y="12064260"/>
          <a:ext cx="889000" cy="8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39326</xdr:rowOff>
    </xdr:from>
    <xdr:to>
      <xdr:col>12</xdr:col>
      <xdr:colOff>561975</xdr:colOff>
      <xdr:row>78</xdr:row>
      <xdr:rowOff>140926</xdr:rowOff>
    </xdr:to>
    <xdr:sp macro="" textlink="">
      <xdr:nvSpPr>
        <xdr:cNvPr id="416" name="フローチャート : 判断 415"/>
        <xdr:cNvSpPr/>
      </xdr:nvSpPr>
      <xdr:spPr>
        <a:xfrm>
          <a:off x="8699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132053</xdr:rowOff>
    </xdr:from>
    <xdr:ext cx="469744" cy="259045"/>
    <xdr:sp macro="" textlink="">
      <xdr:nvSpPr>
        <xdr:cNvPr id="417" name="テキスト ボックス 416"/>
        <xdr:cNvSpPr txBox="1"/>
      </xdr:nvSpPr>
      <xdr:spPr>
        <a:xfrm>
          <a:off x="8515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165205</xdr:rowOff>
    </xdr:from>
    <xdr:to>
      <xdr:col>11</xdr:col>
      <xdr:colOff>307975</xdr:colOff>
      <xdr:row>75</xdr:row>
      <xdr:rowOff>78108</xdr:rowOff>
    </xdr:to>
    <xdr:cxnSp macro="">
      <xdr:nvCxnSpPr>
        <xdr:cNvPr id="418" name="直線コネクタ 417"/>
        <xdr:cNvCxnSpPr/>
      </xdr:nvCxnSpPr>
      <xdr:spPr>
        <a:xfrm>
          <a:off x="6972300" y="12852505"/>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31032</xdr:rowOff>
    </xdr:from>
    <xdr:to>
      <xdr:col>11</xdr:col>
      <xdr:colOff>358775</xdr:colOff>
      <xdr:row>78</xdr:row>
      <xdr:rowOff>132632</xdr:rowOff>
    </xdr:to>
    <xdr:sp macro="" textlink="">
      <xdr:nvSpPr>
        <xdr:cNvPr id="419" name="フローチャート : 判断 418"/>
        <xdr:cNvSpPr/>
      </xdr:nvSpPr>
      <xdr:spPr>
        <a:xfrm>
          <a:off x="7810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123759</xdr:rowOff>
    </xdr:from>
    <xdr:ext cx="469744" cy="259045"/>
    <xdr:sp macro="" textlink="">
      <xdr:nvSpPr>
        <xdr:cNvPr id="420" name="テキスト ボックス 419"/>
        <xdr:cNvSpPr txBox="1"/>
      </xdr:nvSpPr>
      <xdr:spPr>
        <a:xfrm>
          <a:off x="7626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53173</xdr:rowOff>
    </xdr:from>
    <xdr:to>
      <xdr:col>10</xdr:col>
      <xdr:colOff>155575</xdr:colOff>
      <xdr:row>78</xdr:row>
      <xdr:rowOff>154773</xdr:rowOff>
    </xdr:to>
    <xdr:sp macro="" textlink="">
      <xdr:nvSpPr>
        <xdr:cNvPr id="421" name="フローチャート : 判断 420"/>
        <xdr:cNvSpPr/>
      </xdr:nvSpPr>
      <xdr:spPr>
        <a:xfrm>
          <a:off x="6921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145900</xdr:rowOff>
    </xdr:from>
    <xdr:ext cx="469744" cy="259045"/>
    <xdr:sp macro="" textlink="">
      <xdr:nvSpPr>
        <xdr:cNvPr id="422" name="テキスト ボックス 421"/>
        <xdr:cNvSpPr txBox="1"/>
      </xdr:nvSpPr>
      <xdr:spPr>
        <a:xfrm>
          <a:off x="6737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157480</xdr:rowOff>
    </xdr:from>
    <xdr:to>
      <xdr:col>15</xdr:col>
      <xdr:colOff>231775</xdr:colOff>
      <xdr:row>72</xdr:row>
      <xdr:rowOff>87630</xdr:rowOff>
    </xdr:to>
    <xdr:sp macro="" textlink="">
      <xdr:nvSpPr>
        <xdr:cNvPr id="428" name="円/楕円 427"/>
        <xdr:cNvSpPr/>
      </xdr:nvSpPr>
      <xdr:spPr>
        <a:xfrm>
          <a:off x="10426700" y="12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110507</xdr:rowOff>
    </xdr:from>
    <xdr:ext cx="534377" cy="259045"/>
    <xdr:sp macro="" textlink="">
      <xdr:nvSpPr>
        <xdr:cNvPr id="429" name="商工費該当値テキスト"/>
        <xdr:cNvSpPr txBox="1"/>
      </xdr:nvSpPr>
      <xdr:spPr>
        <a:xfrm>
          <a:off x="10528300" y="1228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55557</xdr:rowOff>
    </xdr:from>
    <xdr:to>
      <xdr:col>14</xdr:col>
      <xdr:colOff>79375</xdr:colOff>
      <xdr:row>72</xdr:row>
      <xdr:rowOff>157157</xdr:rowOff>
    </xdr:to>
    <xdr:sp macro="" textlink="">
      <xdr:nvSpPr>
        <xdr:cNvPr id="430" name="円/楕円 429"/>
        <xdr:cNvSpPr/>
      </xdr:nvSpPr>
      <xdr:spPr>
        <a:xfrm>
          <a:off x="9588500" y="12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2234</xdr:rowOff>
    </xdr:from>
    <xdr:ext cx="534377" cy="259045"/>
    <xdr:sp macro="" textlink="">
      <xdr:nvSpPr>
        <xdr:cNvPr id="431" name="テキスト ボックス 430"/>
        <xdr:cNvSpPr txBox="1"/>
      </xdr:nvSpPr>
      <xdr:spPr>
        <a:xfrm>
          <a:off x="9372111" y="121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36,521</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11960</xdr:rowOff>
    </xdr:from>
    <xdr:to>
      <xdr:col>12</xdr:col>
      <xdr:colOff>561975</xdr:colOff>
      <xdr:row>70</xdr:row>
      <xdr:rowOff>113560</xdr:rowOff>
    </xdr:to>
    <xdr:sp macro="" textlink="">
      <xdr:nvSpPr>
        <xdr:cNvPr id="432" name="円/楕円 431"/>
        <xdr:cNvSpPr/>
      </xdr:nvSpPr>
      <xdr:spPr>
        <a:xfrm>
          <a:off x="8699500" y="120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130087</xdr:rowOff>
    </xdr:from>
    <xdr:ext cx="534377" cy="259045"/>
    <xdr:sp macro="" textlink="">
      <xdr:nvSpPr>
        <xdr:cNvPr id="433" name="テキスト ボックス 432"/>
        <xdr:cNvSpPr txBox="1"/>
      </xdr:nvSpPr>
      <xdr:spPr>
        <a:xfrm>
          <a:off x="8483111" y="117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27308</xdr:rowOff>
    </xdr:from>
    <xdr:to>
      <xdr:col>11</xdr:col>
      <xdr:colOff>358775</xdr:colOff>
      <xdr:row>75</xdr:row>
      <xdr:rowOff>128908</xdr:rowOff>
    </xdr:to>
    <xdr:sp macro="" textlink="">
      <xdr:nvSpPr>
        <xdr:cNvPr id="434" name="円/楕円 433"/>
        <xdr:cNvSpPr/>
      </xdr:nvSpPr>
      <xdr:spPr>
        <a:xfrm>
          <a:off x="7810500" y="128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145435</xdr:rowOff>
    </xdr:from>
    <xdr:ext cx="534377" cy="259045"/>
    <xdr:sp macro="" textlink="">
      <xdr:nvSpPr>
        <xdr:cNvPr id="435" name="テキスト ボックス 434"/>
        <xdr:cNvSpPr txBox="1"/>
      </xdr:nvSpPr>
      <xdr:spPr>
        <a:xfrm>
          <a:off x="7594111" y="126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114405</xdr:rowOff>
    </xdr:from>
    <xdr:to>
      <xdr:col>10</xdr:col>
      <xdr:colOff>155575</xdr:colOff>
      <xdr:row>75</xdr:row>
      <xdr:rowOff>44555</xdr:rowOff>
    </xdr:to>
    <xdr:sp macro="" textlink="">
      <xdr:nvSpPr>
        <xdr:cNvPr id="436" name="円/楕円 435"/>
        <xdr:cNvSpPr/>
      </xdr:nvSpPr>
      <xdr:spPr>
        <a:xfrm>
          <a:off x="6921500" y="128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61082</xdr:rowOff>
    </xdr:from>
    <xdr:ext cx="534377" cy="259045"/>
    <xdr:sp macro="" textlink="">
      <xdr:nvSpPr>
        <xdr:cNvPr id="437" name="テキスト ボックス 436"/>
        <xdr:cNvSpPr txBox="1"/>
      </xdr:nvSpPr>
      <xdr:spPr>
        <a:xfrm>
          <a:off x="6705111" y="1257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60" name="直線コネクタ 459"/>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61"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2" name="直線コネクタ 461"/>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3"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4" name="直線コネクタ 463"/>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40236</xdr:rowOff>
    </xdr:from>
    <xdr:to>
      <xdr:col>15</xdr:col>
      <xdr:colOff>180975</xdr:colOff>
      <xdr:row>94</xdr:row>
      <xdr:rowOff>44876</xdr:rowOff>
    </xdr:to>
    <xdr:cxnSp macro="">
      <xdr:nvCxnSpPr>
        <xdr:cNvPr id="465" name="直線コネクタ 464"/>
        <xdr:cNvCxnSpPr/>
      </xdr:nvCxnSpPr>
      <xdr:spPr>
        <a:xfrm flipV="1">
          <a:off x="9639300" y="16156536"/>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6"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7" name="フローチャート : 判断 466"/>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53656</xdr:rowOff>
    </xdr:from>
    <xdr:to>
      <xdr:col>14</xdr:col>
      <xdr:colOff>28575</xdr:colOff>
      <xdr:row>94</xdr:row>
      <xdr:rowOff>44876</xdr:rowOff>
    </xdr:to>
    <xdr:cxnSp macro="">
      <xdr:nvCxnSpPr>
        <xdr:cNvPr id="468" name="直線コネクタ 467"/>
        <xdr:cNvCxnSpPr/>
      </xdr:nvCxnSpPr>
      <xdr:spPr>
        <a:xfrm>
          <a:off x="8750300" y="15998506"/>
          <a:ext cx="889000" cy="16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9" name="フローチャート : 判断 468"/>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70" name="テキスト ボックス 469"/>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53656</xdr:rowOff>
    </xdr:from>
    <xdr:to>
      <xdr:col>12</xdr:col>
      <xdr:colOff>511175</xdr:colOff>
      <xdr:row>93</xdr:row>
      <xdr:rowOff>120086</xdr:rowOff>
    </xdr:to>
    <xdr:cxnSp macro="">
      <xdr:nvCxnSpPr>
        <xdr:cNvPr id="471" name="直線コネクタ 470"/>
        <xdr:cNvCxnSpPr/>
      </xdr:nvCxnSpPr>
      <xdr:spPr>
        <a:xfrm flipV="1">
          <a:off x="7861300" y="15998506"/>
          <a:ext cx="889000" cy="6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2" name="フローチャート : 判断 471"/>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3" name="テキスト ボックス 472"/>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120086</xdr:rowOff>
    </xdr:from>
    <xdr:to>
      <xdr:col>11</xdr:col>
      <xdr:colOff>307975</xdr:colOff>
      <xdr:row>94</xdr:row>
      <xdr:rowOff>164526</xdr:rowOff>
    </xdr:to>
    <xdr:cxnSp macro="">
      <xdr:nvCxnSpPr>
        <xdr:cNvPr id="474" name="直線コネクタ 473"/>
        <xdr:cNvCxnSpPr/>
      </xdr:nvCxnSpPr>
      <xdr:spPr>
        <a:xfrm flipV="1">
          <a:off x="6972300" y="16064936"/>
          <a:ext cx="889000" cy="21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5" name="フローチャート : 判断 474"/>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6" name="テキスト ボックス 475"/>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7" name="フローチャート : 判断 476"/>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8" name="テキスト ボックス 477"/>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160886</xdr:rowOff>
    </xdr:from>
    <xdr:to>
      <xdr:col>15</xdr:col>
      <xdr:colOff>231775</xdr:colOff>
      <xdr:row>94</xdr:row>
      <xdr:rowOff>91036</xdr:rowOff>
    </xdr:to>
    <xdr:sp macro="" textlink="">
      <xdr:nvSpPr>
        <xdr:cNvPr id="484" name="円/楕円 483"/>
        <xdr:cNvSpPr/>
      </xdr:nvSpPr>
      <xdr:spPr>
        <a:xfrm>
          <a:off x="10426700" y="161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12313</xdr:rowOff>
    </xdr:from>
    <xdr:ext cx="534377" cy="259045"/>
    <xdr:sp macro="" textlink="">
      <xdr:nvSpPr>
        <xdr:cNvPr id="485" name="土木費該当値テキスト"/>
        <xdr:cNvSpPr txBox="1"/>
      </xdr:nvSpPr>
      <xdr:spPr>
        <a:xfrm>
          <a:off x="10528300" y="1595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54,351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165526</xdr:rowOff>
    </xdr:from>
    <xdr:to>
      <xdr:col>14</xdr:col>
      <xdr:colOff>79375</xdr:colOff>
      <xdr:row>94</xdr:row>
      <xdr:rowOff>95676</xdr:rowOff>
    </xdr:to>
    <xdr:sp macro="" textlink="">
      <xdr:nvSpPr>
        <xdr:cNvPr id="486" name="円/楕円 485"/>
        <xdr:cNvSpPr/>
      </xdr:nvSpPr>
      <xdr:spPr>
        <a:xfrm>
          <a:off x="9588500" y="161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112203</xdr:rowOff>
    </xdr:from>
    <xdr:ext cx="534377" cy="259045"/>
    <xdr:sp macro="" textlink="">
      <xdr:nvSpPr>
        <xdr:cNvPr id="487" name="テキスト ボックス 486"/>
        <xdr:cNvSpPr txBox="1"/>
      </xdr:nvSpPr>
      <xdr:spPr>
        <a:xfrm>
          <a:off x="9372111" y="158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2856</xdr:rowOff>
    </xdr:from>
    <xdr:to>
      <xdr:col>12</xdr:col>
      <xdr:colOff>561975</xdr:colOff>
      <xdr:row>93</xdr:row>
      <xdr:rowOff>104456</xdr:rowOff>
    </xdr:to>
    <xdr:sp macro="" textlink="">
      <xdr:nvSpPr>
        <xdr:cNvPr id="488" name="円/楕円 487"/>
        <xdr:cNvSpPr/>
      </xdr:nvSpPr>
      <xdr:spPr>
        <a:xfrm>
          <a:off x="8699500" y="159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120983</xdr:rowOff>
    </xdr:from>
    <xdr:ext cx="534377" cy="259045"/>
    <xdr:sp macro="" textlink="">
      <xdr:nvSpPr>
        <xdr:cNvPr id="489" name="テキスト ボックス 488"/>
        <xdr:cNvSpPr txBox="1"/>
      </xdr:nvSpPr>
      <xdr:spPr>
        <a:xfrm>
          <a:off x="8483111" y="1572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61,264</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69286</xdr:rowOff>
    </xdr:from>
    <xdr:to>
      <xdr:col>11</xdr:col>
      <xdr:colOff>358775</xdr:colOff>
      <xdr:row>93</xdr:row>
      <xdr:rowOff>170886</xdr:rowOff>
    </xdr:to>
    <xdr:sp macro="" textlink="">
      <xdr:nvSpPr>
        <xdr:cNvPr id="490" name="円/楕円 489"/>
        <xdr:cNvSpPr/>
      </xdr:nvSpPr>
      <xdr:spPr>
        <a:xfrm>
          <a:off x="7810500" y="160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15963</xdr:rowOff>
    </xdr:from>
    <xdr:ext cx="534377" cy="259045"/>
    <xdr:sp macro="" textlink="">
      <xdr:nvSpPr>
        <xdr:cNvPr id="491" name="テキスト ボックス 490"/>
        <xdr:cNvSpPr txBox="1"/>
      </xdr:nvSpPr>
      <xdr:spPr>
        <a:xfrm>
          <a:off x="7594111" y="157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113726</xdr:rowOff>
    </xdr:from>
    <xdr:to>
      <xdr:col>10</xdr:col>
      <xdr:colOff>155575</xdr:colOff>
      <xdr:row>95</xdr:row>
      <xdr:rowOff>43876</xdr:rowOff>
    </xdr:to>
    <xdr:sp macro="" textlink="">
      <xdr:nvSpPr>
        <xdr:cNvPr id="492" name="円/楕円 491"/>
        <xdr:cNvSpPr/>
      </xdr:nvSpPr>
      <xdr:spPr>
        <a:xfrm>
          <a:off x="6921500" y="162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60403</xdr:rowOff>
    </xdr:from>
    <xdr:ext cx="534377" cy="259045"/>
    <xdr:sp macro="" textlink="">
      <xdr:nvSpPr>
        <xdr:cNvPr id="493" name="テキスト ボックス 492"/>
        <xdr:cNvSpPr txBox="1"/>
      </xdr:nvSpPr>
      <xdr:spPr>
        <a:xfrm>
          <a:off x="6705111" y="1600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8" name="直線コネクタ 517"/>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9"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20" name="直線コネクタ 519"/>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21"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2" name="直線コネクタ 521"/>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102</xdr:rowOff>
    </xdr:from>
    <xdr:to>
      <xdr:col>23</xdr:col>
      <xdr:colOff>517525</xdr:colOff>
      <xdr:row>35</xdr:row>
      <xdr:rowOff>107963</xdr:rowOff>
    </xdr:to>
    <xdr:cxnSp macro="">
      <xdr:nvCxnSpPr>
        <xdr:cNvPr id="523" name="直線コネクタ 522"/>
        <xdr:cNvCxnSpPr/>
      </xdr:nvCxnSpPr>
      <xdr:spPr>
        <a:xfrm>
          <a:off x="15481300" y="6000852"/>
          <a:ext cx="838200" cy="10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4"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5" name="フローチャート : 判断 524"/>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102</xdr:rowOff>
    </xdr:from>
    <xdr:to>
      <xdr:col>22</xdr:col>
      <xdr:colOff>365125</xdr:colOff>
      <xdr:row>36</xdr:row>
      <xdr:rowOff>125984</xdr:rowOff>
    </xdr:to>
    <xdr:cxnSp macro="">
      <xdr:nvCxnSpPr>
        <xdr:cNvPr id="526" name="直線コネクタ 525"/>
        <xdr:cNvCxnSpPr/>
      </xdr:nvCxnSpPr>
      <xdr:spPr>
        <a:xfrm flipV="1">
          <a:off x="14592300" y="6000852"/>
          <a:ext cx="889000" cy="29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7" name="フローチャート : 判断 526"/>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8" name="テキスト ボックス 527"/>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125984</xdr:rowOff>
    </xdr:from>
    <xdr:to>
      <xdr:col>21</xdr:col>
      <xdr:colOff>161925</xdr:colOff>
      <xdr:row>37</xdr:row>
      <xdr:rowOff>50203</xdr:rowOff>
    </xdr:to>
    <xdr:cxnSp macro="">
      <xdr:nvCxnSpPr>
        <xdr:cNvPr id="529" name="直線コネクタ 528"/>
        <xdr:cNvCxnSpPr/>
      </xdr:nvCxnSpPr>
      <xdr:spPr>
        <a:xfrm flipV="1">
          <a:off x="13703300" y="6298184"/>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30" name="フローチャート : 判断 529"/>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31" name="テキスト ボックス 530"/>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1092</xdr:rowOff>
    </xdr:from>
    <xdr:to>
      <xdr:col>19</xdr:col>
      <xdr:colOff>644525</xdr:colOff>
      <xdr:row>37</xdr:row>
      <xdr:rowOff>50203</xdr:rowOff>
    </xdr:to>
    <xdr:cxnSp macro="">
      <xdr:nvCxnSpPr>
        <xdr:cNvPr id="532" name="直線コネクタ 531"/>
        <xdr:cNvCxnSpPr/>
      </xdr:nvCxnSpPr>
      <xdr:spPr>
        <a:xfrm>
          <a:off x="12814300" y="6344742"/>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3" name="フローチャート : 判断 532"/>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4" name="テキスト ボックス 533"/>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5" name="フローチャート : 判断 534"/>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6" name="テキスト ボックス 535"/>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57163</xdr:rowOff>
    </xdr:from>
    <xdr:to>
      <xdr:col>23</xdr:col>
      <xdr:colOff>568325</xdr:colOff>
      <xdr:row>35</xdr:row>
      <xdr:rowOff>158763</xdr:rowOff>
    </xdr:to>
    <xdr:sp macro="" textlink="">
      <xdr:nvSpPr>
        <xdr:cNvPr id="542" name="円/楕円 541"/>
        <xdr:cNvSpPr/>
      </xdr:nvSpPr>
      <xdr:spPr>
        <a:xfrm>
          <a:off x="16268700" y="60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80040</xdr:rowOff>
    </xdr:from>
    <xdr:ext cx="534377" cy="259045"/>
    <xdr:sp macro="" textlink="">
      <xdr:nvSpPr>
        <xdr:cNvPr id="543" name="消防費該当値テキスト"/>
        <xdr:cNvSpPr txBox="1"/>
      </xdr:nvSpPr>
      <xdr:spPr>
        <a:xfrm>
          <a:off x="16370300" y="590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26,333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120752</xdr:rowOff>
    </xdr:from>
    <xdr:to>
      <xdr:col>22</xdr:col>
      <xdr:colOff>415925</xdr:colOff>
      <xdr:row>35</xdr:row>
      <xdr:rowOff>50902</xdr:rowOff>
    </xdr:to>
    <xdr:sp macro="" textlink="">
      <xdr:nvSpPr>
        <xdr:cNvPr id="544" name="円/楕円 543"/>
        <xdr:cNvSpPr/>
      </xdr:nvSpPr>
      <xdr:spPr>
        <a:xfrm>
          <a:off x="15430500" y="59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67429</xdr:rowOff>
    </xdr:from>
    <xdr:ext cx="534377" cy="259045"/>
    <xdr:sp macro="" textlink="">
      <xdr:nvSpPr>
        <xdr:cNvPr id="545" name="テキスト ボックス 544"/>
        <xdr:cNvSpPr txBox="1"/>
      </xdr:nvSpPr>
      <xdr:spPr>
        <a:xfrm>
          <a:off x="15214111" y="572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75184</xdr:rowOff>
    </xdr:from>
    <xdr:to>
      <xdr:col>21</xdr:col>
      <xdr:colOff>212725</xdr:colOff>
      <xdr:row>37</xdr:row>
      <xdr:rowOff>5334</xdr:rowOff>
    </xdr:to>
    <xdr:sp macro="" textlink="">
      <xdr:nvSpPr>
        <xdr:cNvPr id="546" name="円/楕円 545"/>
        <xdr:cNvSpPr/>
      </xdr:nvSpPr>
      <xdr:spPr>
        <a:xfrm>
          <a:off x="14541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21861</xdr:rowOff>
    </xdr:from>
    <xdr:ext cx="534377" cy="259045"/>
    <xdr:sp macro="" textlink="">
      <xdr:nvSpPr>
        <xdr:cNvPr id="547" name="テキスト ボックス 546"/>
        <xdr:cNvSpPr txBox="1"/>
      </xdr:nvSpPr>
      <xdr:spPr>
        <a:xfrm>
          <a:off x="14325111" y="60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170853</xdr:rowOff>
    </xdr:from>
    <xdr:to>
      <xdr:col>20</xdr:col>
      <xdr:colOff>9525</xdr:colOff>
      <xdr:row>37</xdr:row>
      <xdr:rowOff>101003</xdr:rowOff>
    </xdr:to>
    <xdr:sp macro="" textlink="">
      <xdr:nvSpPr>
        <xdr:cNvPr id="548" name="円/楕円 547"/>
        <xdr:cNvSpPr/>
      </xdr:nvSpPr>
      <xdr:spPr>
        <a:xfrm>
          <a:off x="13652500" y="63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117530</xdr:rowOff>
    </xdr:from>
    <xdr:ext cx="534377" cy="259045"/>
    <xdr:sp macro="" textlink="">
      <xdr:nvSpPr>
        <xdr:cNvPr id="549" name="テキスト ボックス 548"/>
        <xdr:cNvSpPr txBox="1"/>
      </xdr:nvSpPr>
      <xdr:spPr>
        <a:xfrm>
          <a:off x="13436111" y="61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121742</xdr:rowOff>
    </xdr:from>
    <xdr:to>
      <xdr:col>18</xdr:col>
      <xdr:colOff>492125</xdr:colOff>
      <xdr:row>37</xdr:row>
      <xdr:rowOff>51892</xdr:rowOff>
    </xdr:to>
    <xdr:sp macro="" textlink="">
      <xdr:nvSpPr>
        <xdr:cNvPr id="550" name="円/楕円 549"/>
        <xdr:cNvSpPr/>
      </xdr:nvSpPr>
      <xdr:spPr>
        <a:xfrm>
          <a:off x="12763500" y="62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68419</xdr:rowOff>
    </xdr:from>
    <xdr:ext cx="534377" cy="259045"/>
    <xdr:sp macro="" textlink="">
      <xdr:nvSpPr>
        <xdr:cNvPr id="551" name="テキスト ボックス 550"/>
        <xdr:cNvSpPr txBox="1"/>
      </xdr:nvSpPr>
      <xdr:spPr>
        <a:xfrm>
          <a:off x="12547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8" name="直線コネクタ 577"/>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9"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80" name="直線コネクタ 579"/>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81"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2" name="直線コネクタ 581"/>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150673</xdr:rowOff>
    </xdr:from>
    <xdr:to>
      <xdr:col>23</xdr:col>
      <xdr:colOff>517525</xdr:colOff>
      <xdr:row>56</xdr:row>
      <xdr:rowOff>36732</xdr:rowOff>
    </xdr:to>
    <xdr:cxnSp macro="">
      <xdr:nvCxnSpPr>
        <xdr:cNvPr id="583" name="直線コネクタ 582"/>
        <xdr:cNvCxnSpPr/>
      </xdr:nvCxnSpPr>
      <xdr:spPr>
        <a:xfrm flipV="1">
          <a:off x="15481300" y="9580423"/>
          <a:ext cx="8382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4"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5" name="フローチャート : 判断 584"/>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36732</xdr:rowOff>
    </xdr:from>
    <xdr:to>
      <xdr:col>22</xdr:col>
      <xdr:colOff>365125</xdr:colOff>
      <xdr:row>56</xdr:row>
      <xdr:rowOff>40129</xdr:rowOff>
    </xdr:to>
    <xdr:cxnSp macro="">
      <xdr:nvCxnSpPr>
        <xdr:cNvPr id="586" name="直線コネクタ 585"/>
        <xdr:cNvCxnSpPr/>
      </xdr:nvCxnSpPr>
      <xdr:spPr>
        <a:xfrm flipV="1">
          <a:off x="14592300" y="9637932"/>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7" name="フローチャート : 判断 586"/>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8" name="テキスト ボックス 587"/>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127682</xdr:rowOff>
    </xdr:from>
    <xdr:to>
      <xdr:col>21</xdr:col>
      <xdr:colOff>161925</xdr:colOff>
      <xdr:row>56</xdr:row>
      <xdr:rowOff>40129</xdr:rowOff>
    </xdr:to>
    <xdr:cxnSp macro="">
      <xdr:nvCxnSpPr>
        <xdr:cNvPr id="589" name="直線コネクタ 588"/>
        <xdr:cNvCxnSpPr/>
      </xdr:nvCxnSpPr>
      <xdr:spPr>
        <a:xfrm>
          <a:off x="13703300" y="9557432"/>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90" name="フローチャート : 判断 589"/>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91" name="テキスト ボックス 590"/>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127682</xdr:rowOff>
    </xdr:from>
    <xdr:to>
      <xdr:col>19</xdr:col>
      <xdr:colOff>644525</xdr:colOff>
      <xdr:row>56</xdr:row>
      <xdr:rowOff>99287</xdr:rowOff>
    </xdr:to>
    <xdr:cxnSp macro="">
      <xdr:nvCxnSpPr>
        <xdr:cNvPr id="592" name="直線コネクタ 591"/>
        <xdr:cNvCxnSpPr/>
      </xdr:nvCxnSpPr>
      <xdr:spPr>
        <a:xfrm flipV="1">
          <a:off x="12814300" y="9557432"/>
          <a:ext cx="889000" cy="1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3" name="フローチャート : 判断 592"/>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4" name="テキスト ボックス 593"/>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5" name="フローチャート : 判断 594"/>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6" name="テキスト ボックス 595"/>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99873</xdr:rowOff>
    </xdr:from>
    <xdr:to>
      <xdr:col>23</xdr:col>
      <xdr:colOff>568325</xdr:colOff>
      <xdr:row>56</xdr:row>
      <xdr:rowOff>30023</xdr:rowOff>
    </xdr:to>
    <xdr:sp macro="" textlink="">
      <xdr:nvSpPr>
        <xdr:cNvPr id="602" name="円/楕円 601"/>
        <xdr:cNvSpPr/>
      </xdr:nvSpPr>
      <xdr:spPr>
        <a:xfrm>
          <a:off x="162687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122750</xdr:rowOff>
    </xdr:from>
    <xdr:ext cx="534377" cy="259045"/>
    <xdr:sp macro="" textlink="">
      <xdr:nvSpPr>
        <xdr:cNvPr id="603" name="教育費該当値テキスト"/>
        <xdr:cNvSpPr txBox="1"/>
      </xdr:nvSpPr>
      <xdr:spPr>
        <a:xfrm>
          <a:off x="16370300" y="938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58,828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157382</xdr:rowOff>
    </xdr:from>
    <xdr:to>
      <xdr:col>22</xdr:col>
      <xdr:colOff>415925</xdr:colOff>
      <xdr:row>56</xdr:row>
      <xdr:rowOff>87532</xdr:rowOff>
    </xdr:to>
    <xdr:sp macro="" textlink="">
      <xdr:nvSpPr>
        <xdr:cNvPr id="604" name="円/楕円 603"/>
        <xdr:cNvSpPr/>
      </xdr:nvSpPr>
      <xdr:spPr>
        <a:xfrm>
          <a:off x="15430500" y="95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104059</xdr:rowOff>
    </xdr:from>
    <xdr:ext cx="534377" cy="259045"/>
    <xdr:sp macro="" textlink="">
      <xdr:nvSpPr>
        <xdr:cNvPr id="605" name="テキスト ボックス 604"/>
        <xdr:cNvSpPr txBox="1"/>
      </xdr:nvSpPr>
      <xdr:spPr>
        <a:xfrm>
          <a:off x="15214111" y="93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160779</xdr:rowOff>
    </xdr:from>
    <xdr:to>
      <xdr:col>21</xdr:col>
      <xdr:colOff>212725</xdr:colOff>
      <xdr:row>56</xdr:row>
      <xdr:rowOff>90929</xdr:rowOff>
    </xdr:to>
    <xdr:sp macro="" textlink="">
      <xdr:nvSpPr>
        <xdr:cNvPr id="606" name="円/楕円 605"/>
        <xdr:cNvSpPr/>
      </xdr:nvSpPr>
      <xdr:spPr>
        <a:xfrm>
          <a:off x="14541500" y="9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107456</xdr:rowOff>
    </xdr:from>
    <xdr:ext cx="534377" cy="259045"/>
    <xdr:sp macro="" textlink="">
      <xdr:nvSpPr>
        <xdr:cNvPr id="607" name="テキスト ボックス 606"/>
        <xdr:cNvSpPr txBox="1"/>
      </xdr:nvSpPr>
      <xdr:spPr>
        <a:xfrm>
          <a:off x="14325111" y="93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76882</xdr:rowOff>
    </xdr:from>
    <xdr:to>
      <xdr:col>20</xdr:col>
      <xdr:colOff>9525</xdr:colOff>
      <xdr:row>56</xdr:row>
      <xdr:rowOff>7032</xdr:rowOff>
    </xdr:to>
    <xdr:sp macro="" textlink="">
      <xdr:nvSpPr>
        <xdr:cNvPr id="608" name="円/楕円 607"/>
        <xdr:cNvSpPr/>
      </xdr:nvSpPr>
      <xdr:spPr>
        <a:xfrm>
          <a:off x="13652500" y="95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23559</xdr:rowOff>
    </xdr:from>
    <xdr:ext cx="534377" cy="259045"/>
    <xdr:sp macro="" textlink="">
      <xdr:nvSpPr>
        <xdr:cNvPr id="609" name="テキスト ボックス 608"/>
        <xdr:cNvSpPr txBox="1"/>
      </xdr:nvSpPr>
      <xdr:spPr>
        <a:xfrm>
          <a:off x="13436111" y="92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48487</xdr:rowOff>
    </xdr:from>
    <xdr:to>
      <xdr:col>18</xdr:col>
      <xdr:colOff>492125</xdr:colOff>
      <xdr:row>56</xdr:row>
      <xdr:rowOff>150087</xdr:rowOff>
    </xdr:to>
    <xdr:sp macro="" textlink="">
      <xdr:nvSpPr>
        <xdr:cNvPr id="610" name="円/楕円 609"/>
        <xdr:cNvSpPr/>
      </xdr:nvSpPr>
      <xdr:spPr>
        <a:xfrm>
          <a:off x="12763500" y="96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166614</xdr:rowOff>
    </xdr:from>
    <xdr:ext cx="534377" cy="259045"/>
    <xdr:sp macro="" textlink="">
      <xdr:nvSpPr>
        <xdr:cNvPr id="611" name="テキスト ボックス 610"/>
        <xdr:cNvSpPr txBox="1"/>
      </xdr:nvSpPr>
      <xdr:spPr>
        <a:xfrm>
          <a:off x="12547111" y="942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5" name="直線コネクタ 634"/>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8"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9" name="直線コネクタ 638"/>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29820</xdr:rowOff>
    </xdr:from>
    <xdr:to>
      <xdr:col>23</xdr:col>
      <xdr:colOff>517525</xdr:colOff>
      <xdr:row>79</xdr:row>
      <xdr:rowOff>30811</xdr:rowOff>
    </xdr:to>
    <xdr:cxnSp macro="">
      <xdr:nvCxnSpPr>
        <xdr:cNvPr id="640" name="直線コネクタ 639"/>
        <xdr:cNvCxnSpPr/>
      </xdr:nvCxnSpPr>
      <xdr:spPr>
        <a:xfrm>
          <a:off x="15481300" y="13574370"/>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41"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2" name="フローチャート : 判断 641"/>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133375</xdr:rowOff>
    </xdr:from>
    <xdr:to>
      <xdr:col>22</xdr:col>
      <xdr:colOff>365125</xdr:colOff>
      <xdr:row>79</xdr:row>
      <xdr:rowOff>29820</xdr:rowOff>
    </xdr:to>
    <xdr:cxnSp macro="">
      <xdr:nvCxnSpPr>
        <xdr:cNvPr id="643" name="直線コネクタ 642"/>
        <xdr:cNvCxnSpPr/>
      </xdr:nvCxnSpPr>
      <xdr:spPr>
        <a:xfrm>
          <a:off x="14592300" y="13506475"/>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4" name="フローチャート : 判断 643"/>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5" name="テキスト ボックス 644"/>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4521</xdr:rowOff>
    </xdr:from>
    <xdr:to>
      <xdr:col>21</xdr:col>
      <xdr:colOff>161925</xdr:colOff>
      <xdr:row>78</xdr:row>
      <xdr:rowOff>133375</xdr:rowOff>
    </xdr:to>
    <xdr:cxnSp macro="">
      <xdr:nvCxnSpPr>
        <xdr:cNvPr id="646" name="直線コネクタ 645"/>
        <xdr:cNvCxnSpPr/>
      </xdr:nvCxnSpPr>
      <xdr:spPr>
        <a:xfrm>
          <a:off x="13703300" y="13206171"/>
          <a:ext cx="889000" cy="30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7" name="フローチャート : 判断 646"/>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8" name="テキスト ボックス 647"/>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4521</xdr:rowOff>
    </xdr:from>
    <xdr:to>
      <xdr:col>19</xdr:col>
      <xdr:colOff>644525</xdr:colOff>
      <xdr:row>78</xdr:row>
      <xdr:rowOff>164542</xdr:rowOff>
    </xdr:to>
    <xdr:cxnSp macro="">
      <xdr:nvCxnSpPr>
        <xdr:cNvPr id="649" name="直線コネクタ 648"/>
        <xdr:cNvCxnSpPr/>
      </xdr:nvCxnSpPr>
      <xdr:spPr>
        <a:xfrm flipV="1">
          <a:off x="12814300" y="13206171"/>
          <a:ext cx="889000" cy="3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50" name="フローチャート : 判断 649"/>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102988</xdr:rowOff>
    </xdr:from>
    <xdr:ext cx="469744" cy="259045"/>
    <xdr:sp macro="" textlink="">
      <xdr:nvSpPr>
        <xdr:cNvPr id="651" name="テキスト ボックス 650"/>
        <xdr:cNvSpPr txBox="1"/>
      </xdr:nvSpPr>
      <xdr:spPr>
        <a:xfrm>
          <a:off x="13468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2" name="フローチャート : 判断 651"/>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3" name="テキスト ボックス 652"/>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151461</xdr:rowOff>
    </xdr:from>
    <xdr:to>
      <xdr:col>23</xdr:col>
      <xdr:colOff>568325</xdr:colOff>
      <xdr:row>79</xdr:row>
      <xdr:rowOff>81611</xdr:rowOff>
    </xdr:to>
    <xdr:sp macro="" textlink="">
      <xdr:nvSpPr>
        <xdr:cNvPr id="659" name="円/楕円 658"/>
        <xdr:cNvSpPr/>
      </xdr:nvSpPr>
      <xdr:spPr>
        <a:xfrm>
          <a:off x="16268700" y="13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66388</xdr:rowOff>
    </xdr:from>
    <xdr:ext cx="378565" cy="259045"/>
    <xdr:sp macro="" textlink="">
      <xdr:nvSpPr>
        <xdr:cNvPr id="660" name="災害復旧費該当値テキスト"/>
        <xdr:cNvSpPr txBox="1"/>
      </xdr:nvSpPr>
      <xdr:spPr>
        <a:xfrm>
          <a:off x="16370300" y="1343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150470</xdr:rowOff>
    </xdr:from>
    <xdr:to>
      <xdr:col>22</xdr:col>
      <xdr:colOff>415925</xdr:colOff>
      <xdr:row>79</xdr:row>
      <xdr:rowOff>80620</xdr:rowOff>
    </xdr:to>
    <xdr:sp macro="" textlink="">
      <xdr:nvSpPr>
        <xdr:cNvPr id="661" name="円/楕円 660"/>
        <xdr:cNvSpPr/>
      </xdr:nvSpPr>
      <xdr:spPr>
        <a:xfrm>
          <a:off x="15430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71747</xdr:rowOff>
    </xdr:from>
    <xdr:ext cx="378565" cy="259045"/>
    <xdr:sp macro="" textlink="">
      <xdr:nvSpPr>
        <xdr:cNvPr id="662" name="テキスト ボックス 661"/>
        <xdr:cNvSpPr txBox="1"/>
      </xdr:nvSpPr>
      <xdr:spPr>
        <a:xfrm>
          <a:off x="15292017" y="1361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82575</xdr:rowOff>
    </xdr:from>
    <xdr:to>
      <xdr:col>21</xdr:col>
      <xdr:colOff>212725</xdr:colOff>
      <xdr:row>79</xdr:row>
      <xdr:rowOff>12725</xdr:rowOff>
    </xdr:to>
    <xdr:sp macro="" textlink="">
      <xdr:nvSpPr>
        <xdr:cNvPr id="663" name="円/楕円 662"/>
        <xdr:cNvSpPr/>
      </xdr:nvSpPr>
      <xdr:spPr>
        <a:xfrm>
          <a:off x="14541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3852</xdr:rowOff>
    </xdr:from>
    <xdr:ext cx="469744" cy="259045"/>
    <xdr:sp macro="" textlink="">
      <xdr:nvSpPr>
        <xdr:cNvPr id="664" name="テキスト ボックス 663"/>
        <xdr:cNvSpPr txBox="1"/>
      </xdr:nvSpPr>
      <xdr:spPr>
        <a:xfrm>
          <a:off x="14357427" y="135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125171</xdr:rowOff>
    </xdr:from>
    <xdr:to>
      <xdr:col>20</xdr:col>
      <xdr:colOff>9525</xdr:colOff>
      <xdr:row>77</xdr:row>
      <xdr:rowOff>55321</xdr:rowOff>
    </xdr:to>
    <xdr:sp macro="" textlink="">
      <xdr:nvSpPr>
        <xdr:cNvPr id="665" name="円/楕円 664"/>
        <xdr:cNvSpPr/>
      </xdr:nvSpPr>
      <xdr:spPr>
        <a:xfrm>
          <a:off x="13652500" y="131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71848</xdr:rowOff>
    </xdr:from>
    <xdr:ext cx="469744" cy="259045"/>
    <xdr:sp macro="" textlink="">
      <xdr:nvSpPr>
        <xdr:cNvPr id="666" name="テキスト ボックス 665"/>
        <xdr:cNvSpPr txBox="1"/>
      </xdr:nvSpPr>
      <xdr:spPr>
        <a:xfrm>
          <a:off x="13468427" y="1293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113742</xdr:rowOff>
    </xdr:from>
    <xdr:to>
      <xdr:col>18</xdr:col>
      <xdr:colOff>492125</xdr:colOff>
      <xdr:row>79</xdr:row>
      <xdr:rowOff>43892</xdr:rowOff>
    </xdr:to>
    <xdr:sp macro="" textlink="">
      <xdr:nvSpPr>
        <xdr:cNvPr id="667" name="円/楕円 666"/>
        <xdr:cNvSpPr/>
      </xdr:nvSpPr>
      <xdr:spPr>
        <a:xfrm>
          <a:off x="12763500" y="134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35019</xdr:rowOff>
    </xdr:from>
    <xdr:ext cx="378565" cy="259045"/>
    <xdr:sp macro="" textlink="">
      <xdr:nvSpPr>
        <xdr:cNvPr id="668" name="テキスト ボックス 667"/>
        <xdr:cNvSpPr txBox="1"/>
      </xdr:nvSpPr>
      <xdr:spPr>
        <a:xfrm>
          <a:off x="12625017" y="13579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4" name="直線コネクタ 693"/>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5"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6" name="直線コネクタ 695"/>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7"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8" name="直線コネクタ 697"/>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32552</xdr:rowOff>
    </xdr:from>
    <xdr:to>
      <xdr:col>23</xdr:col>
      <xdr:colOff>517525</xdr:colOff>
      <xdr:row>93</xdr:row>
      <xdr:rowOff>39165</xdr:rowOff>
    </xdr:to>
    <xdr:cxnSp macro="">
      <xdr:nvCxnSpPr>
        <xdr:cNvPr id="699" name="直線コネクタ 698"/>
        <xdr:cNvCxnSpPr/>
      </xdr:nvCxnSpPr>
      <xdr:spPr>
        <a:xfrm>
          <a:off x="15481300" y="15634502"/>
          <a:ext cx="838200" cy="34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700"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701" name="フローチャート : 判断 700"/>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32552</xdr:rowOff>
    </xdr:from>
    <xdr:to>
      <xdr:col>22</xdr:col>
      <xdr:colOff>365125</xdr:colOff>
      <xdr:row>92</xdr:row>
      <xdr:rowOff>12255</xdr:rowOff>
    </xdr:to>
    <xdr:cxnSp macro="">
      <xdr:nvCxnSpPr>
        <xdr:cNvPr id="702" name="直線コネクタ 701"/>
        <xdr:cNvCxnSpPr/>
      </xdr:nvCxnSpPr>
      <xdr:spPr>
        <a:xfrm flipV="1">
          <a:off x="14592300" y="15634502"/>
          <a:ext cx="889000" cy="1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3" name="フローチャート : 判断 702"/>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4" name="テキスト ボックス 703"/>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12255</xdr:rowOff>
    </xdr:from>
    <xdr:to>
      <xdr:col>21</xdr:col>
      <xdr:colOff>161925</xdr:colOff>
      <xdr:row>92</xdr:row>
      <xdr:rowOff>33336</xdr:rowOff>
    </xdr:to>
    <xdr:cxnSp macro="">
      <xdr:nvCxnSpPr>
        <xdr:cNvPr id="705" name="直線コネクタ 704"/>
        <xdr:cNvCxnSpPr/>
      </xdr:nvCxnSpPr>
      <xdr:spPr>
        <a:xfrm flipV="1">
          <a:off x="13703300" y="15785655"/>
          <a:ext cx="889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6" name="フローチャート : 判断 705"/>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7" name="テキスト ボックス 706"/>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33336</xdr:rowOff>
    </xdr:from>
    <xdr:to>
      <xdr:col>19</xdr:col>
      <xdr:colOff>644525</xdr:colOff>
      <xdr:row>92</xdr:row>
      <xdr:rowOff>66678</xdr:rowOff>
    </xdr:to>
    <xdr:cxnSp macro="">
      <xdr:nvCxnSpPr>
        <xdr:cNvPr id="708" name="直線コネクタ 707"/>
        <xdr:cNvCxnSpPr/>
      </xdr:nvCxnSpPr>
      <xdr:spPr>
        <a:xfrm flipV="1">
          <a:off x="12814300" y="15806736"/>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9" name="フローチャート : 判断 708"/>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10" name="テキスト ボックス 709"/>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11" name="フローチャート : 判断 710"/>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12" name="テキスト ボックス 711"/>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159815</xdr:rowOff>
    </xdr:from>
    <xdr:to>
      <xdr:col>23</xdr:col>
      <xdr:colOff>568325</xdr:colOff>
      <xdr:row>93</xdr:row>
      <xdr:rowOff>89965</xdr:rowOff>
    </xdr:to>
    <xdr:sp macro="" textlink="">
      <xdr:nvSpPr>
        <xdr:cNvPr id="718" name="円/楕円 717"/>
        <xdr:cNvSpPr/>
      </xdr:nvSpPr>
      <xdr:spPr>
        <a:xfrm>
          <a:off x="16268700" y="15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11242</xdr:rowOff>
    </xdr:from>
    <xdr:ext cx="534377" cy="259045"/>
    <xdr:sp macro="" textlink="">
      <xdr:nvSpPr>
        <xdr:cNvPr id="719" name="公債費該当値テキスト"/>
        <xdr:cNvSpPr txBox="1"/>
      </xdr:nvSpPr>
      <xdr:spPr>
        <a:xfrm>
          <a:off x="16370300" y="157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153202</xdr:rowOff>
    </xdr:from>
    <xdr:to>
      <xdr:col>22</xdr:col>
      <xdr:colOff>415925</xdr:colOff>
      <xdr:row>91</xdr:row>
      <xdr:rowOff>83352</xdr:rowOff>
    </xdr:to>
    <xdr:sp macro="" textlink="">
      <xdr:nvSpPr>
        <xdr:cNvPr id="720" name="円/楕円 719"/>
        <xdr:cNvSpPr/>
      </xdr:nvSpPr>
      <xdr:spPr>
        <a:xfrm>
          <a:off x="15430500" y="155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99879</xdr:rowOff>
    </xdr:from>
    <xdr:ext cx="534377" cy="259045"/>
    <xdr:sp macro="" textlink="">
      <xdr:nvSpPr>
        <xdr:cNvPr id="721" name="テキスト ボックス 720"/>
        <xdr:cNvSpPr txBox="1"/>
      </xdr:nvSpPr>
      <xdr:spPr>
        <a:xfrm>
          <a:off x="15214111" y="153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88,062</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132905</xdr:rowOff>
    </xdr:from>
    <xdr:to>
      <xdr:col>21</xdr:col>
      <xdr:colOff>212725</xdr:colOff>
      <xdr:row>92</xdr:row>
      <xdr:rowOff>63055</xdr:rowOff>
    </xdr:to>
    <xdr:sp macro="" textlink="">
      <xdr:nvSpPr>
        <xdr:cNvPr id="722" name="円/楕円 721"/>
        <xdr:cNvSpPr/>
      </xdr:nvSpPr>
      <xdr:spPr>
        <a:xfrm>
          <a:off x="14541500" y="157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79582</xdr:rowOff>
    </xdr:from>
    <xdr:ext cx="534377" cy="259045"/>
    <xdr:sp macro="" textlink="">
      <xdr:nvSpPr>
        <xdr:cNvPr id="723" name="テキスト ボックス 722"/>
        <xdr:cNvSpPr txBox="1"/>
      </xdr:nvSpPr>
      <xdr:spPr>
        <a:xfrm>
          <a:off x="14325111" y="155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153986</xdr:rowOff>
    </xdr:from>
    <xdr:to>
      <xdr:col>20</xdr:col>
      <xdr:colOff>9525</xdr:colOff>
      <xdr:row>92</xdr:row>
      <xdr:rowOff>84136</xdr:rowOff>
    </xdr:to>
    <xdr:sp macro="" textlink="">
      <xdr:nvSpPr>
        <xdr:cNvPr id="724" name="円/楕円 723"/>
        <xdr:cNvSpPr/>
      </xdr:nvSpPr>
      <xdr:spPr>
        <a:xfrm>
          <a:off x="13652500" y="157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100663</xdr:rowOff>
    </xdr:from>
    <xdr:ext cx="534377" cy="259045"/>
    <xdr:sp macro="" textlink="">
      <xdr:nvSpPr>
        <xdr:cNvPr id="725" name="テキスト ボックス 724"/>
        <xdr:cNvSpPr txBox="1"/>
      </xdr:nvSpPr>
      <xdr:spPr>
        <a:xfrm>
          <a:off x="13436111" y="155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15878</xdr:rowOff>
    </xdr:from>
    <xdr:to>
      <xdr:col>18</xdr:col>
      <xdr:colOff>492125</xdr:colOff>
      <xdr:row>92</xdr:row>
      <xdr:rowOff>117478</xdr:rowOff>
    </xdr:to>
    <xdr:sp macro="" textlink="">
      <xdr:nvSpPr>
        <xdr:cNvPr id="726" name="円/楕円 725"/>
        <xdr:cNvSpPr/>
      </xdr:nvSpPr>
      <xdr:spPr>
        <a:xfrm>
          <a:off x="12763500" y="157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134005</xdr:rowOff>
    </xdr:from>
    <xdr:ext cx="534377" cy="259045"/>
    <xdr:sp macro="" textlink="">
      <xdr:nvSpPr>
        <xdr:cNvPr id="727" name="テキスト ボックス 726"/>
        <xdr:cNvSpPr txBox="1"/>
      </xdr:nvSpPr>
      <xdr:spPr>
        <a:xfrm>
          <a:off x="12547111" y="1556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51" name="直線コネクタ 750"/>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2"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4"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5" name="直線コネクタ 754"/>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7"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8" name="フローチャート : 判断 757"/>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60" name="フローチャート : 判断 759"/>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61" name="テキスト ボックス 760"/>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3" name="フローチャート : 判断 762"/>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4" name="テキスト ボックス 763"/>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6" name="フローチャート : 判断 765"/>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7" name="テキスト ボックス 766"/>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8" name="フローチャート : 判断 767"/>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9" name="テキスト ボックス 768"/>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6"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総務費については、費目に属する職員数が多いことに加え、電算処理を行う一部事務組合への負担金などによりコストが大きくなっている。</a:t>
          </a:r>
          <a:endParaRPr lang="ja-JP" altLang="ja-JP" sz="1400">
            <a:effectLst/>
          </a:endParaRPr>
        </a:p>
        <a:p>
          <a:r>
            <a:rPr kumimoji="1" lang="ja-JP" altLang="ja-JP" sz="1100">
              <a:solidFill>
                <a:schemeClr val="dk1"/>
              </a:solidFill>
              <a:effectLst/>
              <a:latin typeface="+mn-lt"/>
              <a:ea typeface="+mn-ea"/>
              <a:cs typeface="+mn-cs"/>
            </a:rPr>
            <a:t>　民生費については、扶助費が</a:t>
          </a:r>
          <a:r>
            <a:rPr kumimoji="1" lang="ja-JP" altLang="en-US" sz="1100">
              <a:solidFill>
                <a:schemeClr val="dk1"/>
              </a:solidFill>
              <a:effectLst/>
              <a:latin typeface="+mn-lt"/>
              <a:ea typeface="+mn-ea"/>
              <a:cs typeface="+mn-cs"/>
            </a:rPr>
            <a:t>大部分を占めているものの、前年度の保育所統合事業及び児童館整備事業の完了により、コストが減少している。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農林水産業費については、農業及び漁業集落排水事業に係る特別会計への繰出金</a:t>
          </a:r>
          <a:r>
            <a:rPr kumimoji="1" lang="ja-JP" altLang="en-US" sz="1100">
              <a:solidFill>
                <a:schemeClr val="dk1"/>
              </a:solidFill>
              <a:effectLst/>
              <a:latin typeface="+mn-lt"/>
              <a:ea typeface="+mn-ea"/>
              <a:cs typeface="+mn-cs"/>
            </a:rPr>
            <a:t>の減少に加え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前年度の</a:t>
          </a:r>
          <a:r>
            <a:rPr kumimoji="1" lang="ja-JP" altLang="ja-JP" sz="1100">
              <a:solidFill>
                <a:schemeClr val="dk1"/>
              </a:solidFill>
              <a:effectLst/>
              <a:latin typeface="+mn-lt"/>
              <a:ea typeface="+mn-ea"/>
              <a:cs typeface="+mn-cs"/>
            </a:rPr>
            <a:t>越前がにミュージアム再整備工事などの</a:t>
          </a:r>
          <a:r>
            <a:rPr kumimoji="1" lang="ja-JP" altLang="en-US" sz="1100">
              <a:solidFill>
                <a:schemeClr val="dk1"/>
              </a:solidFill>
              <a:effectLst/>
              <a:latin typeface="+mn-lt"/>
              <a:ea typeface="+mn-ea"/>
              <a:cs typeface="+mn-cs"/>
            </a:rPr>
            <a:t>完了により</a:t>
          </a:r>
          <a:r>
            <a:rPr kumimoji="1" lang="ja-JP" altLang="ja-JP" sz="1100">
              <a:solidFill>
                <a:schemeClr val="dk1"/>
              </a:solidFill>
              <a:effectLst/>
              <a:latin typeface="+mn-lt"/>
              <a:ea typeface="+mn-ea"/>
              <a:cs typeface="+mn-cs"/>
            </a:rPr>
            <a:t>コストが</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商工費については、町の公共施設を主に管理している公共施設管理公社への運営補助金や各商工観光施設の維持管理経費などによりコストが大きくなっている。</a:t>
          </a:r>
          <a:endParaRPr lang="ja-JP" altLang="ja-JP" sz="1400">
            <a:effectLst/>
          </a:endParaRPr>
        </a:p>
        <a:p>
          <a:r>
            <a:rPr kumimoji="1" lang="ja-JP" altLang="ja-JP" sz="1100">
              <a:solidFill>
                <a:schemeClr val="dk1"/>
              </a:solidFill>
              <a:effectLst/>
              <a:latin typeface="+mn-lt"/>
              <a:ea typeface="+mn-ea"/>
              <a:cs typeface="+mn-cs"/>
            </a:rPr>
            <a:t>　消防費については、鯖江市と構成している鯖江・丹生消防組合に対する負担金</a:t>
          </a:r>
          <a:r>
            <a:rPr kumimoji="1" lang="ja-JP" altLang="en-US" sz="1100">
              <a:solidFill>
                <a:schemeClr val="dk1"/>
              </a:solidFill>
              <a:effectLst/>
              <a:latin typeface="+mn-lt"/>
              <a:ea typeface="+mn-ea"/>
              <a:cs typeface="+mn-cs"/>
            </a:rPr>
            <a:t>が増加したものの、防災行政無線戸別受信機整備事業件数の減少により、コストが減少している。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公債費については、プライマリーバランスを考慮しながら、計画的に町債事業を実施して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元金が減少に転じたことから</a:t>
          </a:r>
          <a:r>
            <a:rPr kumimoji="1" lang="ja-JP" altLang="ja-JP" sz="1100">
              <a:solidFill>
                <a:schemeClr val="dk1"/>
              </a:solidFill>
              <a:effectLst/>
              <a:latin typeface="+mn-lt"/>
              <a:ea typeface="+mn-ea"/>
              <a:cs typeface="+mn-cs"/>
            </a:rPr>
            <a:t>コストが</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年度決算では、財政調整基金残高は</a:t>
          </a:r>
          <a:r>
            <a:rPr kumimoji="1" lang="en-US" altLang="ja-JP" sz="1100">
              <a:solidFill>
                <a:schemeClr val="dk1"/>
              </a:solidFill>
              <a:effectLst/>
              <a:latin typeface="+mn-lt"/>
              <a:ea typeface="+mn-ea"/>
              <a:cs typeface="+mn-cs"/>
            </a:rPr>
            <a:t>3,349,017</a:t>
          </a:r>
          <a:r>
            <a:rPr kumimoji="1" lang="ja-JP" altLang="ja-JP" sz="1100">
              <a:solidFill>
                <a:schemeClr val="dk1"/>
              </a:solidFill>
              <a:effectLst/>
              <a:latin typeface="+mn-lt"/>
              <a:ea typeface="+mn-ea"/>
              <a:cs typeface="+mn-cs"/>
            </a:rPr>
            <a:t>千円で標準財政規模（</a:t>
          </a:r>
          <a:r>
            <a:rPr kumimoji="1" lang="en-US" altLang="ja-JP" sz="1100">
              <a:solidFill>
                <a:schemeClr val="dk1"/>
              </a:solidFill>
              <a:effectLst/>
              <a:latin typeface="+mn-lt"/>
              <a:ea typeface="+mn-ea"/>
              <a:cs typeface="+mn-cs"/>
            </a:rPr>
            <a:t>8,314,297</a:t>
          </a:r>
          <a:r>
            <a:rPr kumimoji="1" lang="ja-JP" altLang="ja-JP" sz="1100">
              <a:solidFill>
                <a:schemeClr val="dk1"/>
              </a:solidFill>
              <a:effectLst/>
              <a:latin typeface="+mn-lt"/>
              <a:ea typeface="+mn-ea"/>
              <a:cs typeface="+mn-cs"/>
            </a:rPr>
            <a:t>千円）に占める割合は</a:t>
          </a:r>
          <a:r>
            <a:rPr kumimoji="1" lang="en-US" altLang="ja-JP" sz="1100">
              <a:solidFill>
                <a:schemeClr val="dk1"/>
              </a:solidFill>
              <a:effectLst/>
              <a:latin typeface="+mn-lt"/>
              <a:ea typeface="+mn-ea"/>
              <a:cs typeface="+mn-cs"/>
            </a:rPr>
            <a:t>40.28</a:t>
          </a:r>
          <a:r>
            <a:rPr kumimoji="1" lang="ja-JP" altLang="ja-JP" sz="1100">
              <a:solidFill>
                <a:schemeClr val="dk1"/>
              </a:solidFill>
              <a:effectLst/>
              <a:latin typeface="+mn-lt"/>
              <a:ea typeface="+mn-ea"/>
              <a:cs typeface="+mn-cs"/>
            </a:rPr>
            <a:t>％となっている。また、実質収支額は</a:t>
          </a:r>
          <a:r>
            <a:rPr kumimoji="1" lang="en-US" altLang="ja-JP" sz="1100">
              <a:solidFill>
                <a:schemeClr val="dk1"/>
              </a:solidFill>
              <a:effectLst/>
              <a:latin typeface="+mn-lt"/>
              <a:ea typeface="+mn-ea"/>
              <a:cs typeface="+mn-cs"/>
            </a:rPr>
            <a:t>762,546</a:t>
          </a:r>
          <a:r>
            <a:rPr kumimoji="1" lang="ja-JP" altLang="ja-JP" sz="1100">
              <a:solidFill>
                <a:schemeClr val="dk1"/>
              </a:solidFill>
              <a:effectLst/>
              <a:latin typeface="+mn-lt"/>
              <a:ea typeface="+mn-ea"/>
              <a:cs typeface="+mn-cs"/>
            </a:rPr>
            <a:t>千円で同割合は</a:t>
          </a:r>
          <a:r>
            <a:rPr kumimoji="1" lang="en-US" altLang="ja-JP" sz="1100">
              <a:solidFill>
                <a:schemeClr val="dk1"/>
              </a:solidFill>
              <a:effectLst/>
              <a:latin typeface="+mn-lt"/>
              <a:ea typeface="+mn-ea"/>
              <a:cs typeface="+mn-cs"/>
            </a:rPr>
            <a:t>9.17</a:t>
          </a:r>
          <a:r>
            <a:rPr kumimoji="1" lang="ja-JP" altLang="ja-JP" sz="1100">
              <a:solidFill>
                <a:schemeClr val="dk1"/>
              </a:solidFill>
              <a:effectLst/>
              <a:latin typeface="+mn-lt"/>
              <a:ea typeface="+mn-ea"/>
              <a:cs typeface="+mn-cs"/>
            </a:rPr>
            <a:t>％となり、黒字となっている。</a:t>
          </a:r>
          <a:endParaRPr lang="ja-JP" altLang="ja-JP" sz="1400">
            <a:effectLst/>
          </a:endParaRPr>
        </a:p>
        <a:p>
          <a:r>
            <a:rPr kumimoji="1" lang="ja-JP" altLang="ja-JP" sz="1100">
              <a:solidFill>
                <a:schemeClr val="dk1"/>
              </a:solidFill>
              <a:effectLst/>
              <a:latin typeface="+mn-lt"/>
              <a:ea typeface="+mn-ea"/>
              <a:cs typeface="+mn-cs"/>
            </a:rPr>
            <a:t>　越前町は自主財源が乏しいため、標準財政規模における普通交付税の割合が高く、これらの比率は地方税及び普通交付税の増減に左右されやすいが、平成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年度においても、地方財政法第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条に基づき、財政調整基金に</a:t>
          </a:r>
          <a:r>
            <a:rPr kumimoji="1" lang="en-US" altLang="ja-JP" sz="1100">
              <a:solidFill>
                <a:schemeClr val="dk1"/>
              </a:solidFill>
              <a:effectLst/>
              <a:latin typeface="+mn-lt"/>
              <a:ea typeface="+mn-ea"/>
              <a:cs typeface="+mn-cs"/>
            </a:rPr>
            <a:t>430,409</a:t>
          </a:r>
          <a:r>
            <a:rPr kumimoji="1" lang="ja-JP" altLang="ja-JP" sz="1100">
              <a:solidFill>
                <a:schemeClr val="dk1"/>
              </a:solidFill>
              <a:effectLst/>
              <a:latin typeface="+mn-lt"/>
              <a:ea typeface="+mn-ea"/>
              <a:cs typeface="+mn-cs"/>
            </a:rPr>
            <a:t>千円を積立て、将来負担に備えた。</a:t>
          </a:r>
          <a:endParaRPr lang="ja-JP" altLang="ja-JP" sz="1400">
            <a:effectLst/>
          </a:endParaRPr>
        </a:p>
        <a:p>
          <a:r>
            <a:rPr kumimoji="1" lang="ja-JP" altLang="ja-JP" sz="1100">
              <a:solidFill>
                <a:schemeClr val="dk1"/>
              </a:solidFill>
              <a:effectLst/>
              <a:latin typeface="+mn-lt"/>
              <a:ea typeface="+mn-ea"/>
              <a:cs typeface="+mn-cs"/>
            </a:rPr>
            <a:t>　今後も、適正な水準を確保しつつ、公債費負担軽減のための計画的な事業の実施や将来負担に備えるための財政調整基金を始めとした基金への積立てを行い、財政健全化を図る。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年度決算では、すべての会計において黒字となっている。</a:t>
          </a:r>
          <a:endParaRPr lang="ja-JP" altLang="ja-JP" sz="1400">
            <a:effectLst/>
          </a:endParaRPr>
        </a:p>
        <a:p>
          <a:r>
            <a:rPr kumimoji="1" lang="ja-JP" altLang="ja-JP" sz="1100">
              <a:solidFill>
                <a:schemeClr val="dk1"/>
              </a:solidFill>
              <a:effectLst/>
              <a:latin typeface="+mn-lt"/>
              <a:ea typeface="+mn-ea"/>
              <a:cs typeface="+mn-cs"/>
            </a:rPr>
            <a:t>　そのうち、一般会計においては、実質収支額の増加したことにより、比率が増加に転じている。</a:t>
          </a:r>
          <a:endParaRPr lang="ja-JP" altLang="ja-JP" sz="1400">
            <a:effectLst/>
          </a:endParaRPr>
        </a:p>
        <a:p>
          <a:r>
            <a:rPr kumimoji="1" lang="ja-JP" altLang="ja-JP" sz="1100">
              <a:solidFill>
                <a:schemeClr val="dk1"/>
              </a:solidFill>
              <a:effectLst/>
              <a:latin typeface="+mn-lt"/>
              <a:ea typeface="+mn-ea"/>
              <a:cs typeface="+mn-cs"/>
            </a:rPr>
            <a:t>　福祉事業の病院事業会計、国民健康保険事業特別会計、介護保険事業特別会計においては、制度の変遷を注視しつつ、一般会計における健診事業や予防事業などを推進することにより医療費の削減を目指し、経費の削減を図る。</a:t>
          </a:r>
          <a:endParaRPr lang="ja-JP" altLang="ja-JP" sz="1400">
            <a:effectLst/>
          </a:endParaRPr>
        </a:p>
        <a:p>
          <a:r>
            <a:rPr kumimoji="1" lang="ja-JP" altLang="ja-JP" sz="1100">
              <a:solidFill>
                <a:schemeClr val="dk1"/>
              </a:solidFill>
              <a:effectLst/>
              <a:latin typeface="+mn-lt"/>
              <a:ea typeface="+mn-ea"/>
              <a:cs typeface="+mn-cs"/>
            </a:rPr>
            <a:t>　また、上水道事業会計、簡易水道事業特別会計、公共下水道事業特別会計、集落排水事業特別会計においては、それら施設の初期整備は完了しているため、今後の維持管理経費の負担が課題となっているが、設備管理の民間委託など経費削減対策を検討し、効率的な公営企業の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年度決算での算定に用いる元利償還金の額は</a:t>
          </a:r>
          <a:r>
            <a:rPr kumimoji="1" lang="en-US" altLang="ja-JP" sz="1100">
              <a:solidFill>
                <a:schemeClr val="dk1"/>
              </a:solidFill>
              <a:effectLst/>
              <a:latin typeface="+mn-lt"/>
              <a:ea typeface="+mn-ea"/>
              <a:cs typeface="+mn-cs"/>
            </a:rPr>
            <a:t>1,413,792</a:t>
          </a:r>
          <a:r>
            <a:rPr kumimoji="1" lang="ja-JP" altLang="ja-JP" sz="1100">
              <a:solidFill>
                <a:schemeClr val="dk1"/>
              </a:solidFill>
              <a:effectLst/>
              <a:latin typeface="+mn-lt"/>
              <a:ea typeface="+mn-ea"/>
              <a:cs typeface="+mn-cs"/>
            </a:rPr>
            <a:t>千円で、前年度より</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公営企業債の元利償還金に対する繰入金について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償還終了等により</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比べて減少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、今後は各公営企業において維持管理経費に係る負担が想定されることから、事業経費のさらなる節減を図り、一般会計からは繰出基準に基づく適正な繰出のみを執行する必要がある。</a:t>
          </a:r>
          <a:endParaRPr lang="ja-JP" altLang="ja-JP" sz="1400">
            <a:effectLst/>
          </a:endParaRPr>
        </a:p>
        <a:p>
          <a:r>
            <a:rPr kumimoji="1" lang="ja-JP" altLang="ja-JP" sz="1100">
              <a:solidFill>
                <a:schemeClr val="dk1"/>
              </a:solidFill>
              <a:effectLst/>
              <a:latin typeface="+mn-lt"/>
              <a:ea typeface="+mn-ea"/>
              <a:cs typeface="+mn-cs"/>
            </a:rPr>
            <a:t>　また、標準財政規模の増減により比率が大きく左右されることがないよう、新発債の計画的な発行により、元利償還金の削減や交付税措置が見込める有利な起債の活用に努め、財政基盤の</a:t>
          </a:r>
          <a:r>
            <a:rPr kumimoji="1" lang="ja-JP" altLang="en-US" sz="1100">
              <a:solidFill>
                <a:schemeClr val="dk1"/>
              </a:solidFill>
              <a:effectLst/>
              <a:latin typeface="+mn-lt"/>
              <a:ea typeface="+mn-ea"/>
              <a:cs typeface="+mn-cs"/>
            </a:rPr>
            <a:t>悪化を招かないよう、財政改革に努める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将来負担額で大きい割合を占める地方債現在高は、平成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年度以降着実に減少しており、平成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9,882,128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円で、前年度と比べて約</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億円の減少となった</a:t>
          </a:r>
          <a:r>
            <a:rPr kumimoji="1" lang="ja-JP" altLang="en-US" sz="1100">
              <a:solidFill>
                <a:schemeClr val="dk1"/>
              </a:solidFill>
              <a:effectLst/>
              <a:latin typeface="+mn-lt"/>
              <a:ea typeface="+mn-ea"/>
              <a:cs typeface="+mn-cs"/>
            </a:rPr>
            <a:t>と同時に</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億円を切ることとなった。</a:t>
          </a:r>
          <a:r>
            <a:rPr kumimoji="1" lang="ja-JP" altLang="ja-JP" sz="1100">
              <a:solidFill>
                <a:schemeClr val="dk1"/>
              </a:solidFill>
              <a:effectLst/>
              <a:latin typeface="+mn-lt"/>
              <a:ea typeface="+mn-ea"/>
              <a:cs typeface="+mn-cs"/>
            </a:rPr>
            <a:t>これまでに実施した繰上償還の効果や町債を財源とした新規事業の計画的な実施によるもので、将来負担の軽減を図った財政改革の効果が表れてきている。</a:t>
          </a:r>
          <a:endParaRPr lang="ja-JP" altLang="ja-JP" sz="1400">
            <a:effectLst/>
          </a:endParaRPr>
        </a:p>
        <a:p>
          <a:r>
            <a:rPr kumimoji="1" lang="ja-JP" altLang="ja-JP" sz="1100">
              <a:solidFill>
                <a:schemeClr val="dk1"/>
              </a:solidFill>
              <a:effectLst/>
              <a:latin typeface="+mn-lt"/>
              <a:ea typeface="+mn-ea"/>
              <a:cs typeface="+mn-cs"/>
            </a:rPr>
            <a:t>　また、公営企業債繰入見込額を見ても年々減少しており、</a:t>
          </a:r>
          <a:r>
            <a:rPr kumimoji="1" lang="ja-JP" altLang="en-US" sz="1100">
              <a:solidFill>
                <a:schemeClr val="dk1"/>
              </a:solidFill>
              <a:effectLst/>
              <a:latin typeface="+mn-lt"/>
              <a:ea typeface="+mn-ea"/>
              <a:cs typeface="+mn-cs"/>
            </a:rPr>
            <a:t>初期投資事業に係る既往債の償還完了や</a:t>
          </a:r>
          <a:r>
            <a:rPr kumimoji="1" lang="ja-JP" altLang="ja-JP" sz="1100">
              <a:solidFill>
                <a:schemeClr val="dk1"/>
              </a:solidFill>
              <a:effectLst/>
              <a:latin typeface="+mn-lt"/>
              <a:ea typeface="+mn-ea"/>
              <a:cs typeface="+mn-cs"/>
            </a:rPr>
            <a:t>公営企業会計における借換債による繰上償還の実施などの効果が表れてきている。</a:t>
          </a:r>
          <a:endParaRPr lang="ja-JP" altLang="ja-JP" sz="1400">
            <a:effectLst/>
          </a:endParaRPr>
        </a:p>
        <a:p>
          <a:r>
            <a:rPr kumimoji="1" lang="ja-JP" altLang="ja-JP" sz="1100">
              <a:solidFill>
                <a:schemeClr val="dk1"/>
              </a:solidFill>
              <a:effectLst/>
              <a:latin typeface="+mn-lt"/>
              <a:ea typeface="+mn-ea"/>
              <a:cs typeface="+mn-cs"/>
            </a:rPr>
            <a:t>　今後も引き続き、将来負担比率の分子となる地方債現在高や公営企業等会計の繰入金の縮減に努めるともに、財政調整基金や減債基金に積立てを行い、健全な財政運営の構築を図る。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22,390
22,197
153.15
14,141,078
13,304,211
762,546
8,314,297
9,882,128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22,390
22,197
153.15
14,141,078
13,304,211
762,546
8,314,297
9,882,128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22,390
22,197
153.15
14,141,078
13,304,211
762,546
8,314,297
9,882,128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14141078</v>
      </c>
      <c r="BO4" s="411"/>
      <c r="BP4" s="411"/>
      <c r="BQ4" s="411"/>
      <c r="BR4" s="411"/>
      <c r="BS4" s="411"/>
      <c r="BT4" s="411"/>
      <c r="BU4" s="412"/>
      <c r="BV4" s="410">
        <v>15244342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9.1999999999999993</v>
      </c>
      <c r="CU4" s="588"/>
      <c r="CV4" s="588"/>
      <c r="CW4" s="588"/>
      <c r="CX4" s="588"/>
      <c r="CY4" s="588"/>
      <c r="CZ4" s="588"/>
      <c r="DA4" s="589"/>
      <c r="DB4" s="587">
        <v>9.6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13304211</v>
      </c>
      <c r="BO5" s="416"/>
      <c r="BP5" s="416"/>
      <c r="BQ5" s="416"/>
      <c r="BR5" s="416"/>
      <c r="BS5" s="416"/>
      <c r="BT5" s="416"/>
      <c r="BU5" s="417"/>
      <c r="BV5" s="415">
        <v>14247400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89.9</v>
      </c>
      <c r="CU5" s="386"/>
      <c r="CV5" s="386"/>
      <c r="CW5" s="386"/>
      <c r="CX5" s="386"/>
      <c r="CY5" s="386"/>
      <c r="CZ5" s="386"/>
      <c r="DA5" s="387"/>
      <c r="DB5" s="385">
        <v>85</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836867</v>
      </c>
      <c r="BO6" s="416"/>
      <c r="BP6" s="416"/>
      <c r="BQ6" s="416"/>
      <c r="BR6" s="416"/>
      <c r="BS6" s="416"/>
      <c r="BT6" s="416"/>
      <c r="BU6" s="417"/>
      <c r="BV6" s="415">
        <v>996942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93.6</v>
      </c>
      <c r="CU6" s="562"/>
      <c r="CV6" s="562"/>
      <c r="CW6" s="562"/>
      <c r="CX6" s="562"/>
      <c r="CY6" s="562"/>
      <c r="CZ6" s="562"/>
      <c r="DA6" s="563"/>
      <c r="DB6" s="561">
        <v>87.6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74321</v>
      </c>
      <c r="BO7" s="416"/>
      <c r="BP7" s="416"/>
      <c r="BQ7" s="416"/>
      <c r="BR7" s="416"/>
      <c r="BS7" s="416"/>
      <c r="BT7" s="416"/>
      <c r="BU7" s="417"/>
      <c r="BV7" s="415">
        <v>150217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8314297</v>
      </c>
      <c r="CU7" s="416"/>
      <c r="CV7" s="416"/>
      <c r="CW7" s="416"/>
      <c r="CX7" s="416"/>
      <c r="CY7" s="416"/>
      <c r="CZ7" s="416"/>
      <c r="DA7" s="417"/>
      <c r="DB7" s="415">
        <v>8808237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762546</v>
      </c>
      <c r="BO8" s="416"/>
      <c r="BP8" s="416"/>
      <c r="BQ8" s="416"/>
      <c r="BR8" s="416"/>
      <c r="BS8" s="416"/>
      <c r="BT8" s="416"/>
      <c r="BU8" s="417"/>
      <c r="BV8" s="415">
        <v>846725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21538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-84179</v>
      </c>
      <c r="BO9" s="416"/>
      <c r="BP9" s="416"/>
      <c r="BQ9" s="416"/>
      <c r="BR9" s="416"/>
      <c r="BS9" s="416"/>
      <c r="BT9" s="416"/>
      <c r="BU9" s="417"/>
      <c r="BV9" s="415">
        <v>10491</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14.1</v>
      </c>
      <c r="CU9" s="386"/>
      <c r="CV9" s="386"/>
      <c r="CW9" s="386"/>
      <c r="CX9" s="386"/>
      <c r="CY9" s="386"/>
      <c r="CZ9" s="386"/>
      <c r="DA9" s="387"/>
      <c r="DB9" s="385">
        <v>17.7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23160</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430409</v>
      </c>
      <c r="BO10" s="416"/>
      <c r="BP10" s="416"/>
      <c r="BQ10" s="416"/>
      <c r="BR10" s="416"/>
      <c r="BS10" s="416"/>
      <c r="BT10" s="416"/>
      <c r="BU10" s="417"/>
      <c r="BV10" s="415">
        <v>590455</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v>78200</v>
      </c>
      <c r="BO11" s="416"/>
      <c r="BP11" s="416"/>
      <c r="BQ11" s="416"/>
      <c r="BR11" s="416"/>
      <c r="BS11" s="416"/>
      <c r="BT11" s="416"/>
      <c r="BU11" s="417"/>
      <c r="BV11" s="415">
        <v>259518</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115</v>
      </c>
      <c r="CU11" s="525"/>
      <c r="CV11" s="525"/>
      <c r="CW11" s="525"/>
      <c r="CX11" s="525"/>
      <c r="CY11" s="525"/>
      <c r="CZ11" s="525"/>
      <c r="DA11" s="526"/>
      <c r="DB11" s="524" t="s">
        <v>115</v>
      </c>
      <c r="DC11" s="525"/>
      <c r="DD11" s="525"/>
      <c r="DE11" s="525"/>
      <c r="DF11" s="525"/>
      <c r="DG11" s="525"/>
      <c r="DH11" s="525"/>
      <c r="DI11" s="526"/>
      <c r="DJ11" s="139"/>
      <c r="DK11" s="139"/>
      <c r="DL11" s="139"/>
      <c r="DM11" s="139"/>
      <c r="DN11" s="139"/>
      <c r="DO11" s="139"/>
    </row>
    <row r="12" spans="1:119" ht="18.75" customHeight="1">
      <c r="A12" s="140"/>
      <c r="B12" s="527" t="s">
        <v>116</v>
      </c>
      <c r="C12" s="528"/>
      <c r="D12" s="528"/>
      <c r="E12" s="528"/>
      <c r="F12" s="528"/>
      <c r="G12" s="528"/>
      <c r="H12" s="528"/>
      <c r="I12" s="528"/>
      <c r="J12" s="528"/>
      <c r="K12" s="529"/>
      <c r="L12" s="536" t="s">
        <v>117</v>
      </c>
      <c r="M12" s="537"/>
      <c r="N12" s="537"/>
      <c r="O12" s="537"/>
      <c r="P12" s="537"/>
      <c r="Q12" s="538"/>
      <c r="R12" s="539">
        <v>22390</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285727</v>
      </c>
      <c r="BO12" s="416"/>
      <c r="BP12" s="416"/>
      <c r="BQ12" s="416"/>
      <c r="BR12" s="416"/>
      <c r="BS12" s="416"/>
      <c r="BT12" s="416"/>
      <c r="BU12" s="417"/>
      <c r="BV12" s="415" t="s">
        <v>123</v>
      </c>
      <c r="BW12" s="416"/>
      <c r="BX12" s="416"/>
      <c r="BY12" s="416"/>
      <c r="BZ12" s="416"/>
      <c r="CA12" s="416"/>
      <c r="CB12" s="416"/>
      <c r="CC12" s="417"/>
      <c r="CD12" s="424" t="s">
        <v>124</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125</v>
      </c>
      <c r="N13" s="514"/>
      <c r="O13" s="514"/>
      <c r="P13" s="514"/>
      <c r="Q13" s="515"/>
      <c r="R13" s="516">
        <v>22197</v>
      </c>
      <c r="S13" s="517"/>
      <c r="T13" s="517"/>
      <c r="U13" s="517"/>
      <c r="V13" s="518"/>
      <c r="W13" s="504" t="s">
        <v>126</v>
      </c>
      <c r="X13" s="428"/>
      <c r="Y13" s="428"/>
      <c r="Z13" s="428"/>
      <c r="AA13" s="428"/>
      <c r="AB13" s="429"/>
      <c r="AC13" s="391">
        <v>785</v>
      </c>
      <c r="AD13" s="392"/>
      <c r="AE13" s="392"/>
      <c r="AF13" s="392"/>
      <c r="AG13" s="393"/>
      <c r="AH13" s="391">
        <v>815</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138703</v>
      </c>
      <c r="BO13" s="416"/>
      <c r="BP13" s="416"/>
      <c r="BQ13" s="416"/>
      <c r="BR13" s="416"/>
      <c r="BS13" s="416"/>
      <c r="BT13" s="416"/>
      <c r="BU13" s="417"/>
      <c r="BV13" s="415">
        <v>860464</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9.1</v>
      </c>
      <c r="CU13" s="386"/>
      <c r="CV13" s="386"/>
      <c r="CW13" s="386"/>
      <c r="CX13" s="386"/>
      <c r="CY13" s="386"/>
      <c r="CZ13" s="386"/>
      <c r="DA13" s="387"/>
      <c r="DB13" s="385">
        <v>10.5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131</v>
      </c>
      <c r="M14" s="545"/>
      <c r="N14" s="545"/>
      <c r="O14" s="545"/>
      <c r="P14" s="545"/>
      <c r="Q14" s="546"/>
      <c r="R14" s="516">
        <v>22649</v>
      </c>
      <c r="S14" s="517"/>
      <c r="T14" s="517"/>
      <c r="U14" s="517"/>
      <c r="V14" s="518"/>
      <c r="W14" s="519"/>
      <c r="X14" s="431"/>
      <c r="Y14" s="431"/>
      <c r="Z14" s="431"/>
      <c r="AA14" s="431"/>
      <c r="AB14" s="432"/>
      <c r="AC14" s="509">
        <v>7.1</v>
      </c>
      <c r="AD14" s="510"/>
      <c r="AE14" s="510"/>
      <c r="AF14" s="510"/>
      <c r="AG14" s="511"/>
      <c r="AH14" s="509">
        <v>7.1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v>1.9</v>
      </c>
      <c r="CU14" s="488"/>
      <c r="CV14" s="488"/>
      <c r="CW14" s="488"/>
      <c r="CX14" s="488"/>
      <c r="CY14" s="488"/>
      <c r="CZ14" s="488"/>
      <c r="DA14" s="489"/>
      <c r="DB14" s="520">
        <v>5.0999999999999996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125</v>
      </c>
      <c r="N15" s="514"/>
      <c r="O15" s="514"/>
      <c r="P15" s="514"/>
      <c r="Q15" s="515"/>
      <c r="R15" s="516">
        <v>22478</v>
      </c>
      <c r="S15" s="517"/>
      <c r="T15" s="517"/>
      <c r="U15" s="517"/>
      <c r="V15" s="518"/>
      <c r="W15" s="504" t="s">
        <v>133</v>
      </c>
      <c r="X15" s="428"/>
      <c r="Y15" s="428"/>
      <c r="Z15" s="428"/>
      <c r="AA15" s="428"/>
      <c r="AB15" s="429"/>
      <c r="AC15" s="391">
        <v>3984</v>
      </c>
      <c r="AD15" s="392"/>
      <c r="AE15" s="392"/>
      <c r="AF15" s="392"/>
      <c r="AG15" s="393"/>
      <c r="AH15" s="391">
        <v>4372</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2425091</v>
      </c>
      <c r="BO15" s="411"/>
      <c r="BP15" s="411"/>
      <c r="BQ15" s="411"/>
      <c r="BR15" s="411"/>
      <c r="BS15" s="411"/>
      <c r="BT15" s="411"/>
      <c r="BU15" s="412"/>
      <c r="BV15" s="410">
        <v>2208676</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36.1</v>
      </c>
      <c r="AD16" s="510"/>
      <c r="AE16" s="510"/>
      <c r="AF16" s="510"/>
      <c r="AG16" s="511"/>
      <c r="AH16" s="509">
        <v>37.799999999999997</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6709288</v>
      </c>
      <c r="BO16" s="416"/>
      <c r="BP16" s="416"/>
      <c r="BQ16" s="416"/>
      <c r="BR16" s="416"/>
      <c r="BS16" s="416"/>
      <c r="BT16" s="416"/>
      <c r="BU16" s="417"/>
      <c r="BV16" s="415">
        <v>6672141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6263</v>
      </c>
      <c r="AD17" s="392"/>
      <c r="AE17" s="392"/>
      <c r="AF17" s="392"/>
      <c r="AG17" s="393"/>
      <c r="AH17" s="391">
        <v>6365</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3046387</v>
      </c>
      <c r="BO17" s="416"/>
      <c r="BP17" s="416"/>
      <c r="BQ17" s="416"/>
      <c r="BR17" s="416"/>
      <c r="BS17" s="416"/>
      <c r="BT17" s="416"/>
      <c r="BU17" s="417"/>
      <c r="BV17" s="415">
        <v>2758844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143</v>
      </c>
      <c r="C18" s="478"/>
      <c r="D18" s="478"/>
      <c r="E18" s="479"/>
      <c r="F18" s="479"/>
      <c r="G18" s="479"/>
      <c r="H18" s="479"/>
      <c r="I18" s="479"/>
      <c r="J18" s="479"/>
      <c r="K18" s="479"/>
      <c r="L18" s="480">
        <v>153.15</v>
      </c>
      <c r="M18" s="480"/>
      <c r="N18" s="480"/>
      <c r="O18" s="480"/>
      <c r="P18" s="480"/>
      <c r="Q18" s="480"/>
      <c r="R18" s="481"/>
      <c r="S18" s="481"/>
      <c r="T18" s="481"/>
      <c r="U18" s="481"/>
      <c r="V18" s="482"/>
      <c r="W18" s="496"/>
      <c r="X18" s="497"/>
      <c r="Y18" s="497"/>
      <c r="Z18" s="497"/>
      <c r="AA18" s="497"/>
      <c r="AB18" s="505"/>
      <c r="AC18" s="379">
        <v>56.8</v>
      </c>
      <c r="AD18" s="380"/>
      <c r="AE18" s="380"/>
      <c r="AF18" s="380"/>
      <c r="AG18" s="483"/>
      <c r="AH18" s="379">
        <v>55.1</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7438267</v>
      </c>
      <c r="BO18" s="416"/>
      <c r="BP18" s="416"/>
      <c r="BQ18" s="416"/>
      <c r="BR18" s="416"/>
      <c r="BS18" s="416"/>
      <c r="BT18" s="416"/>
      <c r="BU18" s="417"/>
      <c r="BV18" s="415">
        <v>7657468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145</v>
      </c>
      <c r="C19" s="478"/>
      <c r="D19" s="478"/>
      <c r="E19" s="479"/>
      <c r="F19" s="479"/>
      <c r="G19" s="479"/>
      <c r="H19" s="479"/>
      <c r="I19" s="479"/>
      <c r="J19" s="479"/>
      <c r="K19" s="479"/>
      <c r="L19" s="485">
        <v>141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10612418</v>
      </c>
      <c r="BO19" s="416"/>
      <c r="BP19" s="416"/>
      <c r="BQ19" s="416"/>
      <c r="BR19" s="416"/>
      <c r="BS19" s="416"/>
      <c r="BT19" s="416"/>
      <c r="BU19" s="417"/>
      <c r="BV19" s="415">
        <v>11227578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147</v>
      </c>
      <c r="C20" s="478"/>
      <c r="D20" s="478"/>
      <c r="E20" s="479"/>
      <c r="F20" s="479"/>
      <c r="G20" s="479"/>
      <c r="H20" s="479"/>
      <c r="I20" s="479"/>
      <c r="J20" s="479"/>
      <c r="K20" s="479"/>
      <c r="L20" s="485">
        <v>6560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9882128</v>
      </c>
      <c r="BO23" s="416"/>
      <c r="BP23" s="416"/>
      <c r="BQ23" s="416"/>
      <c r="BR23" s="416"/>
      <c r="BS23" s="416"/>
      <c r="BT23" s="416"/>
      <c r="BU23" s="417"/>
      <c r="BV23" s="415">
        <v>10376721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156</v>
      </c>
      <c r="F24" s="389"/>
      <c r="G24" s="389"/>
      <c r="H24" s="389"/>
      <c r="I24" s="389"/>
      <c r="J24" s="389"/>
      <c r="K24" s="390"/>
      <c r="L24" s="391">
        <v>1</v>
      </c>
      <c r="M24" s="392"/>
      <c r="N24" s="392"/>
      <c r="O24" s="392"/>
      <c r="P24" s="393"/>
      <c r="Q24" s="391">
        <v>8800</v>
      </c>
      <c r="R24" s="392"/>
      <c r="S24" s="392"/>
      <c r="T24" s="392"/>
      <c r="U24" s="392"/>
      <c r="V24" s="393"/>
      <c r="W24" s="457"/>
      <c r="X24" s="448"/>
      <c r="Y24" s="449"/>
      <c r="Z24" s="388" t="s">
        <v>157</v>
      </c>
      <c r="AA24" s="389"/>
      <c r="AB24" s="389"/>
      <c r="AC24" s="389"/>
      <c r="AD24" s="389"/>
      <c r="AE24" s="389"/>
      <c r="AF24" s="389"/>
      <c r="AG24" s="390"/>
      <c r="AH24" s="391">
        <v>234</v>
      </c>
      <c r="AI24" s="392"/>
      <c r="AJ24" s="392"/>
      <c r="AK24" s="392"/>
      <c r="AL24" s="393"/>
      <c r="AM24" s="391">
        <v>694746</v>
      </c>
      <c r="AN24" s="392"/>
      <c r="AO24" s="392"/>
      <c r="AP24" s="392"/>
      <c r="AQ24" s="392"/>
      <c r="AR24" s="393"/>
      <c r="AS24" s="391">
        <v>2969</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3536330</v>
      </c>
      <c r="BO24" s="416"/>
      <c r="BP24" s="416"/>
      <c r="BQ24" s="416"/>
      <c r="BR24" s="416"/>
      <c r="BS24" s="416"/>
      <c r="BT24" s="416"/>
      <c r="BU24" s="417"/>
      <c r="BV24" s="415">
        <v>3824838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159</v>
      </c>
      <c r="F25" s="389"/>
      <c r="G25" s="389"/>
      <c r="H25" s="389"/>
      <c r="I25" s="389"/>
      <c r="J25" s="389"/>
      <c r="K25" s="390"/>
      <c r="L25" s="391">
        <v>1</v>
      </c>
      <c r="M25" s="392"/>
      <c r="N25" s="392"/>
      <c r="O25" s="392"/>
      <c r="P25" s="393"/>
      <c r="Q25" s="391">
        <v>6800</v>
      </c>
      <c r="R25" s="392"/>
      <c r="S25" s="392"/>
      <c r="T25" s="392"/>
      <c r="U25" s="392"/>
      <c r="V25" s="393"/>
      <c r="W25" s="457"/>
      <c r="X25" s="448"/>
      <c r="Y25" s="449"/>
      <c r="Z25" s="388" t="s">
        <v>160</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181243</v>
      </c>
      <c r="BO25" s="411"/>
      <c r="BP25" s="411"/>
      <c r="BQ25" s="411"/>
      <c r="BR25" s="411"/>
      <c r="BS25" s="411"/>
      <c r="BT25" s="411"/>
      <c r="BU25" s="412"/>
      <c r="BV25" s="410">
        <v>178793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162</v>
      </c>
      <c r="F26" s="389"/>
      <c r="G26" s="389"/>
      <c r="H26" s="389"/>
      <c r="I26" s="389"/>
      <c r="J26" s="389"/>
      <c r="K26" s="390"/>
      <c r="L26" s="391">
        <v>1</v>
      </c>
      <c r="M26" s="392"/>
      <c r="N26" s="392"/>
      <c r="O26" s="392"/>
      <c r="P26" s="393"/>
      <c r="Q26" s="391">
        <v>5800</v>
      </c>
      <c r="R26" s="392"/>
      <c r="S26" s="392"/>
      <c r="T26" s="392"/>
      <c r="U26" s="392"/>
      <c r="V26" s="393"/>
      <c r="W26" s="457"/>
      <c r="X26" s="448"/>
      <c r="Y26" s="449"/>
      <c r="Z26" s="388" t="s">
        <v>163</v>
      </c>
      <c r="AA26" s="470"/>
      <c r="AB26" s="470"/>
      <c r="AC26" s="470"/>
      <c r="AD26" s="470"/>
      <c r="AE26" s="470"/>
      <c r="AF26" s="470"/>
      <c r="AG26" s="471"/>
      <c r="AH26" s="391">
        <v>21</v>
      </c>
      <c r="AI26" s="392"/>
      <c r="AJ26" s="392"/>
      <c r="AK26" s="392"/>
      <c r="AL26" s="393"/>
      <c r="AM26" s="391">
        <v>56532</v>
      </c>
      <c r="AN26" s="392"/>
      <c r="AO26" s="392"/>
      <c r="AP26" s="392"/>
      <c r="AQ26" s="392"/>
      <c r="AR26" s="393"/>
      <c r="AS26" s="391">
        <v>2692</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165</v>
      </c>
      <c r="F27" s="389"/>
      <c r="G27" s="389"/>
      <c r="H27" s="389"/>
      <c r="I27" s="389"/>
      <c r="J27" s="389"/>
      <c r="K27" s="390"/>
      <c r="L27" s="391">
        <v>1</v>
      </c>
      <c r="M27" s="392"/>
      <c r="N27" s="392"/>
      <c r="O27" s="392"/>
      <c r="P27" s="393"/>
      <c r="Q27" s="391">
        <v>3200</v>
      </c>
      <c r="R27" s="392"/>
      <c r="S27" s="392"/>
      <c r="T27" s="392"/>
      <c r="U27" s="392"/>
      <c r="V27" s="393"/>
      <c r="W27" s="457"/>
      <c r="X27" s="448"/>
      <c r="Y27" s="449"/>
      <c r="Z27" s="388" t="s">
        <v>166</v>
      </c>
      <c r="AA27" s="389"/>
      <c r="AB27" s="389"/>
      <c r="AC27" s="389"/>
      <c r="AD27" s="389"/>
      <c r="AE27" s="389"/>
      <c r="AF27" s="389"/>
      <c r="AG27" s="390"/>
      <c r="AH27" s="391">
        <v>1</v>
      </c>
      <c r="AI27" s="392"/>
      <c r="AJ27" s="392"/>
      <c r="AK27" s="392"/>
      <c r="AL27" s="393"/>
      <c r="AM27" s="391" t="s">
        <v>167</v>
      </c>
      <c r="AN27" s="392"/>
      <c r="AO27" s="392"/>
      <c r="AP27" s="392"/>
      <c r="AQ27" s="392"/>
      <c r="AR27" s="393"/>
      <c r="AS27" s="391" t="s">
        <v>167</v>
      </c>
      <c r="AT27" s="392"/>
      <c r="AU27" s="392"/>
      <c r="AV27" s="392"/>
      <c r="AW27" s="392"/>
      <c r="AX27" s="394"/>
      <c r="AY27" s="421" t="s">
        <v>168</v>
      </c>
      <c r="AZ27" s="422"/>
      <c r="BA27" s="422"/>
      <c r="BB27" s="422"/>
      <c r="BC27" s="422"/>
      <c r="BD27" s="422"/>
      <c r="BE27" s="422"/>
      <c r="BF27" s="422"/>
      <c r="BG27" s="422"/>
      <c r="BH27" s="422"/>
      <c r="BI27" s="422"/>
      <c r="BJ27" s="422"/>
      <c r="BK27" s="422"/>
      <c r="BL27" s="422"/>
      <c r="BM27" s="423"/>
      <c r="BN27" s="418">
        <v>376910</v>
      </c>
      <c r="BO27" s="419"/>
      <c r="BP27" s="419"/>
      <c r="BQ27" s="419"/>
      <c r="BR27" s="419"/>
      <c r="BS27" s="419"/>
      <c r="BT27" s="419"/>
      <c r="BU27" s="420"/>
      <c r="BV27" s="418">
        <v>376866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169</v>
      </c>
      <c r="F28" s="389"/>
      <c r="G28" s="389"/>
      <c r="H28" s="389"/>
      <c r="I28" s="389"/>
      <c r="J28" s="389"/>
      <c r="K28" s="390"/>
      <c r="L28" s="391">
        <v>1</v>
      </c>
      <c r="M28" s="392"/>
      <c r="N28" s="392"/>
      <c r="O28" s="392"/>
      <c r="P28" s="393"/>
      <c r="Q28" s="391">
        <v>2500</v>
      </c>
      <c r="R28" s="392"/>
      <c r="S28" s="392"/>
      <c r="T28" s="392"/>
      <c r="U28" s="392"/>
      <c r="V28" s="393"/>
      <c r="W28" s="457"/>
      <c r="X28" s="448"/>
      <c r="Y28" s="449"/>
      <c r="Z28" s="388" t="s">
        <v>170</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171</v>
      </c>
      <c r="AZ28" s="399"/>
      <c r="BA28" s="399"/>
      <c r="BB28" s="400"/>
      <c r="BC28" s="407" t="s">
        <v>172</v>
      </c>
      <c r="BD28" s="408"/>
      <c r="BE28" s="408"/>
      <c r="BF28" s="408"/>
      <c r="BG28" s="408"/>
      <c r="BH28" s="408"/>
      <c r="BI28" s="408"/>
      <c r="BJ28" s="408"/>
      <c r="BK28" s="408"/>
      <c r="BL28" s="408"/>
      <c r="BM28" s="409"/>
      <c r="BN28" s="410">
        <v>3349017</v>
      </c>
      <c r="BO28" s="411"/>
      <c r="BP28" s="411"/>
      <c r="BQ28" s="411"/>
      <c r="BR28" s="411"/>
      <c r="BS28" s="411"/>
      <c r="BT28" s="411"/>
      <c r="BU28" s="412"/>
      <c r="BV28" s="410">
        <v>3204335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173</v>
      </c>
      <c r="F29" s="389"/>
      <c r="G29" s="389"/>
      <c r="H29" s="389"/>
      <c r="I29" s="389"/>
      <c r="J29" s="389"/>
      <c r="K29" s="390"/>
      <c r="L29" s="391">
        <v>12</v>
      </c>
      <c r="M29" s="392"/>
      <c r="N29" s="392"/>
      <c r="O29" s="392"/>
      <c r="P29" s="393"/>
      <c r="Q29" s="391">
        <v>2400</v>
      </c>
      <c r="R29" s="392"/>
      <c r="S29" s="392"/>
      <c r="T29" s="392"/>
      <c r="U29" s="392"/>
      <c r="V29" s="393"/>
      <c r="W29" s="458"/>
      <c r="X29" s="459"/>
      <c r="Y29" s="460"/>
      <c r="Z29" s="388" t="s">
        <v>174</v>
      </c>
      <c r="AA29" s="389"/>
      <c r="AB29" s="389"/>
      <c r="AC29" s="389"/>
      <c r="AD29" s="389"/>
      <c r="AE29" s="389"/>
      <c r="AF29" s="389"/>
      <c r="AG29" s="390"/>
      <c r="AH29" s="391">
        <v>235</v>
      </c>
      <c r="AI29" s="392"/>
      <c r="AJ29" s="392"/>
      <c r="AK29" s="392"/>
      <c r="AL29" s="393"/>
      <c r="AM29" s="391">
        <v>699003</v>
      </c>
      <c r="AN29" s="392"/>
      <c r="AO29" s="392"/>
      <c r="AP29" s="392"/>
      <c r="AQ29" s="392"/>
      <c r="AR29" s="393"/>
      <c r="AS29" s="391">
        <v>2974</v>
      </c>
      <c r="AT29" s="392"/>
      <c r="AU29" s="392"/>
      <c r="AV29" s="392"/>
      <c r="AW29" s="392"/>
      <c r="AX29" s="394"/>
      <c r="AY29" s="401"/>
      <c r="AZ29" s="402"/>
      <c r="BA29" s="402"/>
      <c r="BB29" s="403"/>
      <c r="BC29" s="395" t="s">
        <v>175</v>
      </c>
      <c r="BD29" s="396"/>
      <c r="BE29" s="396"/>
      <c r="BF29" s="396"/>
      <c r="BG29" s="396"/>
      <c r="BH29" s="396"/>
      <c r="BI29" s="396"/>
      <c r="BJ29" s="396"/>
      <c r="BK29" s="396"/>
      <c r="BL29" s="396"/>
      <c r="BM29" s="397"/>
      <c r="BN29" s="415">
        <v>299568</v>
      </c>
      <c r="BO29" s="416"/>
      <c r="BP29" s="416"/>
      <c r="BQ29" s="416"/>
      <c r="BR29" s="416"/>
      <c r="BS29" s="416"/>
      <c r="BT29" s="416"/>
      <c r="BU29" s="417"/>
      <c r="BV29" s="415">
        <v>299502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176</v>
      </c>
      <c r="X30" s="468"/>
      <c r="Y30" s="468"/>
      <c r="Z30" s="468"/>
      <c r="AA30" s="468"/>
      <c r="AB30" s="468"/>
      <c r="AC30" s="468"/>
      <c r="AD30" s="468"/>
      <c r="AE30" s="468"/>
      <c r="AF30" s="468"/>
      <c r="AG30" s="469"/>
      <c r="AH30" s="379">
        <v>91.9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177</v>
      </c>
      <c r="BD30" s="383"/>
      <c r="BE30" s="383"/>
      <c r="BF30" s="383"/>
      <c r="BG30" s="383"/>
      <c r="BH30" s="383"/>
      <c r="BI30" s="383"/>
      <c r="BJ30" s="383"/>
      <c r="BK30" s="383"/>
      <c r="BL30" s="383"/>
      <c r="BM30" s="384"/>
      <c r="BN30" s="418">
        <v>2971781</v>
      </c>
      <c r="BO30" s="419"/>
      <c r="BP30" s="419"/>
      <c r="BQ30" s="419"/>
      <c r="BR30" s="419"/>
      <c r="BS30" s="419"/>
      <c r="BT30" s="419"/>
      <c r="BU30" s="420"/>
      <c r="BV30" s="418">
        <v>3031086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178</v>
      </c>
      <c r="D32" s="167"/>
      <c r="E32" s="167"/>
      <c r="F32" s="164"/>
      <c r="G32" s="164"/>
      <c r="H32" s="164"/>
      <c r="I32" s="164"/>
      <c r="J32" s="164"/>
      <c r="K32" s="164"/>
      <c r="L32" s="164"/>
      <c r="M32" s="164"/>
      <c r="N32" s="164"/>
      <c r="O32" s="164"/>
      <c r="P32" s="164"/>
      <c r="Q32" s="164"/>
      <c r="R32" s="164"/>
      <c r="S32" s="164"/>
      <c r="T32" s="164"/>
      <c r="U32" s="164" t="s">
        <v>179</v>
      </c>
      <c r="V32" s="164"/>
      <c r="W32" s="164"/>
      <c r="X32" s="164"/>
      <c r="Y32" s="164"/>
      <c r="Z32" s="164"/>
      <c r="AA32" s="164"/>
      <c r="AB32" s="164"/>
      <c r="AC32" s="164"/>
      <c r="AD32" s="164"/>
      <c r="AE32" s="164"/>
      <c r="AF32" s="164"/>
      <c r="AG32" s="164"/>
      <c r="AH32" s="164"/>
      <c r="AI32" s="164"/>
      <c r="AJ32" s="164"/>
      <c r="AK32" s="164"/>
      <c r="AL32" s="164"/>
      <c r="AM32" s="168" t="s">
        <v>180</v>
      </c>
      <c r="AN32" s="164"/>
      <c r="AO32" s="164"/>
      <c r="AP32" s="164"/>
      <c r="AQ32" s="164"/>
      <c r="AR32" s="164"/>
      <c r="AS32" s="168"/>
      <c r="AT32" s="168"/>
      <c r="AU32" s="168"/>
      <c r="AV32" s="168"/>
      <c r="AW32" s="168"/>
      <c r="AX32" s="168"/>
      <c r="AY32" s="168"/>
      <c r="AZ32" s="168"/>
      <c r="BA32" s="168"/>
      <c r="BB32" s="164"/>
      <c r="BC32" s="168"/>
      <c r="BD32" s="164"/>
      <c r="BE32" s="168" t="s">
        <v>181</v>
      </c>
      <c r="BF32" s="164"/>
      <c r="BG32" s="164"/>
      <c r="BH32" s="164"/>
      <c r="BI32" s="164"/>
      <c r="BJ32" s="168"/>
      <c r="BK32" s="168"/>
      <c r="BL32" s="168"/>
      <c r="BM32" s="168"/>
      <c r="BN32" s="168"/>
      <c r="BO32" s="168"/>
      <c r="BP32" s="168"/>
      <c r="BQ32" s="168"/>
      <c r="BR32" s="164"/>
      <c r="BS32" s="164"/>
      <c r="BT32" s="164"/>
      <c r="BU32" s="164"/>
      <c r="BV32" s="164"/>
      <c r="BW32" s="164" t="s">
        <v>182</v>
      </c>
      <c r="BX32" s="164"/>
      <c r="BY32" s="164"/>
      <c r="BZ32" s="164"/>
      <c r="CA32" s="164"/>
      <c r="CB32" s="168"/>
      <c r="CC32" s="168"/>
      <c r="CD32" s="168"/>
      <c r="CE32" s="168"/>
      <c r="CF32" s="168"/>
      <c r="CG32" s="168"/>
      <c r="CH32" s="168"/>
      <c r="CI32" s="168"/>
      <c r="CJ32" s="168"/>
      <c r="CK32" s="168"/>
      <c r="CL32" s="168"/>
      <c r="CM32" s="168"/>
      <c r="CN32" s="168"/>
      <c r="CO32" s="168" t="s">
        <v>183</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184</v>
      </c>
      <c r="D33" s="378"/>
      <c r="E33" s="377" t="s">
        <v>185</v>
      </c>
      <c r="F33" s="377"/>
      <c r="G33" s="377"/>
      <c r="H33" s="377"/>
      <c r="I33" s="377"/>
      <c r="J33" s="377"/>
      <c r="K33" s="377"/>
      <c r="L33" s="377"/>
      <c r="M33" s="377"/>
      <c r="N33" s="377"/>
      <c r="O33" s="377"/>
      <c r="P33" s="377"/>
      <c r="Q33" s="377"/>
      <c r="R33" s="377"/>
      <c r="S33" s="377"/>
      <c r="T33" s="169"/>
      <c r="U33" s="378" t="s">
        <v>184</v>
      </c>
      <c r="V33" s="378"/>
      <c r="W33" s="377" t="s">
        <v>185</v>
      </c>
      <c r="X33" s="377"/>
      <c r="Y33" s="377"/>
      <c r="Z33" s="377"/>
      <c r="AA33" s="377"/>
      <c r="AB33" s="377"/>
      <c r="AC33" s="377"/>
      <c r="AD33" s="377"/>
      <c r="AE33" s="377"/>
      <c r="AF33" s="377"/>
      <c r="AG33" s="377"/>
      <c r="AH33" s="377"/>
      <c r="AI33" s="377"/>
      <c r="AJ33" s="377"/>
      <c r="AK33" s="377"/>
      <c r="AL33" s="169"/>
      <c r="AM33" s="378" t="s">
        <v>184</v>
      </c>
      <c r="AN33" s="378"/>
      <c r="AO33" s="377" t="s">
        <v>185</v>
      </c>
      <c r="AP33" s="377"/>
      <c r="AQ33" s="377"/>
      <c r="AR33" s="377"/>
      <c r="AS33" s="377"/>
      <c r="AT33" s="377"/>
      <c r="AU33" s="377"/>
      <c r="AV33" s="377"/>
      <c r="AW33" s="377"/>
      <c r="AX33" s="377"/>
      <c r="AY33" s="377"/>
      <c r="AZ33" s="377"/>
      <c r="BA33" s="377"/>
      <c r="BB33" s="377"/>
      <c r="BC33" s="377"/>
      <c r="BD33" s="170"/>
      <c r="BE33" s="377" t="s">
        <v>186</v>
      </c>
      <c r="BF33" s="377"/>
      <c r="BG33" s="377" t="s">
        <v>187</v>
      </c>
      <c r="BH33" s="377"/>
      <c r="BI33" s="377"/>
      <c r="BJ33" s="377"/>
      <c r="BK33" s="377"/>
      <c r="BL33" s="377"/>
      <c r="BM33" s="377"/>
      <c r="BN33" s="377"/>
      <c r="BO33" s="377"/>
      <c r="BP33" s="377"/>
      <c r="BQ33" s="377"/>
      <c r="BR33" s="377"/>
      <c r="BS33" s="377"/>
      <c r="BT33" s="377"/>
      <c r="BU33" s="377"/>
      <c r="BV33" s="170"/>
      <c r="BW33" s="378" t="s">
        <v>186</v>
      </c>
      <c r="BX33" s="378"/>
      <c r="BY33" s="377" t="s">
        <v>188</v>
      </c>
      <c r="BZ33" s="377"/>
      <c r="CA33" s="377"/>
      <c r="CB33" s="377"/>
      <c r="CC33" s="377"/>
      <c r="CD33" s="377"/>
      <c r="CE33" s="377"/>
      <c r="CF33" s="377"/>
      <c r="CG33" s="377"/>
      <c r="CH33" s="377"/>
      <c r="CI33" s="377"/>
      <c r="CJ33" s="377"/>
      <c r="CK33" s="377"/>
      <c r="CL33" s="377"/>
      <c r="CM33" s="377"/>
      <c r="CN33" s="169"/>
      <c r="CO33" s="378" t="s">
        <v>184</v>
      </c>
      <c r="CP33" s="378"/>
      <c r="CQ33" s="377" t="s">
        <v>189</v>
      </c>
      <c r="CR33" s="377"/>
      <c r="CS33" s="377"/>
      <c r="CT33" s="377"/>
      <c r="CU33" s="377"/>
      <c r="CV33" s="377"/>
      <c r="CW33" s="377"/>
      <c r="CX33" s="377"/>
      <c r="CY33" s="377"/>
      <c r="CZ33" s="377"/>
      <c r="DA33" s="377"/>
      <c r="DB33" s="377"/>
      <c r="DC33" s="377"/>
      <c r="DD33" s="377"/>
      <c r="DE33" s="377"/>
      <c r="DF33" s="169"/>
      <c r="DG33" s="377" t="s">
        <v>190</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越前町国民健康保険事業特別会計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越前町上水道事業会計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IF('各会計、関係団体の財政状況及び健全化判断比率'!B33="","",'各会計、関係団体の財政状況及び健全化判断比率'!B33)</f>
        <v>越前町簡易水道事業特別会計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福井県市町総合事務組合（普通会計分）</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越前町公共施設管理公社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越前町温泉事業特別会計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越前町介護保険事業特別会計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IF('各会計、関係団体の財政状況及び健全化判断比率'!B32="","",'各会計、関係団体の財政状況及び健全化判断比率'!B32)</f>
        <v>越前町国民健康保険病院事業会計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IF('各会計、関係団体の財政状況及び健全化判断比率'!B34="","",'各会計、関係団体の財政状況及び健全化判断比率'!B34)</f>
        <v>越前町公共下水道事業特別会計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福井県市町総合事務組合（事業会計分）</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越前町農林漁業体験実習館事業特別会計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越前町後期高齢者医療事業特別会計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IF('各会計、関係団体の財政状況及び健全化判断比率'!B35="","",'各会計、関係団体の財政状況及び健全化判断比率'!B35)</f>
        <v>越前町集落排水事業特別会計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福井県後期高齢者医療広域連合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越前町土地区画整理事業特別会計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福井県後期高齢者医療広域連合（事業会計）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福井県自治会館組合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鯖江・丹生消防組合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鯖江広域衛生施設組合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公立丹南病院組合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福井県丹南広域組合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191</v>
      </c>
      <c r="C46" s="139"/>
      <c r="D46" s="139"/>
      <c r="E46" s="139" t="s">
        <v>192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193</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194</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195</v>
      </c>
    </row>
    <row r="50" spans="5:5">
      <c r="E50" s="141" t="s">
        <v>196</v>
      </c>
    </row>
    <row r="51" spans="5:5">
      <c r="E51" s="141" t="s">
        <v>197</v>
      </c>
    </row>
    <row r="52" spans="5:5">
      <c r="E52" s="141" t="s">
        <v>198</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199</v>
      </c>
      <c r="DI1" s="734"/>
      <c r="DJ1" s="734"/>
      <c r="DK1" s="734"/>
      <c r="DL1" s="734"/>
      <c r="DM1" s="734"/>
      <c r="DN1" s="735"/>
      <c r="DP1" s="733" t="s">
        <v>200</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201</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202</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203</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204</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205</v>
      </c>
      <c r="S4" s="681"/>
      <c r="T4" s="681"/>
      <c r="U4" s="681"/>
      <c r="V4" s="681"/>
      <c r="W4" s="681"/>
      <c r="X4" s="681"/>
      <c r="Y4" s="682"/>
      <c r="Z4" s="680" t="s">
        <v>206</v>
      </c>
      <c r="AA4" s="681"/>
      <c r="AB4" s="681"/>
      <c r="AC4" s="682"/>
      <c r="AD4" s="680" t="s">
        <v>207</v>
      </c>
      <c r="AE4" s="681"/>
      <c r="AF4" s="681"/>
      <c r="AG4" s="681"/>
      <c r="AH4" s="681"/>
      <c r="AI4" s="681"/>
      <c r="AJ4" s="681"/>
      <c r="AK4" s="682"/>
      <c r="AL4" s="680" t="s">
        <v>206</v>
      </c>
      <c r="AM4" s="681"/>
      <c r="AN4" s="681"/>
      <c r="AO4" s="682"/>
      <c r="AP4" s="736" t="s">
        <v>208</v>
      </c>
      <c r="AQ4" s="736"/>
      <c r="AR4" s="736"/>
      <c r="AS4" s="736"/>
      <c r="AT4" s="736"/>
      <c r="AU4" s="736"/>
      <c r="AV4" s="736"/>
      <c r="AW4" s="736"/>
      <c r="AX4" s="736"/>
      <c r="AY4" s="736"/>
      <c r="AZ4" s="736"/>
      <c r="BA4" s="736"/>
      <c r="BB4" s="736"/>
      <c r="BC4" s="736"/>
      <c r="BD4" s="736"/>
      <c r="BE4" s="736"/>
      <c r="BF4" s="736"/>
      <c r="BG4" s="736" t="s">
        <v>209</v>
      </c>
      <c r="BH4" s="736"/>
      <c r="BI4" s="736"/>
      <c r="BJ4" s="736"/>
      <c r="BK4" s="736"/>
      <c r="BL4" s="736"/>
      <c r="BM4" s="736"/>
      <c r="BN4" s="736"/>
      <c r="BO4" s="736" t="s">
        <v>206</v>
      </c>
      <c r="BP4" s="736"/>
      <c r="BQ4" s="736"/>
      <c r="BR4" s="736"/>
      <c r="BS4" s="736" t="s">
        <v>210</v>
      </c>
      <c r="BT4" s="736"/>
      <c r="BU4" s="736"/>
      <c r="BV4" s="736"/>
      <c r="BW4" s="736"/>
      <c r="BX4" s="736"/>
      <c r="BY4" s="736"/>
      <c r="BZ4" s="736"/>
      <c r="CA4" s="736"/>
      <c r="CB4" s="736"/>
      <c r="CD4" s="725" t="s">
        <v>211</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212</v>
      </c>
      <c r="C5" s="708"/>
      <c r="D5" s="708"/>
      <c r="E5" s="708"/>
      <c r="F5" s="708"/>
      <c r="G5" s="708"/>
      <c r="H5" s="708"/>
      <c r="I5" s="708"/>
      <c r="J5" s="708"/>
      <c r="K5" s="708"/>
      <c r="L5" s="708"/>
      <c r="M5" s="708"/>
      <c r="N5" s="708"/>
      <c r="O5" s="708"/>
      <c r="P5" s="708"/>
      <c r="Q5" s="709"/>
      <c r="R5" s="670">
        <v>2462066</v>
      </c>
      <c r="S5" s="671"/>
      <c r="T5" s="671"/>
      <c r="U5" s="671"/>
      <c r="V5" s="671"/>
      <c r="W5" s="671"/>
      <c r="X5" s="671"/>
      <c r="Y5" s="718"/>
      <c r="Z5" s="731">
        <v>17.399999999999999</v>
      </c>
      <c r="AA5" s="731"/>
      <c r="AB5" s="731"/>
      <c r="AC5" s="731"/>
      <c r="AD5" s="732">
        <v>2462066</v>
      </c>
      <c r="AE5" s="732"/>
      <c r="AF5" s="732"/>
      <c r="AG5" s="732"/>
      <c r="AH5" s="732"/>
      <c r="AI5" s="732"/>
      <c r="AJ5" s="732"/>
      <c r="AK5" s="732"/>
      <c r="AL5" s="719">
        <v>31</v>
      </c>
      <c r="AM5" s="688"/>
      <c r="AN5" s="688"/>
      <c r="AO5" s="720"/>
      <c r="AP5" s="707" t="s">
        <v>213</v>
      </c>
      <c r="AQ5" s="708"/>
      <c r="AR5" s="708"/>
      <c r="AS5" s="708"/>
      <c r="AT5" s="708"/>
      <c r="AU5" s="708"/>
      <c r="AV5" s="708"/>
      <c r="AW5" s="708"/>
      <c r="AX5" s="708"/>
      <c r="AY5" s="708"/>
      <c r="AZ5" s="708"/>
      <c r="BA5" s="708"/>
      <c r="BB5" s="708"/>
      <c r="BC5" s="708"/>
      <c r="BD5" s="708"/>
      <c r="BE5" s="708"/>
      <c r="BF5" s="709"/>
      <c r="BG5" s="620">
        <v>2445995</v>
      </c>
      <c r="BH5" s="621"/>
      <c r="BI5" s="621"/>
      <c r="BJ5" s="621"/>
      <c r="BK5" s="621"/>
      <c r="BL5" s="621"/>
      <c r="BM5" s="621"/>
      <c r="BN5" s="622"/>
      <c r="BO5" s="673">
        <v>99.3</v>
      </c>
      <c r="BP5" s="673"/>
      <c r="BQ5" s="673"/>
      <c r="BR5" s="673"/>
      <c r="BS5" s="674">
        <v>51510</v>
      </c>
      <c r="BT5" s="674"/>
      <c r="BU5" s="674"/>
      <c r="BV5" s="674"/>
      <c r="BW5" s="674"/>
      <c r="BX5" s="674"/>
      <c r="BY5" s="674"/>
      <c r="BZ5" s="674"/>
      <c r="CA5" s="674"/>
      <c r="CB5" s="710"/>
      <c r="CD5" s="725" t="s">
        <v>208</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206</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c r="B6" s="617" t="s">
        <v>217</v>
      </c>
      <c r="C6" s="618"/>
      <c r="D6" s="618"/>
      <c r="E6" s="618"/>
      <c r="F6" s="618"/>
      <c r="G6" s="618"/>
      <c r="H6" s="618"/>
      <c r="I6" s="618"/>
      <c r="J6" s="618"/>
      <c r="K6" s="618"/>
      <c r="L6" s="618"/>
      <c r="M6" s="618"/>
      <c r="N6" s="618"/>
      <c r="O6" s="618"/>
      <c r="P6" s="618"/>
      <c r="Q6" s="619"/>
      <c r="R6" s="620">
        <v>113072</v>
      </c>
      <c r="S6" s="621"/>
      <c r="T6" s="621"/>
      <c r="U6" s="621"/>
      <c r="V6" s="621"/>
      <c r="W6" s="621"/>
      <c r="X6" s="621"/>
      <c r="Y6" s="622"/>
      <c r="Z6" s="673">
        <v>0.8</v>
      </c>
      <c r="AA6" s="673"/>
      <c r="AB6" s="673"/>
      <c r="AC6" s="673"/>
      <c r="AD6" s="674">
        <v>113072</v>
      </c>
      <c r="AE6" s="674"/>
      <c r="AF6" s="674"/>
      <c r="AG6" s="674"/>
      <c r="AH6" s="674"/>
      <c r="AI6" s="674"/>
      <c r="AJ6" s="674"/>
      <c r="AK6" s="674"/>
      <c r="AL6" s="643">
        <v>1.4</v>
      </c>
      <c r="AM6" s="675"/>
      <c r="AN6" s="675"/>
      <c r="AO6" s="676"/>
      <c r="AP6" s="617" t="s">
        <v>218</v>
      </c>
      <c r="AQ6" s="618"/>
      <c r="AR6" s="618"/>
      <c r="AS6" s="618"/>
      <c r="AT6" s="618"/>
      <c r="AU6" s="618"/>
      <c r="AV6" s="618"/>
      <c r="AW6" s="618"/>
      <c r="AX6" s="618"/>
      <c r="AY6" s="618"/>
      <c r="AZ6" s="618"/>
      <c r="BA6" s="618"/>
      <c r="BB6" s="618"/>
      <c r="BC6" s="618"/>
      <c r="BD6" s="618"/>
      <c r="BE6" s="618"/>
      <c r="BF6" s="619"/>
      <c r="BG6" s="620">
        <v>2445995</v>
      </c>
      <c r="BH6" s="621"/>
      <c r="BI6" s="621"/>
      <c r="BJ6" s="621"/>
      <c r="BK6" s="621"/>
      <c r="BL6" s="621"/>
      <c r="BM6" s="621"/>
      <c r="BN6" s="622"/>
      <c r="BO6" s="673">
        <v>99.3</v>
      </c>
      <c r="BP6" s="673"/>
      <c r="BQ6" s="673"/>
      <c r="BR6" s="673"/>
      <c r="BS6" s="674">
        <v>51510</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98276</v>
      </c>
      <c r="CS6" s="621"/>
      <c r="CT6" s="621"/>
      <c r="CU6" s="621"/>
      <c r="CV6" s="621"/>
      <c r="CW6" s="621"/>
      <c r="CX6" s="621"/>
      <c r="CY6" s="622"/>
      <c r="CZ6" s="673">
        <v>0.7</v>
      </c>
      <c r="DA6" s="673"/>
      <c r="DB6" s="673"/>
      <c r="DC6" s="673"/>
      <c r="DD6" s="626" t="s">
        <v>220</v>
      </c>
      <c r="DE6" s="621"/>
      <c r="DF6" s="621"/>
      <c r="DG6" s="621"/>
      <c r="DH6" s="621"/>
      <c r="DI6" s="621"/>
      <c r="DJ6" s="621"/>
      <c r="DK6" s="621"/>
      <c r="DL6" s="621"/>
      <c r="DM6" s="621"/>
      <c r="DN6" s="621"/>
      <c r="DO6" s="621"/>
      <c r="DP6" s="622"/>
      <c r="DQ6" s="626">
        <v>98196</v>
      </c>
      <c r="DR6" s="621"/>
      <c r="DS6" s="621"/>
      <c r="DT6" s="621"/>
      <c r="DU6" s="621"/>
      <c r="DV6" s="621"/>
      <c r="DW6" s="621"/>
      <c r="DX6" s="621"/>
      <c r="DY6" s="621"/>
      <c r="DZ6" s="621"/>
      <c r="EA6" s="621"/>
      <c r="EB6" s="621"/>
      <c r="EC6" s="656"/>
    </row>
    <row r="7" spans="2:143" ht="11.25" customHeight="1">
      <c r="B7" s="617" t="s">
        <v>221</v>
      </c>
      <c r="C7" s="618"/>
      <c r="D7" s="618"/>
      <c r="E7" s="618"/>
      <c r="F7" s="618"/>
      <c r="G7" s="618"/>
      <c r="H7" s="618"/>
      <c r="I7" s="618"/>
      <c r="J7" s="618"/>
      <c r="K7" s="618"/>
      <c r="L7" s="618"/>
      <c r="M7" s="618"/>
      <c r="N7" s="618"/>
      <c r="O7" s="618"/>
      <c r="P7" s="618"/>
      <c r="Q7" s="619"/>
      <c r="R7" s="620">
        <v>3472</v>
      </c>
      <c r="S7" s="621"/>
      <c r="T7" s="621"/>
      <c r="U7" s="621"/>
      <c r="V7" s="621"/>
      <c r="W7" s="621"/>
      <c r="X7" s="621"/>
      <c r="Y7" s="622"/>
      <c r="Z7" s="673">
        <v>0</v>
      </c>
      <c r="AA7" s="673"/>
      <c r="AB7" s="673"/>
      <c r="AC7" s="673"/>
      <c r="AD7" s="674">
        <v>3472</v>
      </c>
      <c r="AE7" s="674"/>
      <c r="AF7" s="674"/>
      <c r="AG7" s="674"/>
      <c r="AH7" s="674"/>
      <c r="AI7" s="674"/>
      <c r="AJ7" s="674"/>
      <c r="AK7" s="674"/>
      <c r="AL7" s="643">
        <v>0</v>
      </c>
      <c r="AM7" s="675"/>
      <c r="AN7" s="675"/>
      <c r="AO7" s="676"/>
      <c r="AP7" s="617" t="s">
        <v>222</v>
      </c>
      <c r="AQ7" s="618"/>
      <c r="AR7" s="618"/>
      <c r="AS7" s="618"/>
      <c r="AT7" s="618"/>
      <c r="AU7" s="618"/>
      <c r="AV7" s="618"/>
      <c r="AW7" s="618"/>
      <c r="AX7" s="618"/>
      <c r="AY7" s="618"/>
      <c r="AZ7" s="618"/>
      <c r="BA7" s="618"/>
      <c r="BB7" s="618"/>
      <c r="BC7" s="618"/>
      <c r="BD7" s="618"/>
      <c r="BE7" s="618"/>
      <c r="BF7" s="619"/>
      <c r="BG7" s="620">
        <v>1247291</v>
      </c>
      <c r="BH7" s="621"/>
      <c r="BI7" s="621"/>
      <c r="BJ7" s="621"/>
      <c r="BK7" s="621"/>
      <c r="BL7" s="621"/>
      <c r="BM7" s="621"/>
      <c r="BN7" s="622"/>
      <c r="BO7" s="673">
        <v>50.7</v>
      </c>
      <c r="BP7" s="673"/>
      <c r="BQ7" s="673"/>
      <c r="BR7" s="673"/>
      <c r="BS7" s="674">
        <v>51510</v>
      </c>
      <c r="BT7" s="674"/>
      <c r="BU7" s="674"/>
      <c r="BV7" s="674"/>
      <c r="BW7" s="674"/>
      <c r="BX7" s="674"/>
      <c r="BY7" s="674"/>
      <c r="BZ7" s="674"/>
      <c r="CA7" s="674"/>
      <c r="CB7" s="710"/>
      <c r="CD7" s="657" t="s">
        <v>223</v>
      </c>
      <c r="CE7" s="654"/>
      <c r="CF7" s="654"/>
      <c r="CG7" s="654"/>
      <c r="CH7" s="654"/>
      <c r="CI7" s="654"/>
      <c r="CJ7" s="654"/>
      <c r="CK7" s="654"/>
      <c r="CL7" s="654"/>
      <c r="CM7" s="654"/>
      <c r="CN7" s="654"/>
      <c r="CO7" s="654"/>
      <c r="CP7" s="654"/>
      <c r="CQ7" s="655"/>
      <c r="CR7" s="620">
        <v>2127253</v>
      </c>
      <c r="CS7" s="621"/>
      <c r="CT7" s="621"/>
      <c r="CU7" s="621"/>
      <c r="CV7" s="621"/>
      <c r="CW7" s="621"/>
      <c r="CX7" s="621"/>
      <c r="CY7" s="622"/>
      <c r="CZ7" s="673">
        <v>16</v>
      </c>
      <c r="DA7" s="673"/>
      <c r="DB7" s="673"/>
      <c r="DC7" s="673"/>
      <c r="DD7" s="626">
        <v>277591</v>
      </c>
      <c r="DE7" s="621"/>
      <c r="DF7" s="621"/>
      <c r="DG7" s="621"/>
      <c r="DH7" s="621"/>
      <c r="DI7" s="621"/>
      <c r="DJ7" s="621"/>
      <c r="DK7" s="621"/>
      <c r="DL7" s="621"/>
      <c r="DM7" s="621"/>
      <c r="DN7" s="621"/>
      <c r="DO7" s="621"/>
      <c r="DP7" s="622"/>
      <c r="DQ7" s="626">
        <v>1701791</v>
      </c>
      <c r="DR7" s="621"/>
      <c r="DS7" s="621"/>
      <c r="DT7" s="621"/>
      <c r="DU7" s="621"/>
      <c r="DV7" s="621"/>
      <c r="DW7" s="621"/>
      <c r="DX7" s="621"/>
      <c r="DY7" s="621"/>
      <c r="DZ7" s="621"/>
      <c r="EA7" s="621"/>
      <c r="EB7" s="621"/>
      <c r="EC7" s="656"/>
    </row>
    <row r="8" spans="2:143" ht="11.25" customHeight="1">
      <c r="B8" s="617" t="s">
        <v>224</v>
      </c>
      <c r="C8" s="618"/>
      <c r="D8" s="618"/>
      <c r="E8" s="618"/>
      <c r="F8" s="618"/>
      <c r="G8" s="618"/>
      <c r="H8" s="618"/>
      <c r="I8" s="618"/>
      <c r="J8" s="618"/>
      <c r="K8" s="618"/>
      <c r="L8" s="618"/>
      <c r="M8" s="618"/>
      <c r="N8" s="618"/>
      <c r="O8" s="618"/>
      <c r="P8" s="618"/>
      <c r="Q8" s="619"/>
      <c r="R8" s="620">
        <v>9844</v>
      </c>
      <c r="S8" s="621"/>
      <c r="T8" s="621"/>
      <c r="U8" s="621"/>
      <c r="V8" s="621"/>
      <c r="W8" s="621"/>
      <c r="X8" s="621"/>
      <c r="Y8" s="622"/>
      <c r="Z8" s="673">
        <v>0.1</v>
      </c>
      <c r="AA8" s="673"/>
      <c r="AB8" s="673"/>
      <c r="AC8" s="673"/>
      <c r="AD8" s="674">
        <v>9844</v>
      </c>
      <c r="AE8" s="674"/>
      <c r="AF8" s="674"/>
      <c r="AG8" s="674"/>
      <c r="AH8" s="674"/>
      <c r="AI8" s="674"/>
      <c r="AJ8" s="674"/>
      <c r="AK8" s="674"/>
      <c r="AL8" s="643">
        <v>0.1</v>
      </c>
      <c r="AM8" s="675"/>
      <c r="AN8" s="675"/>
      <c r="AO8" s="676"/>
      <c r="AP8" s="617" t="s">
        <v>225</v>
      </c>
      <c r="AQ8" s="618"/>
      <c r="AR8" s="618"/>
      <c r="AS8" s="618"/>
      <c r="AT8" s="618"/>
      <c r="AU8" s="618"/>
      <c r="AV8" s="618"/>
      <c r="AW8" s="618"/>
      <c r="AX8" s="618"/>
      <c r="AY8" s="618"/>
      <c r="AZ8" s="618"/>
      <c r="BA8" s="618"/>
      <c r="BB8" s="618"/>
      <c r="BC8" s="618"/>
      <c r="BD8" s="618"/>
      <c r="BE8" s="618"/>
      <c r="BF8" s="619"/>
      <c r="BG8" s="620">
        <v>41585</v>
      </c>
      <c r="BH8" s="621"/>
      <c r="BI8" s="621"/>
      <c r="BJ8" s="621"/>
      <c r="BK8" s="621"/>
      <c r="BL8" s="621"/>
      <c r="BM8" s="621"/>
      <c r="BN8" s="622"/>
      <c r="BO8" s="673">
        <v>1.7</v>
      </c>
      <c r="BP8" s="673"/>
      <c r="BQ8" s="673"/>
      <c r="BR8" s="673"/>
      <c r="BS8" s="626" t="s">
        <v>226</v>
      </c>
      <c r="BT8" s="621"/>
      <c r="BU8" s="621"/>
      <c r="BV8" s="621"/>
      <c r="BW8" s="621"/>
      <c r="BX8" s="621"/>
      <c r="BY8" s="621"/>
      <c r="BZ8" s="621"/>
      <c r="CA8" s="621"/>
      <c r="CB8" s="656"/>
      <c r="CD8" s="657" t="s">
        <v>227</v>
      </c>
      <c r="CE8" s="654"/>
      <c r="CF8" s="654"/>
      <c r="CG8" s="654"/>
      <c r="CH8" s="654"/>
      <c r="CI8" s="654"/>
      <c r="CJ8" s="654"/>
      <c r="CK8" s="654"/>
      <c r="CL8" s="654"/>
      <c r="CM8" s="654"/>
      <c r="CN8" s="654"/>
      <c r="CO8" s="654"/>
      <c r="CP8" s="654"/>
      <c r="CQ8" s="655"/>
      <c r="CR8" s="620">
        <v>3388415</v>
      </c>
      <c r="CS8" s="621"/>
      <c r="CT8" s="621"/>
      <c r="CU8" s="621"/>
      <c r="CV8" s="621"/>
      <c r="CW8" s="621"/>
      <c r="CX8" s="621"/>
      <c r="CY8" s="622"/>
      <c r="CZ8" s="673">
        <v>25.5</v>
      </c>
      <c r="DA8" s="673"/>
      <c r="DB8" s="673"/>
      <c r="DC8" s="673"/>
      <c r="DD8" s="626">
        <v>135224</v>
      </c>
      <c r="DE8" s="621"/>
      <c r="DF8" s="621"/>
      <c r="DG8" s="621"/>
      <c r="DH8" s="621"/>
      <c r="DI8" s="621"/>
      <c r="DJ8" s="621"/>
      <c r="DK8" s="621"/>
      <c r="DL8" s="621"/>
      <c r="DM8" s="621"/>
      <c r="DN8" s="621"/>
      <c r="DO8" s="621"/>
      <c r="DP8" s="622"/>
      <c r="DQ8" s="626">
        <v>1879633</v>
      </c>
      <c r="DR8" s="621"/>
      <c r="DS8" s="621"/>
      <c r="DT8" s="621"/>
      <c r="DU8" s="621"/>
      <c r="DV8" s="621"/>
      <c r="DW8" s="621"/>
      <c r="DX8" s="621"/>
      <c r="DY8" s="621"/>
      <c r="DZ8" s="621"/>
      <c r="EA8" s="621"/>
      <c r="EB8" s="621"/>
      <c r="EC8" s="656"/>
    </row>
    <row r="9" spans="2:143" ht="11.25" customHeight="1">
      <c r="B9" s="617" t="s">
        <v>228</v>
      </c>
      <c r="C9" s="618"/>
      <c r="D9" s="618"/>
      <c r="E9" s="618"/>
      <c r="F9" s="618"/>
      <c r="G9" s="618"/>
      <c r="H9" s="618"/>
      <c r="I9" s="618"/>
      <c r="J9" s="618"/>
      <c r="K9" s="618"/>
      <c r="L9" s="618"/>
      <c r="M9" s="618"/>
      <c r="N9" s="618"/>
      <c r="O9" s="618"/>
      <c r="P9" s="618"/>
      <c r="Q9" s="619"/>
      <c r="R9" s="620">
        <v>5899</v>
      </c>
      <c r="S9" s="621"/>
      <c r="T9" s="621"/>
      <c r="U9" s="621"/>
      <c r="V9" s="621"/>
      <c r="W9" s="621"/>
      <c r="X9" s="621"/>
      <c r="Y9" s="622"/>
      <c r="Z9" s="673">
        <v>0</v>
      </c>
      <c r="AA9" s="673"/>
      <c r="AB9" s="673"/>
      <c r="AC9" s="673"/>
      <c r="AD9" s="674">
        <v>5899</v>
      </c>
      <c r="AE9" s="674"/>
      <c r="AF9" s="674"/>
      <c r="AG9" s="674"/>
      <c r="AH9" s="674"/>
      <c r="AI9" s="674"/>
      <c r="AJ9" s="674"/>
      <c r="AK9" s="674"/>
      <c r="AL9" s="643">
        <v>0.1</v>
      </c>
      <c r="AM9" s="675"/>
      <c r="AN9" s="675"/>
      <c r="AO9" s="676"/>
      <c r="AP9" s="617" t="s">
        <v>229</v>
      </c>
      <c r="AQ9" s="618"/>
      <c r="AR9" s="618"/>
      <c r="AS9" s="618"/>
      <c r="AT9" s="618"/>
      <c r="AU9" s="618"/>
      <c r="AV9" s="618"/>
      <c r="AW9" s="618"/>
      <c r="AX9" s="618"/>
      <c r="AY9" s="618"/>
      <c r="AZ9" s="618"/>
      <c r="BA9" s="618"/>
      <c r="BB9" s="618"/>
      <c r="BC9" s="618"/>
      <c r="BD9" s="618"/>
      <c r="BE9" s="618"/>
      <c r="BF9" s="619"/>
      <c r="BG9" s="620">
        <v>943666</v>
      </c>
      <c r="BH9" s="621"/>
      <c r="BI9" s="621"/>
      <c r="BJ9" s="621"/>
      <c r="BK9" s="621"/>
      <c r="BL9" s="621"/>
      <c r="BM9" s="621"/>
      <c r="BN9" s="622"/>
      <c r="BO9" s="673">
        <v>38.299999999999997</v>
      </c>
      <c r="BP9" s="673"/>
      <c r="BQ9" s="673"/>
      <c r="BR9" s="673"/>
      <c r="BS9" s="626" t="s">
        <v>226</v>
      </c>
      <c r="BT9" s="621"/>
      <c r="BU9" s="621"/>
      <c r="BV9" s="621"/>
      <c r="BW9" s="621"/>
      <c r="BX9" s="621"/>
      <c r="BY9" s="621"/>
      <c r="BZ9" s="621"/>
      <c r="CA9" s="621"/>
      <c r="CB9" s="656"/>
      <c r="CD9" s="657" t="s">
        <v>230</v>
      </c>
      <c r="CE9" s="654"/>
      <c r="CF9" s="654"/>
      <c r="CG9" s="654"/>
      <c r="CH9" s="654"/>
      <c r="CI9" s="654"/>
      <c r="CJ9" s="654"/>
      <c r="CK9" s="654"/>
      <c r="CL9" s="654"/>
      <c r="CM9" s="654"/>
      <c r="CN9" s="654"/>
      <c r="CO9" s="654"/>
      <c r="CP9" s="654"/>
      <c r="CQ9" s="655"/>
      <c r="CR9" s="620">
        <v>1075365</v>
      </c>
      <c r="CS9" s="621"/>
      <c r="CT9" s="621"/>
      <c r="CU9" s="621"/>
      <c r="CV9" s="621"/>
      <c r="CW9" s="621"/>
      <c r="CX9" s="621"/>
      <c r="CY9" s="622"/>
      <c r="CZ9" s="673">
        <v>8.1</v>
      </c>
      <c r="DA9" s="673"/>
      <c r="DB9" s="673"/>
      <c r="DC9" s="673"/>
      <c r="DD9" s="626">
        <v>123745</v>
      </c>
      <c r="DE9" s="621"/>
      <c r="DF9" s="621"/>
      <c r="DG9" s="621"/>
      <c r="DH9" s="621"/>
      <c r="DI9" s="621"/>
      <c r="DJ9" s="621"/>
      <c r="DK9" s="621"/>
      <c r="DL9" s="621"/>
      <c r="DM9" s="621"/>
      <c r="DN9" s="621"/>
      <c r="DO9" s="621"/>
      <c r="DP9" s="622"/>
      <c r="DQ9" s="626">
        <v>918556</v>
      </c>
      <c r="DR9" s="621"/>
      <c r="DS9" s="621"/>
      <c r="DT9" s="621"/>
      <c r="DU9" s="621"/>
      <c r="DV9" s="621"/>
      <c r="DW9" s="621"/>
      <c r="DX9" s="621"/>
      <c r="DY9" s="621"/>
      <c r="DZ9" s="621"/>
      <c r="EA9" s="621"/>
      <c r="EB9" s="621"/>
      <c r="EC9" s="656"/>
    </row>
    <row r="10" spans="2:143" ht="11.25" customHeight="1">
      <c r="B10" s="617" t="s">
        <v>231</v>
      </c>
      <c r="C10" s="618"/>
      <c r="D10" s="618"/>
      <c r="E10" s="618"/>
      <c r="F10" s="618"/>
      <c r="G10" s="618"/>
      <c r="H10" s="618"/>
      <c r="I10" s="618"/>
      <c r="J10" s="618"/>
      <c r="K10" s="618"/>
      <c r="L10" s="618"/>
      <c r="M10" s="618"/>
      <c r="N10" s="618"/>
      <c r="O10" s="618"/>
      <c r="P10" s="618"/>
      <c r="Q10" s="619"/>
      <c r="R10" s="620">
        <v>366993</v>
      </c>
      <c r="S10" s="621"/>
      <c r="T10" s="621"/>
      <c r="U10" s="621"/>
      <c r="V10" s="621"/>
      <c r="W10" s="621"/>
      <c r="X10" s="621"/>
      <c r="Y10" s="622"/>
      <c r="Z10" s="673">
        <v>2.6</v>
      </c>
      <c r="AA10" s="673"/>
      <c r="AB10" s="673"/>
      <c r="AC10" s="673"/>
      <c r="AD10" s="674">
        <v>366993</v>
      </c>
      <c r="AE10" s="674"/>
      <c r="AF10" s="674"/>
      <c r="AG10" s="674"/>
      <c r="AH10" s="674"/>
      <c r="AI10" s="674"/>
      <c r="AJ10" s="674"/>
      <c r="AK10" s="674"/>
      <c r="AL10" s="643">
        <v>4.5999999999999996</v>
      </c>
      <c r="AM10" s="675"/>
      <c r="AN10" s="675"/>
      <c r="AO10" s="676"/>
      <c r="AP10" s="617" t="s">
        <v>232</v>
      </c>
      <c r="AQ10" s="618"/>
      <c r="AR10" s="618"/>
      <c r="AS10" s="618"/>
      <c r="AT10" s="618"/>
      <c r="AU10" s="618"/>
      <c r="AV10" s="618"/>
      <c r="AW10" s="618"/>
      <c r="AX10" s="618"/>
      <c r="AY10" s="618"/>
      <c r="AZ10" s="618"/>
      <c r="BA10" s="618"/>
      <c r="BB10" s="618"/>
      <c r="BC10" s="618"/>
      <c r="BD10" s="618"/>
      <c r="BE10" s="618"/>
      <c r="BF10" s="619"/>
      <c r="BG10" s="620">
        <v>43180</v>
      </c>
      <c r="BH10" s="621"/>
      <c r="BI10" s="621"/>
      <c r="BJ10" s="621"/>
      <c r="BK10" s="621"/>
      <c r="BL10" s="621"/>
      <c r="BM10" s="621"/>
      <c r="BN10" s="622"/>
      <c r="BO10" s="673">
        <v>1.8</v>
      </c>
      <c r="BP10" s="673"/>
      <c r="BQ10" s="673"/>
      <c r="BR10" s="673"/>
      <c r="BS10" s="626">
        <v>7524</v>
      </c>
      <c r="BT10" s="621"/>
      <c r="BU10" s="621"/>
      <c r="BV10" s="621"/>
      <c r="BW10" s="621"/>
      <c r="BX10" s="621"/>
      <c r="BY10" s="621"/>
      <c r="BZ10" s="621"/>
      <c r="CA10" s="621"/>
      <c r="CB10" s="656"/>
      <c r="CD10" s="657" t="s">
        <v>233</v>
      </c>
      <c r="CE10" s="654"/>
      <c r="CF10" s="654"/>
      <c r="CG10" s="654"/>
      <c r="CH10" s="654"/>
      <c r="CI10" s="654"/>
      <c r="CJ10" s="654"/>
      <c r="CK10" s="654"/>
      <c r="CL10" s="654"/>
      <c r="CM10" s="654"/>
      <c r="CN10" s="654"/>
      <c r="CO10" s="654"/>
      <c r="CP10" s="654"/>
      <c r="CQ10" s="655"/>
      <c r="CR10" s="620">
        <v>46284</v>
      </c>
      <c r="CS10" s="621"/>
      <c r="CT10" s="621"/>
      <c r="CU10" s="621"/>
      <c r="CV10" s="621"/>
      <c r="CW10" s="621"/>
      <c r="CX10" s="621"/>
      <c r="CY10" s="622"/>
      <c r="CZ10" s="673">
        <v>0.3</v>
      </c>
      <c r="DA10" s="673"/>
      <c r="DB10" s="673"/>
      <c r="DC10" s="673"/>
      <c r="DD10" s="626" t="s">
        <v>226</v>
      </c>
      <c r="DE10" s="621"/>
      <c r="DF10" s="621"/>
      <c r="DG10" s="621"/>
      <c r="DH10" s="621"/>
      <c r="DI10" s="621"/>
      <c r="DJ10" s="621"/>
      <c r="DK10" s="621"/>
      <c r="DL10" s="621"/>
      <c r="DM10" s="621"/>
      <c r="DN10" s="621"/>
      <c r="DO10" s="621"/>
      <c r="DP10" s="622"/>
      <c r="DQ10" s="626">
        <v>3964</v>
      </c>
      <c r="DR10" s="621"/>
      <c r="DS10" s="621"/>
      <c r="DT10" s="621"/>
      <c r="DU10" s="621"/>
      <c r="DV10" s="621"/>
      <c r="DW10" s="621"/>
      <c r="DX10" s="621"/>
      <c r="DY10" s="621"/>
      <c r="DZ10" s="621"/>
      <c r="EA10" s="621"/>
      <c r="EB10" s="621"/>
      <c r="EC10" s="656"/>
    </row>
    <row r="11" spans="2:143" ht="11.25" customHeight="1">
      <c r="B11" s="617" t="s">
        <v>234</v>
      </c>
      <c r="C11" s="618"/>
      <c r="D11" s="618"/>
      <c r="E11" s="618"/>
      <c r="F11" s="618"/>
      <c r="G11" s="618"/>
      <c r="H11" s="618"/>
      <c r="I11" s="618"/>
      <c r="J11" s="618"/>
      <c r="K11" s="618"/>
      <c r="L11" s="618"/>
      <c r="M11" s="618"/>
      <c r="N11" s="618"/>
      <c r="O11" s="618"/>
      <c r="P11" s="618"/>
      <c r="Q11" s="619"/>
      <c r="R11" s="620" t="s">
        <v>226</v>
      </c>
      <c r="S11" s="621"/>
      <c r="T11" s="621"/>
      <c r="U11" s="621"/>
      <c r="V11" s="621"/>
      <c r="W11" s="621"/>
      <c r="X11" s="621"/>
      <c r="Y11" s="622"/>
      <c r="Z11" s="673" t="s">
        <v>226</v>
      </c>
      <c r="AA11" s="673"/>
      <c r="AB11" s="673"/>
      <c r="AC11" s="673"/>
      <c r="AD11" s="674" t="s">
        <v>226</v>
      </c>
      <c r="AE11" s="674"/>
      <c r="AF11" s="674"/>
      <c r="AG11" s="674"/>
      <c r="AH11" s="674"/>
      <c r="AI11" s="674"/>
      <c r="AJ11" s="674"/>
      <c r="AK11" s="674"/>
      <c r="AL11" s="643" t="s">
        <v>226</v>
      </c>
      <c r="AM11" s="675"/>
      <c r="AN11" s="675"/>
      <c r="AO11" s="676"/>
      <c r="AP11" s="617" t="s">
        <v>235</v>
      </c>
      <c r="AQ11" s="618"/>
      <c r="AR11" s="618"/>
      <c r="AS11" s="618"/>
      <c r="AT11" s="618"/>
      <c r="AU11" s="618"/>
      <c r="AV11" s="618"/>
      <c r="AW11" s="618"/>
      <c r="AX11" s="618"/>
      <c r="AY11" s="618"/>
      <c r="AZ11" s="618"/>
      <c r="BA11" s="618"/>
      <c r="BB11" s="618"/>
      <c r="BC11" s="618"/>
      <c r="BD11" s="618"/>
      <c r="BE11" s="618"/>
      <c r="BF11" s="619"/>
      <c r="BG11" s="620">
        <v>218860</v>
      </c>
      <c r="BH11" s="621"/>
      <c r="BI11" s="621"/>
      <c r="BJ11" s="621"/>
      <c r="BK11" s="621"/>
      <c r="BL11" s="621"/>
      <c r="BM11" s="621"/>
      <c r="BN11" s="622"/>
      <c r="BO11" s="673">
        <v>8.9</v>
      </c>
      <c r="BP11" s="673"/>
      <c r="BQ11" s="673"/>
      <c r="BR11" s="673"/>
      <c r="BS11" s="626">
        <v>43986</v>
      </c>
      <c r="BT11" s="621"/>
      <c r="BU11" s="621"/>
      <c r="BV11" s="621"/>
      <c r="BW11" s="621"/>
      <c r="BX11" s="621"/>
      <c r="BY11" s="621"/>
      <c r="BZ11" s="621"/>
      <c r="CA11" s="621"/>
      <c r="CB11" s="656"/>
      <c r="CD11" s="657" t="s">
        <v>236</v>
      </c>
      <c r="CE11" s="654"/>
      <c r="CF11" s="654"/>
      <c r="CG11" s="654"/>
      <c r="CH11" s="654"/>
      <c r="CI11" s="654"/>
      <c r="CJ11" s="654"/>
      <c r="CK11" s="654"/>
      <c r="CL11" s="654"/>
      <c r="CM11" s="654"/>
      <c r="CN11" s="654"/>
      <c r="CO11" s="654"/>
      <c r="CP11" s="654"/>
      <c r="CQ11" s="655"/>
      <c r="CR11" s="620">
        <v>1083147</v>
      </c>
      <c r="CS11" s="621"/>
      <c r="CT11" s="621"/>
      <c r="CU11" s="621"/>
      <c r="CV11" s="621"/>
      <c r="CW11" s="621"/>
      <c r="CX11" s="621"/>
      <c r="CY11" s="622"/>
      <c r="CZ11" s="673">
        <v>8.1</v>
      </c>
      <c r="DA11" s="673"/>
      <c r="DB11" s="673"/>
      <c r="DC11" s="673"/>
      <c r="DD11" s="626">
        <v>384177</v>
      </c>
      <c r="DE11" s="621"/>
      <c r="DF11" s="621"/>
      <c r="DG11" s="621"/>
      <c r="DH11" s="621"/>
      <c r="DI11" s="621"/>
      <c r="DJ11" s="621"/>
      <c r="DK11" s="621"/>
      <c r="DL11" s="621"/>
      <c r="DM11" s="621"/>
      <c r="DN11" s="621"/>
      <c r="DO11" s="621"/>
      <c r="DP11" s="622"/>
      <c r="DQ11" s="626">
        <v>581730</v>
      </c>
      <c r="DR11" s="621"/>
      <c r="DS11" s="621"/>
      <c r="DT11" s="621"/>
      <c r="DU11" s="621"/>
      <c r="DV11" s="621"/>
      <c r="DW11" s="621"/>
      <c r="DX11" s="621"/>
      <c r="DY11" s="621"/>
      <c r="DZ11" s="621"/>
      <c r="EA11" s="621"/>
      <c r="EB11" s="621"/>
      <c r="EC11" s="656"/>
    </row>
    <row r="12" spans="2:143" ht="11.25" customHeight="1">
      <c r="B12" s="617" t="s">
        <v>237</v>
      </c>
      <c r="C12" s="618"/>
      <c r="D12" s="618"/>
      <c r="E12" s="618"/>
      <c r="F12" s="618"/>
      <c r="G12" s="618"/>
      <c r="H12" s="618"/>
      <c r="I12" s="618"/>
      <c r="J12" s="618"/>
      <c r="K12" s="618"/>
      <c r="L12" s="618"/>
      <c r="M12" s="618"/>
      <c r="N12" s="618"/>
      <c r="O12" s="618"/>
      <c r="P12" s="618"/>
      <c r="Q12" s="619"/>
      <c r="R12" s="620" t="s">
        <v>226</v>
      </c>
      <c r="S12" s="621"/>
      <c r="T12" s="621"/>
      <c r="U12" s="621"/>
      <c r="V12" s="621"/>
      <c r="W12" s="621"/>
      <c r="X12" s="621"/>
      <c r="Y12" s="622"/>
      <c r="Z12" s="673" t="s">
        <v>226</v>
      </c>
      <c r="AA12" s="673"/>
      <c r="AB12" s="673"/>
      <c r="AC12" s="673"/>
      <c r="AD12" s="674" t="s">
        <v>226</v>
      </c>
      <c r="AE12" s="674"/>
      <c r="AF12" s="674"/>
      <c r="AG12" s="674"/>
      <c r="AH12" s="674"/>
      <c r="AI12" s="674"/>
      <c r="AJ12" s="674"/>
      <c r="AK12" s="674"/>
      <c r="AL12" s="643" t="s">
        <v>226</v>
      </c>
      <c r="AM12" s="675"/>
      <c r="AN12" s="675"/>
      <c r="AO12" s="676"/>
      <c r="AP12" s="617" t="s">
        <v>238</v>
      </c>
      <c r="AQ12" s="618"/>
      <c r="AR12" s="618"/>
      <c r="AS12" s="618"/>
      <c r="AT12" s="618"/>
      <c r="AU12" s="618"/>
      <c r="AV12" s="618"/>
      <c r="AW12" s="618"/>
      <c r="AX12" s="618"/>
      <c r="AY12" s="618"/>
      <c r="AZ12" s="618"/>
      <c r="BA12" s="618"/>
      <c r="BB12" s="618"/>
      <c r="BC12" s="618"/>
      <c r="BD12" s="618"/>
      <c r="BE12" s="618"/>
      <c r="BF12" s="619"/>
      <c r="BG12" s="620">
        <v>1017728</v>
      </c>
      <c r="BH12" s="621"/>
      <c r="BI12" s="621"/>
      <c r="BJ12" s="621"/>
      <c r="BK12" s="621"/>
      <c r="BL12" s="621"/>
      <c r="BM12" s="621"/>
      <c r="BN12" s="622"/>
      <c r="BO12" s="673">
        <v>41.3</v>
      </c>
      <c r="BP12" s="673"/>
      <c r="BQ12" s="673"/>
      <c r="BR12" s="673"/>
      <c r="BS12" s="626" t="s">
        <v>226</v>
      </c>
      <c r="BT12" s="621"/>
      <c r="BU12" s="621"/>
      <c r="BV12" s="621"/>
      <c r="BW12" s="621"/>
      <c r="BX12" s="621"/>
      <c r="BY12" s="621"/>
      <c r="BZ12" s="621"/>
      <c r="CA12" s="621"/>
      <c r="CB12" s="656"/>
      <c r="CD12" s="657" t="s">
        <v>239</v>
      </c>
      <c r="CE12" s="654"/>
      <c r="CF12" s="654"/>
      <c r="CG12" s="654"/>
      <c r="CH12" s="654"/>
      <c r="CI12" s="654"/>
      <c r="CJ12" s="654"/>
      <c r="CK12" s="654"/>
      <c r="CL12" s="654"/>
      <c r="CM12" s="654"/>
      <c r="CN12" s="654"/>
      <c r="CO12" s="654"/>
      <c r="CP12" s="654"/>
      <c r="CQ12" s="655"/>
      <c r="CR12" s="620">
        <v>865363</v>
      </c>
      <c r="CS12" s="621"/>
      <c r="CT12" s="621"/>
      <c r="CU12" s="621"/>
      <c r="CV12" s="621"/>
      <c r="CW12" s="621"/>
      <c r="CX12" s="621"/>
      <c r="CY12" s="622"/>
      <c r="CZ12" s="673">
        <v>6.5</v>
      </c>
      <c r="DA12" s="673"/>
      <c r="DB12" s="673"/>
      <c r="DC12" s="673"/>
      <c r="DD12" s="626">
        <v>246071</v>
      </c>
      <c r="DE12" s="621"/>
      <c r="DF12" s="621"/>
      <c r="DG12" s="621"/>
      <c r="DH12" s="621"/>
      <c r="DI12" s="621"/>
      <c r="DJ12" s="621"/>
      <c r="DK12" s="621"/>
      <c r="DL12" s="621"/>
      <c r="DM12" s="621"/>
      <c r="DN12" s="621"/>
      <c r="DO12" s="621"/>
      <c r="DP12" s="622"/>
      <c r="DQ12" s="626">
        <v>709863</v>
      </c>
      <c r="DR12" s="621"/>
      <c r="DS12" s="621"/>
      <c r="DT12" s="621"/>
      <c r="DU12" s="621"/>
      <c r="DV12" s="621"/>
      <c r="DW12" s="621"/>
      <c r="DX12" s="621"/>
      <c r="DY12" s="621"/>
      <c r="DZ12" s="621"/>
      <c r="EA12" s="621"/>
      <c r="EB12" s="621"/>
      <c r="EC12" s="656"/>
    </row>
    <row r="13" spans="2:143" ht="11.25" customHeight="1">
      <c r="B13" s="617" t="s">
        <v>240</v>
      </c>
      <c r="C13" s="618"/>
      <c r="D13" s="618"/>
      <c r="E13" s="618"/>
      <c r="F13" s="618"/>
      <c r="G13" s="618"/>
      <c r="H13" s="618"/>
      <c r="I13" s="618"/>
      <c r="J13" s="618"/>
      <c r="K13" s="618"/>
      <c r="L13" s="618"/>
      <c r="M13" s="618"/>
      <c r="N13" s="618"/>
      <c r="O13" s="618"/>
      <c r="P13" s="618"/>
      <c r="Q13" s="619"/>
      <c r="R13" s="620">
        <v>25395</v>
      </c>
      <c r="S13" s="621"/>
      <c r="T13" s="621"/>
      <c r="U13" s="621"/>
      <c r="V13" s="621"/>
      <c r="W13" s="621"/>
      <c r="X13" s="621"/>
      <c r="Y13" s="622"/>
      <c r="Z13" s="673">
        <v>0.2</v>
      </c>
      <c r="AA13" s="673"/>
      <c r="AB13" s="673"/>
      <c r="AC13" s="673"/>
      <c r="AD13" s="674">
        <v>25395</v>
      </c>
      <c r="AE13" s="674"/>
      <c r="AF13" s="674"/>
      <c r="AG13" s="674"/>
      <c r="AH13" s="674"/>
      <c r="AI13" s="674"/>
      <c r="AJ13" s="674"/>
      <c r="AK13" s="674"/>
      <c r="AL13" s="643">
        <v>0.3</v>
      </c>
      <c r="AM13" s="675"/>
      <c r="AN13" s="675"/>
      <c r="AO13" s="676"/>
      <c r="AP13" s="617" t="s">
        <v>241</v>
      </c>
      <c r="AQ13" s="618"/>
      <c r="AR13" s="618"/>
      <c r="AS13" s="618"/>
      <c r="AT13" s="618"/>
      <c r="AU13" s="618"/>
      <c r="AV13" s="618"/>
      <c r="AW13" s="618"/>
      <c r="AX13" s="618"/>
      <c r="AY13" s="618"/>
      <c r="AZ13" s="618"/>
      <c r="BA13" s="618"/>
      <c r="BB13" s="618"/>
      <c r="BC13" s="618"/>
      <c r="BD13" s="618"/>
      <c r="BE13" s="618"/>
      <c r="BF13" s="619"/>
      <c r="BG13" s="620">
        <v>1016948</v>
      </c>
      <c r="BH13" s="621"/>
      <c r="BI13" s="621"/>
      <c r="BJ13" s="621"/>
      <c r="BK13" s="621"/>
      <c r="BL13" s="621"/>
      <c r="BM13" s="621"/>
      <c r="BN13" s="622"/>
      <c r="BO13" s="673">
        <v>41.3</v>
      </c>
      <c r="BP13" s="673"/>
      <c r="BQ13" s="673"/>
      <c r="BR13" s="673"/>
      <c r="BS13" s="626" t="s">
        <v>226</v>
      </c>
      <c r="BT13" s="621"/>
      <c r="BU13" s="621"/>
      <c r="BV13" s="621"/>
      <c r="BW13" s="621"/>
      <c r="BX13" s="621"/>
      <c r="BY13" s="621"/>
      <c r="BZ13" s="621"/>
      <c r="CA13" s="621"/>
      <c r="CB13" s="656"/>
      <c r="CD13" s="657" t="s">
        <v>242</v>
      </c>
      <c r="CE13" s="654"/>
      <c r="CF13" s="654"/>
      <c r="CG13" s="654"/>
      <c r="CH13" s="654"/>
      <c r="CI13" s="654"/>
      <c r="CJ13" s="654"/>
      <c r="CK13" s="654"/>
      <c r="CL13" s="654"/>
      <c r="CM13" s="654"/>
      <c r="CN13" s="654"/>
      <c r="CO13" s="654"/>
      <c r="CP13" s="654"/>
      <c r="CQ13" s="655"/>
      <c r="CR13" s="620">
        <v>1216916</v>
      </c>
      <c r="CS13" s="621"/>
      <c r="CT13" s="621"/>
      <c r="CU13" s="621"/>
      <c r="CV13" s="621"/>
      <c r="CW13" s="621"/>
      <c r="CX13" s="621"/>
      <c r="CY13" s="622"/>
      <c r="CZ13" s="673">
        <v>9.1</v>
      </c>
      <c r="DA13" s="673"/>
      <c r="DB13" s="673"/>
      <c r="DC13" s="673"/>
      <c r="DD13" s="626">
        <v>490723</v>
      </c>
      <c r="DE13" s="621"/>
      <c r="DF13" s="621"/>
      <c r="DG13" s="621"/>
      <c r="DH13" s="621"/>
      <c r="DI13" s="621"/>
      <c r="DJ13" s="621"/>
      <c r="DK13" s="621"/>
      <c r="DL13" s="621"/>
      <c r="DM13" s="621"/>
      <c r="DN13" s="621"/>
      <c r="DO13" s="621"/>
      <c r="DP13" s="622"/>
      <c r="DQ13" s="626">
        <v>842774</v>
      </c>
      <c r="DR13" s="621"/>
      <c r="DS13" s="621"/>
      <c r="DT13" s="621"/>
      <c r="DU13" s="621"/>
      <c r="DV13" s="621"/>
      <c r="DW13" s="621"/>
      <c r="DX13" s="621"/>
      <c r="DY13" s="621"/>
      <c r="DZ13" s="621"/>
      <c r="EA13" s="621"/>
      <c r="EB13" s="621"/>
      <c r="EC13" s="656"/>
    </row>
    <row r="14" spans="2:143" ht="11.25" customHeight="1">
      <c r="B14" s="617" t="s">
        <v>243</v>
      </c>
      <c r="C14" s="618"/>
      <c r="D14" s="618"/>
      <c r="E14" s="618"/>
      <c r="F14" s="618"/>
      <c r="G14" s="618"/>
      <c r="H14" s="618"/>
      <c r="I14" s="618"/>
      <c r="J14" s="618"/>
      <c r="K14" s="618"/>
      <c r="L14" s="618"/>
      <c r="M14" s="618"/>
      <c r="N14" s="618"/>
      <c r="O14" s="618"/>
      <c r="P14" s="618"/>
      <c r="Q14" s="619"/>
      <c r="R14" s="620" t="s">
        <v>226</v>
      </c>
      <c r="S14" s="621"/>
      <c r="T14" s="621"/>
      <c r="U14" s="621"/>
      <c r="V14" s="621"/>
      <c r="W14" s="621"/>
      <c r="X14" s="621"/>
      <c r="Y14" s="622"/>
      <c r="Z14" s="673" t="s">
        <v>226</v>
      </c>
      <c r="AA14" s="673"/>
      <c r="AB14" s="673"/>
      <c r="AC14" s="673"/>
      <c r="AD14" s="674" t="s">
        <v>226</v>
      </c>
      <c r="AE14" s="674"/>
      <c r="AF14" s="674"/>
      <c r="AG14" s="674"/>
      <c r="AH14" s="674"/>
      <c r="AI14" s="674"/>
      <c r="AJ14" s="674"/>
      <c r="AK14" s="674"/>
      <c r="AL14" s="643" t="s">
        <v>226</v>
      </c>
      <c r="AM14" s="675"/>
      <c r="AN14" s="675"/>
      <c r="AO14" s="676"/>
      <c r="AP14" s="617" t="s">
        <v>244</v>
      </c>
      <c r="AQ14" s="618"/>
      <c r="AR14" s="618"/>
      <c r="AS14" s="618"/>
      <c r="AT14" s="618"/>
      <c r="AU14" s="618"/>
      <c r="AV14" s="618"/>
      <c r="AW14" s="618"/>
      <c r="AX14" s="618"/>
      <c r="AY14" s="618"/>
      <c r="AZ14" s="618"/>
      <c r="BA14" s="618"/>
      <c r="BB14" s="618"/>
      <c r="BC14" s="618"/>
      <c r="BD14" s="618"/>
      <c r="BE14" s="618"/>
      <c r="BF14" s="619"/>
      <c r="BG14" s="620">
        <v>64310</v>
      </c>
      <c r="BH14" s="621"/>
      <c r="BI14" s="621"/>
      <c r="BJ14" s="621"/>
      <c r="BK14" s="621"/>
      <c r="BL14" s="621"/>
      <c r="BM14" s="621"/>
      <c r="BN14" s="622"/>
      <c r="BO14" s="673">
        <v>2.6</v>
      </c>
      <c r="BP14" s="673"/>
      <c r="BQ14" s="673"/>
      <c r="BR14" s="673"/>
      <c r="BS14" s="626" t="s">
        <v>226</v>
      </c>
      <c r="BT14" s="621"/>
      <c r="BU14" s="621"/>
      <c r="BV14" s="621"/>
      <c r="BW14" s="621"/>
      <c r="BX14" s="621"/>
      <c r="BY14" s="621"/>
      <c r="BZ14" s="621"/>
      <c r="CA14" s="621"/>
      <c r="CB14" s="656"/>
      <c r="CD14" s="657" t="s">
        <v>245</v>
      </c>
      <c r="CE14" s="654"/>
      <c r="CF14" s="654"/>
      <c r="CG14" s="654"/>
      <c r="CH14" s="654"/>
      <c r="CI14" s="654"/>
      <c r="CJ14" s="654"/>
      <c r="CK14" s="654"/>
      <c r="CL14" s="654"/>
      <c r="CM14" s="654"/>
      <c r="CN14" s="654"/>
      <c r="CO14" s="654"/>
      <c r="CP14" s="654"/>
      <c r="CQ14" s="655"/>
      <c r="CR14" s="620">
        <v>589592</v>
      </c>
      <c r="CS14" s="621"/>
      <c r="CT14" s="621"/>
      <c r="CU14" s="621"/>
      <c r="CV14" s="621"/>
      <c r="CW14" s="621"/>
      <c r="CX14" s="621"/>
      <c r="CY14" s="622"/>
      <c r="CZ14" s="673">
        <v>4.4000000000000004</v>
      </c>
      <c r="DA14" s="673"/>
      <c r="DB14" s="673"/>
      <c r="DC14" s="673"/>
      <c r="DD14" s="626">
        <v>122300</v>
      </c>
      <c r="DE14" s="621"/>
      <c r="DF14" s="621"/>
      <c r="DG14" s="621"/>
      <c r="DH14" s="621"/>
      <c r="DI14" s="621"/>
      <c r="DJ14" s="621"/>
      <c r="DK14" s="621"/>
      <c r="DL14" s="621"/>
      <c r="DM14" s="621"/>
      <c r="DN14" s="621"/>
      <c r="DO14" s="621"/>
      <c r="DP14" s="622"/>
      <c r="DQ14" s="626">
        <v>484744</v>
      </c>
      <c r="DR14" s="621"/>
      <c r="DS14" s="621"/>
      <c r="DT14" s="621"/>
      <c r="DU14" s="621"/>
      <c r="DV14" s="621"/>
      <c r="DW14" s="621"/>
      <c r="DX14" s="621"/>
      <c r="DY14" s="621"/>
      <c r="DZ14" s="621"/>
      <c r="EA14" s="621"/>
      <c r="EB14" s="621"/>
      <c r="EC14" s="656"/>
    </row>
    <row r="15" spans="2:143" ht="11.25" customHeight="1">
      <c r="B15" s="617" t="s">
        <v>246</v>
      </c>
      <c r="C15" s="618"/>
      <c r="D15" s="618"/>
      <c r="E15" s="618"/>
      <c r="F15" s="618"/>
      <c r="G15" s="618"/>
      <c r="H15" s="618"/>
      <c r="I15" s="618"/>
      <c r="J15" s="618"/>
      <c r="K15" s="618"/>
      <c r="L15" s="618"/>
      <c r="M15" s="618"/>
      <c r="N15" s="618"/>
      <c r="O15" s="618"/>
      <c r="P15" s="618"/>
      <c r="Q15" s="619"/>
      <c r="R15" s="620">
        <v>6052</v>
      </c>
      <c r="S15" s="621"/>
      <c r="T15" s="621"/>
      <c r="U15" s="621"/>
      <c r="V15" s="621"/>
      <c r="W15" s="621"/>
      <c r="X15" s="621"/>
      <c r="Y15" s="622"/>
      <c r="Z15" s="673">
        <v>0</v>
      </c>
      <c r="AA15" s="673"/>
      <c r="AB15" s="673"/>
      <c r="AC15" s="673"/>
      <c r="AD15" s="674">
        <v>6052</v>
      </c>
      <c r="AE15" s="674"/>
      <c r="AF15" s="674"/>
      <c r="AG15" s="674"/>
      <c r="AH15" s="674"/>
      <c r="AI15" s="674"/>
      <c r="AJ15" s="674"/>
      <c r="AK15" s="674"/>
      <c r="AL15" s="643">
        <v>0.1</v>
      </c>
      <c r="AM15" s="675"/>
      <c r="AN15" s="675"/>
      <c r="AO15" s="676"/>
      <c r="AP15" s="617" t="s">
        <v>247</v>
      </c>
      <c r="AQ15" s="618"/>
      <c r="AR15" s="618"/>
      <c r="AS15" s="618"/>
      <c r="AT15" s="618"/>
      <c r="AU15" s="618"/>
      <c r="AV15" s="618"/>
      <c r="AW15" s="618"/>
      <c r="AX15" s="618"/>
      <c r="AY15" s="618"/>
      <c r="AZ15" s="618"/>
      <c r="BA15" s="618"/>
      <c r="BB15" s="618"/>
      <c r="BC15" s="618"/>
      <c r="BD15" s="618"/>
      <c r="BE15" s="618"/>
      <c r="BF15" s="619"/>
      <c r="BG15" s="620">
        <v>116666</v>
      </c>
      <c r="BH15" s="621"/>
      <c r="BI15" s="621"/>
      <c r="BJ15" s="621"/>
      <c r="BK15" s="621"/>
      <c r="BL15" s="621"/>
      <c r="BM15" s="621"/>
      <c r="BN15" s="622"/>
      <c r="BO15" s="673">
        <v>4.7</v>
      </c>
      <c r="BP15" s="673"/>
      <c r="BQ15" s="673"/>
      <c r="BR15" s="673"/>
      <c r="BS15" s="626" t="s">
        <v>226</v>
      </c>
      <c r="BT15" s="621"/>
      <c r="BU15" s="621"/>
      <c r="BV15" s="621"/>
      <c r="BW15" s="621"/>
      <c r="BX15" s="621"/>
      <c r="BY15" s="621"/>
      <c r="BZ15" s="621"/>
      <c r="CA15" s="621"/>
      <c r="CB15" s="656"/>
      <c r="CD15" s="657" t="s">
        <v>248</v>
      </c>
      <c r="CE15" s="654"/>
      <c r="CF15" s="654"/>
      <c r="CG15" s="654"/>
      <c r="CH15" s="654"/>
      <c r="CI15" s="654"/>
      <c r="CJ15" s="654"/>
      <c r="CK15" s="654"/>
      <c r="CL15" s="654"/>
      <c r="CM15" s="654"/>
      <c r="CN15" s="654"/>
      <c r="CO15" s="654"/>
      <c r="CP15" s="654"/>
      <c r="CQ15" s="655"/>
      <c r="CR15" s="620">
        <v>1317155</v>
      </c>
      <c r="CS15" s="621"/>
      <c r="CT15" s="621"/>
      <c r="CU15" s="621"/>
      <c r="CV15" s="621"/>
      <c r="CW15" s="621"/>
      <c r="CX15" s="621"/>
      <c r="CY15" s="622"/>
      <c r="CZ15" s="673">
        <v>9.9</v>
      </c>
      <c r="DA15" s="673"/>
      <c r="DB15" s="673"/>
      <c r="DC15" s="673"/>
      <c r="DD15" s="626">
        <v>246245</v>
      </c>
      <c r="DE15" s="621"/>
      <c r="DF15" s="621"/>
      <c r="DG15" s="621"/>
      <c r="DH15" s="621"/>
      <c r="DI15" s="621"/>
      <c r="DJ15" s="621"/>
      <c r="DK15" s="621"/>
      <c r="DL15" s="621"/>
      <c r="DM15" s="621"/>
      <c r="DN15" s="621"/>
      <c r="DO15" s="621"/>
      <c r="DP15" s="622"/>
      <c r="DQ15" s="626">
        <v>1061855</v>
      </c>
      <c r="DR15" s="621"/>
      <c r="DS15" s="621"/>
      <c r="DT15" s="621"/>
      <c r="DU15" s="621"/>
      <c r="DV15" s="621"/>
      <c r="DW15" s="621"/>
      <c r="DX15" s="621"/>
      <c r="DY15" s="621"/>
      <c r="DZ15" s="621"/>
      <c r="EA15" s="621"/>
      <c r="EB15" s="621"/>
      <c r="EC15" s="656"/>
    </row>
    <row r="16" spans="2:143" ht="11.25" customHeight="1">
      <c r="B16" s="617" t="s">
        <v>249</v>
      </c>
      <c r="C16" s="618"/>
      <c r="D16" s="618"/>
      <c r="E16" s="618"/>
      <c r="F16" s="618"/>
      <c r="G16" s="618"/>
      <c r="H16" s="618"/>
      <c r="I16" s="618"/>
      <c r="J16" s="618"/>
      <c r="K16" s="618"/>
      <c r="L16" s="618"/>
      <c r="M16" s="618"/>
      <c r="N16" s="618"/>
      <c r="O16" s="618"/>
      <c r="P16" s="618"/>
      <c r="Q16" s="619"/>
      <c r="R16" s="620">
        <v>5772811</v>
      </c>
      <c r="S16" s="621"/>
      <c r="T16" s="621"/>
      <c r="U16" s="621"/>
      <c r="V16" s="621"/>
      <c r="W16" s="621"/>
      <c r="X16" s="621"/>
      <c r="Y16" s="622"/>
      <c r="Z16" s="673">
        <v>40.799999999999997</v>
      </c>
      <c r="AA16" s="673"/>
      <c r="AB16" s="673"/>
      <c r="AC16" s="673"/>
      <c r="AD16" s="674">
        <v>4935499</v>
      </c>
      <c r="AE16" s="674"/>
      <c r="AF16" s="674"/>
      <c r="AG16" s="674"/>
      <c r="AH16" s="674"/>
      <c r="AI16" s="674"/>
      <c r="AJ16" s="674"/>
      <c r="AK16" s="674"/>
      <c r="AL16" s="643">
        <v>62.1</v>
      </c>
      <c r="AM16" s="675"/>
      <c r="AN16" s="675"/>
      <c r="AO16" s="676"/>
      <c r="AP16" s="617" t="s">
        <v>250</v>
      </c>
      <c r="AQ16" s="618"/>
      <c r="AR16" s="618"/>
      <c r="AS16" s="618"/>
      <c r="AT16" s="618"/>
      <c r="AU16" s="618"/>
      <c r="AV16" s="618"/>
      <c r="AW16" s="618"/>
      <c r="AX16" s="618"/>
      <c r="AY16" s="618"/>
      <c r="AZ16" s="618"/>
      <c r="BA16" s="618"/>
      <c r="BB16" s="618"/>
      <c r="BC16" s="618"/>
      <c r="BD16" s="618"/>
      <c r="BE16" s="618"/>
      <c r="BF16" s="619"/>
      <c r="BG16" s="620" t="s">
        <v>226</v>
      </c>
      <c r="BH16" s="621"/>
      <c r="BI16" s="621"/>
      <c r="BJ16" s="621"/>
      <c r="BK16" s="621"/>
      <c r="BL16" s="621"/>
      <c r="BM16" s="621"/>
      <c r="BN16" s="622"/>
      <c r="BO16" s="673" t="s">
        <v>226</v>
      </c>
      <c r="BP16" s="673"/>
      <c r="BQ16" s="673"/>
      <c r="BR16" s="673"/>
      <c r="BS16" s="626" t="s">
        <v>226</v>
      </c>
      <c r="BT16" s="621"/>
      <c r="BU16" s="621"/>
      <c r="BV16" s="621"/>
      <c r="BW16" s="621"/>
      <c r="BX16" s="621"/>
      <c r="BY16" s="621"/>
      <c r="BZ16" s="621"/>
      <c r="CA16" s="621"/>
      <c r="CB16" s="656"/>
      <c r="CD16" s="657" t="s">
        <v>251</v>
      </c>
      <c r="CE16" s="654"/>
      <c r="CF16" s="654"/>
      <c r="CG16" s="654"/>
      <c r="CH16" s="654"/>
      <c r="CI16" s="654"/>
      <c r="CJ16" s="654"/>
      <c r="CK16" s="654"/>
      <c r="CL16" s="654"/>
      <c r="CM16" s="654"/>
      <c r="CN16" s="654"/>
      <c r="CO16" s="654"/>
      <c r="CP16" s="654"/>
      <c r="CQ16" s="655"/>
      <c r="CR16" s="620">
        <v>4000</v>
      </c>
      <c r="CS16" s="621"/>
      <c r="CT16" s="621"/>
      <c r="CU16" s="621"/>
      <c r="CV16" s="621"/>
      <c r="CW16" s="621"/>
      <c r="CX16" s="621"/>
      <c r="CY16" s="622"/>
      <c r="CZ16" s="673">
        <v>0</v>
      </c>
      <c r="DA16" s="673"/>
      <c r="DB16" s="673"/>
      <c r="DC16" s="673"/>
      <c r="DD16" s="626" t="s">
        <v>226</v>
      </c>
      <c r="DE16" s="621"/>
      <c r="DF16" s="621"/>
      <c r="DG16" s="621"/>
      <c r="DH16" s="621"/>
      <c r="DI16" s="621"/>
      <c r="DJ16" s="621"/>
      <c r="DK16" s="621"/>
      <c r="DL16" s="621"/>
      <c r="DM16" s="621"/>
      <c r="DN16" s="621"/>
      <c r="DO16" s="621"/>
      <c r="DP16" s="622"/>
      <c r="DQ16" s="626" t="s">
        <v>226</v>
      </c>
      <c r="DR16" s="621"/>
      <c r="DS16" s="621"/>
      <c r="DT16" s="621"/>
      <c r="DU16" s="621"/>
      <c r="DV16" s="621"/>
      <c r="DW16" s="621"/>
      <c r="DX16" s="621"/>
      <c r="DY16" s="621"/>
      <c r="DZ16" s="621"/>
      <c r="EA16" s="621"/>
      <c r="EB16" s="621"/>
      <c r="EC16" s="656"/>
    </row>
    <row r="17" spans="2:133" ht="11.25" customHeight="1">
      <c r="B17" s="617" t="s">
        <v>252</v>
      </c>
      <c r="C17" s="618"/>
      <c r="D17" s="618"/>
      <c r="E17" s="618"/>
      <c r="F17" s="618"/>
      <c r="G17" s="618"/>
      <c r="H17" s="618"/>
      <c r="I17" s="618"/>
      <c r="J17" s="618"/>
      <c r="K17" s="618"/>
      <c r="L17" s="618"/>
      <c r="M17" s="618"/>
      <c r="N17" s="618"/>
      <c r="O17" s="618"/>
      <c r="P17" s="618"/>
      <c r="Q17" s="619"/>
      <c r="R17" s="620">
        <v>4935499</v>
      </c>
      <c r="S17" s="621"/>
      <c r="T17" s="621"/>
      <c r="U17" s="621"/>
      <c r="V17" s="621"/>
      <c r="W17" s="621"/>
      <c r="X17" s="621"/>
      <c r="Y17" s="622"/>
      <c r="Z17" s="673">
        <v>34.9</v>
      </c>
      <c r="AA17" s="673"/>
      <c r="AB17" s="673"/>
      <c r="AC17" s="673"/>
      <c r="AD17" s="674">
        <v>4935499</v>
      </c>
      <c r="AE17" s="674"/>
      <c r="AF17" s="674"/>
      <c r="AG17" s="674"/>
      <c r="AH17" s="674"/>
      <c r="AI17" s="674"/>
      <c r="AJ17" s="674"/>
      <c r="AK17" s="674"/>
      <c r="AL17" s="643">
        <v>62.1</v>
      </c>
      <c r="AM17" s="675"/>
      <c r="AN17" s="675"/>
      <c r="AO17" s="676"/>
      <c r="AP17" s="617" t="s">
        <v>253</v>
      </c>
      <c r="AQ17" s="618"/>
      <c r="AR17" s="618"/>
      <c r="AS17" s="618"/>
      <c r="AT17" s="618"/>
      <c r="AU17" s="618"/>
      <c r="AV17" s="618"/>
      <c r="AW17" s="618"/>
      <c r="AX17" s="618"/>
      <c r="AY17" s="618"/>
      <c r="AZ17" s="618"/>
      <c r="BA17" s="618"/>
      <c r="BB17" s="618"/>
      <c r="BC17" s="618"/>
      <c r="BD17" s="618"/>
      <c r="BE17" s="618"/>
      <c r="BF17" s="619"/>
      <c r="BG17" s="620" t="s">
        <v>226</v>
      </c>
      <c r="BH17" s="621"/>
      <c r="BI17" s="621"/>
      <c r="BJ17" s="621"/>
      <c r="BK17" s="621"/>
      <c r="BL17" s="621"/>
      <c r="BM17" s="621"/>
      <c r="BN17" s="622"/>
      <c r="BO17" s="673" t="s">
        <v>226</v>
      </c>
      <c r="BP17" s="673"/>
      <c r="BQ17" s="673"/>
      <c r="BR17" s="673"/>
      <c r="BS17" s="626" t="s">
        <v>226</v>
      </c>
      <c r="BT17" s="621"/>
      <c r="BU17" s="621"/>
      <c r="BV17" s="621"/>
      <c r="BW17" s="621"/>
      <c r="BX17" s="621"/>
      <c r="BY17" s="621"/>
      <c r="BZ17" s="621"/>
      <c r="CA17" s="621"/>
      <c r="CB17" s="656"/>
      <c r="CD17" s="657" t="s">
        <v>254</v>
      </c>
      <c r="CE17" s="654"/>
      <c r="CF17" s="654"/>
      <c r="CG17" s="654"/>
      <c r="CH17" s="654"/>
      <c r="CI17" s="654"/>
      <c r="CJ17" s="654"/>
      <c r="CK17" s="654"/>
      <c r="CL17" s="654"/>
      <c r="CM17" s="654"/>
      <c r="CN17" s="654"/>
      <c r="CO17" s="654"/>
      <c r="CP17" s="654"/>
      <c r="CQ17" s="655"/>
      <c r="CR17" s="620">
        <v>1492445</v>
      </c>
      <c r="CS17" s="621"/>
      <c r="CT17" s="621"/>
      <c r="CU17" s="621"/>
      <c r="CV17" s="621"/>
      <c r="CW17" s="621"/>
      <c r="CX17" s="621"/>
      <c r="CY17" s="622"/>
      <c r="CZ17" s="673">
        <v>11.2</v>
      </c>
      <c r="DA17" s="673"/>
      <c r="DB17" s="673"/>
      <c r="DC17" s="673"/>
      <c r="DD17" s="626" t="s">
        <v>226</v>
      </c>
      <c r="DE17" s="621"/>
      <c r="DF17" s="621"/>
      <c r="DG17" s="621"/>
      <c r="DH17" s="621"/>
      <c r="DI17" s="621"/>
      <c r="DJ17" s="621"/>
      <c r="DK17" s="621"/>
      <c r="DL17" s="621"/>
      <c r="DM17" s="621"/>
      <c r="DN17" s="621"/>
      <c r="DO17" s="621"/>
      <c r="DP17" s="622"/>
      <c r="DQ17" s="626">
        <v>1492445</v>
      </c>
      <c r="DR17" s="621"/>
      <c r="DS17" s="621"/>
      <c r="DT17" s="621"/>
      <c r="DU17" s="621"/>
      <c r="DV17" s="621"/>
      <c r="DW17" s="621"/>
      <c r="DX17" s="621"/>
      <c r="DY17" s="621"/>
      <c r="DZ17" s="621"/>
      <c r="EA17" s="621"/>
      <c r="EB17" s="621"/>
      <c r="EC17" s="656"/>
    </row>
    <row r="18" spans="2:133" ht="11.25" customHeight="1">
      <c r="B18" s="617" t="s">
        <v>255</v>
      </c>
      <c r="C18" s="618"/>
      <c r="D18" s="618"/>
      <c r="E18" s="618"/>
      <c r="F18" s="618"/>
      <c r="G18" s="618"/>
      <c r="H18" s="618"/>
      <c r="I18" s="618"/>
      <c r="J18" s="618"/>
      <c r="K18" s="618"/>
      <c r="L18" s="618"/>
      <c r="M18" s="618"/>
      <c r="N18" s="618"/>
      <c r="O18" s="618"/>
      <c r="P18" s="618"/>
      <c r="Q18" s="619"/>
      <c r="R18" s="620">
        <v>837312</v>
      </c>
      <c r="S18" s="621"/>
      <c r="T18" s="621"/>
      <c r="U18" s="621"/>
      <c r="V18" s="621"/>
      <c r="W18" s="621"/>
      <c r="X18" s="621"/>
      <c r="Y18" s="622"/>
      <c r="Z18" s="673">
        <v>5.9</v>
      </c>
      <c r="AA18" s="673"/>
      <c r="AB18" s="673"/>
      <c r="AC18" s="673"/>
      <c r="AD18" s="674" t="s">
        <v>226</v>
      </c>
      <c r="AE18" s="674"/>
      <c r="AF18" s="674"/>
      <c r="AG18" s="674"/>
      <c r="AH18" s="674"/>
      <c r="AI18" s="674"/>
      <c r="AJ18" s="674"/>
      <c r="AK18" s="674"/>
      <c r="AL18" s="643" t="s">
        <v>226</v>
      </c>
      <c r="AM18" s="675"/>
      <c r="AN18" s="675"/>
      <c r="AO18" s="676"/>
      <c r="AP18" s="617" t="s">
        <v>256</v>
      </c>
      <c r="AQ18" s="618"/>
      <c r="AR18" s="618"/>
      <c r="AS18" s="618"/>
      <c r="AT18" s="618"/>
      <c r="AU18" s="618"/>
      <c r="AV18" s="618"/>
      <c r="AW18" s="618"/>
      <c r="AX18" s="618"/>
      <c r="AY18" s="618"/>
      <c r="AZ18" s="618"/>
      <c r="BA18" s="618"/>
      <c r="BB18" s="618"/>
      <c r="BC18" s="618"/>
      <c r="BD18" s="618"/>
      <c r="BE18" s="618"/>
      <c r="BF18" s="619"/>
      <c r="BG18" s="620" t="s">
        <v>226</v>
      </c>
      <c r="BH18" s="621"/>
      <c r="BI18" s="621"/>
      <c r="BJ18" s="621"/>
      <c r="BK18" s="621"/>
      <c r="BL18" s="621"/>
      <c r="BM18" s="621"/>
      <c r="BN18" s="622"/>
      <c r="BO18" s="673" t="s">
        <v>226</v>
      </c>
      <c r="BP18" s="673"/>
      <c r="BQ18" s="673"/>
      <c r="BR18" s="673"/>
      <c r="BS18" s="626" t="s">
        <v>226</v>
      </c>
      <c r="BT18" s="621"/>
      <c r="BU18" s="621"/>
      <c r="BV18" s="621"/>
      <c r="BW18" s="621"/>
      <c r="BX18" s="621"/>
      <c r="BY18" s="621"/>
      <c r="BZ18" s="621"/>
      <c r="CA18" s="621"/>
      <c r="CB18" s="656"/>
      <c r="CD18" s="657" t="s">
        <v>257</v>
      </c>
      <c r="CE18" s="654"/>
      <c r="CF18" s="654"/>
      <c r="CG18" s="654"/>
      <c r="CH18" s="654"/>
      <c r="CI18" s="654"/>
      <c r="CJ18" s="654"/>
      <c r="CK18" s="654"/>
      <c r="CL18" s="654"/>
      <c r="CM18" s="654"/>
      <c r="CN18" s="654"/>
      <c r="CO18" s="654"/>
      <c r="CP18" s="654"/>
      <c r="CQ18" s="655"/>
      <c r="CR18" s="620" t="s">
        <v>226</v>
      </c>
      <c r="CS18" s="621"/>
      <c r="CT18" s="621"/>
      <c r="CU18" s="621"/>
      <c r="CV18" s="621"/>
      <c r="CW18" s="621"/>
      <c r="CX18" s="621"/>
      <c r="CY18" s="622"/>
      <c r="CZ18" s="673" t="s">
        <v>226</v>
      </c>
      <c r="DA18" s="673"/>
      <c r="DB18" s="673"/>
      <c r="DC18" s="673"/>
      <c r="DD18" s="626" t="s">
        <v>226</v>
      </c>
      <c r="DE18" s="621"/>
      <c r="DF18" s="621"/>
      <c r="DG18" s="621"/>
      <c r="DH18" s="621"/>
      <c r="DI18" s="621"/>
      <c r="DJ18" s="621"/>
      <c r="DK18" s="621"/>
      <c r="DL18" s="621"/>
      <c r="DM18" s="621"/>
      <c r="DN18" s="621"/>
      <c r="DO18" s="621"/>
      <c r="DP18" s="622"/>
      <c r="DQ18" s="626" t="s">
        <v>226</v>
      </c>
      <c r="DR18" s="621"/>
      <c r="DS18" s="621"/>
      <c r="DT18" s="621"/>
      <c r="DU18" s="621"/>
      <c r="DV18" s="621"/>
      <c r="DW18" s="621"/>
      <c r="DX18" s="621"/>
      <c r="DY18" s="621"/>
      <c r="DZ18" s="621"/>
      <c r="EA18" s="621"/>
      <c r="EB18" s="621"/>
      <c r="EC18" s="656"/>
    </row>
    <row r="19" spans="2:133" ht="11.25" customHeight="1">
      <c r="B19" s="617" t="s">
        <v>258</v>
      </c>
      <c r="C19" s="618"/>
      <c r="D19" s="618"/>
      <c r="E19" s="618"/>
      <c r="F19" s="618"/>
      <c r="G19" s="618"/>
      <c r="H19" s="618"/>
      <c r="I19" s="618"/>
      <c r="J19" s="618"/>
      <c r="K19" s="618"/>
      <c r="L19" s="618"/>
      <c r="M19" s="618"/>
      <c r="N19" s="618"/>
      <c r="O19" s="618"/>
      <c r="P19" s="618"/>
      <c r="Q19" s="619"/>
      <c r="R19" s="620" t="s">
        <v>226</v>
      </c>
      <c r="S19" s="621"/>
      <c r="T19" s="621"/>
      <c r="U19" s="621"/>
      <c r="V19" s="621"/>
      <c r="W19" s="621"/>
      <c r="X19" s="621"/>
      <c r="Y19" s="622"/>
      <c r="Z19" s="673" t="s">
        <v>226</v>
      </c>
      <c r="AA19" s="673"/>
      <c r="AB19" s="673"/>
      <c r="AC19" s="673"/>
      <c r="AD19" s="674" t="s">
        <v>226</v>
      </c>
      <c r="AE19" s="674"/>
      <c r="AF19" s="674"/>
      <c r="AG19" s="674"/>
      <c r="AH19" s="674"/>
      <c r="AI19" s="674"/>
      <c r="AJ19" s="674"/>
      <c r="AK19" s="674"/>
      <c r="AL19" s="643" t="s">
        <v>226</v>
      </c>
      <c r="AM19" s="675"/>
      <c r="AN19" s="675"/>
      <c r="AO19" s="676"/>
      <c r="AP19" s="617" t="s">
        <v>259</v>
      </c>
      <c r="AQ19" s="618"/>
      <c r="AR19" s="618"/>
      <c r="AS19" s="618"/>
      <c r="AT19" s="618"/>
      <c r="AU19" s="618"/>
      <c r="AV19" s="618"/>
      <c r="AW19" s="618"/>
      <c r="AX19" s="618"/>
      <c r="AY19" s="618"/>
      <c r="AZ19" s="618"/>
      <c r="BA19" s="618"/>
      <c r="BB19" s="618"/>
      <c r="BC19" s="618"/>
      <c r="BD19" s="618"/>
      <c r="BE19" s="618"/>
      <c r="BF19" s="619"/>
      <c r="BG19" s="620">
        <v>16071</v>
      </c>
      <c r="BH19" s="621"/>
      <c r="BI19" s="621"/>
      <c r="BJ19" s="621"/>
      <c r="BK19" s="621"/>
      <c r="BL19" s="621"/>
      <c r="BM19" s="621"/>
      <c r="BN19" s="622"/>
      <c r="BO19" s="673">
        <v>0.7</v>
      </c>
      <c r="BP19" s="673"/>
      <c r="BQ19" s="673"/>
      <c r="BR19" s="673"/>
      <c r="BS19" s="626" t="s">
        <v>226</v>
      </c>
      <c r="BT19" s="621"/>
      <c r="BU19" s="621"/>
      <c r="BV19" s="621"/>
      <c r="BW19" s="621"/>
      <c r="BX19" s="621"/>
      <c r="BY19" s="621"/>
      <c r="BZ19" s="621"/>
      <c r="CA19" s="621"/>
      <c r="CB19" s="656"/>
      <c r="CD19" s="657" t="s">
        <v>260</v>
      </c>
      <c r="CE19" s="654"/>
      <c r="CF19" s="654"/>
      <c r="CG19" s="654"/>
      <c r="CH19" s="654"/>
      <c r="CI19" s="654"/>
      <c r="CJ19" s="654"/>
      <c r="CK19" s="654"/>
      <c r="CL19" s="654"/>
      <c r="CM19" s="654"/>
      <c r="CN19" s="654"/>
      <c r="CO19" s="654"/>
      <c r="CP19" s="654"/>
      <c r="CQ19" s="655"/>
      <c r="CR19" s="620" t="s">
        <v>226</v>
      </c>
      <c r="CS19" s="621"/>
      <c r="CT19" s="621"/>
      <c r="CU19" s="621"/>
      <c r="CV19" s="621"/>
      <c r="CW19" s="621"/>
      <c r="CX19" s="621"/>
      <c r="CY19" s="622"/>
      <c r="CZ19" s="673" t="s">
        <v>226</v>
      </c>
      <c r="DA19" s="673"/>
      <c r="DB19" s="673"/>
      <c r="DC19" s="673"/>
      <c r="DD19" s="626" t="s">
        <v>226</v>
      </c>
      <c r="DE19" s="621"/>
      <c r="DF19" s="621"/>
      <c r="DG19" s="621"/>
      <c r="DH19" s="621"/>
      <c r="DI19" s="621"/>
      <c r="DJ19" s="621"/>
      <c r="DK19" s="621"/>
      <c r="DL19" s="621"/>
      <c r="DM19" s="621"/>
      <c r="DN19" s="621"/>
      <c r="DO19" s="621"/>
      <c r="DP19" s="622"/>
      <c r="DQ19" s="626" t="s">
        <v>226</v>
      </c>
      <c r="DR19" s="621"/>
      <c r="DS19" s="621"/>
      <c r="DT19" s="621"/>
      <c r="DU19" s="621"/>
      <c r="DV19" s="621"/>
      <c r="DW19" s="621"/>
      <c r="DX19" s="621"/>
      <c r="DY19" s="621"/>
      <c r="DZ19" s="621"/>
      <c r="EA19" s="621"/>
      <c r="EB19" s="621"/>
      <c r="EC19" s="656"/>
    </row>
    <row r="20" spans="2:133" ht="11.25" customHeight="1">
      <c r="B20" s="617" t="s">
        <v>261</v>
      </c>
      <c r="C20" s="618"/>
      <c r="D20" s="618"/>
      <c r="E20" s="618"/>
      <c r="F20" s="618"/>
      <c r="G20" s="618"/>
      <c r="H20" s="618"/>
      <c r="I20" s="618"/>
      <c r="J20" s="618"/>
      <c r="K20" s="618"/>
      <c r="L20" s="618"/>
      <c r="M20" s="618"/>
      <c r="N20" s="618"/>
      <c r="O20" s="618"/>
      <c r="P20" s="618"/>
      <c r="Q20" s="619"/>
      <c r="R20" s="620">
        <v>8765604</v>
      </c>
      <c r="S20" s="621"/>
      <c r="T20" s="621"/>
      <c r="U20" s="621"/>
      <c r="V20" s="621"/>
      <c r="W20" s="621"/>
      <c r="X20" s="621"/>
      <c r="Y20" s="622"/>
      <c r="Z20" s="673">
        <v>62</v>
      </c>
      <c r="AA20" s="673"/>
      <c r="AB20" s="673"/>
      <c r="AC20" s="673"/>
      <c r="AD20" s="674">
        <v>7928292</v>
      </c>
      <c r="AE20" s="674"/>
      <c r="AF20" s="674"/>
      <c r="AG20" s="674"/>
      <c r="AH20" s="674"/>
      <c r="AI20" s="674"/>
      <c r="AJ20" s="674"/>
      <c r="AK20" s="674"/>
      <c r="AL20" s="643">
        <v>99.8</v>
      </c>
      <c r="AM20" s="675"/>
      <c r="AN20" s="675"/>
      <c r="AO20" s="676"/>
      <c r="AP20" s="617" t="s">
        <v>262</v>
      </c>
      <c r="AQ20" s="618"/>
      <c r="AR20" s="618"/>
      <c r="AS20" s="618"/>
      <c r="AT20" s="618"/>
      <c r="AU20" s="618"/>
      <c r="AV20" s="618"/>
      <c r="AW20" s="618"/>
      <c r="AX20" s="618"/>
      <c r="AY20" s="618"/>
      <c r="AZ20" s="618"/>
      <c r="BA20" s="618"/>
      <c r="BB20" s="618"/>
      <c r="BC20" s="618"/>
      <c r="BD20" s="618"/>
      <c r="BE20" s="618"/>
      <c r="BF20" s="619"/>
      <c r="BG20" s="620">
        <v>16071</v>
      </c>
      <c r="BH20" s="621"/>
      <c r="BI20" s="621"/>
      <c r="BJ20" s="621"/>
      <c r="BK20" s="621"/>
      <c r="BL20" s="621"/>
      <c r="BM20" s="621"/>
      <c r="BN20" s="622"/>
      <c r="BO20" s="673">
        <v>0.7</v>
      </c>
      <c r="BP20" s="673"/>
      <c r="BQ20" s="673"/>
      <c r="BR20" s="673"/>
      <c r="BS20" s="626" t="s">
        <v>226</v>
      </c>
      <c r="BT20" s="621"/>
      <c r="BU20" s="621"/>
      <c r="BV20" s="621"/>
      <c r="BW20" s="621"/>
      <c r="BX20" s="621"/>
      <c r="BY20" s="621"/>
      <c r="BZ20" s="621"/>
      <c r="CA20" s="621"/>
      <c r="CB20" s="656"/>
      <c r="CD20" s="657" t="s">
        <v>263</v>
      </c>
      <c r="CE20" s="654"/>
      <c r="CF20" s="654"/>
      <c r="CG20" s="654"/>
      <c r="CH20" s="654"/>
      <c r="CI20" s="654"/>
      <c r="CJ20" s="654"/>
      <c r="CK20" s="654"/>
      <c r="CL20" s="654"/>
      <c r="CM20" s="654"/>
      <c r="CN20" s="654"/>
      <c r="CO20" s="654"/>
      <c r="CP20" s="654"/>
      <c r="CQ20" s="655"/>
      <c r="CR20" s="620">
        <v>13304211</v>
      </c>
      <c r="CS20" s="621"/>
      <c r="CT20" s="621"/>
      <c r="CU20" s="621"/>
      <c r="CV20" s="621"/>
      <c r="CW20" s="621"/>
      <c r="CX20" s="621"/>
      <c r="CY20" s="622"/>
      <c r="CZ20" s="673">
        <v>100</v>
      </c>
      <c r="DA20" s="673"/>
      <c r="DB20" s="673"/>
      <c r="DC20" s="673"/>
      <c r="DD20" s="626">
        <v>2026076</v>
      </c>
      <c r="DE20" s="621"/>
      <c r="DF20" s="621"/>
      <c r="DG20" s="621"/>
      <c r="DH20" s="621"/>
      <c r="DI20" s="621"/>
      <c r="DJ20" s="621"/>
      <c r="DK20" s="621"/>
      <c r="DL20" s="621"/>
      <c r="DM20" s="621"/>
      <c r="DN20" s="621"/>
      <c r="DO20" s="621"/>
      <c r="DP20" s="622"/>
      <c r="DQ20" s="626">
        <v>9775551</v>
      </c>
      <c r="DR20" s="621"/>
      <c r="DS20" s="621"/>
      <c r="DT20" s="621"/>
      <c r="DU20" s="621"/>
      <c r="DV20" s="621"/>
      <c r="DW20" s="621"/>
      <c r="DX20" s="621"/>
      <c r="DY20" s="621"/>
      <c r="DZ20" s="621"/>
      <c r="EA20" s="621"/>
      <c r="EB20" s="621"/>
      <c r="EC20" s="656"/>
    </row>
    <row r="21" spans="2:133" ht="11.25" customHeight="1">
      <c r="B21" s="617" t="s">
        <v>264</v>
      </c>
      <c r="C21" s="618"/>
      <c r="D21" s="618"/>
      <c r="E21" s="618"/>
      <c r="F21" s="618"/>
      <c r="G21" s="618"/>
      <c r="H21" s="618"/>
      <c r="I21" s="618"/>
      <c r="J21" s="618"/>
      <c r="K21" s="618"/>
      <c r="L21" s="618"/>
      <c r="M21" s="618"/>
      <c r="N21" s="618"/>
      <c r="O21" s="618"/>
      <c r="P21" s="618"/>
      <c r="Q21" s="619"/>
      <c r="R21" s="620">
        <v>1802</v>
      </c>
      <c r="S21" s="621"/>
      <c r="T21" s="621"/>
      <c r="U21" s="621"/>
      <c r="V21" s="621"/>
      <c r="W21" s="621"/>
      <c r="X21" s="621"/>
      <c r="Y21" s="622"/>
      <c r="Z21" s="673">
        <v>0</v>
      </c>
      <c r="AA21" s="673"/>
      <c r="AB21" s="673"/>
      <c r="AC21" s="673"/>
      <c r="AD21" s="674">
        <v>1802</v>
      </c>
      <c r="AE21" s="674"/>
      <c r="AF21" s="674"/>
      <c r="AG21" s="674"/>
      <c r="AH21" s="674"/>
      <c r="AI21" s="674"/>
      <c r="AJ21" s="674"/>
      <c r="AK21" s="674"/>
      <c r="AL21" s="643">
        <v>0</v>
      </c>
      <c r="AM21" s="675"/>
      <c r="AN21" s="675"/>
      <c r="AO21" s="676"/>
      <c r="AP21" s="714" t="s">
        <v>265</v>
      </c>
      <c r="AQ21" s="721"/>
      <c r="AR21" s="721"/>
      <c r="AS21" s="721"/>
      <c r="AT21" s="721"/>
      <c r="AU21" s="721"/>
      <c r="AV21" s="721"/>
      <c r="AW21" s="721"/>
      <c r="AX21" s="721"/>
      <c r="AY21" s="721"/>
      <c r="AZ21" s="721"/>
      <c r="BA21" s="721"/>
      <c r="BB21" s="721"/>
      <c r="BC21" s="721"/>
      <c r="BD21" s="721"/>
      <c r="BE21" s="721"/>
      <c r="BF21" s="716"/>
      <c r="BG21" s="620">
        <v>16071</v>
      </c>
      <c r="BH21" s="621"/>
      <c r="BI21" s="621"/>
      <c r="BJ21" s="621"/>
      <c r="BK21" s="621"/>
      <c r="BL21" s="621"/>
      <c r="BM21" s="621"/>
      <c r="BN21" s="622"/>
      <c r="BO21" s="673">
        <v>0.7</v>
      </c>
      <c r="BP21" s="673"/>
      <c r="BQ21" s="673"/>
      <c r="BR21" s="673"/>
      <c r="BS21" s="626" t="s">
        <v>226</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266</v>
      </c>
      <c r="C22" s="618"/>
      <c r="D22" s="618"/>
      <c r="E22" s="618"/>
      <c r="F22" s="618"/>
      <c r="G22" s="618"/>
      <c r="H22" s="618"/>
      <c r="I22" s="618"/>
      <c r="J22" s="618"/>
      <c r="K22" s="618"/>
      <c r="L22" s="618"/>
      <c r="M22" s="618"/>
      <c r="N22" s="618"/>
      <c r="O22" s="618"/>
      <c r="P22" s="618"/>
      <c r="Q22" s="619"/>
      <c r="R22" s="620">
        <v>117294</v>
      </c>
      <c r="S22" s="621"/>
      <c r="T22" s="621"/>
      <c r="U22" s="621"/>
      <c r="V22" s="621"/>
      <c r="W22" s="621"/>
      <c r="X22" s="621"/>
      <c r="Y22" s="622"/>
      <c r="Z22" s="673">
        <v>0.8</v>
      </c>
      <c r="AA22" s="673"/>
      <c r="AB22" s="673"/>
      <c r="AC22" s="673"/>
      <c r="AD22" s="674" t="s">
        <v>226</v>
      </c>
      <c r="AE22" s="674"/>
      <c r="AF22" s="674"/>
      <c r="AG22" s="674"/>
      <c r="AH22" s="674"/>
      <c r="AI22" s="674"/>
      <c r="AJ22" s="674"/>
      <c r="AK22" s="674"/>
      <c r="AL22" s="643" t="s">
        <v>226</v>
      </c>
      <c r="AM22" s="675"/>
      <c r="AN22" s="675"/>
      <c r="AO22" s="676"/>
      <c r="AP22" s="714" t="s">
        <v>267</v>
      </c>
      <c r="AQ22" s="721"/>
      <c r="AR22" s="721"/>
      <c r="AS22" s="721"/>
      <c r="AT22" s="721"/>
      <c r="AU22" s="721"/>
      <c r="AV22" s="721"/>
      <c r="AW22" s="721"/>
      <c r="AX22" s="721"/>
      <c r="AY22" s="721"/>
      <c r="AZ22" s="721"/>
      <c r="BA22" s="721"/>
      <c r="BB22" s="721"/>
      <c r="BC22" s="721"/>
      <c r="BD22" s="721"/>
      <c r="BE22" s="721"/>
      <c r="BF22" s="716"/>
      <c r="BG22" s="620" t="s">
        <v>226</v>
      </c>
      <c r="BH22" s="621"/>
      <c r="BI22" s="621"/>
      <c r="BJ22" s="621"/>
      <c r="BK22" s="621"/>
      <c r="BL22" s="621"/>
      <c r="BM22" s="621"/>
      <c r="BN22" s="622"/>
      <c r="BO22" s="673" t="s">
        <v>226</v>
      </c>
      <c r="BP22" s="673"/>
      <c r="BQ22" s="673"/>
      <c r="BR22" s="673"/>
      <c r="BS22" s="626" t="s">
        <v>226</v>
      </c>
      <c r="BT22" s="621"/>
      <c r="BU22" s="621"/>
      <c r="BV22" s="621"/>
      <c r="BW22" s="621"/>
      <c r="BX22" s="621"/>
      <c r="BY22" s="621"/>
      <c r="BZ22" s="621"/>
      <c r="CA22" s="621"/>
      <c r="CB22" s="656"/>
      <c r="CD22" s="725" t="s">
        <v>268</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269</v>
      </c>
      <c r="C23" s="618"/>
      <c r="D23" s="618"/>
      <c r="E23" s="618"/>
      <c r="F23" s="618"/>
      <c r="G23" s="618"/>
      <c r="H23" s="618"/>
      <c r="I23" s="618"/>
      <c r="J23" s="618"/>
      <c r="K23" s="618"/>
      <c r="L23" s="618"/>
      <c r="M23" s="618"/>
      <c r="N23" s="618"/>
      <c r="O23" s="618"/>
      <c r="P23" s="618"/>
      <c r="Q23" s="619"/>
      <c r="R23" s="620">
        <v>188994</v>
      </c>
      <c r="S23" s="621"/>
      <c r="T23" s="621"/>
      <c r="U23" s="621"/>
      <c r="V23" s="621"/>
      <c r="W23" s="621"/>
      <c r="X23" s="621"/>
      <c r="Y23" s="622"/>
      <c r="Z23" s="673">
        <v>1.3</v>
      </c>
      <c r="AA23" s="673"/>
      <c r="AB23" s="673"/>
      <c r="AC23" s="673"/>
      <c r="AD23" s="674">
        <v>6344</v>
      </c>
      <c r="AE23" s="674"/>
      <c r="AF23" s="674"/>
      <c r="AG23" s="674"/>
      <c r="AH23" s="674"/>
      <c r="AI23" s="674"/>
      <c r="AJ23" s="674"/>
      <c r="AK23" s="674"/>
      <c r="AL23" s="643">
        <v>0.1</v>
      </c>
      <c r="AM23" s="675"/>
      <c r="AN23" s="675"/>
      <c r="AO23" s="676"/>
      <c r="AP23" s="714" t="s">
        <v>270</v>
      </c>
      <c r="AQ23" s="721"/>
      <c r="AR23" s="721"/>
      <c r="AS23" s="721"/>
      <c r="AT23" s="721"/>
      <c r="AU23" s="721"/>
      <c r="AV23" s="721"/>
      <c r="AW23" s="721"/>
      <c r="AX23" s="721"/>
      <c r="AY23" s="721"/>
      <c r="AZ23" s="721"/>
      <c r="BA23" s="721"/>
      <c r="BB23" s="721"/>
      <c r="BC23" s="721"/>
      <c r="BD23" s="721"/>
      <c r="BE23" s="721"/>
      <c r="BF23" s="716"/>
      <c r="BG23" s="620" t="s">
        <v>226</v>
      </c>
      <c r="BH23" s="621"/>
      <c r="BI23" s="621"/>
      <c r="BJ23" s="621"/>
      <c r="BK23" s="621"/>
      <c r="BL23" s="621"/>
      <c r="BM23" s="621"/>
      <c r="BN23" s="622"/>
      <c r="BO23" s="673" t="s">
        <v>226</v>
      </c>
      <c r="BP23" s="673"/>
      <c r="BQ23" s="673"/>
      <c r="BR23" s="673"/>
      <c r="BS23" s="626" t="s">
        <v>226</v>
      </c>
      <c r="BT23" s="621"/>
      <c r="BU23" s="621"/>
      <c r="BV23" s="621"/>
      <c r="BW23" s="621"/>
      <c r="BX23" s="621"/>
      <c r="BY23" s="621"/>
      <c r="BZ23" s="621"/>
      <c r="CA23" s="621"/>
      <c r="CB23" s="656"/>
      <c r="CD23" s="725" t="s">
        <v>208</v>
      </c>
      <c r="CE23" s="726"/>
      <c r="CF23" s="726"/>
      <c r="CG23" s="726"/>
      <c r="CH23" s="726"/>
      <c r="CI23" s="726"/>
      <c r="CJ23" s="726"/>
      <c r="CK23" s="726"/>
      <c r="CL23" s="726"/>
      <c r="CM23" s="726"/>
      <c r="CN23" s="726"/>
      <c r="CO23" s="726"/>
      <c r="CP23" s="726"/>
      <c r="CQ23" s="727"/>
      <c r="CR23" s="725" t="s">
        <v>271</v>
      </c>
      <c r="CS23" s="726"/>
      <c r="CT23" s="726"/>
      <c r="CU23" s="726"/>
      <c r="CV23" s="726"/>
      <c r="CW23" s="726"/>
      <c r="CX23" s="726"/>
      <c r="CY23" s="727"/>
      <c r="CZ23" s="725" t="s">
        <v>272</v>
      </c>
      <c r="DA23" s="726"/>
      <c r="DB23" s="726"/>
      <c r="DC23" s="727"/>
      <c r="DD23" s="725" t="s">
        <v>273</v>
      </c>
      <c r="DE23" s="726"/>
      <c r="DF23" s="726"/>
      <c r="DG23" s="726"/>
      <c r="DH23" s="726"/>
      <c r="DI23" s="726"/>
      <c r="DJ23" s="726"/>
      <c r="DK23" s="727"/>
      <c r="DL23" s="728" t="s">
        <v>274</v>
      </c>
      <c r="DM23" s="729"/>
      <c r="DN23" s="729"/>
      <c r="DO23" s="729"/>
      <c r="DP23" s="729"/>
      <c r="DQ23" s="729"/>
      <c r="DR23" s="729"/>
      <c r="DS23" s="729"/>
      <c r="DT23" s="729"/>
      <c r="DU23" s="729"/>
      <c r="DV23" s="730"/>
      <c r="DW23" s="725" t="s">
        <v>275</v>
      </c>
      <c r="DX23" s="726"/>
      <c r="DY23" s="726"/>
      <c r="DZ23" s="726"/>
      <c r="EA23" s="726"/>
      <c r="EB23" s="726"/>
      <c r="EC23" s="727"/>
    </row>
    <row r="24" spans="2:133" ht="11.25" customHeight="1">
      <c r="B24" s="617" t="s">
        <v>276</v>
      </c>
      <c r="C24" s="618"/>
      <c r="D24" s="618"/>
      <c r="E24" s="618"/>
      <c r="F24" s="618"/>
      <c r="G24" s="618"/>
      <c r="H24" s="618"/>
      <c r="I24" s="618"/>
      <c r="J24" s="618"/>
      <c r="K24" s="618"/>
      <c r="L24" s="618"/>
      <c r="M24" s="618"/>
      <c r="N24" s="618"/>
      <c r="O24" s="618"/>
      <c r="P24" s="618"/>
      <c r="Q24" s="619"/>
      <c r="R24" s="620">
        <v>13660</v>
      </c>
      <c r="S24" s="621"/>
      <c r="T24" s="621"/>
      <c r="U24" s="621"/>
      <c r="V24" s="621"/>
      <c r="W24" s="621"/>
      <c r="X24" s="621"/>
      <c r="Y24" s="622"/>
      <c r="Z24" s="673">
        <v>0.1</v>
      </c>
      <c r="AA24" s="673"/>
      <c r="AB24" s="673"/>
      <c r="AC24" s="673"/>
      <c r="AD24" s="674" t="s">
        <v>226</v>
      </c>
      <c r="AE24" s="674"/>
      <c r="AF24" s="674"/>
      <c r="AG24" s="674"/>
      <c r="AH24" s="674"/>
      <c r="AI24" s="674"/>
      <c r="AJ24" s="674"/>
      <c r="AK24" s="674"/>
      <c r="AL24" s="643" t="s">
        <v>226</v>
      </c>
      <c r="AM24" s="675"/>
      <c r="AN24" s="675"/>
      <c r="AO24" s="676"/>
      <c r="AP24" s="714" t="s">
        <v>277</v>
      </c>
      <c r="AQ24" s="721"/>
      <c r="AR24" s="721"/>
      <c r="AS24" s="721"/>
      <c r="AT24" s="721"/>
      <c r="AU24" s="721"/>
      <c r="AV24" s="721"/>
      <c r="AW24" s="721"/>
      <c r="AX24" s="721"/>
      <c r="AY24" s="721"/>
      <c r="AZ24" s="721"/>
      <c r="BA24" s="721"/>
      <c r="BB24" s="721"/>
      <c r="BC24" s="721"/>
      <c r="BD24" s="721"/>
      <c r="BE24" s="721"/>
      <c r="BF24" s="716"/>
      <c r="BG24" s="620" t="s">
        <v>226</v>
      </c>
      <c r="BH24" s="621"/>
      <c r="BI24" s="621"/>
      <c r="BJ24" s="621"/>
      <c r="BK24" s="621"/>
      <c r="BL24" s="621"/>
      <c r="BM24" s="621"/>
      <c r="BN24" s="622"/>
      <c r="BO24" s="673" t="s">
        <v>226</v>
      </c>
      <c r="BP24" s="673"/>
      <c r="BQ24" s="673"/>
      <c r="BR24" s="673"/>
      <c r="BS24" s="626" t="s">
        <v>226</v>
      </c>
      <c r="BT24" s="621"/>
      <c r="BU24" s="621"/>
      <c r="BV24" s="621"/>
      <c r="BW24" s="621"/>
      <c r="BX24" s="621"/>
      <c r="BY24" s="621"/>
      <c r="BZ24" s="621"/>
      <c r="CA24" s="621"/>
      <c r="CB24" s="656"/>
      <c r="CD24" s="677" t="s">
        <v>278</v>
      </c>
      <c r="CE24" s="678"/>
      <c r="CF24" s="678"/>
      <c r="CG24" s="678"/>
      <c r="CH24" s="678"/>
      <c r="CI24" s="678"/>
      <c r="CJ24" s="678"/>
      <c r="CK24" s="678"/>
      <c r="CL24" s="678"/>
      <c r="CM24" s="678"/>
      <c r="CN24" s="678"/>
      <c r="CO24" s="678"/>
      <c r="CP24" s="678"/>
      <c r="CQ24" s="679"/>
      <c r="CR24" s="670">
        <v>5312650</v>
      </c>
      <c r="CS24" s="671"/>
      <c r="CT24" s="671"/>
      <c r="CU24" s="671"/>
      <c r="CV24" s="671"/>
      <c r="CW24" s="671"/>
      <c r="CX24" s="671"/>
      <c r="CY24" s="718"/>
      <c r="CZ24" s="722">
        <v>39.9</v>
      </c>
      <c r="DA24" s="723"/>
      <c r="DB24" s="723"/>
      <c r="DC24" s="724"/>
      <c r="DD24" s="717">
        <v>3938070</v>
      </c>
      <c r="DE24" s="671"/>
      <c r="DF24" s="671"/>
      <c r="DG24" s="671"/>
      <c r="DH24" s="671"/>
      <c r="DI24" s="671"/>
      <c r="DJ24" s="671"/>
      <c r="DK24" s="718"/>
      <c r="DL24" s="717">
        <v>3825155</v>
      </c>
      <c r="DM24" s="671"/>
      <c r="DN24" s="671"/>
      <c r="DO24" s="671"/>
      <c r="DP24" s="671"/>
      <c r="DQ24" s="671"/>
      <c r="DR24" s="671"/>
      <c r="DS24" s="671"/>
      <c r="DT24" s="671"/>
      <c r="DU24" s="671"/>
      <c r="DV24" s="718"/>
      <c r="DW24" s="719">
        <v>46.2</v>
      </c>
      <c r="DX24" s="688"/>
      <c r="DY24" s="688"/>
      <c r="DZ24" s="688"/>
      <c r="EA24" s="688"/>
      <c r="EB24" s="688"/>
      <c r="EC24" s="720"/>
    </row>
    <row r="25" spans="2:133" ht="11.25" customHeight="1">
      <c r="B25" s="617" t="s">
        <v>279</v>
      </c>
      <c r="C25" s="618"/>
      <c r="D25" s="618"/>
      <c r="E25" s="618"/>
      <c r="F25" s="618"/>
      <c r="G25" s="618"/>
      <c r="H25" s="618"/>
      <c r="I25" s="618"/>
      <c r="J25" s="618"/>
      <c r="K25" s="618"/>
      <c r="L25" s="618"/>
      <c r="M25" s="618"/>
      <c r="N25" s="618"/>
      <c r="O25" s="618"/>
      <c r="P25" s="618"/>
      <c r="Q25" s="619"/>
      <c r="R25" s="620">
        <v>942832</v>
      </c>
      <c r="S25" s="621"/>
      <c r="T25" s="621"/>
      <c r="U25" s="621"/>
      <c r="V25" s="621"/>
      <c r="W25" s="621"/>
      <c r="X25" s="621"/>
      <c r="Y25" s="622"/>
      <c r="Z25" s="673">
        <v>6.7</v>
      </c>
      <c r="AA25" s="673"/>
      <c r="AB25" s="673"/>
      <c r="AC25" s="673"/>
      <c r="AD25" s="674" t="s">
        <v>226</v>
      </c>
      <c r="AE25" s="674"/>
      <c r="AF25" s="674"/>
      <c r="AG25" s="674"/>
      <c r="AH25" s="674"/>
      <c r="AI25" s="674"/>
      <c r="AJ25" s="674"/>
      <c r="AK25" s="674"/>
      <c r="AL25" s="643" t="s">
        <v>226</v>
      </c>
      <c r="AM25" s="675"/>
      <c r="AN25" s="675"/>
      <c r="AO25" s="676"/>
      <c r="AP25" s="714" t="s">
        <v>280</v>
      </c>
      <c r="AQ25" s="721"/>
      <c r="AR25" s="721"/>
      <c r="AS25" s="721"/>
      <c r="AT25" s="721"/>
      <c r="AU25" s="721"/>
      <c r="AV25" s="721"/>
      <c r="AW25" s="721"/>
      <c r="AX25" s="721"/>
      <c r="AY25" s="721"/>
      <c r="AZ25" s="721"/>
      <c r="BA25" s="721"/>
      <c r="BB25" s="721"/>
      <c r="BC25" s="721"/>
      <c r="BD25" s="721"/>
      <c r="BE25" s="721"/>
      <c r="BF25" s="716"/>
      <c r="BG25" s="620" t="s">
        <v>226</v>
      </c>
      <c r="BH25" s="621"/>
      <c r="BI25" s="621"/>
      <c r="BJ25" s="621"/>
      <c r="BK25" s="621"/>
      <c r="BL25" s="621"/>
      <c r="BM25" s="621"/>
      <c r="BN25" s="622"/>
      <c r="BO25" s="673" t="s">
        <v>226</v>
      </c>
      <c r="BP25" s="673"/>
      <c r="BQ25" s="673"/>
      <c r="BR25" s="673"/>
      <c r="BS25" s="626" t="s">
        <v>226</v>
      </c>
      <c r="BT25" s="621"/>
      <c r="BU25" s="621"/>
      <c r="BV25" s="621"/>
      <c r="BW25" s="621"/>
      <c r="BX25" s="621"/>
      <c r="BY25" s="621"/>
      <c r="BZ25" s="621"/>
      <c r="CA25" s="621"/>
      <c r="CB25" s="656"/>
      <c r="CD25" s="657" t="s">
        <v>281</v>
      </c>
      <c r="CE25" s="654"/>
      <c r="CF25" s="654"/>
      <c r="CG25" s="654"/>
      <c r="CH25" s="654"/>
      <c r="CI25" s="654"/>
      <c r="CJ25" s="654"/>
      <c r="CK25" s="654"/>
      <c r="CL25" s="654"/>
      <c r="CM25" s="654"/>
      <c r="CN25" s="654"/>
      <c r="CO25" s="654"/>
      <c r="CP25" s="654"/>
      <c r="CQ25" s="655"/>
      <c r="CR25" s="620">
        <v>1886692</v>
      </c>
      <c r="CS25" s="639"/>
      <c r="CT25" s="639"/>
      <c r="CU25" s="639"/>
      <c r="CV25" s="639"/>
      <c r="CW25" s="639"/>
      <c r="CX25" s="639"/>
      <c r="CY25" s="640"/>
      <c r="CZ25" s="623">
        <v>14.2</v>
      </c>
      <c r="DA25" s="641"/>
      <c r="DB25" s="641"/>
      <c r="DC25" s="642"/>
      <c r="DD25" s="626">
        <v>1759804</v>
      </c>
      <c r="DE25" s="639"/>
      <c r="DF25" s="639"/>
      <c r="DG25" s="639"/>
      <c r="DH25" s="639"/>
      <c r="DI25" s="639"/>
      <c r="DJ25" s="639"/>
      <c r="DK25" s="640"/>
      <c r="DL25" s="626">
        <v>1725089</v>
      </c>
      <c r="DM25" s="639"/>
      <c r="DN25" s="639"/>
      <c r="DO25" s="639"/>
      <c r="DP25" s="639"/>
      <c r="DQ25" s="639"/>
      <c r="DR25" s="639"/>
      <c r="DS25" s="639"/>
      <c r="DT25" s="639"/>
      <c r="DU25" s="639"/>
      <c r="DV25" s="640"/>
      <c r="DW25" s="643">
        <v>20.8</v>
      </c>
      <c r="DX25" s="644"/>
      <c r="DY25" s="644"/>
      <c r="DZ25" s="644"/>
      <c r="EA25" s="644"/>
      <c r="EB25" s="644"/>
      <c r="EC25" s="645"/>
    </row>
    <row r="26" spans="2:133" ht="11.25" customHeight="1">
      <c r="B26" s="711" t="s">
        <v>282</v>
      </c>
      <c r="C26" s="712"/>
      <c r="D26" s="712"/>
      <c r="E26" s="712"/>
      <c r="F26" s="712"/>
      <c r="G26" s="712"/>
      <c r="H26" s="712"/>
      <c r="I26" s="712"/>
      <c r="J26" s="712"/>
      <c r="K26" s="712"/>
      <c r="L26" s="712"/>
      <c r="M26" s="712"/>
      <c r="N26" s="712"/>
      <c r="O26" s="712"/>
      <c r="P26" s="712"/>
      <c r="Q26" s="713"/>
      <c r="R26" s="620" t="s">
        <v>226</v>
      </c>
      <c r="S26" s="621"/>
      <c r="T26" s="621"/>
      <c r="U26" s="621"/>
      <c r="V26" s="621"/>
      <c r="W26" s="621"/>
      <c r="X26" s="621"/>
      <c r="Y26" s="622"/>
      <c r="Z26" s="673" t="s">
        <v>226</v>
      </c>
      <c r="AA26" s="673"/>
      <c r="AB26" s="673"/>
      <c r="AC26" s="673"/>
      <c r="AD26" s="674" t="s">
        <v>226</v>
      </c>
      <c r="AE26" s="674"/>
      <c r="AF26" s="674"/>
      <c r="AG26" s="674"/>
      <c r="AH26" s="674"/>
      <c r="AI26" s="674"/>
      <c r="AJ26" s="674"/>
      <c r="AK26" s="674"/>
      <c r="AL26" s="643" t="s">
        <v>226</v>
      </c>
      <c r="AM26" s="675"/>
      <c r="AN26" s="675"/>
      <c r="AO26" s="676"/>
      <c r="AP26" s="714" t="s">
        <v>283</v>
      </c>
      <c r="AQ26" s="715"/>
      <c r="AR26" s="715"/>
      <c r="AS26" s="715"/>
      <c r="AT26" s="715"/>
      <c r="AU26" s="715"/>
      <c r="AV26" s="715"/>
      <c r="AW26" s="715"/>
      <c r="AX26" s="715"/>
      <c r="AY26" s="715"/>
      <c r="AZ26" s="715"/>
      <c r="BA26" s="715"/>
      <c r="BB26" s="715"/>
      <c r="BC26" s="715"/>
      <c r="BD26" s="715"/>
      <c r="BE26" s="715"/>
      <c r="BF26" s="716"/>
      <c r="BG26" s="620" t="s">
        <v>226</v>
      </c>
      <c r="BH26" s="621"/>
      <c r="BI26" s="621"/>
      <c r="BJ26" s="621"/>
      <c r="BK26" s="621"/>
      <c r="BL26" s="621"/>
      <c r="BM26" s="621"/>
      <c r="BN26" s="622"/>
      <c r="BO26" s="673" t="s">
        <v>226</v>
      </c>
      <c r="BP26" s="673"/>
      <c r="BQ26" s="673"/>
      <c r="BR26" s="673"/>
      <c r="BS26" s="626" t="s">
        <v>226</v>
      </c>
      <c r="BT26" s="621"/>
      <c r="BU26" s="621"/>
      <c r="BV26" s="621"/>
      <c r="BW26" s="621"/>
      <c r="BX26" s="621"/>
      <c r="BY26" s="621"/>
      <c r="BZ26" s="621"/>
      <c r="CA26" s="621"/>
      <c r="CB26" s="656"/>
      <c r="CD26" s="657" t="s">
        <v>284</v>
      </c>
      <c r="CE26" s="654"/>
      <c r="CF26" s="654"/>
      <c r="CG26" s="654"/>
      <c r="CH26" s="654"/>
      <c r="CI26" s="654"/>
      <c r="CJ26" s="654"/>
      <c r="CK26" s="654"/>
      <c r="CL26" s="654"/>
      <c r="CM26" s="654"/>
      <c r="CN26" s="654"/>
      <c r="CO26" s="654"/>
      <c r="CP26" s="654"/>
      <c r="CQ26" s="655"/>
      <c r="CR26" s="620">
        <v>1310167</v>
      </c>
      <c r="CS26" s="621"/>
      <c r="CT26" s="621"/>
      <c r="CU26" s="621"/>
      <c r="CV26" s="621"/>
      <c r="CW26" s="621"/>
      <c r="CX26" s="621"/>
      <c r="CY26" s="622"/>
      <c r="CZ26" s="623">
        <v>9.8000000000000007</v>
      </c>
      <c r="DA26" s="641"/>
      <c r="DB26" s="641"/>
      <c r="DC26" s="642"/>
      <c r="DD26" s="626">
        <v>1200883</v>
      </c>
      <c r="DE26" s="621"/>
      <c r="DF26" s="621"/>
      <c r="DG26" s="621"/>
      <c r="DH26" s="621"/>
      <c r="DI26" s="621"/>
      <c r="DJ26" s="621"/>
      <c r="DK26" s="622"/>
      <c r="DL26" s="626" t="s">
        <v>220</v>
      </c>
      <c r="DM26" s="621"/>
      <c r="DN26" s="621"/>
      <c r="DO26" s="621"/>
      <c r="DP26" s="621"/>
      <c r="DQ26" s="621"/>
      <c r="DR26" s="621"/>
      <c r="DS26" s="621"/>
      <c r="DT26" s="621"/>
      <c r="DU26" s="621"/>
      <c r="DV26" s="622"/>
      <c r="DW26" s="643" t="s">
        <v>220</v>
      </c>
      <c r="DX26" s="644"/>
      <c r="DY26" s="644"/>
      <c r="DZ26" s="644"/>
      <c r="EA26" s="644"/>
      <c r="EB26" s="644"/>
      <c r="EC26" s="645"/>
    </row>
    <row r="27" spans="2:133" ht="11.25" customHeight="1">
      <c r="B27" s="617" t="s">
        <v>285</v>
      </c>
      <c r="C27" s="618"/>
      <c r="D27" s="618"/>
      <c r="E27" s="618"/>
      <c r="F27" s="618"/>
      <c r="G27" s="618"/>
      <c r="H27" s="618"/>
      <c r="I27" s="618"/>
      <c r="J27" s="618"/>
      <c r="K27" s="618"/>
      <c r="L27" s="618"/>
      <c r="M27" s="618"/>
      <c r="N27" s="618"/>
      <c r="O27" s="618"/>
      <c r="P27" s="618"/>
      <c r="Q27" s="619"/>
      <c r="R27" s="620">
        <v>1147880</v>
      </c>
      <c r="S27" s="621"/>
      <c r="T27" s="621"/>
      <c r="U27" s="621"/>
      <c r="V27" s="621"/>
      <c r="W27" s="621"/>
      <c r="X27" s="621"/>
      <c r="Y27" s="622"/>
      <c r="Z27" s="673">
        <v>8.1</v>
      </c>
      <c r="AA27" s="673"/>
      <c r="AB27" s="673"/>
      <c r="AC27" s="673"/>
      <c r="AD27" s="674" t="s">
        <v>226</v>
      </c>
      <c r="AE27" s="674"/>
      <c r="AF27" s="674"/>
      <c r="AG27" s="674"/>
      <c r="AH27" s="674"/>
      <c r="AI27" s="674"/>
      <c r="AJ27" s="674"/>
      <c r="AK27" s="674"/>
      <c r="AL27" s="643" t="s">
        <v>226</v>
      </c>
      <c r="AM27" s="675"/>
      <c r="AN27" s="675"/>
      <c r="AO27" s="676"/>
      <c r="AP27" s="617" t="s">
        <v>286</v>
      </c>
      <c r="AQ27" s="618"/>
      <c r="AR27" s="618"/>
      <c r="AS27" s="618"/>
      <c r="AT27" s="618"/>
      <c r="AU27" s="618"/>
      <c r="AV27" s="618"/>
      <c r="AW27" s="618"/>
      <c r="AX27" s="618"/>
      <c r="AY27" s="618"/>
      <c r="AZ27" s="618"/>
      <c r="BA27" s="618"/>
      <c r="BB27" s="618"/>
      <c r="BC27" s="618"/>
      <c r="BD27" s="618"/>
      <c r="BE27" s="618"/>
      <c r="BF27" s="619"/>
      <c r="BG27" s="620">
        <v>2462066</v>
      </c>
      <c r="BH27" s="621"/>
      <c r="BI27" s="621"/>
      <c r="BJ27" s="621"/>
      <c r="BK27" s="621"/>
      <c r="BL27" s="621"/>
      <c r="BM27" s="621"/>
      <c r="BN27" s="622"/>
      <c r="BO27" s="673">
        <v>100</v>
      </c>
      <c r="BP27" s="673"/>
      <c r="BQ27" s="673"/>
      <c r="BR27" s="673"/>
      <c r="BS27" s="626">
        <v>51510</v>
      </c>
      <c r="BT27" s="621"/>
      <c r="BU27" s="621"/>
      <c r="BV27" s="621"/>
      <c r="BW27" s="621"/>
      <c r="BX27" s="621"/>
      <c r="BY27" s="621"/>
      <c r="BZ27" s="621"/>
      <c r="CA27" s="621"/>
      <c r="CB27" s="656"/>
      <c r="CD27" s="657" t="s">
        <v>287</v>
      </c>
      <c r="CE27" s="654"/>
      <c r="CF27" s="654"/>
      <c r="CG27" s="654"/>
      <c r="CH27" s="654"/>
      <c r="CI27" s="654"/>
      <c r="CJ27" s="654"/>
      <c r="CK27" s="654"/>
      <c r="CL27" s="654"/>
      <c r="CM27" s="654"/>
      <c r="CN27" s="654"/>
      <c r="CO27" s="654"/>
      <c r="CP27" s="654"/>
      <c r="CQ27" s="655"/>
      <c r="CR27" s="620">
        <v>1933520</v>
      </c>
      <c r="CS27" s="639"/>
      <c r="CT27" s="639"/>
      <c r="CU27" s="639"/>
      <c r="CV27" s="639"/>
      <c r="CW27" s="639"/>
      <c r="CX27" s="639"/>
      <c r="CY27" s="640"/>
      <c r="CZ27" s="623">
        <v>14.5</v>
      </c>
      <c r="DA27" s="641"/>
      <c r="DB27" s="641"/>
      <c r="DC27" s="642"/>
      <c r="DD27" s="626">
        <v>685828</v>
      </c>
      <c r="DE27" s="639"/>
      <c r="DF27" s="639"/>
      <c r="DG27" s="639"/>
      <c r="DH27" s="639"/>
      <c r="DI27" s="639"/>
      <c r="DJ27" s="639"/>
      <c r="DK27" s="640"/>
      <c r="DL27" s="626">
        <v>685828</v>
      </c>
      <c r="DM27" s="639"/>
      <c r="DN27" s="639"/>
      <c r="DO27" s="639"/>
      <c r="DP27" s="639"/>
      <c r="DQ27" s="639"/>
      <c r="DR27" s="639"/>
      <c r="DS27" s="639"/>
      <c r="DT27" s="639"/>
      <c r="DU27" s="639"/>
      <c r="DV27" s="640"/>
      <c r="DW27" s="643">
        <v>8.3000000000000007</v>
      </c>
      <c r="DX27" s="644"/>
      <c r="DY27" s="644"/>
      <c r="DZ27" s="644"/>
      <c r="EA27" s="644"/>
      <c r="EB27" s="644"/>
      <c r="EC27" s="645"/>
    </row>
    <row r="28" spans="2:133" ht="11.25" customHeight="1">
      <c r="B28" s="617" t="s">
        <v>288</v>
      </c>
      <c r="C28" s="618"/>
      <c r="D28" s="618"/>
      <c r="E28" s="618"/>
      <c r="F28" s="618"/>
      <c r="G28" s="618"/>
      <c r="H28" s="618"/>
      <c r="I28" s="618"/>
      <c r="J28" s="618"/>
      <c r="K28" s="618"/>
      <c r="L28" s="618"/>
      <c r="M28" s="618"/>
      <c r="N28" s="618"/>
      <c r="O28" s="618"/>
      <c r="P28" s="618"/>
      <c r="Q28" s="619"/>
      <c r="R28" s="620">
        <v>230717</v>
      </c>
      <c r="S28" s="621"/>
      <c r="T28" s="621"/>
      <c r="U28" s="621"/>
      <c r="V28" s="621"/>
      <c r="W28" s="621"/>
      <c r="X28" s="621"/>
      <c r="Y28" s="622"/>
      <c r="Z28" s="673">
        <v>1.6</v>
      </c>
      <c r="AA28" s="673"/>
      <c r="AB28" s="673"/>
      <c r="AC28" s="673"/>
      <c r="AD28" s="674">
        <v>6042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289</v>
      </c>
      <c r="CE28" s="654"/>
      <c r="CF28" s="654"/>
      <c r="CG28" s="654"/>
      <c r="CH28" s="654"/>
      <c r="CI28" s="654"/>
      <c r="CJ28" s="654"/>
      <c r="CK28" s="654"/>
      <c r="CL28" s="654"/>
      <c r="CM28" s="654"/>
      <c r="CN28" s="654"/>
      <c r="CO28" s="654"/>
      <c r="CP28" s="654"/>
      <c r="CQ28" s="655"/>
      <c r="CR28" s="620">
        <v>1492438</v>
      </c>
      <c r="CS28" s="621"/>
      <c r="CT28" s="621"/>
      <c r="CU28" s="621"/>
      <c r="CV28" s="621"/>
      <c r="CW28" s="621"/>
      <c r="CX28" s="621"/>
      <c r="CY28" s="622"/>
      <c r="CZ28" s="623">
        <v>11.2</v>
      </c>
      <c r="DA28" s="641"/>
      <c r="DB28" s="641"/>
      <c r="DC28" s="642"/>
      <c r="DD28" s="626">
        <v>1492438</v>
      </c>
      <c r="DE28" s="621"/>
      <c r="DF28" s="621"/>
      <c r="DG28" s="621"/>
      <c r="DH28" s="621"/>
      <c r="DI28" s="621"/>
      <c r="DJ28" s="621"/>
      <c r="DK28" s="622"/>
      <c r="DL28" s="626">
        <v>1414238</v>
      </c>
      <c r="DM28" s="621"/>
      <c r="DN28" s="621"/>
      <c r="DO28" s="621"/>
      <c r="DP28" s="621"/>
      <c r="DQ28" s="621"/>
      <c r="DR28" s="621"/>
      <c r="DS28" s="621"/>
      <c r="DT28" s="621"/>
      <c r="DU28" s="621"/>
      <c r="DV28" s="622"/>
      <c r="DW28" s="643">
        <v>17.100000000000001</v>
      </c>
      <c r="DX28" s="644"/>
      <c r="DY28" s="644"/>
      <c r="DZ28" s="644"/>
      <c r="EA28" s="644"/>
      <c r="EB28" s="644"/>
      <c r="EC28" s="645"/>
    </row>
    <row r="29" spans="2:133" ht="11.25" customHeight="1">
      <c r="B29" s="617" t="s">
        <v>290</v>
      </c>
      <c r="C29" s="618"/>
      <c r="D29" s="618"/>
      <c r="E29" s="618"/>
      <c r="F29" s="618"/>
      <c r="G29" s="618"/>
      <c r="H29" s="618"/>
      <c r="I29" s="618"/>
      <c r="J29" s="618"/>
      <c r="K29" s="618"/>
      <c r="L29" s="618"/>
      <c r="M29" s="618"/>
      <c r="N29" s="618"/>
      <c r="O29" s="618"/>
      <c r="P29" s="618"/>
      <c r="Q29" s="619"/>
      <c r="R29" s="620">
        <v>78742</v>
      </c>
      <c r="S29" s="621"/>
      <c r="T29" s="621"/>
      <c r="U29" s="621"/>
      <c r="V29" s="621"/>
      <c r="W29" s="621"/>
      <c r="X29" s="621"/>
      <c r="Y29" s="622"/>
      <c r="Z29" s="673">
        <v>0.6</v>
      </c>
      <c r="AA29" s="673"/>
      <c r="AB29" s="673"/>
      <c r="AC29" s="673"/>
      <c r="AD29" s="674" t="s">
        <v>226</v>
      </c>
      <c r="AE29" s="674"/>
      <c r="AF29" s="674"/>
      <c r="AG29" s="674"/>
      <c r="AH29" s="674"/>
      <c r="AI29" s="674"/>
      <c r="AJ29" s="674"/>
      <c r="AK29" s="674"/>
      <c r="AL29" s="643" t="s">
        <v>226</v>
      </c>
      <c r="AM29" s="675"/>
      <c r="AN29" s="675"/>
      <c r="AO29" s="676"/>
      <c r="AP29" s="680" t="s">
        <v>208</v>
      </c>
      <c r="AQ29" s="681"/>
      <c r="AR29" s="681"/>
      <c r="AS29" s="681"/>
      <c r="AT29" s="681"/>
      <c r="AU29" s="681"/>
      <c r="AV29" s="681"/>
      <c r="AW29" s="681"/>
      <c r="AX29" s="681"/>
      <c r="AY29" s="681"/>
      <c r="AZ29" s="681"/>
      <c r="BA29" s="681"/>
      <c r="BB29" s="681"/>
      <c r="BC29" s="681"/>
      <c r="BD29" s="681"/>
      <c r="BE29" s="681"/>
      <c r="BF29" s="682"/>
      <c r="BG29" s="680" t="s">
        <v>291</v>
      </c>
      <c r="BH29" s="696"/>
      <c r="BI29" s="696"/>
      <c r="BJ29" s="696"/>
      <c r="BK29" s="696"/>
      <c r="BL29" s="696"/>
      <c r="BM29" s="696"/>
      <c r="BN29" s="696"/>
      <c r="BO29" s="696"/>
      <c r="BP29" s="696"/>
      <c r="BQ29" s="697"/>
      <c r="BR29" s="680" t="s">
        <v>292</v>
      </c>
      <c r="BS29" s="696"/>
      <c r="BT29" s="696"/>
      <c r="BU29" s="696"/>
      <c r="BV29" s="696"/>
      <c r="BW29" s="696"/>
      <c r="BX29" s="696"/>
      <c r="BY29" s="696"/>
      <c r="BZ29" s="696"/>
      <c r="CA29" s="696"/>
      <c r="CB29" s="697"/>
      <c r="CD29" s="690" t="s">
        <v>293</v>
      </c>
      <c r="CE29" s="691"/>
      <c r="CF29" s="657" t="s">
        <v>59</v>
      </c>
      <c r="CG29" s="654"/>
      <c r="CH29" s="654"/>
      <c r="CI29" s="654"/>
      <c r="CJ29" s="654"/>
      <c r="CK29" s="654"/>
      <c r="CL29" s="654"/>
      <c r="CM29" s="654"/>
      <c r="CN29" s="654"/>
      <c r="CO29" s="654"/>
      <c r="CP29" s="654"/>
      <c r="CQ29" s="655"/>
      <c r="CR29" s="620">
        <v>1492438</v>
      </c>
      <c r="CS29" s="639"/>
      <c r="CT29" s="639"/>
      <c r="CU29" s="639"/>
      <c r="CV29" s="639"/>
      <c r="CW29" s="639"/>
      <c r="CX29" s="639"/>
      <c r="CY29" s="640"/>
      <c r="CZ29" s="623">
        <v>11.2</v>
      </c>
      <c r="DA29" s="641"/>
      <c r="DB29" s="641"/>
      <c r="DC29" s="642"/>
      <c r="DD29" s="626">
        <v>1492438</v>
      </c>
      <c r="DE29" s="639"/>
      <c r="DF29" s="639"/>
      <c r="DG29" s="639"/>
      <c r="DH29" s="639"/>
      <c r="DI29" s="639"/>
      <c r="DJ29" s="639"/>
      <c r="DK29" s="640"/>
      <c r="DL29" s="626">
        <v>1414238</v>
      </c>
      <c r="DM29" s="639"/>
      <c r="DN29" s="639"/>
      <c r="DO29" s="639"/>
      <c r="DP29" s="639"/>
      <c r="DQ29" s="639"/>
      <c r="DR29" s="639"/>
      <c r="DS29" s="639"/>
      <c r="DT29" s="639"/>
      <c r="DU29" s="639"/>
      <c r="DV29" s="640"/>
      <c r="DW29" s="643">
        <v>17.100000000000001</v>
      </c>
      <c r="DX29" s="644"/>
      <c r="DY29" s="644"/>
      <c r="DZ29" s="644"/>
      <c r="EA29" s="644"/>
      <c r="EB29" s="644"/>
      <c r="EC29" s="645"/>
    </row>
    <row r="30" spans="2:133" ht="11.25" customHeight="1">
      <c r="B30" s="617" t="s">
        <v>294</v>
      </c>
      <c r="C30" s="618"/>
      <c r="D30" s="618"/>
      <c r="E30" s="618"/>
      <c r="F30" s="618"/>
      <c r="G30" s="618"/>
      <c r="H30" s="618"/>
      <c r="I30" s="618"/>
      <c r="J30" s="618"/>
      <c r="K30" s="618"/>
      <c r="L30" s="618"/>
      <c r="M30" s="618"/>
      <c r="N30" s="618"/>
      <c r="O30" s="618"/>
      <c r="P30" s="618"/>
      <c r="Q30" s="619"/>
      <c r="R30" s="620">
        <v>473321</v>
      </c>
      <c r="S30" s="621"/>
      <c r="T30" s="621"/>
      <c r="U30" s="621"/>
      <c r="V30" s="621"/>
      <c r="W30" s="621"/>
      <c r="X30" s="621"/>
      <c r="Y30" s="622"/>
      <c r="Z30" s="673">
        <v>3.3</v>
      </c>
      <c r="AA30" s="673"/>
      <c r="AB30" s="673"/>
      <c r="AC30" s="673"/>
      <c r="AD30" s="674" t="s">
        <v>226</v>
      </c>
      <c r="AE30" s="674"/>
      <c r="AF30" s="674"/>
      <c r="AG30" s="674"/>
      <c r="AH30" s="674"/>
      <c r="AI30" s="674"/>
      <c r="AJ30" s="674"/>
      <c r="AK30" s="674"/>
      <c r="AL30" s="643" t="s">
        <v>226</v>
      </c>
      <c r="AM30" s="675"/>
      <c r="AN30" s="675"/>
      <c r="AO30" s="676"/>
      <c r="AP30" s="698" t="s">
        <v>295</v>
      </c>
      <c r="AQ30" s="699"/>
      <c r="AR30" s="699"/>
      <c r="AS30" s="699"/>
      <c r="AT30" s="704" t="s">
        <v>296</v>
      </c>
      <c r="AU30" s="184"/>
      <c r="AV30" s="184"/>
      <c r="AW30" s="184"/>
      <c r="AX30" s="707" t="s">
        <v>174</v>
      </c>
      <c r="AY30" s="708"/>
      <c r="AZ30" s="708"/>
      <c r="BA30" s="708"/>
      <c r="BB30" s="708"/>
      <c r="BC30" s="708"/>
      <c r="BD30" s="708"/>
      <c r="BE30" s="708"/>
      <c r="BF30" s="709"/>
      <c r="BG30" s="686">
        <v>98.7</v>
      </c>
      <c r="BH30" s="687"/>
      <c r="BI30" s="687"/>
      <c r="BJ30" s="687"/>
      <c r="BK30" s="687"/>
      <c r="BL30" s="687"/>
      <c r="BM30" s="688">
        <v>92.7</v>
      </c>
      <c r="BN30" s="687"/>
      <c r="BO30" s="687"/>
      <c r="BP30" s="687"/>
      <c r="BQ30" s="689"/>
      <c r="BR30" s="686">
        <v>98.5</v>
      </c>
      <c r="BS30" s="687"/>
      <c r="BT30" s="687"/>
      <c r="BU30" s="687"/>
      <c r="BV30" s="687"/>
      <c r="BW30" s="687"/>
      <c r="BX30" s="688">
        <v>92.5</v>
      </c>
      <c r="BY30" s="687"/>
      <c r="BZ30" s="687"/>
      <c r="CA30" s="687"/>
      <c r="CB30" s="689"/>
      <c r="CD30" s="692"/>
      <c r="CE30" s="693"/>
      <c r="CF30" s="657" t="s">
        <v>297</v>
      </c>
      <c r="CG30" s="654"/>
      <c r="CH30" s="654"/>
      <c r="CI30" s="654"/>
      <c r="CJ30" s="654"/>
      <c r="CK30" s="654"/>
      <c r="CL30" s="654"/>
      <c r="CM30" s="654"/>
      <c r="CN30" s="654"/>
      <c r="CO30" s="654"/>
      <c r="CP30" s="654"/>
      <c r="CQ30" s="655"/>
      <c r="CR30" s="620">
        <v>1408893</v>
      </c>
      <c r="CS30" s="621"/>
      <c r="CT30" s="621"/>
      <c r="CU30" s="621"/>
      <c r="CV30" s="621"/>
      <c r="CW30" s="621"/>
      <c r="CX30" s="621"/>
      <c r="CY30" s="622"/>
      <c r="CZ30" s="623">
        <v>10.6</v>
      </c>
      <c r="DA30" s="641"/>
      <c r="DB30" s="641"/>
      <c r="DC30" s="642"/>
      <c r="DD30" s="626">
        <v>1408893</v>
      </c>
      <c r="DE30" s="621"/>
      <c r="DF30" s="621"/>
      <c r="DG30" s="621"/>
      <c r="DH30" s="621"/>
      <c r="DI30" s="621"/>
      <c r="DJ30" s="621"/>
      <c r="DK30" s="622"/>
      <c r="DL30" s="626">
        <v>1330693</v>
      </c>
      <c r="DM30" s="621"/>
      <c r="DN30" s="621"/>
      <c r="DO30" s="621"/>
      <c r="DP30" s="621"/>
      <c r="DQ30" s="621"/>
      <c r="DR30" s="621"/>
      <c r="DS30" s="621"/>
      <c r="DT30" s="621"/>
      <c r="DU30" s="621"/>
      <c r="DV30" s="622"/>
      <c r="DW30" s="643">
        <v>16.100000000000001</v>
      </c>
      <c r="DX30" s="644"/>
      <c r="DY30" s="644"/>
      <c r="DZ30" s="644"/>
      <c r="EA30" s="644"/>
      <c r="EB30" s="644"/>
      <c r="EC30" s="645"/>
    </row>
    <row r="31" spans="2:133" ht="11.25" customHeight="1">
      <c r="B31" s="617" t="s">
        <v>298</v>
      </c>
      <c r="C31" s="618"/>
      <c r="D31" s="618"/>
      <c r="E31" s="618"/>
      <c r="F31" s="618"/>
      <c r="G31" s="618"/>
      <c r="H31" s="618"/>
      <c r="I31" s="618"/>
      <c r="J31" s="618"/>
      <c r="K31" s="618"/>
      <c r="L31" s="618"/>
      <c r="M31" s="618"/>
      <c r="N31" s="618"/>
      <c r="O31" s="618"/>
      <c r="P31" s="618"/>
      <c r="Q31" s="619"/>
      <c r="R31" s="620">
        <v>996942</v>
      </c>
      <c r="S31" s="621"/>
      <c r="T31" s="621"/>
      <c r="U31" s="621"/>
      <c r="V31" s="621"/>
      <c r="W31" s="621"/>
      <c r="X31" s="621"/>
      <c r="Y31" s="622"/>
      <c r="Z31" s="673">
        <v>7</v>
      </c>
      <c r="AA31" s="673"/>
      <c r="AB31" s="673"/>
      <c r="AC31" s="673"/>
      <c r="AD31" s="674" t="s">
        <v>226</v>
      </c>
      <c r="AE31" s="674"/>
      <c r="AF31" s="674"/>
      <c r="AG31" s="674"/>
      <c r="AH31" s="674"/>
      <c r="AI31" s="674"/>
      <c r="AJ31" s="674"/>
      <c r="AK31" s="674"/>
      <c r="AL31" s="643" t="s">
        <v>226</v>
      </c>
      <c r="AM31" s="675"/>
      <c r="AN31" s="675"/>
      <c r="AO31" s="676"/>
      <c r="AP31" s="700"/>
      <c r="AQ31" s="701"/>
      <c r="AR31" s="701"/>
      <c r="AS31" s="701"/>
      <c r="AT31" s="705"/>
      <c r="AU31" s="183" t="s">
        <v>299</v>
      </c>
      <c r="AV31" s="183"/>
      <c r="AW31" s="183"/>
      <c r="AX31" s="617" t="s">
        <v>300</v>
      </c>
      <c r="AY31" s="618"/>
      <c r="AZ31" s="618"/>
      <c r="BA31" s="618"/>
      <c r="BB31" s="618"/>
      <c r="BC31" s="618"/>
      <c r="BD31" s="618"/>
      <c r="BE31" s="618"/>
      <c r="BF31" s="619"/>
      <c r="BG31" s="684">
        <v>99.2</v>
      </c>
      <c r="BH31" s="639"/>
      <c r="BI31" s="639"/>
      <c r="BJ31" s="639"/>
      <c r="BK31" s="639"/>
      <c r="BL31" s="639"/>
      <c r="BM31" s="675">
        <v>97</v>
      </c>
      <c r="BN31" s="685"/>
      <c r="BO31" s="685"/>
      <c r="BP31" s="685"/>
      <c r="BQ31" s="649"/>
      <c r="BR31" s="684">
        <v>99.1</v>
      </c>
      <c r="BS31" s="639"/>
      <c r="BT31" s="639"/>
      <c r="BU31" s="639"/>
      <c r="BV31" s="639"/>
      <c r="BW31" s="639"/>
      <c r="BX31" s="675">
        <v>96.7</v>
      </c>
      <c r="BY31" s="685"/>
      <c r="BZ31" s="685"/>
      <c r="CA31" s="685"/>
      <c r="CB31" s="649"/>
      <c r="CD31" s="692"/>
      <c r="CE31" s="693"/>
      <c r="CF31" s="657" t="s">
        <v>301</v>
      </c>
      <c r="CG31" s="654"/>
      <c r="CH31" s="654"/>
      <c r="CI31" s="654"/>
      <c r="CJ31" s="654"/>
      <c r="CK31" s="654"/>
      <c r="CL31" s="654"/>
      <c r="CM31" s="654"/>
      <c r="CN31" s="654"/>
      <c r="CO31" s="654"/>
      <c r="CP31" s="654"/>
      <c r="CQ31" s="655"/>
      <c r="CR31" s="620">
        <v>83545</v>
      </c>
      <c r="CS31" s="639"/>
      <c r="CT31" s="639"/>
      <c r="CU31" s="639"/>
      <c r="CV31" s="639"/>
      <c r="CW31" s="639"/>
      <c r="CX31" s="639"/>
      <c r="CY31" s="640"/>
      <c r="CZ31" s="623">
        <v>0.6</v>
      </c>
      <c r="DA31" s="641"/>
      <c r="DB31" s="641"/>
      <c r="DC31" s="642"/>
      <c r="DD31" s="626">
        <v>83545</v>
      </c>
      <c r="DE31" s="639"/>
      <c r="DF31" s="639"/>
      <c r="DG31" s="639"/>
      <c r="DH31" s="639"/>
      <c r="DI31" s="639"/>
      <c r="DJ31" s="639"/>
      <c r="DK31" s="640"/>
      <c r="DL31" s="626">
        <v>83545</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302</v>
      </c>
      <c r="C32" s="618"/>
      <c r="D32" s="618"/>
      <c r="E32" s="618"/>
      <c r="F32" s="618"/>
      <c r="G32" s="618"/>
      <c r="H32" s="618"/>
      <c r="I32" s="618"/>
      <c r="J32" s="618"/>
      <c r="K32" s="618"/>
      <c r="L32" s="618"/>
      <c r="M32" s="618"/>
      <c r="N32" s="618"/>
      <c r="O32" s="618"/>
      <c r="P32" s="618"/>
      <c r="Q32" s="619"/>
      <c r="R32" s="620">
        <v>268990</v>
      </c>
      <c r="S32" s="621"/>
      <c r="T32" s="621"/>
      <c r="U32" s="621"/>
      <c r="V32" s="621"/>
      <c r="W32" s="621"/>
      <c r="X32" s="621"/>
      <c r="Y32" s="622"/>
      <c r="Z32" s="673">
        <v>1.9</v>
      </c>
      <c r="AA32" s="673"/>
      <c r="AB32" s="673"/>
      <c r="AC32" s="673"/>
      <c r="AD32" s="674">
        <v>1549</v>
      </c>
      <c r="AE32" s="674"/>
      <c r="AF32" s="674"/>
      <c r="AG32" s="674"/>
      <c r="AH32" s="674"/>
      <c r="AI32" s="674"/>
      <c r="AJ32" s="674"/>
      <c r="AK32" s="674"/>
      <c r="AL32" s="643">
        <v>0</v>
      </c>
      <c r="AM32" s="675"/>
      <c r="AN32" s="675"/>
      <c r="AO32" s="676"/>
      <c r="AP32" s="702"/>
      <c r="AQ32" s="703"/>
      <c r="AR32" s="703"/>
      <c r="AS32" s="703"/>
      <c r="AT32" s="706"/>
      <c r="AU32" s="185"/>
      <c r="AV32" s="185"/>
      <c r="AW32" s="185"/>
      <c r="AX32" s="601" t="s">
        <v>303</v>
      </c>
      <c r="AY32" s="602"/>
      <c r="AZ32" s="602"/>
      <c r="BA32" s="602"/>
      <c r="BB32" s="602"/>
      <c r="BC32" s="602"/>
      <c r="BD32" s="602"/>
      <c r="BE32" s="602"/>
      <c r="BF32" s="603"/>
      <c r="BG32" s="683">
        <v>97.9</v>
      </c>
      <c r="BH32" s="605"/>
      <c r="BI32" s="605"/>
      <c r="BJ32" s="605"/>
      <c r="BK32" s="605"/>
      <c r="BL32" s="605"/>
      <c r="BM32" s="668">
        <v>87</v>
      </c>
      <c r="BN32" s="605"/>
      <c r="BO32" s="605"/>
      <c r="BP32" s="605"/>
      <c r="BQ32" s="662"/>
      <c r="BR32" s="683">
        <v>97.4</v>
      </c>
      <c r="BS32" s="605"/>
      <c r="BT32" s="605"/>
      <c r="BU32" s="605"/>
      <c r="BV32" s="605"/>
      <c r="BW32" s="605"/>
      <c r="BX32" s="668">
        <v>86.4</v>
      </c>
      <c r="BY32" s="605"/>
      <c r="BZ32" s="605"/>
      <c r="CA32" s="605"/>
      <c r="CB32" s="662"/>
      <c r="CD32" s="694"/>
      <c r="CE32" s="695"/>
      <c r="CF32" s="657" t="s">
        <v>304</v>
      </c>
      <c r="CG32" s="654"/>
      <c r="CH32" s="654"/>
      <c r="CI32" s="654"/>
      <c r="CJ32" s="654"/>
      <c r="CK32" s="654"/>
      <c r="CL32" s="654"/>
      <c r="CM32" s="654"/>
      <c r="CN32" s="654"/>
      <c r="CO32" s="654"/>
      <c r="CP32" s="654"/>
      <c r="CQ32" s="655"/>
      <c r="CR32" s="620" t="s">
        <v>226</v>
      </c>
      <c r="CS32" s="621"/>
      <c r="CT32" s="621"/>
      <c r="CU32" s="621"/>
      <c r="CV32" s="621"/>
      <c r="CW32" s="621"/>
      <c r="CX32" s="621"/>
      <c r="CY32" s="622"/>
      <c r="CZ32" s="623" t="s">
        <v>226</v>
      </c>
      <c r="DA32" s="641"/>
      <c r="DB32" s="641"/>
      <c r="DC32" s="642"/>
      <c r="DD32" s="626" t="s">
        <v>226</v>
      </c>
      <c r="DE32" s="621"/>
      <c r="DF32" s="621"/>
      <c r="DG32" s="621"/>
      <c r="DH32" s="621"/>
      <c r="DI32" s="621"/>
      <c r="DJ32" s="621"/>
      <c r="DK32" s="622"/>
      <c r="DL32" s="626" t="s">
        <v>226</v>
      </c>
      <c r="DM32" s="621"/>
      <c r="DN32" s="621"/>
      <c r="DO32" s="621"/>
      <c r="DP32" s="621"/>
      <c r="DQ32" s="621"/>
      <c r="DR32" s="621"/>
      <c r="DS32" s="621"/>
      <c r="DT32" s="621"/>
      <c r="DU32" s="621"/>
      <c r="DV32" s="622"/>
      <c r="DW32" s="643" t="s">
        <v>226</v>
      </c>
      <c r="DX32" s="644"/>
      <c r="DY32" s="644"/>
      <c r="DZ32" s="644"/>
      <c r="EA32" s="644"/>
      <c r="EB32" s="644"/>
      <c r="EC32" s="645"/>
    </row>
    <row r="33" spans="2:133" ht="11.25" customHeight="1">
      <c r="B33" s="617" t="s">
        <v>305</v>
      </c>
      <c r="C33" s="618"/>
      <c r="D33" s="618"/>
      <c r="E33" s="618"/>
      <c r="F33" s="618"/>
      <c r="G33" s="618"/>
      <c r="H33" s="618"/>
      <c r="I33" s="618"/>
      <c r="J33" s="618"/>
      <c r="K33" s="618"/>
      <c r="L33" s="618"/>
      <c r="M33" s="618"/>
      <c r="N33" s="618"/>
      <c r="O33" s="618"/>
      <c r="P33" s="618"/>
      <c r="Q33" s="619"/>
      <c r="R33" s="620">
        <v>914300</v>
      </c>
      <c r="S33" s="621"/>
      <c r="T33" s="621"/>
      <c r="U33" s="621"/>
      <c r="V33" s="621"/>
      <c r="W33" s="621"/>
      <c r="X33" s="621"/>
      <c r="Y33" s="622"/>
      <c r="Z33" s="673">
        <v>6.5</v>
      </c>
      <c r="AA33" s="673"/>
      <c r="AB33" s="673"/>
      <c r="AC33" s="673"/>
      <c r="AD33" s="674" t="s">
        <v>226</v>
      </c>
      <c r="AE33" s="674"/>
      <c r="AF33" s="674"/>
      <c r="AG33" s="674"/>
      <c r="AH33" s="674"/>
      <c r="AI33" s="674"/>
      <c r="AJ33" s="674"/>
      <c r="AK33" s="674"/>
      <c r="AL33" s="643" t="s">
        <v>226</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306</v>
      </c>
      <c r="CE33" s="654"/>
      <c r="CF33" s="654"/>
      <c r="CG33" s="654"/>
      <c r="CH33" s="654"/>
      <c r="CI33" s="654"/>
      <c r="CJ33" s="654"/>
      <c r="CK33" s="654"/>
      <c r="CL33" s="654"/>
      <c r="CM33" s="654"/>
      <c r="CN33" s="654"/>
      <c r="CO33" s="654"/>
      <c r="CP33" s="654"/>
      <c r="CQ33" s="655"/>
      <c r="CR33" s="620">
        <v>5961485</v>
      </c>
      <c r="CS33" s="639"/>
      <c r="CT33" s="639"/>
      <c r="CU33" s="639"/>
      <c r="CV33" s="639"/>
      <c r="CW33" s="639"/>
      <c r="CX33" s="639"/>
      <c r="CY33" s="640"/>
      <c r="CZ33" s="623">
        <v>44.8</v>
      </c>
      <c r="DA33" s="641"/>
      <c r="DB33" s="641"/>
      <c r="DC33" s="642"/>
      <c r="DD33" s="626">
        <v>5014220</v>
      </c>
      <c r="DE33" s="639"/>
      <c r="DF33" s="639"/>
      <c r="DG33" s="639"/>
      <c r="DH33" s="639"/>
      <c r="DI33" s="639"/>
      <c r="DJ33" s="639"/>
      <c r="DK33" s="640"/>
      <c r="DL33" s="626">
        <v>3613112</v>
      </c>
      <c r="DM33" s="639"/>
      <c r="DN33" s="639"/>
      <c r="DO33" s="639"/>
      <c r="DP33" s="639"/>
      <c r="DQ33" s="639"/>
      <c r="DR33" s="639"/>
      <c r="DS33" s="639"/>
      <c r="DT33" s="639"/>
      <c r="DU33" s="639"/>
      <c r="DV33" s="640"/>
      <c r="DW33" s="643">
        <v>43.7</v>
      </c>
      <c r="DX33" s="644"/>
      <c r="DY33" s="644"/>
      <c r="DZ33" s="644"/>
      <c r="EA33" s="644"/>
      <c r="EB33" s="644"/>
      <c r="EC33" s="645"/>
    </row>
    <row r="34" spans="2:133" ht="11.25" customHeight="1">
      <c r="B34" s="617" t="s">
        <v>307</v>
      </c>
      <c r="C34" s="618"/>
      <c r="D34" s="618"/>
      <c r="E34" s="618"/>
      <c r="F34" s="618"/>
      <c r="G34" s="618"/>
      <c r="H34" s="618"/>
      <c r="I34" s="618"/>
      <c r="J34" s="618"/>
      <c r="K34" s="618"/>
      <c r="L34" s="618"/>
      <c r="M34" s="618"/>
      <c r="N34" s="618"/>
      <c r="O34" s="618"/>
      <c r="P34" s="618"/>
      <c r="Q34" s="619"/>
      <c r="R34" s="620" t="s">
        <v>226</v>
      </c>
      <c r="S34" s="621"/>
      <c r="T34" s="621"/>
      <c r="U34" s="621"/>
      <c r="V34" s="621"/>
      <c r="W34" s="621"/>
      <c r="X34" s="621"/>
      <c r="Y34" s="622"/>
      <c r="Z34" s="673" t="s">
        <v>226</v>
      </c>
      <c r="AA34" s="673"/>
      <c r="AB34" s="673"/>
      <c r="AC34" s="673"/>
      <c r="AD34" s="674" t="s">
        <v>226</v>
      </c>
      <c r="AE34" s="674"/>
      <c r="AF34" s="674"/>
      <c r="AG34" s="674"/>
      <c r="AH34" s="674"/>
      <c r="AI34" s="674"/>
      <c r="AJ34" s="674"/>
      <c r="AK34" s="674"/>
      <c r="AL34" s="643" t="s">
        <v>226</v>
      </c>
      <c r="AM34" s="675"/>
      <c r="AN34" s="675"/>
      <c r="AO34" s="676"/>
      <c r="AP34" s="188"/>
      <c r="AQ34" s="680" t="s">
        <v>308</v>
      </c>
      <c r="AR34" s="681"/>
      <c r="AS34" s="681"/>
      <c r="AT34" s="681"/>
      <c r="AU34" s="681"/>
      <c r="AV34" s="681"/>
      <c r="AW34" s="681"/>
      <c r="AX34" s="681"/>
      <c r="AY34" s="681"/>
      <c r="AZ34" s="681"/>
      <c r="BA34" s="681"/>
      <c r="BB34" s="681"/>
      <c r="BC34" s="681"/>
      <c r="BD34" s="681"/>
      <c r="BE34" s="681"/>
      <c r="BF34" s="682"/>
      <c r="BG34" s="680" t="s">
        <v>309</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310</v>
      </c>
      <c r="CE34" s="654"/>
      <c r="CF34" s="654"/>
      <c r="CG34" s="654"/>
      <c r="CH34" s="654"/>
      <c r="CI34" s="654"/>
      <c r="CJ34" s="654"/>
      <c r="CK34" s="654"/>
      <c r="CL34" s="654"/>
      <c r="CM34" s="654"/>
      <c r="CN34" s="654"/>
      <c r="CO34" s="654"/>
      <c r="CP34" s="654"/>
      <c r="CQ34" s="655"/>
      <c r="CR34" s="620">
        <v>1619115</v>
      </c>
      <c r="CS34" s="621"/>
      <c r="CT34" s="621"/>
      <c r="CU34" s="621"/>
      <c r="CV34" s="621"/>
      <c r="CW34" s="621"/>
      <c r="CX34" s="621"/>
      <c r="CY34" s="622"/>
      <c r="CZ34" s="623">
        <v>12.2</v>
      </c>
      <c r="DA34" s="641"/>
      <c r="DB34" s="641"/>
      <c r="DC34" s="642"/>
      <c r="DD34" s="626">
        <v>1259199</v>
      </c>
      <c r="DE34" s="621"/>
      <c r="DF34" s="621"/>
      <c r="DG34" s="621"/>
      <c r="DH34" s="621"/>
      <c r="DI34" s="621"/>
      <c r="DJ34" s="621"/>
      <c r="DK34" s="622"/>
      <c r="DL34" s="626">
        <v>1204128</v>
      </c>
      <c r="DM34" s="621"/>
      <c r="DN34" s="621"/>
      <c r="DO34" s="621"/>
      <c r="DP34" s="621"/>
      <c r="DQ34" s="621"/>
      <c r="DR34" s="621"/>
      <c r="DS34" s="621"/>
      <c r="DT34" s="621"/>
      <c r="DU34" s="621"/>
      <c r="DV34" s="622"/>
      <c r="DW34" s="643">
        <v>14.5</v>
      </c>
      <c r="DX34" s="644"/>
      <c r="DY34" s="644"/>
      <c r="DZ34" s="644"/>
      <c r="EA34" s="644"/>
      <c r="EB34" s="644"/>
      <c r="EC34" s="645"/>
    </row>
    <row r="35" spans="2:133" ht="11.25" customHeight="1">
      <c r="B35" s="617" t="s">
        <v>311</v>
      </c>
      <c r="C35" s="618"/>
      <c r="D35" s="618"/>
      <c r="E35" s="618"/>
      <c r="F35" s="618"/>
      <c r="G35" s="618"/>
      <c r="H35" s="618"/>
      <c r="I35" s="618"/>
      <c r="J35" s="618"/>
      <c r="K35" s="618"/>
      <c r="L35" s="618"/>
      <c r="M35" s="618"/>
      <c r="N35" s="618"/>
      <c r="O35" s="618"/>
      <c r="P35" s="618"/>
      <c r="Q35" s="619"/>
      <c r="R35" s="620">
        <v>332400</v>
      </c>
      <c r="S35" s="621"/>
      <c r="T35" s="621"/>
      <c r="U35" s="621"/>
      <c r="V35" s="621"/>
      <c r="W35" s="621"/>
      <c r="X35" s="621"/>
      <c r="Y35" s="622"/>
      <c r="Z35" s="673">
        <v>2.4</v>
      </c>
      <c r="AA35" s="673"/>
      <c r="AB35" s="673"/>
      <c r="AC35" s="673"/>
      <c r="AD35" s="674" t="s">
        <v>226</v>
      </c>
      <c r="AE35" s="674"/>
      <c r="AF35" s="674"/>
      <c r="AG35" s="674"/>
      <c r="AH35" s="674"/>
      <c r="AI35" s="674"/>
      <c r="AJ35" s="674"/>
      <c r="AK35" s="674"/>
      <c r="AL35" s="643" t="s">
        <v>226</v>
      </c>
      <c r="AM35" s="675"/>
      <c r="AN35" s="675"/>
      <c r="AO35" s="676"/>
      <c r="AP35" s="188"/>
      <c r="AQ35" s="677" t="s">
        <v>312</v>
      </c>
      <c r="AR35" s="678"/>
      <c r="AS35" s="678"/>
      <c r="AT35" s="678"/>
      <c r="AU35" s="678"/>
      <c r="AV35" s="678"/>
      <c r="AW35" s="678"/>
      <c r="AX35" s="678"/>
      <c r="AY35" s="679"/>
      <c r="AZ35" s="670">
        <v>1801238</v>
      </c>
      <c r="BA35" s="671"/>
      <c r="BB35" s="671"/>
      <c r="BC35" s="671"/>
      <c r="BD35" s="671"/>
      <c r="BE35" s="671"/>
      <c r="BF35" s="672"/>
      <c r="BG35" s="677" t="s">
        <v>313</v>
      </c>
      <c r="BH35" s="678"/>
      <c r="BI35" s="678"/>
      <c r="BJ35" s="678"/>
      <c r="BK35" s="678"/>
      <c r="BL35" s="678"/>
      <c r="BM35" s="678"/>
      <c r="BN35" s="678"/>
      <c r="BO35" s="678"/>
      <c r="BP35" s="678"/>
      <c r="BQ35" s="678"/>
      <c r="BR35" s="678"/>
      <c r="BS35" s="678"/>
      <c r="BT35" s="678"/>
      <c r="BU35" s="679"/>
      <c r="BV35" s="670">
        <v>9271</v>
      </c>
      <c r="BW35" s="671"/>
      <c r="BX35" s="671"/>
      <c r="BY35" s="671"/>
      <c r="BZ35" s="671"/>
      <c r="CA35" s="671"/>
      <c r="CB35" s="672"/>
      <c r="CD35" s="657" t="s">
        <v>314</v>
      </c>
      <c r="CE35" s="654"/>
      <c r="CF35" s="654"/>
      <c r="CG35" s="654"/>
      <c r="CH35" s="654"/>
      <c r="CI35" s="654"/>
      <c r="CJ35" s="654"/>
      <c r="CK35" s="654"/>
      <c r="CL35" s="654"/>
      <c r="CM35" s="654"/>
      <c r="CN35" s="654"/>
      <c r="CO35" s="654"/>
      <c r="CP35" s="654"/>
      <c r="CQ35" s="655"/>
      <c r="CR35" s="620">
        <v>189198</v>
      </c>
      <c r="CS35" s="639"/>
      <c r="CT35" s="639"/>
      <c r="CU35" s="639"/>
      <c r="CV35" s="639"/>
      <c r="CW35" s="639"/>
      <c r="CX35" s="639"/>
      <c r="CY35" s="640"/>
      <c r="CZ35" s="623">
        <v>1.4</v>
      </c>
      <c r="DA35" s="641"/>
      <c r="DB35" s="641"/>
      <c r="DC35" s="642"/>
      <c r="DD35" s="626">
        <v>170666</v>
      </c>
      <c r="DE35" s="639"/>
      <c r="DF35" s="639"/>
      <c r="DG35" s="639"/>
      <c r="DH35" s="639"/>
      <c r="DI35" s="639"/>
      <c r="DJ35" s="639"/>
      <c r="DK35" s="640"/>
      <c r="DL35" s="626">
        <v>170666</v>
      </c>
      <c r="DM35" s="639"/>
      <c r="DN35" s="639"/>
      <c r="DO35" s="639"/>
      <c r="DP35" s="639"/>
      <c r="DQ35" s="639"/>
      <c r="DR35" s="639"/>
      <c r="DS35" s="639"/>
      <c r="DT35" s="639"/>
      <c r="DU35" s="639"/>
      <c r="DV35" s="640"/>
      <c r="DW35" s="643">
        <v>2.1</v>
      </c>
      <c r="DX35" s="644"/>
      <c r="DY35" s="644"/>
      <c r="DZ35" s="644"/>
      <c r="EA35" s="644"/>
      <c r="EB35" s="644"/>
      <c r="EC35" s="645"/>
    </row>
    <row r="36" spans="2:133" ht="11.25" customHeight="1">
      <c r="B36" s="601" t="s">
        <v>315</v>
      </c>
      <c r="C36" s="602"/>
      <c r="D36" s="602"/>
      <c r="E36" s="602"/>
      <c r="F36" s="602"/>
      <c r="G36" s="602"/>
      <c r="H36" s="602"/>
      <c r="I36" s="602"/>
      <c r="J36" s="602"/>
      <c r="K36" s="602"/>
      <c r="L36" s="602"/>
      <c r="M36" s="602"/>
      <c r="N36" s="602"/>
      <c r="O36" s="602"/>
      <c r="P36" s="602"/>
      <c r="Q36" s="603"/>
      <c r="R36" s="604">
        <v>14141078</v>
      </c>
      <c r="S36" s="661"/>
      <c r="T36" s="661"/>
      <c r="U36" s="661"/>
      <c r="V36" s="661"/>
      <c r="W36" s="661"/>
      <c r="X36" s="661"/>
      <c r="Y36" s="664"/>
      <c r="Z36" s="665">
        <v>100</v>
      </c>
      <c r="AA36" s="665"/>
      <c r="AB36" s="665"/>
      <c r="AC36" s="665"/>
      <c r="AD36" s="666">
        <v>7944029</v>
      </c>
      <c r="AE36" s="666"/>
      <c r="AF36" s="666"/>
      <c r="AG36" s="666"/>
      <c r="AH36" s="666"/>
      <c r="AI36" s="666"/>
      <c r="AJ36" s="666"/>
      <c r="AK36" s="666"/>
      <c r="AL36" s="667">
        <v>100</v>
      </c>
      <c r="AM36" s="668"/>
      <c r="AN36" s="668"/>
      <c r="AO36" s="669"/>
      <c r="AQ36" s="646" t="s">
        <v>316</v>
      </c>
      <c r="AR36" s="647"/>
      <c r="AS36" s="647"/>
      <c r="AT36" s="647"/>
      <c r="AU36" s="647"/>
      <c r="AV36" s="647"/>
      <c r="AW36" s="647"/>
      <c r="AX36" s="647"/>
      <c r="AY36" s="648"/>
      <c r="AZ36" s="620">
        <v>617000</v>
      </c>
      <c r="BA36" s="621"/>
      <c r="BB36" s="621"/>
      <c r="BC36" s="621"/>
      <c r="BD36" s="639"/>
      <c r="BE36" s="639"/>
      <c r="BF36" s="649"/>
      <c r="BG36" s="657" t="s">
        <v>317</v>
      </c>
      <c r="BH36" s="654"/>
      <c r="BI36" s="654"/>
      <c r="BJ36" s="654"/>
      <c r="BK36" s="654"/>
      <c r="BL36" s="654"/>
      <c r="BM36" s="654"/>
      <c r="BN36" s="654"/>
      <c r="BO36" s="654"/>
      <c r="BP36" s="654"/>
      <c r="BQ36" s="654"/>
      <c r="BR36" s="654"/>
      <c r="BS36" s="654"/>
      <c r="BT36" s="654"/>
      <c r="BU36" s="655"/>
      <c r="BV36" s="620">
        <v>-58135</v>
      </c>
      <c r="BW36" s="621"/>
      <c r="BX36" s="621"/>
      <c r="BY36" s="621"/>
      <c r="BZ36" s="621"/>
      <c r="CA36" s="621"/>
      <c r="CB36" s="656"/>
      <c r="CD36" s="657" t="s">
        <v>318</v>
      </c>
      <c r="CE36" s="654"/>
      <c r="CF36" s="654"/>
      <c r="CG36" s="654"/>
      <c r="CH36" s="654"/>
      <c r="CI36" s="654"/>
      <c r="CJ36" s="654"/>
      <c r="CK36" s="654"/>
      <c r="CL36" s="654"/>
      <c r="CM36" s="654"/>
      <c r="CN36" s="654"/>
      <c r="CO36" s="654"/>
      <c r="CP36" s="654"/>
      <c r="CQ36" s="655"/>
      <c r="CR36" s="620">
        <v>2003423</v>
      </c>
      <c r="CS36" s="621"/>
      <c r="CT36" s="621"/>
      <c r="CU36" s="621"/>
      <c r="CV36" s="621"/>
      <c r="CW36" s="621"/>
      <c r="CX36" s="621"/>
      <c r="CY36" s="622"/>
      <c r="CZ36" s="623">
        <v>15.1</v>
      </c>
      <c r="DA36" s="641"/>
      <c r="DB36" s="641"/>
      <c r="DC36" s="642"/>
      <c r="DD36" s="626">
        <v>1734048</v>
      </c>
      <c r="DE36" s="621"/>
      <c r="DF36" s="621"/>
      <c r="DG36" s="621"/>
      <c r="DH36" s="621"/>
      <c r="DI36" s="621"/>
      <c r="DJ36" s="621"/>
      <c r="DK36" s="622"/>
      <c r="DL36" s="626">
        <v>1379870</v>
      </c>
      <c r="DM36" s="621"/>
      <c r="DN36" s="621"/>
      <c r="DO36" s="621"/>
      <c r="DP36" s="621"/>
      <c r="DQ36" s="621"/>
      <c r="DR36" s="621"/>
      <c r="DS36" s="621"/>
      <c r="DT36" s="621"/>
      <c r="DU36" s="621"/>
      <c r="DV36" s="622"/>
      <c r="DW36" s="643">
        <v>16.7</v>
      </c>
      <c r="DX36" s="644"/>
      <c r="DY36" s="644"/>
      <c r="DZ36" s="644"/>
      <c r="EA36" s="644"/>
      <c r="EB36" s="644"/>
      <c r="EC36" s="645"/>
    </row>
    <row r="37" spans="2:133" ht="11.25" customHeight="1">
      <c r="AQ37" s="646" t="s">
        <v>319</v>
      </c>
      <c r="AR37" s="647"/>
      <c r="AS37" s="647"/>
      <c r="AT37" s="647"/>
      <c r="AU37" s="647"/>
      <c r="AV37" s="647"/>
      <c r="AW37" s="647"/>
      <c r="AX37" s="647"/>
      <c r="AY37" s="648"/>
      <c r="AZ37" s="620">
        <v>181000</v>
      </c>
      <c r="BA37" s="621"/>
      <c r="BB37" s="621"/>
      <c r="BC37" s="621"/>
      <c r="BD37" s="639"/>
      <c r="BE37" s="639"/>
      <c r="BF37" s="649"/>
      <c r="BG37" s="657" t="s">
        <v>320</v>
      </c>
      <c r="BH37" s="654"/>
      <c r="BI37" s="654"/>
      <c r="BJ37" s="654"/>
      <c r="BK37" s="654"/>
      <c r="BL37" s="654"/>
      <c r="BM37" s="654"/>
      <c r="BN37" s="654"/>
      <c r="BO37" s="654"/>
      <c r="BP37" s="654"/>
      <c r="BQ37" s="654"/>
      <c r="BR37" s="654"/>
      <c r="BS37" s="654"/>
      <c r="BT37" s="654"/>
      <c r="BU37" s="655"/>
      <c r="BV37" s="620">
        <v>2852</v>
      </c>
      <c r="BW37" s="621"/>
      <c r="BX37" s="621"/>
      <c r="BY37" s="621"/>
      <c r="BZ37" s="621"/>
      <c r="CA37" s="621"/>
      <c r="CB37" s="656"/>
      <c r="CD37" s="657" t="s">
        <v>321</v>
      </c>
      <c r="CE37" s="654"/>
      <c r="CF37" s="654"/>
      <c r="CG37" s="654"/>
      <c r="CH37" s="654"/>
      <c r="CI37" s="654"/>
      <c r="CJ37" s="654"/>
      <c r="CK37" s="654"/>
      <c r="CL37" s="654"/>
      <c r="CM37" s="654"/>
      <c r="CN37" s="654"/>
      <c r="CO37" s="654"/>
      <c r="CP37" s="654"/>
      <c r="CQ37" s="655"/>
      <c r="CR37" s="620">
        <v>680083</v>
      </c>
      <c r="CS37" s="639"/>
      <c r="CT37" s="639"/>
      <c r="CU37" s="639"/>
      <c r="CV37" s="639"/>
      <c r="CW37" s="639"/>
      <c r="CX37" s="639"/>
      <c r="CY37" s="640"/>
      <c r="CZ37" s="623">
        <v>5.0999999999999996</v>
      </c>
      <c r="DA37" s="641"/>
      <c r="DB37" s="641"/>
      <c r="DC37" s="642"/>
      <c r="DD37" s="626">
        <v>673656</v>
      </c>
      <c r="DE37" s="639"/>
      <c r="DF37" s="639"/>
      <c r="DG37" s="639"/>
      <c r="DH37" s="639"/>
      <c r="DI37" s="639"/>
      <c r="DJ37" s="639"/>
      <c r="DK37" s="640"/>
      <c r="DL37" s="626">
        <v>536586</v>
      </c>
      <c r="DM37" s="639"/>
      <c r="DN37" s="639"/>
      <c r="DO37" s="639"/>
      <c r="DP37" s="639"/>
      <c r="DQ37" s="639"/>
      <c r="DR37" s="639"/>
      <c r="DS37" s="639"/>
      <c r="DT37" s="639"/>
      <c r="DU37" s="639"/>
      <c r="DV37" s="640"/>
      <c r="DW37" s="643">
        <v>6.5</v>
      </c>
      <c r="DX37" s="644"/>
      <c r="DY37" s="644"/>
      <c r="DZ37" s="644"/>
      <c r="EA37" s="644"/>
      <c r="EB37" s="644"/>
      <c r="EC37" s="645"/>
    </row>
    <row r="38" spans="2:133" ht="11.25" customHeight="1">
      <c r="AQ38" s="646" t="s">
        <v>322</v>
      </c>
      <c r="AR38" s="647"/>
      <c r="AS38" s="647"/>
      <c r="AT38" s="647"/>
      <c r="AU38" s="647"/>
      <c r="AV38" s="647"/>
      <c r="AW38" s="647"/>
      <c r="AX38" s="647"/>
      <c r="AY38" s="648"/>
      <c r="AZ38" s="620">
        <v>151522</v>
      </c>
      <c r="BA38" s="621"/>
      <c r="BB38" s="621"/>
      <c r="BC38" s="621"/>
      <c r="BD38" s="639"/>
      <c r="BE38" s="639"/>
      <c r="BF38" s="649"/>
      <c r="BG38" s="657" t="s">
        <v>323</v>
      </c>
      <c r="BH38" s="654"/>
      <c r="BI38" s="654"/>
      <c r="BJ38" s="654"/>
      <c r="BK38" s="654"/>
      <c r="BL38" s="654"/>
      <c r="BM38" s="654"/>
      <c r="BN38" s="654"/>
      <c r="BO38" s="654"/>
      <c r="BP38" s="654"/>
      <c r="BQ38" s="654"/>
      <c r="BR38" s="654"/>
      <c r="BS38" s="654"/>
      <c r="BT38" s="654"/>
      <c r="BU38" s="655"/>
      <c r="BV38" s="620">
        <v>4836</v>
      </c>
      <c r="BW38" s="621"/>
      <c r="BX38" s="621"/>
      <c r="BY38" s="621"/>
      <c r="BZ38" s="621"/>
      <c r="CA38" s="621"/>
      <c r="CB38" s="656"/>
      <c r="CD38" s="657" t="s">
        <v>324</v>
      </c>
      <c r="CE38" s="654"/>
      <c r="CF38" s="654"/>
      <c r="CG38" s="654"/>
      <c r="CH38" s="654"/>
      <c r="CI38" s="654"/>
      <c r="CJ38" s="654"/>
      <c r="CK38" s="654"/>
      <c r="CL38" s="654"/>
      <c r="CM38" s="654"/>
      <c r="CN38" s="654"/>
      <c r="CO38" s="654"/>
      <c r="CP38" s="654"/>
      <c r="CQ38" s="655"/>
      <c r="CR38" s="620">
        <v>1549848</v>
      </c>
      <c r="CS38" s="621"/>
      <c r="CT38" s="621"/>
      <c r="CU38" s="621"/>
      <c r="CV38" s="621"/>
      <c r="CW38" s="621"/>
      <c r="CX38" s="621"/>
      <c r="CY38" s="622"/>
      <c r="CZ38" s="623">
        <v>11.6</v>
      </c>
      <c r="DA38" s="641"/>
      <c r="DB38" s="641"/>
      <c r="DC38" s="642"/>
      <c r="DD38" s="626">
        <v>1427307</v>
      </c>
      <c r="DE38" s="621"/>
      <c r="DF38" s="621"/>
      <c r="DG38" s="621"/>
      <c r="DH38" s="621"/>
      <c r="DI38" s="621"/>
      <c r="DJ38" s="621"/>
      <c r="DK38" s="622"/>
      <c r="DL38" s="626">
        <v>858448</v>
      </c>
      <c r="DM38" s="621"/>
      <c r="DN38" s="621"/>
      <c r="DO38" s="621"/>
      <c r="DP38" s="621"/>
      <c r="DQ38" s="621"/>
      <c r="DR38" s="621"/>
      <c r="DS38" s="621"/>
      <c r="DT38" s="621"/>
      <c r="DU38" s="621"/>
      <c r="DV38" s="622"/>
      <c r="DW38" s="643">
        <v>10.4</v>
      </c>
      <c r="DX38" s="644"/>
      <c r="DY38" s="644"/>
      <c r="DZ38" s="644"/>
      <c r="EA38" s="644"/>
      <c r="EB38" s="644"/>
      <c r="EC38" s="645"/>
    </row>
    <row r="39" spans="2:133" ht="11.25" customHeight="1">
      <c r="AQ39" s="646" t="s">
        <v>325</v>
      </c>
      <c r="AR39" s="647"/>
      <c r="AS39" s="647"/>
      <c r="AT39" s="647"/>
      <c r="AU39" s="647"/>
      <c r="AV39" s="647"/>
      <c r="AW39" s="647"/>
      <c r="AX39" s="647"/>
      <c r="AY39" s="648"/>
      <c r="AZ39" s="620">
        <v>99868</v>
      </c>
      <c r="BA39" s="621"/>
      <c r="BB39" s="621"/>
      <c r="BC39" s="621"/>
      <c r="BD39" s="639"/>
      <c r="BE39" s="639"/>
      <c r="BF39" s="649"/>
      <c r="BG39" s="650" t="s">
        <v>326</v>
      </c>
      <c r="BH39" s="651"/>
      <c r="BI39" s="651"/>
      <c r="BJ39" s="651"/>
      <c r="BK39" s="651"/>
      <c r="BL39" s="189"/>
      <c r="BM39" s="654" t="s">
        <v>327</v>
      </c>
      <c r="BN39" s="654"/>
      <c r="BO39" s="654"/>
      <c r="BP39" s="654"/>
      <c r="BQ39" s="654"/>
      <c r="BR39" s="654"/>
      <c r="BS39" s="654"/>
      <c r="BT39" s="654"/>
      <c r="BU39" s="655"/>
      <c r="BV39" s="620">
        <v>99</v>
      </c>
      <c r="BW39" s="621"/>
      <c r="BX39" s="621"/>
      <c r="BY39" s="621"/>
      <c r="BZ39" s="621"/>
      <c r="CA39" s="621"/>
      <c r="CB39" s="656"/>
      <c r="CD39" s="657" t="s">
        <v>328</v>
      </c>
      <c r="CE39" s="654"/>
      <c r="CF39" s="654"/>
      <c r="CG39" s="654"/>
      <c r="CH39" s="654"/>
      <c r="CI39" s="654"/>
      <c r="CJ39" s="654"/>
      <c r="CK39" s="654"/>
      <c r="CL39" s="654"/>
      <c r="CM39" s="654"/>
      <c r="CN39" s="654"/>
      <c r="CO39" s="654"/>
      <c r="CP39" s="654"/>
      <c r="CQ39" s="655"/>
      <c r="CR39" s="620">
        <v>558301</v>
      </c>
      <c r="CS39" s="639"/>
      <c r="CT39" s="639"/>
      <c r="CU39" s="639"/>
      <c r="CV39" s="639"/>
      <c r="CW39" s="639"/>
      <c r="CX39" s="639"/>
      <c r="CY39" s="640"/>
      <c r="CZ39" s="623">
        <v>4.2</v>
      </c>
      <c r="DA39" s="641"/>
      <c r="DB39" s="641"/>
      <c r="DC39" s="642"/>
      <c r="DD39" s="626">
        <v>423000</v>
      </c>
      <c r="DE39" s="639"/>
      <c r="DF39" s="639"/>
      <c r="DG39" s="639"/>
      <c r="DH39" s="639"/>
      <c r="DI39" s="639"/>
      <c r="DJ39" s="639"/>
      <c r="DK39" s="640"/>
      <c r="DL39" s="626" t="s">
        <v>329</v>
      </c>
      <c r="DM39" s="639"/>
      <c r="DN39" s="639"/>
      <c r="DO39" s="639"/>
      <c r="DP39" s="639"/>
      <c r="DQ39" s="639"/>
      <c r="DR39" s="639"/>
      <c r="DS39" s="639"/>
      <c r="DT39" s="639"/>
      <c r="DU39" s="639"/>
      <c r="DV39" s="640"/>
      <c r="DW39" s="643" t="s">
        <v>329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330</v>
      </c>
      <c r="AR40" s="647"/>
      <c r="AS40" s="647"/>
      <c r="AT40" s="647"/>
      <c r="AU40" s="647"/>
      <c r="AV40" s="647"/>
      <c r="AW40" s="647"/>
      <c r="AX40" s="647"/>
      <c r="AY40" s="648"/>
      <c r="AZ40" s="620">
        <v>153202</v>
      </c>
      <c r="BA40" s="621"/>
      <c r="BB40" s="621"/>
      <c r="BC40" s="621"/>
      <c r="BD40" s="639"/>
      <c r="BE40" s="639"/>
      <c r="BF40" s="649"/>
      <c r="BG40" s="650"/>
      <c r="BH40" s="651"/>
      <c r="BI40" s="651"/>
      <c r="BJ40" s="651"/>
      <c r="BK40" s="651"/>
      <c r="BL40" s="189"/>
      <c r="BM40" s="654" t="s">
        <v>331</v>
      </c>
      <c r="BN40" s="654"/>
      <c r="BO40" s="654"/>
      <c r="BP40" s="654"/>
      <c r="BQ40" s="654"/>
      <c r="BR40" s="654"/>
      <c r="BS40" s="654"/>
      <c r="BT40" s="654"/>
      <c r="BU40" s="655"/>
      <c r="BV40" s="620">
        <v>108</v>
      </c>
      <c r="BW40" s="621"/>
      <c r="BX40" s="621"/>
      <c r="BY40" s="621"/>
      <c r="BZ40" s="621"/>
      <c r="CA40" s="621"/>
      <c r="CB40" s="656"/>
      <c r="CD40" s="657" t="s">
        <v>332</v>
      </c>
      <c r="CE40" s="654"/>
      <c r="CF40" s="654"/>
      <c r="CG40" s="654"/>
      <c r="CH40" s="654"/>
      <c r="CI40" s="654"/>
      <c r="CJ40" s="654"/>
      <c r="CK40" s="654"/>
      <c r="CL40" s="654"/>
      <c r="CM40" s="654"/>
      <c r="CN40" s="654"/>
      <c r="CO40" s="654"/>
      <c r="CP40" s="654"/>
      <c r="CQ40" s="655"/>
      <c r="CR40" s="620">
        <v>41600</v>
      </c>
      <c r="CS40" s="621"/>
      <c r="CT40" s="621"/>
      <c r="CU40" s="621"/>
      <c r="CV40" s="621"/>
      <c r="CW40" s="621"/>
      <c r="CX40" s="621"/>
      <c r="CY40" s="622"/>
      <c r="CZ40" s="623">
        <v>0.3</v>
      </c>
      <c r="DA40" s="641"/>
      <c r="DB40" s="641"/>
      <c r="DC40" s="642"/>
      <c r="DD40" s="626" t="s">
        <v>329</v>
      </c>
      <c r="DE40" s="621"/>
      <c r="DF40" s="621"/>
      <c r="DG40" s="621"/>
      <c r="DH40" s="621"/>
      <c r="DI40" s="621"/>
      <c r="DJ40" s="621"/>
      <c r="DK40" s="622"/>
      <c r="DL40" s="626" t="s">
        <v>329</v>
      </c>
      <c r="DM40" s="621"/>
      <c r="DN40" s="621"/>
      <c r="DO40" s="621"/>
      <c r="DP40" s="621"/>
      <c r="DQ40" s="621"/>
      <c r="DR40" s="621"/>
      <c r="DS40" s="621"/>
      <c r="DT40" s="621"/>
      <c r="DU40" s="621"/>
      <c r="DV40" s="622"/>
      <c r="DW40" s="643" t="s">
        <v>329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333</v>
      </c>
      <c r="AR41" s="659"/>
      <c r="AS41" s="659"/>
      <c r="AT41" s="659"/>
      <c r="AU41" s="659"/>
      <c r="AV41" s="659"/>
      <c r="AW41" s="659"/>
      <c r="AX41" s="659"/>
      <c r="AY41" s="660"/>
      <c r="AZ41" s="604">
        <v>598646</v>
      </c>
      <c r="BA41" s="661"/>
      <c r="BB41" s="661"/>
      <c r="BC41" s="661"/>
      <c r="BD41" s="605"/>
      <c r="BE41" s="605"/>
      <c r="BF41" s="662"/>
      <c r="BG41" s="652"/>
      <c r="BH41" s="653"/>
      <c r="BI41" s="653"/>
      <c r="BJ41" s="653"/>
      <c r="BK41" s="653"/>
      <c r="BL41" s="191"/>
      <c r="BM41" s="659" t="s">
        <v>334</v>
      </c>
      <c r="BN41" s="659"/>
      <c r="BO41" s="659"/>
      <c r="BP41" s="659"/>
      <c r="BQ41" s="659"/>
      <c r="BR41" s="659"/>
      <c r="BS41" s="659"/>
      <c r="BT41" s="659"/>
      <c r="BU41" s="660"/>
      <c r="BV41" s="604">
        <v>330</v>
      </c>
      <c r="BW41" s="661"/>
      <c r="BX41" s="661"/>
      <c r="BY41" s="661"/>
      <c r="BZ41" s="661"/>
      <c r="CA41" s="661"/>
      <c r="CB41" s="663"/>
      <c r="CD41" s="657" t="s">
        <v>335</v>
      </c>
      <c r="CE41" s="654"/>
      <c r="CF41" s="654"/>
      <c r="CG41" s="654"/>
      <c r="CH41" s="654"/>
      <c r="CI41" s="654"/>
      <c r="CJ41" s="654"/>
      <c r="CK41" s="654"/>
      <c r="CL41" s="654"/>
      <c r="CM41" s="654"/>
      <c r="CN41" s="654"/>
      <c r="CO41" s="654"/>
      <c r="CP41" s="654"/>
      <c r="CQ41" s="655"/>
      <c r="CR41" s="620" t="s">
        <v>336</v>
      </c>
      <c r="CS41" s="639"/>
      <c r="CT41" s="639"/>
      <c r="CU41" s="639"/>
      <c r="CV41" s="639"/>
      <c r="CW41" s="639"/>
      <c r="CX41" s="639"/>
      <c r="CY41" s="640"/>
      <c r="CZ41" s="623" t="s">
        <v>336</v>
      </c>
      <c r="DA41" s="641"/>
      <c r="DB41" s="641"/>
      <c r="DC41" s="642"/>
      <c r="DD41" s="626" t="s">
        <v>336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337</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338</v>
      </c>
      <c r="CE42" s="618"/>
      <c r="CF42" s="618"/>
      <c r="CG42" s="618"/>
      <c r="CH42" s="618"/>
      <c r="CI42" s="618"/>
      <c r="CJ42" s="618"/>
      <c r="CK42" s="618"/>
      <c r="CL42" s="618"/>
      <c r="CM42" s="618"/>
      <c r="CN42" s="618"/>
      <c r="CO42" s="618"/>
      <c r="CP42" s="618"/>
      <c r="CQ42" s="619"/>
      <c r="CR42" s="620">
        <v>2030076</v>
      </c>
      <c r="CS42" s="621"/>
      <c r="CT42" s="621"/>
      <c r="CU42" s="621"/>
      <c r="CV42" s="621"/>
      <c r="CW42" s="621"/>
      <c r="CX42" s="621"/>
      <c r="CY42" s="622"/>
      <c r="CZ42" s="623">
        <v>15.3</v>
      </c>
      <c r="DA42" s="624"/>
      <c r="DB42" s="624"/>
      <c r="DC42" s="625"/>
      <c r="DD42" s="626">
        <v>823261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339</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340</v>
      </c>
      <c r="CE43" s="618"/>
      <c r="CF43" s="618"/>
      <c r="CG43" s="618"/>
      <c r="CH43" s="618"/>
      <c r="CI43" s="618"/>
      <c r="CJ43" s="618"/>
      <c r="CK43" s="618"/>
      <c r="CL43" s="618"/>
      <c r="CM43" s="618"/>
      <c r="CN43" s="618"/>
      <c r="CO43" s="618"/>
      <c r="CP43" s="618"/>
      <c r="CQ43" s="619"/>
      <c r="CR43" s="620">
        <v>11989</v>
      </c>
      <c r="CS43" s="639"/>
      <c r="CT43" s="639"/>
      <c r="CU43" s="639"/>
      <c r="CV43" s="639"/>
      <c r="CW43" s="639"/>
      <c r="CX43" s="639"/>
      <c r="CY43" s="640"/>
      <c r="CZ43" s="623">
        <v>0.1</v>
      </c>
      <c r="DA43" s="641"/>
      <c r="DB43" s="641"/>
      <c r="DC43" s="642"/>
      <c r="DD43" s="626">
        <v>11989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341</v>
      </c>
      <c r="CD44" s="633" t="s">
        <v>293</v>
      </c>
      <c r="CE44" s="634"/>
      <c r="CF44" s="617" t="s">
        <v>342</v>
      </c>
      <c r="CG44" s="618"/>
      <c r="CH44" s="618"/>
      <c r="CI44" s="618"/>
      <c r="CJ44" s="618"/>
      <c r="CK44" s="618"/>
      <c r="CL44" s="618"/>
      <c r="CM44" s="618"/>
      <c r="CN44" s="618"/>
      <c r="CO44" s="618"/>
      <c r="CP44" s="618"/>
      <c r="CQ44" s="619"/>
      <c r="CR44" s="620">
        <v>2026076</v>
      </c>
      <c r="CS44" s="621"/>
      <c r="CT44" s="621"/>
      <c r="CU44" s="621"/>
      <c r="CV44" s="621"/>
      <c r="CW44" s="621"/>
      <c r="CX44" s="621"/>
      <c r="CY44" s="622"/>
      <c r="CZ44" s="623">
        <v>15.2</v>
      </c>
      <c r="DA44" s="624"/>
      <c r="DB44" s="624"/>
      <c r="DC44" s="625"/>
      <c r="DD44" s="626">
        <v>823261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343</v>
      </c>
      <c r="CG45" s="618"/>
      <c r="CH45" s="618"/>
      <c r="CI45" s="618"/>
      <c r="CJ45" s="618"/>
      <c r="CK45" s="618"/>
      <c r="CL45" s="618"/>
      <c r="CM45" s="618"/>
      <c r="CN45" s="618"/>
      <c r="CO45" s="618"/>
      <c r="CP45" s="618"/>
      <c r="CQ45" s="619"/>
      <c r="CR45" s="620">
        <v>432727</v>
      </c>
      <c r="CS45" s="639"/>
      <c r="CT45" s="639"/>
      <c r="CU45" s="639"/>
      <c r="CV45" s="639"/>
      <c r="CW45" s="639"/>
      <c r="CX45" s="639"/>
      <c r="CY45" s="640"/>
      <c r="CZ45" s="623">
        <v>3.3</v>
      </c>
      <c r="DA45" s="641"/>
      <c r="DB45" s="641"/>
      <c r="DC45" s="642"/>
      <c r="DD45" s="626">
        <v>29580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344</v>
      </c>
      <c r="CG46" s="618"/>
      <c r="CH46" s="618"/>
      <c r="CI46" s="618"/>
      <c r="CJ46" s="618"/>
      <c r="CK46" s="618"/>
      <c r="CL46" s="618"/>
      <c r="CM46" s="618"/>
      <c r="CN46" s="618"/>
      <c r="CO46" s="618"/>
      <c r="CP46" s="618"/>
      <c r="CQ46" s="619"/>
      <c r="CR46" s="620">
        <v>1577891</v>
      </c>
      <c r="CS46" s="621"/>
      <c r="CT46" s="621"/>
      <c r="CU46" s="621"/>
      <c r="CV46" s="621"/>
      <c r="CW46" s="621"/>
      <c r="CX46" s="621"/>
      <c r="CY46" s="622"/>
      <c r="CZ46" s="623">
        <v>11.9</v>
      </c>
      <c r="DA46" s="624"/>
      <c r="DB46" s="624"/>
      <c r="DC46" s="625"/>
      <c r="DD46" s="626">
        <v>784163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345</v>
      </c>
      <c r="CG47" s="618"/>
      <c r="CH47" s="618"/>
      <c r="CI47" s="618"/>
      <c r="CJ47" s="618"/>
      <c r="CK47" s="618"/>
      <c r="CL47" s="618"/>
      <c r="CM47" s="618"/>
      <c r="CN47" s="618"/>
      <c r="CO47" s="618"/>
      <c r="CP47" s="618"/>
      <c r="CQ47" s="619"/>
      <c r="CR47" s="620">
        <v>4000</v>
      </c>
      <c r="CS47" s="639"/>
      <c r="CT47" s="639"/>
      <c r="CU47" s="639"/>
      <c r="CV47" s="639"/>
      <c r="CW47" s="639"/>
      <c r="CX47" s="639"/>
      <c r="CY47" s="640"/>
      <c r="CZ47" s="623">
        <v>0</v>
      </c>
      <c r="DA47" s="641"/>
      <c r="DB47" s="641"/>
      <c r="DC47" s="642"/>
      <c r="DD47" s="626" t="s">
        <v>226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346</v>
      </c>
      <c r="CG48" s="618"/>
      <c r="CH48" s="618"/>
      <c r="CI48" s="618"/>
      <c r="CJ48" s="618"/>
      <c r="CK48" s="618"/>
      <c r="CL48" s="618"/>
      <c r="CM48" s="618"/>
      <c r="CN48" s="618"/>
      <c r="CO48" s="618"/>
      <c r="CP48" s="618"/>
      <c r="CQ48" s="619"/>
      <c r="CR48" s="620" t="s">
        <v>226</v>
      </c>
      <c r="CS48" s="621"/>
      <c r="CT48" s="621"/>
      <c r="CU48" s="621"/>
      <c r="CV48" s="621"/>
      <c r="CW48" s="621"/>
      <c r="CX48" s="621"/>
      <c r="CY48" s="622"/>
      <c r="CZ48" s="623" t="s">
        <v>226</v>
      </c>
      <c r="DA48" s="624"/>
      <c r="DB48" s="624"/>
      <c r="DC48" s="625"/>
      <c r="DD48" s="626" t="s">
        <v>226</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347</v>
      </c>
      <c r="CE49" s="602"/>
      <c r="CF49" s="602"/>
      <c r="CG49" s="602"/>
      <c r="CH49" s="602"/>
      <c r="CI49" s="602"/>
      <c r="CJ49" s="602"/>
      <c r="CK49" s="602"/>
      <c r="CL49" s="602"/>
      <c r="CM49" s="602"/>
      <c r="CN49" s="602"/>
      <c r="CO49" s="602"/>
      <c r="CP49" s="602"/>
      <c r="CQ49" s="603"/>
      <c r="CR49" s="604">
        <v>13304211</v>
      </c>
      <c r="CS49" s="605"/>
      <c r="CT49" s="605"/>
      <c r="CU49" s="605"/>
      <c r="CV49" s="605"/>
      <c r="CW49" s="605"/>
      <c r="CX49" s="605"/>
      <c r="CY49" s="606"/>
      <c r="CZ49" s="607">
        <v>100</v>
      </c>
      <c r="DA49" s="608"/>
      <c r="DB49" s="608"/>
      <c r="DC49" s="609"/>
      <c r="DD49" s="610">
        <v>9775551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7" t="s">
        <v>349</v>
      </c>
      <c r="DK2" s="1118"/>
      <c r="DL2" s="1118"/>
      <c r="DM2" s="1118"/>
      <c r="DN2" s="1118"/>
      <c r="DO2" s="1119"/>
      <c r="DP2" s="202"/>
      <c r="DQ2" s="1117" t="s">
        <v>350</v>
      </c>
      <c r="DR2" s="1118"/>
      <c r="DS2" s="1118"/>
      <c r="DT2" s="1118"/>
      <c r="DU2" s="1118"/>
      <c r="DV2" s="1118"/>
      <c r="DW2" s="1118"/>
      <c r="DX2" s="1118"/>
      <c r="DY2" s="1118"/>
      <c r="DZ2" s="111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351</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352</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353</v>
      </c>
      <c r="B5" s="1025"/>
      <c r="C5" s="1025"/>
      <c r="D5" s="1025"/>
      <c r="E5" s="1025"/>
      <c r="F5" s="1025"/>
      <c r="G5" s="1025"/>
      <c r="H5" s="1025"/>
      <c r="I5" s="1025"/>
      <c r="J5" s="1025"/>
      <c r="K5" s="1025"/>
      <c r="L5" s="1025"/>
      <c r="M5" s="1025"/>
      <c r="N5" s="1025"/>
      <c r="O5" s="1025"/>
      <c r="P5" s="1026"/>
      <c r="Q5" s="1030" t="s">
        <v>354</v>
      </c>
      <c r="R5" s="1031"/>
      <c r="S5" s="1031"/>
      <c r="T5" s="1031"/>
      <c r="U5" s="1032"/>
      <c r="V5" s="1030" t="s">
        <v>355</v>
      </c>
      <c r="W5" s="1031"/>
      <c r="X5" s="1031"/>
      <c r="Y5" s="1031"/>
      <c r="Z5" s="1032"/>
      <c r="AA5" s="1030" t="s">
        <v>356</v>
      </c>
      <c r="AB5" s="1031"/>
      <c r="AC5" s="1031"/>
      <c r="AD5" s="1031"/>
      <c r="AE5" s="1031"/>
      <c r="AF5" s="1120" t="s">
        <v>357</v>
      </c>
      <c r="AG5" s="1031"/>
      <c r="AH5" s="1031"/>
      <c r="AI5" s="1031"/>
      <c r="AJ5" s="1046"/>
      <c r="AK5" s="1031" t="s">
        <v>358</v>
      </c>
      <c r="AL5" s="1031"/>
      <c r="AM5" s="1031"/>
      <c r="AN5" s="1031"/>
      <c r="AO5" s="1032"/>
      <c r="AP5" s="1030" t="s">
        <v>359</v>
      </c>
      <c r="AQ5" s="1031"/>
      <c r="AR5" s="1031"/>
      <c r="AS5" s="1031"/>
      <c r="AT5" s="1032"/>
      <c r="AU5" s="1030" t="s">
        <v>360</v>
      </c>
      <c r="AV5" s="1031"/>
      <c r="AW5" s="1031"/>
      <c r="AX5" s="1031"/>
      <c r="AY5" s="1046"/>
      <c r="AZ5" s="209"/>
      <c r="BA5" s="209"/>
      <c r="BB5" s="209"/>
      <c r="BC5" s="209"/>
      <c r="BD5" s="209"/>
      <c r="BE5" s="210"/>
      <c r="BF5" s="210"/>
      <c r="BG5" s="210"/>
      <c r="BH5" s="210"/>
      <c r="BI5" s="210"/>
      <c r="BJ5" s="210"/>
      <c r="BK5" s="210"/>
      <c r="BL5" s="210"/>
      <c r="BM5" s="210"/>
      <c r="BN5" s="210"/>
      <c r="BO5" s="210"/>
      <c r="BP5" s="210"/>
      <c r="BQ5" s="1024" t="s">
        <v>361</v>
      </c>
      <c r="BR5" s="1025"/>
      <c r="BS5" s="1025"/>
      <c r="BT5" s="1025"/>
      <c r="BU5" s="1025"/>
      <c r="BV5" s="1025"/>
      <c r="BW5" s="1025"/>
      <c r="BX5" s="1025"/>
      <c r="BY5" s="1025"/>
      <c r="BZ5" s="1025"/>
      <c r="CA5" s="1025"/>
      <c r="CB5" s="1025"/>
      <c r="CC5" s="1025"/>
      <c r="CD5" s="1025"/>
      <c r="CE5" s="1025"/>
      <c r="CF5" s="1025"/>
      <c r="CG5" s="1026"/>
      <c r="CH5" s="1030" t="s">
        <v>362</v>
      </c>
      <c r="CI5" s="1031"/>
      <c r="CJ5" s="1031"/>
      <c r="CK5" s="1031"/>
      <c r="CL5" s="1032"/>
      <c r="CM5" s="1030" t="s">
        <v>363</v>
      </c>
      <c r="CN5" s="1031"/>
      <c r="CO5" s="1031"/>
      <c r="CP5" s="1031"/>
      <c r="CQ5" s="1032"/>
      <c r="CR5" s="1030" t="s">
        <v>364</v>
      </c>
      <c r="CS5" s="1031"/>
      <c r="CT5" s="1031"/>
      <c r="CU5" s="1031"/>
      <c r="CV5" s="1032"/>
      <c r="CW5" s="1030" t="s">
        <v>365</v>
      </c>
      <c r="CX5" s="1031"/>
      <c r="CY5" s="1031"/>
      <c r="CZ5" s="1031"/>
      <c r="DA5" s="1032"/>
      <c r="DB5" s="1030" t="s">
        <v>366</v>
      </c>
      <c r="DC5" s="1031"/>
      <c r="DD5" s="1031"/>
      <c r="DE5" s="1031"/>
      <c r="DF5" s="1032"/>
      <c r="DG5" s="1135" t="s">
        <v>367</v>
      </c>
      <c r="DH5" s="1136"/>
      <c r="DI5" s="1136"/>
      <c r="DJ5" s="1136"/>
      <c r="DK5" s="1137"/>
      <c r="DL5" s="1135" t="s">
        <v>368</v>
      </c>
      <c r="DM5" s="1136"/>
      <c r="DN5" s="1136"/>
      <c r="DO5" s="1136"/>
      <c r="DP5" s="1137"/>
      <c r="DQ5" s="1030" t="s">
        <v>369</v>
      </c>
      <c r="DR5" s="1031"/>
      <c r="DS5" s="1031"/>
      <c r="DT5" s="1031"/>
      <c r="DU5" s="1032"/>
      <c r="DV5" s="1030" t="s">
        <v>360</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1"/>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8"/>
      <c r="DH6" s="1139"/>
      <c r="DI6" s="1139"/>
      <c r="DJ6" s="1139"/>
      <c r="DK6" s="1140"/>
      <c r="DL6" s="1138"/>
      <c r="DM6" s="1139"/>
      <c r="DN6" s="1139"/>
      <c r="DO6" s="1139"/>
      <c r="DP6" s="1140"/>
      <c r="DQ6" s="1033"/>
      <c r="DR6" s="1034"/>
      <c r="DS6" s="1034"/>
      <c r="DT6" s="1034"/>
      <c r="DU6" s="1035"/>
      <c r="DV6" s="1033"/>
      <c r="DW6" s="1034"/>
      <c r="DX6" s="1034"/>
      <c r="DY6" s="1034"/>
      <c r="DZ6" s="1047"/>
      <c r="EA6" s="207"/>
    </row>
    <row r="7" spans="1:131" s="208" customFormat="1" ht="26.25" customHeight="1" thickTop="1">
      <c r="A7" s="211">
        <v>1</v>
      </c>
      <c r="B7" s="1079" t="s">
        <v>370</v>
      </c>
      <c r="C7" s="1080"/>
      <c r="D7" s="1080"/>
      <c r="E7" s="1080"/>
      <c r="F7" s="1080"/>
      <c r="G7" s="1080"/>
      <c r="H7" s="1080"/>
      <c r="I7" s="1080"/>
      <c r="J7" s="1080"/>
      <c r="K7" s="1080"/>
      <c r="L7" s="1080"/>
      <c r="M7" s="1080"/>
      <c r="N7" s="1080"/>
      <c r="O7" s="1080"/>
      <c r="P7" s="1081"/>
      <c r="Q7" s="1141">
        <v>13956</v>
      </c>
      <c r="R7" s="1142"/>
      <c r="S7" s="1142"/>
      <c r="T7" s="1142"/>
      <c r="U7" s="1142"/>
      <c r="V7" s="1142">
        <v>13140</v>
      </c>
      <c r="W7" s="1142"/>
      <c r="X7" s="1142"/>
      <c r="Y7" s="1142"/>
      <c r="Z7" s="1142"/>
      <c r="AA7" s="1142">
        <v>816</v>
      </c>
      <c r="AB7" s="1142"/>
      <c r="AC7" s="1142"/>
      <c r="AD7" s="1142"/>
      <c r="AE7" s="1143"/>
      <c r="AF7" s="1144">
        <v>759</v>
      </c>
      <c r="AG7" s="1145"/>
      <c r="AH7" s="1145"/>
      <c r="AI7" s="1145"/>
      <c r="AJ7" s="1146"/>
      <c r="AK7" s="1128" t="s">
        <v>542</v>
      </c>
      <c r="AL7" s="1129"/>
      <c r="AM7" s="1129"/>
      <c r="AN7" s="1129"/>
      <c r="AO7" s="1129"/>
      <c r="AP7" s="1129">
        <v>9852</v>
      </c>
      <c r="AQ7" s="1129"/>
      <c r="AR7" s="1129"/>
      <c r="AS7" s="1129"/>
      <c r="AT7" s="1129"/>
      <c r="AU7" s="1130"/>
      <c r="AV7" s="1130"/>
      <c r="AW7" s="1130"/>
      <c r="AX7" s="1130"/>
      <c r="AY7" s="1131"/>
      <c r="AZ7" s="205"/>
      <c r="BA7" s="205"/>
      <c r="BB7" s="205"/>
      <c r="BC7" s="205"/>
      <c r="BD7" s="205"/>
      <c r="BE7" s="206"/>
      <c r="BF7" s="206"/>
      <c r="BG7" s="206"/>
      <c r="BH7" s="206"/>
      <c r="BI7" s="206"/>
      <c r="BJ7" s="206"/>
      <c r="BK7" s="206"/>
      <c r="BL7" s="206"/>
      <c r="BM7" s="206"/>
      <c r="BN7" s="206"/>
      <c r="BO7" s="206"/>
      <c r="BP7" s="206"/>
      <c r="BQ7" s="212">
        <v>1</v>
      </c>
      <c r="BR7" s="213"/>
      <c r="BS7" s="1132" t="s">
        <v>546</v>
      </c>
      <c r="BT7" s="1133"/>
      <c r="BU7" s="1133"/>
      <c r="BV7" s="1133"/>
      <c r="BW7" s="1133"/>
      <c r="BX7" s="1133"/>
      <c r="BY7" s="1133"/>
      <c r="BZ7" s="1133"/>
      <c r="CA7" s="1133"/>
      <c r="CB7" s="1133"/>
      <c r="CC7" s="1133"/>
      <c r="CD7" s="1133"/>
      <c r="CE7" s="1133"/>
      <c r="CF7" s="1133"/>
      <c r="CG7" s="1134"/>
      <c r="CH7" s="1125">
        <v>3</v>
      </c>
      <c r="CI7" s="1126"/>
      <c r="CJ7" s="1126"/>
      <c r="CK7" s="1126"/>
      <c r="CL7" s="1127"/>
      <c r="CM7" s="1125">
        <v>85</v>
      </c>
      <c r="CN7" s="1126"/>
      <c r="CO7" s="1126"/>
      <c r="CP7" s="1126"/>
      <c r="CQ7" s="1127"/>
      <c r="CR7" s="1125">
        <v>90</v>
      </c>
      <c r="CS7" s="1126"/>
      <c r="CT7" s="1126"/>
      <c r="CU7" s="1126"/>
      <c r="CV7" s="1127"/>
      <c r="CW7" s="1125">
        <v>245</v>
      </c>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2"/>
      <c r="DW7" s="1123"/>
      <c r="DX7" s="1123"/>
      <c r="DY7" s="1123"/>
      <c r="DZ7" s="1124"/>
      <c r="EA7" s="207"/>
    </row>
    <row r="8" spans="1:131" s="208" customFormat="1" ht="26.25" customHeight="1">
      <c r="A8" s="214">
        <v>2</v>
      </c>
      <c r="B8" s="1060" t="s">
        <v>371</v>
      </c>
      <c r="C8" s="1061"/>
      <c r="D8" s="1061"/>
      <c r="E8" s="1061"/>
      <c r="F8" s="1061"/>
      <c r="G8" s="1061"/>
      <c r="H8" s="1061"/>
      <c r="I8" s="1061"/>
      <c r="J8" s="1061"/>
      <c r="K8" s="1061"/>
      <c r="L8" s="1061"/>
      <c r="M8" s="1061"/>
      <c r="N8" s="1061"/>
      <c r="O8" s="1061"/>
      <c r="P8" s="1062"/>
      <c r="Q8" s="1072">
        <v>19</v>
      </c>
      <c r="R8" s="1073"/>
      <c r="S8" s="1073"/>
      <c r="T8" s="1073"/>
      <c r="U8" s="1073"/>
      <c r="V8" s="1073">
        <v>16</v>
      </c>
      <c r="W8" s="1073"/>
      <c r="X8" s="1073"/>
      <c r="Y8" s="1073"/>
      <c r="Z8" s="1073"/>
      <c r="AA8" s="1073">
        <v>3</v>
      </c>
      <c r="AB8" s="1073"/>
      <c r="AC8" s="1073"/>
      <c r="AD8" s="1073"/>
      <c r="AE8" s="1074"/>
      <c r="AF8" s="1066">
        <v>3</v>
      </c>
      <c r="AG8" s="1067"/>
      <c r="AH8" s="1067"/>
      <c r="AI8" s="1067"/>
      <c r="AJ8" s="1068"/>
      <c r="AK8" s="1115" t="s">
        <v>543</v>
      </c>
      <c r="AL8" s="1116"/>
      <c r="AM8" s="1116"/>
      <c r="AN8" s="1116"/>
      <c r="AO8" s="1116"/>
      <c r="AP8" s="1116" t="s">
        <v>543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t="s">
        <v>372</v>
      </c>
      <c r="C9" s="1061"/>
      <c r="D9" s="1061"/>
      <c r="E9" s="1061"/>
      <c r="F9" s="1061"/>
      <c r="G9" s="1061"/>
      <c r="H9" s="1061"/>
      <c r="I9" s="1061"/>
      <c r="J9" s="1061"/>
      <c r="K9" s="1061"/>
      <c r="L9" s="1061"/>
      <c r="M9" s="1061"/>
      <c r="N9" s="1061"/>
      <c r="O9" s="1061"/>
      <c r="P9" s="1062"/>
      <c r="Q9" s="1072">
        <v>27</v>
      </c>
      <c r="R9" s="1073"/>
      <c r="S9" s="1073"/>
      <c r="T9" s="1073"/>
      <c r="U9" s="1073"/>
      <c r="V9" s="1073">
        <v>27</v>
      </c>
      <c r="W9" s="1073"/>
      <c r="X9" s="1073"/>
      <c r="Y9" s="1073"/>
      <c r="Z9" s="1073"/>
      <c r="AA9" s="1073">
        <v>0</v>
      </c>
      <c r="AB9" s="1073"/>
      <c r="AC9" s="1073"/>
      <c r="AD9" s="1073"/>
      <c r="AE9" s="1074"/>
      <c r="AF9" s="1066" t="s">
        <v>226</v>
      </c>
      <c r="AG9" s="1067"/>
      <c r="AH9" s="1067"/>
      <c r="AI9" s="1067"/>
      <c r="AJ9" s="1068"/>
      <c r="AK9" s="1115" t="s">
        <v>543</v>
      </c>
      <c r="AL9" s="1116"/>
      <c r="AM9" s="1116"/>
      <c r="AN9" s="1116"/>
      <c r="AO9" s="1116"/>
      <c r="AP9" s="1116" t="s">
        <v>543</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t="s">
        <v>373</v>
      </c>
      <c r="C10" s="1061"/>
      <c r="D10" s="1061"/>
      <c r="E10" s="1061"/>
      <c r="F10" s="1061"/>
      <c r="G10" s="1061"/>
      <c r="H10" s="1061"/>
      <c r="I10" s="1061"/>
      <c r="J10" s="1061"/>
      <c r="K10" s="1061"/>
      <c r="L10" s="1061"/>
      <c r="M10" s="1061"/>
      <c r="N10" s="1061"/>
      <c r="O10" s="1061"/>
      <c r="P10" s="1062"/>
      <c r="Q10" s="1072">
        <v>151</v>
      </c>
      <c r="R10" s="1073"/>
      <c r="S10" s="1073"/>
      <c r="T10" s="1073"/>
      <c r="U10" s="1073"/>
      <c r="V10" s="1073">
        <v>139</v>
      </c>
      <c r="W10" s="1073"/>
      <c r="X10" s="1073"/>
      <c r="Y10" s="1073"/>
      <c r="Z10" s="1073"/>
      <c r="AA10" s="1073">
        <v>12</v>
      </c>
      <c r="AB10" s="1073"/>
      <c r="AC10" s="1073"/>
      <c r="AD10" s="1073"/>
      <c r="AE10" s="1074"/>
      <c r="AF10" s="1066">
        <v>0</v>
      </c>
      <c r="AG10" s="1067"/>
      <c r="AH10" s="1067"/>
      <c r="AI10" s="1067"/>
      <c r="AJ10" s="1068"/>
      <c r="AK10" s="1115" t="s">
        <v>544</v>
      </c>
      <c r="AL10" s="1116"/>
      <c r="AM10" s="1116"/>
      <c r="AN10" s="1116"/>
      <c r="AO10" s="1116"/>
      <c r="AP10" s="1116">
        <v>30</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374</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375</v>
      </c>
      <c r="B23" s="973" t="s">
        <v>376</v>
      </c>
      <c r="C23" s="974"/>
      <c r="D23" s="974"/>
      <c r="E23" s="974"/>
      <c r="F23" s="974"/>
      <c r="G23" s="974"/>
      <c r="H23" s="974"/>
      <c r="I23" s="974"/>
      <c r="J23" s="974"/>
      <c r="K23" s="974"/>
      <c r="L23" s="974"/>
      <c r="M23" s="974"/>
      <c r="N23" s="974"/>
      <c r="O23" s="974"/>
      <c r="P23" s="975"/>
      <c r="Q23" s="1097">
        <v>14141</v>
      </c>
      <c r="R23" s="1098"/>
      <c r="S23" s="1098"/>
      <c r="T23" s="1098"/>
      <c r="U23" s="1098"/>
      <c r="V23" s="1098">
        <v>13304</v>
      </c>
      <c r="W23" s="1098"/>
      <c r="X23" s="1098"/>
      <c r="Y23" s="1098"/>
      <c r="Z23" s="1098"/>
      <c r="AA23" s="1098">
        <v>837</v>
      </c>
      <c r="AB23" s="1098"/>
      <c r="AC23" s="1098"/>
      <c r="AD23" s="1098"/>
      <c r="AE23" s="1099"/>
      <c r="AF23" s="1100">
        <v>763</v>
      </c>
      <c r="AG23" s="1098"/>
      <c r="AH23" s="1098"/>
      <c r="AI23" s="1098"/>
      <c r="AJ23" s="1101"/>
      <c r="AK23" s="1102"/>
      <c r="AL23" s="1103"/>
      <c r="AM23" s="1103"/>
      <c r="AN23" s="1103"/>
      <c r="AO23" s="1103"/>
      <c r="AP23" s="1098">
        <v>9882</v>
      </c>
      <c r="AQ23" s="1098"/>
      <c r="AR23" s="1098"/>
      <c r="AS23" s="1098"/>
      <c r="AT23" s="1098"/>
      <c r="AU23" s="1104"/>
      <c r="AV23" s="1104"/>
      <c r="AW23" s="1104"/>
      <c r="AX23" s="1104"/>
      <c r="AY23" s="1105"/>
      <c r="AZ23" s="1094" t="s">
        <v>226</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353</v>
      </c>
      <c r="B26" s="1025"/>
      <c r="C26" s="1025"/>
      <c r="D26" s="1025"/>
      <c r="E26" s="1025"/>
      <c r="F26" s="1025"/>
      <c r="G26" s="1025"/>
      <c r="H26" s="1025"/>
      <c r="I26" s="1025"/>
      <c r="J26" s="1025"/>
      <c r="K26" s="1025"/>
      <c r="L26" s="1025"/>
      <c r="M26" s="1025"/>
      <c r="N26" s="1025"/>
      <c r="O26" s="1025"/>
      <c r="P26" s="1026"/>
      <c r="Q26" s="1030" t="s">
        <v>379</v>
      </c>
      <c r="R26" s="1031"/>
      <c r="S26" s="1031"/>
      <c r="T26" s="1031"/>
      <c r="U26" s="1032"/>
      <c r="V26" s="1030" t="s">
        <v>380</v>
      </c>
      <c r="W26" s="1031"/>
      <c r="X26" s="1031"/>
      <c r="Y26" s="1031"/>
      <c r="Z26" s="1032"/>
      <c r="AA26" s="1030" t="s">
        <v>381</v>
      </c>
      <c r="AB26" s="1031"/>
      <c r="AC26" s="1031"/>
      <c r="AD26" s="1031"/>
      <c r="AE26" s="1031"/>
      <c r="AF26" s="1088" t="s">
        <v>382</v>
      </c>
      <c r="AG26" s="1037"/>
      <c r="AH26" s="1037"/>
      <c r="AI26" s="1037"/>
      <c r="AJ26" s="1089"/>
      <c r="AK26" s="1031" t="s">
        <v>383</v>
      </c>
      <c r="AL26" s="1031"/>
      <c r="AM26" s="1031"/>
      <c r="AN26" s="1031"/>
      <c r="AO26" s="1032"/>
      <c r="AP26" s="1030" t="s">
        <v>384</v>
      </c>
      <c r="AQ26" s="1031"/>
      <c r="AR26" s="1031"/>
      <c r="AS26" s="1031"/>
      <c r="AT26" s="1032"/>
      <c r="AU26" s="1030" t="s">
        <v>385</v>
      </c>
      <c r="AV26" s="1031"/>
      <c r="AW26" s="1031"/>
      <c r="AX26" s="1031"/>
      <c r="AY26" s="1032"/>
      <c r="AZ26" s="1030" t="s">
        <v>386</v>
      </c>
      <c r="BA26" s="1031"/>
      <c r="BB26" s="1031"/>
      <c r="BC26" s="1031"/>
      <c r="BD26" s="1032"/>
      <c r="BE26" s="1030" t="s">
        <v>360</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387</v>
      </c>
      <c r="C28" s="1080"/>
      <c r="D28" s="1080"/>
      <c r="E28" s="1080"/>
      <c r="F28" s="1080"/>
      <c r="G28" s="1080"/>
      <c r="H28" s="1080"/>
      <c r="I28" s="1080"/>
      <c r="J28" s="1080"/>
      <c r="K28" s="1080"/>
      <c r="L28" s="1080"/>
      <c r="M28" s="1080"/>
      <c r="N28" s="1080"/>
      <c r="O28" s="1080"/>
      <c r="P28" s="1081"/>
      <c r="Q28" s="1082">
        <v>2582</v>
      </c>
      <c r="R28" s="1083"/>
      <c r="S28" s="1083"/>
      <c r="T28" s="1083"/>
      <c r="U28" s="1083"/>
      <c r="V28" s="1083">
        <v>2572</v>
      </c>
      <c r="W28" s="1083"/>
      <c r="X28" s="1083"/>
      <c r="Y28" s="1083"/>
      <c r="Z28" s="1083"/>
      <c r="AA28" s="1083">
        <v>9</v>
      </c>
      <c r="AB28" s="1083"/>
      <c r="AC28" s="1083"/>
      <c r="AD28" s="1083"/>
      <c r="AE28" s="1084"/>
      <c r="AF28" s="1085">
        <v>9</v>
      </c>
      <c r="AG28" s="1083"/>
      <c r="AH28" s="1083"/>
      <c r="AI28" s="1083"/>
      <c r="AJ28" s="1086"/>
      <c r="AK28" s="1087">
        <v>153</v>
      </c>
      <c r="AL28" s="1075"/>
      <c r="AM28" s="1075"/>
      <c r="AN28" s="1075"/>
      <c r="AO28" s="1075"/>
      <c r="AP28" s="1075" t="s">
        <v>543</v>
      </c>
      <c r="AQ28" s="1075"/>
      <c r="AR28" s="1075"/>
      <c r="AS28" s="1075"/>
      <c r="AT28" s="1075"/>
      <c r="AU28" s="1075" t="s">
        <v>543</v>
      </c>
      <c r="AV28" s="1075"/>
      <c r="AW28" s="1075"/>
      <c r="AX28" s="1075"/>
      <c r="AY28" s="1075"/>
      <c r="AZ28" s="1076" t="s">
        <v>543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388</v>
      </c>
      <c r="C29" s="1061"/>
      <c r="D29" s="1061"/>
      <c r="E29" s="1061"/>
      <c r="F29" s="1061"/>
      <c r="G29" s="1061"/>
      <c r="H29" s="1061"/>
      <c r="I29" s="1061"/>
      <c r="J29" s="1061"/>
      <c r="K29" s="1061"/>
      <c r="L29" s="1061"/>
      <c r="M29" s="1061"/>
      <c r="N29" s="1061"/>
      <c r="O29" s="1061"/>
      <c r="P29" s="1062"/>
      <c r="Q29" s="1072">
        <v>2313</v>
      </c>
      <c r="R29" s="1073"/>
      <c r="S29" s="1073"/>
      <c r="T29" s="1073"/>
      <c r="U29" s="1073"/>
      <c r="V29" s="1073">
        <v>2268</v>
      </c>
      <c r="W29" s="1073"/>
      <c r="X29" s="1073"/>
      <c r="Y29" s="1073"/>
      <c r="Z29" s="1073"/>
      <c r="AA29" s="1073">
        <v>45</v>
      </c>
      <c r="AB29" s="1073"/>
      <c r="AC29" s="1073"/>
      <c r="AD29" s="1073"/>
      <c r="AE29" s="1074"/>
      <c r="AF29" s="1066">
        <v>45</v>
      </c>
      <c r="AG29" s="1067"/>
      <c r="AH29" s="1067"/>
      <c r="AI29" s="1067"/>
      <c r="AJ29" s="1068"/>
      <c r="AK29" s="1009">
        <v>291</v>
      </c>
      <c r="AL29" s="1000"/>
      <c r="AM29" s="1000"/>
      <c r="AN29" s="1000"/>
      <c r="AO29" s="1000"/>
      <c r="AP29" s="1000" t="s">
        <v>543</v>
      </c>
      <c r="AQ29" s="1000"/>
      <c r="AR29" s="1000"/>
      <c r="AS29" s="1000"/>
      <c r="AT29" s="1000"/>
      <c r="AU29" s="1000" t="s">
        <v>543</v>
      </c>
      <c r="AV29" s="1000"/>
      <c r="AW29" s="1000"/>
      <c r="AX29" s="1000"/>
      <c r="AY29" s="1000"/>
      <c r="AZ29" s="1071" t="s">
        <v>543</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389</v>
      </c>
      <c r="C30" s="1061"/>
      <c r="D30" s="1061"/>
      <c r="E30" s="1061"/>
      <c r="F30" s="1061"/>
      <c r="G30" s="1061"/>
      <c r="H30" s="1061"/>
      <c r="I30" s="1061"/>
      <c r="J30" s="1061"/>
      <c r="K30" s="1061"/>
      <c r="L30" s="1061"/>
      <c r="M30" s="1061"/>
      <c r="N30" s="1061"/>
      <c r="O30" s="1061"/>
      <c r="P30" s="1062"/>
      <c r="Q30" s="1072">
        <v>234</v>
      </c>
      <c r="R30" s="1073"/>
      <c r="S30" s="1073"/>
      <c r="T30" s="1073"/>
      <c r="U30" s="1073"/>
      <c r="V30" s="1073">
        <v>229</v>
      </c>
      <c r="W30" s="1073"/>
      <c r="X30" s="1073"/>
      <c r="Y30" s="1073"/>
      <c r="Z30" s="1073"/>
      <c r="AA30" s="1073">
        <v>5</v>
      </c>
      <c r="AB30" s="1073"/>
      <c r="AC30" s="1073"/>
      <c r="AD30" s="1073"/>
      <c r="AE30" s="1074"/>
      <c r="AF30" s="1066">
        <v>5</v>
      </c>
      <c r="AG30" s="1067"/>
      <c r="AH30" s="1067"/>
      <c r="AI30" s="1067"/>
      <c r="AJ30" s="1068"/>
      <c r="AK30" s="1009">
        <v>68</v>
      </c>
      <c r="AL30" s="1000"/>
      <c r="AM30" s="1000"/>
      <c r="AN30" s="1000"/>
      <c r="AO30" s="1000"/>
      <c r="AP30" s="1000" t="s">
        <v>543</v>
      </c>
      <c r="AQ30" s="1000"/>
      <c r="AR30" s="1000"/>
      <c r="AS30" s="1000"/>
      <c r="AT30" s="1000"/>
      <c r="AU30" s="1000" t="s">
        <v>544</v>
      </c>
      <c r="AV30" s="1000"/>
      <c r="AW30" s="1000"/>
      <c r="AX30" s="1000"/>
      <c r="AY30" s="1000"/>
      <c r="AZ30" s="1071" t="s">
        <v>545</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390</v>
      </c>
      <c r="C31" s="1061"/>
      <c r="D31" s="1061"/>
      <c r="E31" s="1061"/>
      <c r="F31" s="1061"/>
      <c r="G31" s="1061"/>
      <c r="H31" s="1061"/>
      <c r="I31" s="1061"/>
      <c r="J31" s="1061"/>
      <c r="K31" s="1061"/>
      <c r="L31" s="1061"/>
      <c r="M31" s="1061"/>
      <c r="N31" s="1061"/>
      <c r="O31" s="1061"/>
      <c r="P31" s="1062"/>
      <c r="Q31" s="1072">
        <v>124</v>
      </c>
      <c r="R31" s="1073"/>
      <c r="S31" s="1073"/>
      <c r="T31" s="1073"/>
      <c r="U31" s="1073"/>
      <c r="V31" s="1073">
        <v>35</v>
      </c>
      <c r="W31" s="1073"/>
      <c r="X31" s="1073"/>
      <c r="Y31" s="1073"/>
      <c r="Z31" s="1073"/>
      <c r="AA31" s="1073">
        <v>89</v>
      </c>
      <c r="AB31" s="1073"/>
      <c r="AC31" s="1073"/>
      <c r="AD31" s="1073"/>
      <c r="AE31" s="1074"/>
      <c r="AF31" s="1066">
        <v>89</v>
      </c>
      <c r="AG31" s="1067"/>
      <c r="AH31" s="1067"/>
      <c r="AI31" s="1067"/>
      <c r="AJ31" s="1068"/>
      <c r="AK31" s="1009">
        <v>100</v>
      </c>
      <c r="AL31" s="1000"/>
      <c r="AM31" s="1000"/>
      <c r="AN31" s="1000"/>
      <c r="AO31" s="1000"/>
      <c r="AP31" s="1000">
        <v>2000</v>
      </c>
      <c r="AQ31" s="1000"/>
      <c r="AR31" s="1000"/>
      <c r="AS31" s="1000"/>
      <c r="AT31" s="1000"/>
      <c r="AU31" s="1000">
        <v>848</v>
      </c>
      <c r="AV31" s="1000"/>
      <c r="AW31" s="1000"/>
      <c r="AX31" s="1000"/>
      <c r="AY31" s="1000"/>
      <c r="AZ31" s="1071" t="s">
        <v>543</v>
      </c>
      <c r="BA31" s="1071"/>
      <c r="BB31" s="1071"/>
      <c r="BC31" s="1071"/>
      <c r="BD31" s="1071"/>
      <c r="BE31" s="1055" t="s">
        <v>391</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392</v>
      </c>
      <c r="C32" s="1061"/>
      <c r="D32" s="1061"/>
      <c r="E32" s="1061"/>
      <c r="F32" s="1061"/>
      <c r="G32" s="1061"/>
      <c r="H32" s="1061"/>
      <c r="I32" s="1061"/>
      <c r="J32" s="1061"/>
      <c r="K32" s="1061"/>
      <c r="L32" s="1061"/>
      <c r="M32" s="1061"/>
      <c r="N32" s="1061"/>
      <c r="O32" s="1061"/>
      <c r="P32" s="1062"/>
      <c r="Q32" s="1072">
        <v>237</v>
      </c>
      <c r="R32" s="1073"/>
      <c r="S32" s="1073"/>
      <c r="T32" s="1073"/>
      <c r="U32" s="1073"/>
      <c r="V32" s="1073">
        <v>2</v>
      </c>
      <c r="W32" s="1073"/>
      <c r="X32" s="1073"/>
      <c r="Y32" s="1073"/>
      <c r="Z32" s="1073"/>
      <c r="AA32" s="1073">
        <v>235</v>
      </c>
      <c r="AB32" s="1073"/>
      <c r="AC32" s="1073"/>
      <c r="AD32" s="1073"/>
      <c r="AE32" s="1074"/>
      <c r="AF32" s="1066">
        <v>235</v>
      </c>
      <c r="AG32" s="1067"/>
      <c r="AH32" s="1067"/>
      <c r="AI32" s="1067"/>
      <c r="AJ32" s="1068"/>
      <c r="AK32" s="1009">
        <v>151</v>
      </c>
      <c r="AL32" s="1000"/>
      <c r="AM32" s="1000"/>
      <c r="AN32" s="1000"/>
      <c r="AO32" s="1000"/>
      <c r="AP32" s="1000">
        <v>710</v>
      </c>
      <c r="AQ32" s="1000"/>
      <c r="AR32" s="1000"/>
      <c r="AS32" s="1000"/>
      <c r="AT32" s="1000"/>
      <c r="AU32" s="1000">
        <v>534</v>
      </c>
      <c r="AV32" s="1000"/>
      <c r="AW32" s="1000"/>
      <c r="AX32" s="1000"/>
      <c r="AY32" s="1000"/>
      <c r="AZ32" s="1071" t="s">
        <v>543</v>
      </c>
      <c r="BA32" s="1071"/>
      <c r="BB32" s="1071"/>
      <c r="BC32" s="1071"/>
      <c r="BD32" s="1071"/>
      <c r="BE32" s="1055" t="s">
        <v>391</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393</v>
      </c>
      <c r="C33" s="1061"/>
      <c r="D33" s="1061"/>
      <c r="E33" s="1061"/>
      <c r="F33" s="1061"/>
      <c r="G33" s="1061"/>
      <c r="H33" s="1061"/>
      <c r="I33" s="1061"/>
      <c r="J33" s="1061"/>
      <c r="K33" s="1061"/>
      <c r="L33" s="1061"/>
      <c r="M33" s="1061"/>
      <c r="N33" s="1061"/>
      <c r="O33" s="1061"/>
      <c r="P33" s="1062"/>
      <c r="Q33" s="1072">
        <v>442</v>
      </c>
      <c r="R33" s="1073"/>
      <c r="S33" s="1073"/>
      <c r="T33" s="1073"/>
      <c r="U33" s="1073"/>
      <c r="V33" s="1073">
        <v>436</v>
      </c>
      <c r="W33" s="1073"/>
      <c r="X33" s="1073"/>
      <c r="Y33" s="1073"/>
      <c r="Z33" s="1073"/>
      <c r="AA33" s="1073">
        <v>6</v>
      </c>
      <c r="AB33" s="1073"/>
      <c r="AC33" s="1073"/>
      <c r="AD33" s="1073"/>
      <c r="AE33" s="1074"/>
      <c r="AF33" s="1066">
        <v>6</v>
      </c>
      <c r="AG33" s="1067"/>
      <c r="AH33" s="1067"/>
      <c r="AI33" s="1067"/>
      <c r="AJ33" s="1068"/>
      <c r="AK33" s="1009">
        <v>181</v>
      </c>
      <c r="AL33" s="1000"/>
      <c r="AM33" s="1000"/>
      <c r="AN33" s="1000"/>
      <c r="AO33" s="1000"/>
      <c r="AP33" s="1000">
        <v>2154</v>
      </c>
      <c r="AQ33" s="1000"/>
      <c r="AR33" s="1000"/>
      <c r="AS33" s="1000"/>
      <c r="AT33" s="1000"/>
      <c r="AU33" s="1000">
        <v>1249</v>
      </c>
      <c r="AV33" s="1000"/>
      <c r="AW33" s="1000"/>
      <c r="AX33" s="1000"/>
      <c r="AY33" s="1000"/>
      <c r="AZ33" s="1071" t="s">
        <v>543</v>
      </c>
      <c r="BA33" s="1071"/>
      <c r="BB33" s="1071"/>
      <c r="BC33" s="1071"/>
      <c r="BD33" s="1071"/>
      <c r="BE33" s="1055" t="s">
        <v>394</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t="s">
        <v>395</v>
      </c>
      <c r="C34" s="1061"/>
      <c r="D34" s="1061"/>
      <c r="E34" s="1061"/>
      <c r="F34" s="1061"/>
      <c r="G34" s="1061"/>
      <c r="H34" s="1061"/>
      <c r="I34" s="1061"/>
      <c r="J34" s="1061"/>
      <c r="K34" s="1061"/>
      <c r="L34" s="1061"/>
      <c r="M34" s="1061"/>
      <c r="N34" s="1061"/>
      <c r="O34" s="1061"/>
      <c r="P34" s="1062"/>
      <c r="Q34" s="1072">
        <v>631</v>
      </c>
      <c r="R34" s="1073"/>
      <c r="S34" s="1073"/>
      <c r="T34" s="1073"/>
      <c r="U34" s="1073"/>
      <c r="V34" s="1073">
        <v>625</v>
      </c>
      <c r="W34" s="1073"/>
      <c r="X34" s="1073"/>
      <c r="Y34" s="1073"/>
      <c r="Z34" s="1073"/>
      <c r="AA34" s="1073">
        <v>6</v>
      </c>
      <c r="AB34" s="1073"/>
      <c r="AC34" s="1073"/>
      <c r="AD34" s="1073"/>
      <c r="AE34" s="1074"/>
      <c r="AF34" s="1066">
        <v>6</v>
      </c>
      <c r="AG34" s="1067"/>
      <c r="AH34" s="1067"/>
      <c r="AI34" s="1067"/>
      <c r="AJ34" s="1068"/>
      <c r="AK34" s="1009">
        <v>387</v>
      </c>
      <c r="AL34" s="1000"/>
      <c r="AM34" s="1000"/>
      <c r="AN34" s="1000"/>
      <c r="AO34" s="1000"/>
      <c r="AP34" s="1000">
        <v>2690</v>
      </c>
      <c r="AQ34" s="1000"/>
      <c r="AR34" s="1000"/>
      <c r="AS34" s="1000"/>
      <c r="AT34" s="1000"/>
      <c r="AU34" s="1000">
        <v>1880</v>
      </c>
      <c r="AV34" s="1000"/>
      <c r="AW34" s="1000"/>
      <c r="AX34" s="1000"/>
      <c r="AY34" s="1000"/>
      <c r="AZ34" s="1071" t="s">
        <v>543</v>
      </c>
      <c r="BA34" s="1071"/>
      <c r="BB34" s="1071"/>
      <c r="BC34" s="1071"/>
      <c r="BD34" s="1071"/>
      <c r="BE34" s="1055" t="s">
        <v>394</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t="s">
        <v>396</v>
      </c>
      <c r="C35" s="1061"/>
      <c r="D35" s="1061"/>
      <c r="E35" s="1061"/>
      <c r="F35" s="1061"/>
      <c r="G35" s="1061"/>
      <c r="H35" s="1061"/>
      <c r="I35" s="1061"/>
      <c r="J35" s="1061"/>
      <c r="K35" s="1061"/>
      <c r="L35" s="1061"/>
      <c r="M35" s="1061"/>
      <c r="N35" s="1061"/>
      <c r="O35" s="1061"/>
      <c r="P35" s="1062"/>
      <c r="Q35" s="1072">
        <v>361</v>
      </c>
      <c r="R35" s="1073"/>
      <c r="S35" s="1073"/>
      <c r="T35" s="1073"/>
      <c r="U35" s="1073"/>
      <c r="V35" s="1073">
        <v>355</v>
      </c>
      <c r="W35" s="1073"/>
      <c r="X35" s="1073"/>
      <c r="Y35" s="1073"/>
      <c r="Z35" s="1073"/>
      <c r="AA35" s="1073">
        <v>6</v>
      </c>
      <c r="AB35" s="1073"/>
      <c r="AC35" s="1073"/>
      <c r="AD35" s="1073"/>
      <c r="AE35" s="1074"/>
      <c r="AF35" s="1066">
        <v>6</v>
      </c>
      <c r="AG35" s="1067"/>
      <c r="AH35" s="1067"/>
      <c r="AI35" s="1067"/>
      <c r="AJ35" s="1068"/>
      <c r="AK35" s="1009">
        <v>230</v>
      </c>
      <c r="AL35" s="1000"/>
      <c r="AM35" s="1000"/>
      <c r="AN35" s="1000"/>
      <c r="AO35" s="1000"/>
      <c r="AP35" s="1000">
        <v>1191</v>
      </c>
      <c r="AQ35" s="1000"/>
      <c r="AR35" s="1000"/>
      <c r="AS35" s="1000"/>
      <c r="AT35" s="1000"/>
      <c r="AU35" s="1000">
        <v>799</v>
      </c>
      <c r="AV35" s="1000"/>
      <c r="AW35" s="1000"/>
      <c r="AX35" s="1000"/>
      <c r="AY35" s="1000"/>
      <c r="AZ35" s="1071" t="s">
        <v>543</v>
      </c>
      <c r="BA35" s="1071"/>
      <c r="BB35" s="1071"/>
      <c r="BC35" s="1071"/>
      <c r="BD35" s="1071"/>
      <c r="BE35" s="1055" t="s">
        <v>394</v>
      </c>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397</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375</v>
      </c>
      <c r="B63" s="973" t="s">
        <v>398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403</v>
      </c>
      <c r="AG63" s="988"/>
      <c r="AH63" s="988"/>
      <c r="AI63" s="988"/>
      <c r="AJ63" s="1053"/>
      <c r="AK63" s="1054"/>
      <c r="AL63" s="992"/>
      <c r="AM63" s="992"/>
      <c r="AN63" s="992"/>
      <c r="AO63" s="992"/>
      <c r="AP63" s="988">
        <v>8745</v>
      </c>
      <c r="AQ63" s="988"/>
      <c r="AR63" s="988"/>
      <c r="AS63" s="988"/>
      <c r="AT63" s="988"/>
      <c r="AU63" s="988">
        <v>5310</v>
      </c>
      <c r="AV63" s="988"/>
      <c r="AW63" s="988"/>
      <c r="AX63" s="988"/>
      <c r="AY63" s="988"/>
      <c r="AZ63" s="1048"/>
      <c r="BA63" s="1048"/>
      <c r="BB63" s="1048"/>
      <c r="BC63" s="1048"/>
      <c r="BD63" s="1048"/>
      <c r="BE63" s="989"/>
      <c r="BF63" s="989"/>
      <c r="BG63" s="989"/>
      <c r="BH63" s="989"/>
      <c r="BI63" s="990"/>
      <c r="BJ63" s="1049" t="s">
        <v>226</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400</v>
      </c>
      <c r="B66" s="1025"/>
      <c r="C66" s="1025"/>
      <c r="D66" s="1025"/>
      <c r="E66" s="1025"/>
      <c r="F66" s="1025"/>
      <c r="G66" s="1025"/>
      <c r="H66" s="1025"/>
      <c r="I66" s="1025"/>
      <c r="J66" s="1025"/>
      <c r="K66" s="1025"/>
      <c r="L66" s="1025"/>
      <c r="M66" s="1025"/>
      <c r="N66" s="1025"/>
      <c r="O66" s="1025"/>
      <c r="P66" s="1026"/>
      <c r="Q66" s="1030" t="s">
        <v>379</v>
      </c>
      <c r="R66" s="1031"/>
      <c r="S66" s="1031"/>
      <c r="T66" s="1031"/>
      <c r="U66" s="1032"/>
      <c r="V66" s="1030" t="s">
        <v>380</v>
      </c>
      <c r="W66" s="1031"/>
      <c r="X66" s="1031"/>
      <c r="Y66" s="1031"/>
      <c r="Z66" s="1032"/>
      <c r="AA66" s="1030" t="s">
        <v>381</v>
      </c>
      <c r="AB66" s="1031"/>
      <c r="AC66" s="1031"/>
      <c r="AD66" s="1031"/>
      <c r="AE66" s="1032"/>
      <c r="AF66" s="1036" t="s">
        <v>382</v>
      </c>
      <c r="AG66" s="1037"/>
      <c r="AH66" s="1037"/>
      <c r="AI66" s="1037"/>
      <c r="AJ66" s="1038"/>
      <c r="AK66" s="1030" t="s">
        <v>383</v>
      </c>
      <c r="AL66" s="1025"/>
      <c r="AM66" s="1025"/>
      <c r="AN66" s="1025"/>
      <c r="AO66" s="1026"/>
      <c r="AP66" s="1030" t="s">
        <v>384</v>
      </c>
      <c r="AQ66" s="1031"/>
      <c r="AR66" s="1031"/>
      <c r="AS66" s="1031"/>
      <c r="AT66" s="1032"/>
      <c r="AU66" s="1030" t="s">
        <v>401</v>
      </c>
      <c r="AV66" s="1031"/>
      <c r="AW66" s="1031"/>
      <c r="AX66" s="1031"/>
      <c r="AY66" s="1032"/>
      <c r="AZ66" s="1030" t="s">
        <v>360</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1" t="s">
        <v>547</v>
      </c>
      <c r="C68" s="1012"/>
      <c r="D68" s="1012"/>
      <c r="E68" s="1012"/>
      <c r="F68" s="1012"/>
      <c r="G68" s="1012"/>
      <c r="H68" s="1012"/>
      <c r="I68" s="1012"/>
      <c r="J68" s="1012"/>
      <c r="K68" s="1012"/>
      <c r="L68" s="1012"/>
      <c r="M68" s="1012"/>
      <c r="N68" s="1012"/>
      <c r="O68" s="1012"/>
      <c r="P68" s="1013"/>
      <c r="Q68" s="1017">
        <v>1113</v>
      </c>
      <c r="R68" s="1014"/>
      <c r="S68" s="1014"/>
      <c r="T68" s="1014"/>
      <c r="U68" s="1014"/>
      <c r="V68" s="1014">
        <v>1111</v>
      </c>
      <c r="W68" s="1014"/>
      <c r="X68" s="1014"/>
      <c r="Y68" s="1014"/>
      <c r="Z68" s="1014"/>
      <c r="AA68" s="1014">
        <v>2</v>
      </c>
      <c r="AB68" s="1014"/>
      <c r="AC68" s="1014"/>
      <c r="AD68" s="1014"/>
      <c r="AE68" s="1014"/>
      <c r="AF68" s="1014">
        <v>2</v>
      </c>
      <c r="AG68" s="1014"/>
      <c r="AH68" s="1014"/>
      <c r="AI68" s="1014"/>
      <c r="AJ68" s="1014"/>
      <c r="AK68" s="1014" t="s">
        <v>543</v>
      </c>
      <c r="AL68" s="1014"/>
      <c r="AM68" s="1014"/>
      <c r="AN68" s="1014"/>
      <c r="AO68" s="1014"/>
      <c r="AP68" s="1014" t="s">
        <v>543</v>
      </c>
      <c r="AQ68" s="1014"/>
      <c r="AR68" s="1014"/>
      <c r="AS68" s="1014"/>
      <c r="AT68" s="1014"/>
      <c r="AU68" s="1014" t="s">
        <v>543</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548</v>
      </c>
      <c r="C69" s="1004"/>
      <c r="D69" s="1004"/>
      <c r="E69" s="1004"/>
      <c r="F69" s="1004"/>
      <c r="G69" s="1004"/>
      <c r="H69" s="1004"/>
      <c r="I69" s="1004"/>
      <c r="J69" s="1004"/>
      <c r="K69" s="1004"/>
      <c r="L69" s="1004"/>
      <c r="M69" s="1004"/>
      <c r="N69" s="1004"/>
      <c r="O69" s="1004"/>
      <c r="P69" s="1005"/>
      <c r="Q69" s="1006">
        <v>3971</v>
      </c>
      <c r="R69" s="1000"/>
      <c r="S69" s="1000"/>
      <c r="T69" s="1000"/>
      <c r="U69" s="1000"/>
      <c r="V69" s="1000">
        <v>3950</v>
      </c>
      <c r="W69" s="1000"/>
      <c r="X69" s="1000"/>
      <c r="Y69" s="1000"/>
      <c r="Z69" s="1000"/>
      <c r="AA69" s="1000">
        <v>21</v>
      </c>
      <c r="AB69" s="1000"/>
      <c r="AC69" s="1000"/>
      <c r="AD69" s="1000"/>
      <c r="AE69" s="1000"/>
      <c r="AF69" s="1000">
        <v>21</v>
      </c>
      <c r="AG69" s="1000"/>
      <c r="AH69" s="1000"/>
      <c r="AI69" s="1000"/>
      <c r="AJ69" s="1000"/>
      <c r="AK69" s="1000" t="s">
        <v>543</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549</v>
      </c>
      <c r="C70" s="1004"/>
      <c r="D70" s="1004"/>
      <c r="E70" s="1004"/>
      <c r="F70" s="1004"/>
      <c r="G70" s="1004"/>
      <c r="H70" s="1004"/>
      <c r="I70" s="1004"/>
      <c r="J70" s="1004"/>
      <c r="K70" s="1004"/>
      <c r="L70" s="1004"/>
      <c r="M70" s="1004"/>
      <c r="N70" s="1004"/>
      <c r="O70" s="1004"/>
      <c r="P70" s="1005"/>
      <c r="Q70" s="1006">
        <v>479</v>
      </c>
      <c r="R70" s="1000"/>
      <c r="S70" s="1000"/>
      <c r="T70" s="1000"/>
      <c r="U70" s="1000"/>
      <c r="V70" s="1000">
        <v>443</v>
      </c>
      <c r="W70" s="1000"/>
      <c r="X70" s="1000"/>
      <c r="Y70" s="1000"/>
      <c r="Z70" s="1000"/>
      <c r="AA70" s="1000">
        <v>36</v>
      </c>
      <c r="AB70" s="1000"/>
      <c r="AC70" s="1000"/>
      <c r="AD70" s="1000"/>
      <c r="AE70" s="1000"/>
      <c r="AF70" s="1000">
        <v>36</v>
      </c>
      <c r="AG70" s="1000"/>
      <c r="AH70" s="1000"/>
      <c r="AI70" s="1000"/>
      <c r="AJ70" s="1000"/>
      <c r="AK70" s="1000" t="s">
        <v>544</v>
      </c>
      <c r="AL70" s="1000"/>
      <c r="AM70" s="1000"/>
      <c r="AN70" s="1000"/>
      <c r="AO70" s="1000"/>
      <c r="AP70" s="1000" t="s">
        <v>542</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550</v>
      </c>
      <c r="C71" s="1004"/>
      <c r="D71" s="1004"/>
      <c r="E71" s="1004"/>
      <c r="F71" s="1004"/>
      <c r="G71" s="1004"/>
      <c r="H71" s="1004"/>
      <c r="I71" s="1004"/>
      <c r="J71" s="1004"/>
      <c r="K71" s="1004"/>
      <c r="L71" s="1004"/>
      <c r="M71" s="1004"/>
      <c r="N71" s="1004"/>
      <c r="O71" s="1004"/>
      <c r="P71" s="1005"/>
      <c r="Q71" s="1006">
        <v>103087</v>
      </c>
      <c r="R71" s="1000"/>
      <c r="S71" s="1000"/>
      <c r="T71" s="1000"/>
      <c r="U71" s="1000"/>
      <c r="V71" s="1000">
        <v>101191</v>
      </c>
      <c r="W71" s="1000"/>
      <c r="X71" s="1000"/>
      <c r="Y71" s="1000"/>
      <c r="Z71" s="1000"/>
      <c r="AA71" s="1000">
        <v>18696</v>
      </c>
      <c r="AB71" s="1000"/>
      <c r="AC71" s="1000"/>
      <c r="AD71" s="1000"/>
      <c r="AE71" s="1000"/>
      <c r="AF71" s="1000">
        <v>18696</v>
      </c>
      <c r="AG71" s="1000"/>
      <c r="AH71" s="1000"/>
      <c r="AI71" s="1000"/>
      <c r="AJ71" s="1000"/>
      <c r="AK71" s="1000" t="s">
        <v>543</v>
      </c>
      <c r="AL71" s="1000"/>
      <c r="AM71" s="1000"/>
      <c r="AN71" s="1000"/>
      <c r="AO71" s="1000"/>
      <c r="AP71" s="1000" t="s">
        <v>543</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551</v>
      </c>
      <c r="C72" s="1004"/>
      <c r="D72" s="1004"/>
      <c r="E72" s="1004"/>
      <c r="F72" s="1004"/>
      <c r="G72" s="1004"/>
      <c r="H72" s="1004"/>
      <c r="I72" s="1004"/>
      <c r="J72" s="1004"/>
      <c r="K72" s="1004"/>
      <c r="L72" s="1004"/>
      <c r="M72" s="1004"/>
      <c r="N72" s="1004"/>
      <c r="O72" s="1004"/>
      <c r="P72" s="1005"/>
      <c r="Q72" s="1006">
        <v>133</v>
      </c>
      <c r="R72" s="1000"/>
      <c r="S72" s="1000"/>
      <c r="T72" s="1000"/>
      <c r="U72" s="1000"/>
      <c r="V72" s="1000">
        <v>122</v>
      </c>
      <c r="W72" s="1000"/>
      <c r="X72" s="1000"/>
      <c r="Y72" s="1000"/>
      <c r="Z72" s="1000"/>
      <c r="AA72" s="1000">
        <v>11</v>
      </c>
      <c r="AB72" s="1000"/>
      <c r="AC72" s="1000"/>
      <c r="AD72" s="1000"/>
      <c r="AE72" s="1000"/>
      <c r="AF72" s="1000">
        <v>11</v>
      </c>
      <c r="AG72" s="1000"/>
      <c r="AH72" s="1000"/>
      <c r="AI72" s="1000"/>
      <c r="AJ72" s="1000"/>
      <c r="AK72" s="1000" t="s">
        <v>543</v>
      </c>
      <c r="AL72" s="1000"/>
      <c r="AM72" s="1000"/>
      <c r="AN72" s="1000"/>
      <c r="AO72" s="1000"/>
      <c r="AP72" s="1000" t="s">
        <v>543</v>
      </c>
      <c r="AQ72" s="1000"/>
      <c r="AR72" s="1000"/>
      <c r="AS72" s="1000"/>
      <c r="AT72" s="1000"/>
      <c r="AU72" s="1000" t="s">
        <v>543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552</v>
      </c>
      <c r="C73" s="1004"/>
      <c r="D73" s="1004"/>
      <c r="E73" s="1004"/>
      <c r="F73" s="1004"/>
      <c r="G73" s="1004"/>
      <c r="H73" s="1004"/>
      <c r="I73" s="1004"/>
      <c r="J73" s="1004"/>
      <c r="K73" s="1004"/>
      <c r="L73" s="1004"/>
      <c r="M73" s="1004"/>
      <c r="N73" s="1004"/>
      <c r="O73" s="1004"/>
      <c r="P73" s="1005"/>
      <c r="Q73" s="1006">
        <v>1371</v>
      </c>
      <c r="R73" s="1000"/>
      <c r="S73" s="1000"/>
      <c r="T73" s="1000"/>
      <c r="U73" s="1000"/>
      <c r="V73" s="1000">
        <v>1343</v>
      </c>
      <c r="W73" s="1000"/>
      <c r="X73" s="1000"/>
      <c r="Y73" s="1000"/>
      <c r="Z73" s="1000"/>
      <c r="AA73" s="1000">
        <v>28</v>
      </c>
      <c r="AB73" s="1000"/>
      <c r="AC73" s="1000"/>
      <c r="AD73" s="1000"/>
      <c r="AE73" s="1000"/>
      <c r="AF73" s="1000">
        <v>28</v>
      </c>
      <c r="AG73" s="1000"/>
      <c r="AH73" s="1000"/>
      <c r="AI73" s="1000"/>
      <c r="AJ73" s="1000"/>
      <c r="AK73" s="1000" t="s">
        <v>542</v>
      </c>
      <c r="AL73" s="1000"/>
      <c r="AM73" s="1000"/>
      <c r="AN73" s="1000"/>
      <c r="AO73" s="1000"/>
      <c r="AP73" s="1000">
        <v>1337</v>
      </c>
      <c r="AQ73" s="1000"/>
      <c r="AR73" s="1000"/>
      <c r="AS73" s="1000"/>
      <c r="AT73" s="1000"/>
      <c r="AU73" s="1000">
        <v>466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553</v>
      </c>
      <c r="C74" s="1004"/>
      <c r="D74" s="1004"/>
      <c r="E74" s="1004"/>
      <c r="F74" s="1004"/>
      <c r="G74" s="1004"/>
      <c r="H74" s="1004"/>
      <c r="I74" s="1004"/>
      <c r="J74" s="1004"/>
      <c r="K74" s="1004"/>
      <c r="L74" s="1004"/>
      <c r="M74" s="1004"/>
      <c r="N74" s="1004"/>
      <c r="O74" s="1004"/>
      <c r="P74" s="1005"/>
      <c r="Q74" s="1006">
        <v>1302</v>
      </c>
      <c r="R74" s="1000"/>
      <c r="S74" s="1000"/>
      <c r="T74" s="1000"/>
      <c r="U74" s="1000"/>
      <c r="V74" s="1000">
        <v>1269</v>
      </c>
      <c r="W74" s="1000"/>
      <c r="X74" s="1000"/>
      <c r="Y74" s="1000"/>
      <c r="Z74" s="1000"/>
      <c r="AA74" s="1000">
        <v>33</v>
      </c>
      <c r="AB74" s="1000"/>
      <c r="AC74" s="1000"/>
      <c r="AD74" s="1000"/>
      <c r="AE74" s="1000"/>
      <c r="AF74" s="1000">
        <v>33</v>
      </c>
      <c r="AG74" s="1000"/>
      <c r="AH74" s="1000"/>
      <c r="AI74" s="1000"/>
      <c r="AJ74" s="1000"/>
      <c r="AK74" s="1000" t="s">
        <v>543</v>
      </c>
      <c r="AL74" s="1000"/>
      <c r="AM74" s="1000"/>
      <c r="AN74" s="1000"/>
      <c r="AO74" s="1000"/>
      <c r="AP74" s="1000">
        <v>573</v>
      </c>
      <c r="AQ74" s="1000"/>
      <c r="AR74" s="1000"/>
      <c r="AS74" s="1000"/>
      <c r="AT74" s="1000"/>
      <c r="AU74" s="1000">
        <v>128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554</v>
      </c>
      <c r="C75" s="1004"/>
      <c r="D75" s="1004"/>
      <c r="E75" s="1004"/>
      <c r="F75" s="1004"/>
      <c r="G75" s="1004"/>
      <c r="H75" s="1004"/>
      <c r="I75" s="1004"/>
      <c r="J75" s="1004"/>
      <c r="K75" s="1004"/>
      <c r="L75" s="1004"/>
      <c r="M75" s="1004"/>
      <c r="N75" s="1004"/>
      <c r="O75" s="1004"/>
      <c r="P75" s="1005"/>
      <c r="Q75" s="1007">
        <v>4475</v>
      </c>
      <c r="R75" s="1008"/>
      <c r="S75" s="1008"/>
      <c r="T75" s="1008"/>
      <c r="U75" s="1009"/>
      <c r="V75" s="1010">
        <v>4628</v>
      </c>
      <c r="W75" s="1008"/>
      <c r="X75" s="1008"/>
      <c r="Y75" s="1008"/>
      <c r="Z75" s="1009"/>
      <c r="AA75" s="1010">
        <v>-154</v>
      </c>
      <c r="AB75" s="1008"/>
      <c r="AC75" s="1008"/>
      <c r="AD75" s="1008"/>
      <c r="AE75" s="1009"/>
      <c r="AF75" s="1010">
        <v>680</v>
      </c>
      <c r="AG75" s="1008"/>
      <c r="AH75" s="1008"/>
      <c r="AI75" s="1008"/>
      <c r="AJ75" s="1009"/>
      <c r="AK75" s="1010" t="s">
        <v>543</v>
      </c>
      <c r="AL75" s="1008"/>
      <c r="AM75" s="1008"/>
      <c r="AN75" s="1008"/>
      <c r="AO75" s="1009"/>
      <c r="AP75" s="1010">
        <v>2326</v>
      </c>
      <c r="AQ75" s="1008"/>
      <c r="AR75" s="1008"/>
      <c r="AS75" s="1008"/>
      <c r="AT75" s="1009"/>
      <c r="AU75" s="1010" t="s">
        <v>543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555</v>
      </c>
      <c r="C76" s="1004"/>
      <c r="D76" s="1004"/>
      <c r="E76" s="1004"/>
      <c r="F76" s="1004"/>
      <c r="G76" s="1004"/>
      <c r="H76" s="1004"/>
      <c r="I76" s="1004"/>
      <c r="J76" s="1004"/>
      <c r="K76" s="1004"/>
      <c r="L76" s="1004"/>
      <c r="M76" s="1004"/>
      <c r="N76" s="1004"/>
      <c r="O76" s="1004"/>
      <c r="P76" s="1005"/>
      <c r="Q76" s="1007">
        <v>768</v>
      </c>
      <c r="R76" s="1008"/>
      <c r="S76" s="1008"/>
      <c r="T76" s="1008"/>
      <c r="U76" s="1009"/>
      <c r="V76" s="1010">
        <v>714</v>
      </c>
      <c r="W76" s="1008"/>
      <c r="X76" s="1008"/>
      <c r="Y76" s="1008"/>
      <c r="Z76" s="1009"/>
      <c r="AA76" s="1010">
        <v>54</v>
      </c>
      <c r="AB76" s="1008"/>
      <c r="AC76" s="1008"/>
      <c r="AD76" s="1008"/>
      <c r="AE76" s="1009"/>
      <c r="AF76" s="1010">
        <v>54</v>
      </c>
      <c r="AG76" s="1008"/>
      <c r="AH76" s="1008"/>
      <c r="AI76" s="1008"/>
      <c r="AJ76" s="1009"/>
      <c r="AK76" s="1010" t="s">
        <v>543</v>
      </c>
      <c r="AL76" s="1008"/>
      <c r="AM76" s="1008"/>
      <c r="AN76" s="1008"/>
      <c r="AO76" s="1009"/>
      <c r="AP76" s="1010" t="s">
        <v>543</v>
      </c>
      <c r="AQ76" s="1008"/>
      <c r="AR76" s="1008"/>
      <c r="AS76" s="1008"/>
      <c r="AT76" s="1009"/>
      <c r="AU76" s="1010" t="s">
        <v>542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375</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19561</v>
      </c>
      <c r="AG88" s="988"/>
      <c r="AH88" s="988"/>
      <c r="AI88" s="988"/>
      <c r="AJ88" s="988"/>
      <c r="AK88" s="992"/>
      <c r="AL88" s="992"/>
      <c r="AM88" s="992"/>
      <c r="AN88" s="992"/>
      <c r="AO88" s="992"/>
      <c r="AP88" s="988">
        <v>4236</v>
      </c>
      <c r="AQ88" s="988"/>
      <c r="AR88" s="988"/>
      <c r="AS88" s="988"/>
      <c r="AT88" s="988"/>
      <c r="AU88" s="988">
        <v>594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375</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90</v>
      </c>
      <c r="CS102" s="980"/>
      <c r="CT102" s="980"/>
      <c r="CU102" s="980"/>
      <c r="CV102" s="981"/>
      <c r="CW102" s="979">
        <v>245</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292</v>
      </c>
      <c r="AG109" s="923"/>
      <c r="AH109" s="923"/>
      <c r="AI109" s="923"/>
      <c r="AJ109" s="924"/>
      <c r="AK109" s="925" t="s">
        <v>291</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292</v>
      </c>
      <c r="BW109" s="923"/>
      <c r="BX109" s="923"/>
      <c r="BY109" s="923"/>
      <c r="BZ109" s="924"/>
      <c r="CA109" s="925" t="s">
        <v>291</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292</v>
      </c>
      <c r="DM109" s="923"/>
      <c r="DN109" s="923"/>
      <c r="DO109" s="923"/>
      <c r="DP109" s="924"/>
      <c r="DQ109" s="925" t="s">
        <v>291</v>
      </c>
      <c r="DR109" s="923"/>
      <c r="DS109" s="923"/>
      <c r="DT109" s="923"/>
      <c r="DU109" s="924"/>
      <c r="DV109" s="925" t="s">
        <v>412</v>
      </c>
      <c r="DW109" s="923"/>
      <c r="DX109" s="923"/>
      <c r="DY109" s="923"/>
      <c r="DZ109" s="954"/>
    </row>
    <row r="110" spans="1:131" s="199" customFormat="1" ht="26.25" customHeight="1">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1842375</v>
      </c>
      <c r="AB110" s="916"/>
      <c r="AC110" s="916"/>
      <c r="AD110" s="916"/>
      <c r="AE110" s="917"/>
      <c r="AF110" s="918">
        <v>1734999</v>
      </c>
      <c r="AG110" s="916"/>
      <c r="AH110" s="916"/>
      <c r="AI110" s="916"/>
      <c r="AJ110" s="917"/>
      <c r="AK110" s="918">
        <v>1414238</v>
      </c>
      <c r="AL110" s="916"/>
      <c r="AM110" s="916"/>
      <c r="AN110" s="916"/>
      <c r="AO110" s="917"/>
      <c r="AP110" s="919">
        <v>21.3</v>
      </c>
      <c r="AQ110" s="920"/>
      <c r="AR110" s="920"/>
      <c r="AS110" s="920"/>
      <c r="AT110" s="921"/>
      <c r="AU110" s="955" t="s">
        <v>62</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10721972</v>
      </c>
      <c r="BR110" s="863"/>
      <c r="BS110" s="863"/>
      <c r="BT110" s="863"/>
      <c r="BU110" s="863"/>
      <c r="BV110" s="863">
        <v>10376721</v>
      </c>
      <c r="BW110" s="863"/>
      <c r="BX110" s="863"/>
      <c r="BY110" s="863"/>
      <c r="BZ110" s="863"/>
      <c r="CA110" s="863">
        <v>9882128</v>
      </c>
      <c r="CB110" s="863"/>
      <c r="CC110" s="863"/>
      <c r="CD110" s="863"/>
      <c r="CE110" s="863"/>
      <c r="CF110" s="887">
        <v>148.80000000000001</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226</v>
      </c>
      <c r="DH110" s="863"/>
      <c r="DI110" s="863"/>
      <c r="DJ110" s="863"/>
      <c r="DK110" s="863"/>
      <c r="DL110" s="863" t="s">
        <v>226</v>
      </c>
      <c r="DM110" s="863"/>
      <c r="DN110" s="863"/>
      <c r="DO110" s="863"/>
      <c r="DP110" s="863"/>
      <c r="DQ110" s="863" t="s">
        <v>226</v>
      </c>
      <c r="DR110" s="863"/>
      <c r="DS110" s="863"/>
      <c r="DT110" s="863"/>
      <c r="DU110" s="863"/>
      <c r="DV110" s="864" t="s">
        <v>226</v>
      </c>
      <c r="DW110" s="864"/>
      <c r="DX110" s="864"/>
      <c r="DY110" s="864"/>
      <c r="DZ110" s="865"/>
    </row>
    <row r="111" spans="1:131" s="199" customFormat="1" ht="26.25" customHeight="1">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226</v>
      </c>
      <c r="AB111" s="944"/>
      <c r="AC111" s="944"/>
      <c r="AD111" s="944"/>
      <c r="AE111" s="945"/>
      <c r="AF111" s="946" t="s">
        <v>226</v>
      </c>
      <c r="AG111" s="944"/>
      <c r="AH111" s="944"/>
      <c r="AI111" s="944"/>
      <c r="AJ111" s="945"/>
      <c r="AK111" s="946" t="s">
        <v>226</v>
      </c>
      <c r="AL111" s="944"/>
      <c r="AM111" s="944"/>
      <c r="AN111" s="944"/>
      <c r="AO111" s="945"/>
      <c r="AP111" s="947" t="s">
        <v>226</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211434</v>
      </c>
      <c r="BR111" s="835"/>
      <c r="BS111" s="835"/>
      <c r="BT111" s="835"/>
      <c r="BU111" s="835"/>
      <c r="BV111" s="835">
        <v>178793</v>
      </c>
      <c r="BW111" s="835"/>
      <c r="BX111" s="835"/>
      <c r="BY111" s="835"/>
      <c r="BZ111" s="835"/>
      <c r="CA111" s="835">
        <v>181243</v>
      </c>
      <c r="CB111" s="835"/>
      <c r="CC111" s="835"/>
      <c r="CD111" s="835"/>
      <c r="CE111" s="835"/>
      <c r="CF111" s="896">
        <v>2.7</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226</v>
      </c>
      <c r="DH111" s="835"/>
      <c r="DI111" s="835"/>
      <c r="DJ111" s="835"/>
      <c r="DK111" s="835"/>
      <c r="DL111" s="835" t="s">
        <v>226</v>
      </c>
      <c r="DM111" s="835"/>
      <c r="DN111" s="835"/>
      <c r="DO111" s="835"/>
      <c r="DP111" s="835"/>
      <c r="DQ111" s="835" t="s">
        <v>226</v>
      </c>
      <c r="DR111" s="835"/>
      <c r="DS111" s="835"/>
      <c r="DT111" s="835"/>
      <c r="DU111" s="835"/>
      <c r="DV111" s="812" t="s">
        <v>226</v>
      </c>
      <c r="DW111" s="812"/>
      <c r="DX111" s="812"/>
      <c r="DY111" s="812"/>
      <c r="DZ111" s="813"/>
    </row>
    <row r="112" spans="1:131" s="199" customFormat="1" ht="26.25" customHeight="1">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226</v>
      </c>
      <c r="AB112" s="798"/>
      <c r="AC112" s="798"/>
      <c r="AD112" s="798"/>
      <c r="AE112" s="799"/>
      <c r="AF112" s="800" t="s">
        <v>226</v>
      </c>
      <c r="AG112" s="798"/>
      <c r="AH112" s="798"/>
      <c r="AI112" s="798"/>
      <c r="AJ112" s="799"/>
      <c r="AK112" s="800" t="s">
        <v>226</v>
      </c>
      <c r="AL112" s="798"/>
      <c r="AM112" s="798"/>
      <c r="AN112" s="798"/>
      <c r="AO112" s="799"/>
      <c r="AP112" s="845" t="s">
        <v>226</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6468006</v>
      </c>
      <c r="BR112" s="835"/>
      <c r="BS112" s="835"/>
      <c r="BT112" s="835"/>
      <c r="BU112" s="835"/>
      <c r="BV112" s="835">
        <v>5860456</v>
      </c>
      <c r="BW112" s="835"/>
      <c r="BX112" s="835"/>
      <c r="BY112" s="835"/>
      <c r="BZ112" s="835"/>
      <c r="CA112" s="835">
        <v>5310941</v>
      </c>
      <c r="CB112" s="835"/>
      <c r="CC112" s="835"/>
      <c r="CD112" s="835"/>
      <c r="CE112" s="835"/>
      <c r="CF112" s="896">
        <v>80</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226</v>
      </c>
      <c r="DH112" s="835"/>
      <c r="DI112" s="835"/>
      <c r="DJ112" s="835"/>
      <c r="DK112" s="835"/>
      <c r="DL112" s="835" t="s">
        <v>226</v>
      </c>
      <c r="DM112" s="835"/>
      <c r="DN112" s="835"/>
      <c r="DO112" s="835"/>
      <c r="DP112" s="835"/>
      <c r="DQ112" s="835" t="s">
        <v>226</v>
      </c>
      <c r="DR112" s="835"/>
      <c r="DS112" s="835"/>
      <c r="DT112" s="835"/>
      <c r="DU112" s="835"/>
      <c r="DV112" s="812" t="s">
        <v>226</v>
      </c>
      <c r="DW112" s="812"/>
      <c r="DX112" s="812"/>
      <c r="DY112" s="812"/>
      <c r="DZ112" s="813"/>
    </row>
    <row r="113" spans="1:130" s="199" customFormat="1" ht="26.25" customHeight="1">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783504</v>
      </c>
      <c r="AB113" s="944"/>
      <c r="AC113" s="944"/>
      <c r="AD113" s="944"/>
      <c r="AE113" s="945"/>
      <c r="AF113" s="946">
        <v>753542</v>
      </c>
      <c r="AG113" s="944"/>
      <c r="AH113" s="944"/>
      <c r="AI113" s="944"/>
      <c r="AJ113" s="945"/>
      <c r="AK113" s="946">
        <v>707459</v>
      </c>
      <c r="AL113" s="944"/>
      <c r="AM113" s="944"/>
      <c r="AN113" s="944"/>
      <c r="AO113" s="945"/>
      <c r="AP113" s="947">
        <v>10.7</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v>549765</v>
      </c>
      <c r="BR113" s="835"/>
      <c r="BS113" s="835"/>
      <c r="BT113" s="835"/>
      <c r="BU113" s="835"/>
      <c r="BV113" s="835">
        <v>550683</v>
      </c>
      <c r="BW113" s="835"/>
      <c r="BX113" s="835"/>
      <c r="BY113" s="835"/>
      <c r="BZ113" s="835"/>
      <c r="CA113" s="835">
        <v>594295</v>
      </c>
      <c r="CB113" s="835"/>
      <c r="CC113" s="835"/>
      <c r="CD113" s="835"/>
      <c r="CE113" s="835"/>
      <c r="CF113" s="896">
        <v>8.9</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226</v>
      </c>
      <c r="DH113" s="798"/>
      <c r="DI113" s="798"/>
      <c r="DJ113" s="798"/>
      <c r="DK113" s="799"/>
      <c r="DL113" s="800" t="s">
        <v>226</v>
      </c>
      <c r="DM113" s="798"/>
      <c r="DN113" s="798"/>
      <c r="DO113" s="798"/>
      <c r="DP113" s="799"/>
      <c r="DQ113" s="800" t="s">
        <v>226</v>
      </c>
      <c r="DR113" s="798"/>
      <c r="DS113" s="798"/>
      <c r="DT113" s="798"/>
      <c r="DU113" s="799"/>
      <c r="DV113" s="845" t="s">
        <v>226</v>
      </c>
      <c r="DW113" s="846"/>
      <c r="DX113" s="846"/>
      <c r="DY113" s="846"/>
      <c r="DZ113" s="847"/>
    </row>
    <row r="114" spans="1:130" s="199" customFormat="1" ht="26.25" customHeight="1">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50481</v>
      </c>
      <c r="AB114" s="798"/>
      <c r="AC114" s="798"/>
      <c r="AD114" s="798"/>
      <c r="AE114" s="799"/>
      <c r="AF114" s="800">
        <v>50931</v>
      </c>
      <c r="AG114" s="798"/>
      <c r="AH114" s="798"/>
      <c r="AI114" s="798"/>
      <c r="AJ114" s="799"/>
      <c r="AK114" s="800">
        <v>52081</v>
      </c>
      <c r="AL114" s="798"/>
      <c r="AM114" s="798"/>
      <c r="AN114" s="798"/>
      <c r="AO114" s="799"/>
      <c r="AP114" s="845">
        <v>0.8</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2222389</v>
      </c>
      <c r="BR114" s="835"/>
      <c r="BS114" s="835"/>
      <c r="BT114" s="835"/>
      <c r="BU114" s="835"/>
      <c r="BV114" s="835">
        <v>2129211</v>
      </c>
      <c r="BW114" s="835"/>
      <c r="BX114" s="835"/>
      <c r="BY114" s="835"/>
      <c r="BZ114" s="835"/>
      <c r="CA114" s="835">
        <v>2172743</v>
      </c>
      <c r="CB114" s="835"/>
      <c r="CC114" s="835"/>
      <c r="CD114" s="835"/>
      <c r="CE114" s="835"/>
      <c r="CF114" s="896">
        <v>32.700000000000003</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226</v>
      </c>
      <c r="DH114" s="798"/>
      <c r="DI114" s="798"/>
      <c r="DJ114" s="798"/>
      <c r="DK114" s="799"/>
      <c r="DL114" s="800" t="s">
        <v>226</v>
      </c>
      <c r="DM114" s="798"/>
      <c r="DN114" s="798"/>
      <c r="DO114" s="798"/>
      <c r="DP114" s="799"/>
      <c r="DQ114" s="800" t="s">
        <v>226</v>
      </c>
      <c r="DR114" s="798"/>
      <c r="DS114" s="798"/>
      <c r="DT114" s="798"/>
      <c r="DU114" s="799"/>
      <c r="DV114" s="845" t="s">
        <v>226</v>
      </c>
      <c r="DW114" s="846"/>
      <c r="DX114" s="846"/>
      <c r="DY114" s="846"/>
      <c r="DZ114" s="847"/>
    </row>
    <row r="115" spans="1:130" s="199" customFormat="1" ht="26.25" customHeight="1">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30841</v>
      </c>
      <c r="AB115" s="944"/>
      <c r="AC115" s="944"/>
      <c r="AD115" s="944"/>
      <c r="AE115" s="945"/>
      <c r="AF115" s="946">
        <v>29376</v>
      </c>
      <c r="AG115" s="944"/>
      <c r="AH115" s="944"/>
      <c r="AI115" s="944"/>
      <c r="AJ115" s="945"/>
      <c r="AK115" s="946">
        <v>28317</v>
      </c>
      <c r="AL115" s="944"/>
      <c r="AM115" s="944"/>
      <c r="AN115" s="944"/>
      <c r="AO115" s="945"/>
      <c r="AP115" s="947">
        <v>0.4</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t="s">
        <v>226</v>
      </c>
      <c r="BR115" s="835"/>
      <c r="BS115" s="835"/>
      <c r="BT115" s="835"/>
      <c r="BU115" s="835"/>
      <c r="BV115" s="835" t="s">
        <v>226</v>
      </c>
      <c r="BW115" s="835"/>
      <c r="BX115" s="835"/>
      <c r="BY115" s="835"/>
      <c r="BZ115" s="835"/>
      <c r="CA115" s="835" t="s">
        <v>226</v>
      </c>
      <c r="CB115" s="835"/>
      <c r="CC115" s="835"/>
      <c r="CD115" s="835"/>
      <c r="CE115" s="835"/>
      <c r="CF115" s="896" t="s">
        <v>226</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226</v>
      </c>
      <c r="DH115" s="798"/>
      <c r="DI115" s="798"/>
      <c r="DJ115" s="798"/>
      <c r="DK115" s="799"/>
      <c r="DL115" s="800" t="s">
        <v>226</v>
      </c>
      <c r="DM115" s="798"/>
      <c r="DN115" s="798"/>
      <c r="DO115" s="798"/>
      <c r="DP115" s="799"/>
      <c r="DQ115" s="800" t="s">
        <v>226</v>
      </c>
      <c r="DR115" s="798"/>
      <c r="DS115" s="798"/>
      <c r="DT115" s="798"/>
      <c r="DU115" s="799"/>
      <c r="DV115" s="845" t="s">
        <v>226</v>
      </c>
      <c r="DW115" s="846"/>
      <c r="DX115" s="846"/>
      <c r="DY115" s="846"/>
      <c r="DZ115" s="847"/>
    </row>
    <row r="116" spans="1:130" s="199" customFormat="1" ht="26.25" customHeight="1">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226</v>
      </c>
      <c r="AB116" s="798"/>
      <c r="AC116" s="798"/>
      <c r="AD116" s="798"/>
      <c r="AE116" s="799"/>
      <c r="AF116" s="800" t="s">
        <v>226</v>
      </c>
      <c r="AG116" s="798"/>
      <c r="AH116" s="798"/>
      <c r="AI116" s="798"/>
      <c r="AJ116" s="799"/>
      <c r="AK116" s="800" t="s">
        <v>226</v>
      </c>
      <c r="AL116" s="798"/>
      <c r="AM116" s="798"/>
      <c r="AN116" s="798"/>
      <c r="AO116" s="799"/>
      <c r="AP116" s="845" t="s">
        <v>226</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226</v>
      </c>
      <c r="BR116" s="835"/>
      <c r="BS116" s="835"/>
      <c r="BT116" s="835"/>
      <c r="BU116" s="835"/>
      <c r="BV116" s="835" t="s">
        <v>226</v>
      </c>
      <c r="BW116" s="835"/>
      <c r="BX116" s="835"/>
      <c r="BY116" s="835"/>
      <c r="BZ116" s="835"/>
      <c r="CA116" s="835" t="s">
        <v>226</v>
      </c>
      <c r="CB116" s="835"/>
      <c r="CC116" s="835"/>
      <c r="CD116" s="835"/>
      <c r="CE116" s="835"/>
      <c r="CF116" s="896" t="s">
        <v>226</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226</v>
      </c>
      <c r="DH116" s="798"/>
      <c r="DI116" s="798"/>
      <c r="DJ116" s="798"/>
      <c r="DK116" s="799"/>
      <c r="DL116" s="800" t="s">
        <v>226</v>
      </c>
      <c r="DM116" s="798"/>
      <c r="DN116" s="798"/>
      <c r="DO116" s="798"/>
      <c r="DP116" s="799"/>
      <c r="DQ116" s="800" t="s">
        <v>226</v>
      </c>
      <c r="DR116" s="798"/>
      <c r="DS116" s="798"/>
      <c r="DT116" s="798"/>
      <c r="DU116" s="799"/>
      <c r="DV116" s="845" t="s">
        <v>226</v>
      </c>
      <c r="DW116" s="846"/>
      <c r="DX116" s="846"/>
      <c r="DY116" s="846"/>
      <c r="DZ116" s="847"/>
    </row>
    <row r="117" spans="1:130" s="199" customFormat="1" ht="26.25" customHeight="1">
      <c r="A117" s="922" t="s">
        <v>174</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2707201</v>
      </c>
      <c r="AB117" s="930"/>
      <c r="AC117" s="930"/>
      <c r="AD117" s="930"/>
      <c r="AE117" s="931"/>
      <c r="AF117" s="932">
        <v>2568848</v>
      </c>
      <c r="AG117" s="930"/>
      <c r="AH117" s="930"/>
      <c r="AI117" s="930"/>
      <c r="AJ117" s="931"/>
      <c r="AK117" s="932">
        <v>2202095</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226</v>
      </c>
      <c r="BR117" s="835"/>
      <c r="BS117" s="835"/>
      <c r="BT117" s="835"/>
      <c r="BU117" s="835"/>
      <c r="BV117" s="835" t="s">
        <v>226</v>
      </c>
      <c r="BW117" s="835"/>
      <c r="BX117" s="835"/>
      <c r="BY117" s="835"/>
      <c r="BZ117" s="835"/>
      <c r="CA117" s="835" t="s">
        <v>226</v>
      </c>
      <c r="CB117" s="835"/>
      <c r="CC117" s="835"/>
      <c r="CD117" s="835"/>
      <c r="CE117" s="835"/>
      <c r="CF117" s="896" t="s">
        <v>226</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226</v>
      </c>
      <c r="DH117" s="798"/>
      <c r="DI117" s="798"/>
      <c r="DJ117" s="798"/>
      <c r="DK117" s="799"/>
      <c r="DL117" s="800" t="s">
        <v>226</v>
      </c>
      <c r="DM117" s="798"/>
      <c r="DN117" s="798"/>
      <c r="DO117" s="798"/>
      <c r="DP117" s="799"/>
      <c r="DQ117" s="800" t="s">
        <v>226</v>
      </c>
      <c r="DR117" s="798"/>
      <c r="DS117" s="798"/>
      <c r="DT117" s="798"/>
      <c r="DU117" s="799"/>
      <c r="DV117" s="845" t="s">
        <v>226</v>
      </c>
      <c r="DW117" s="846"/>
      <c r="DX117" s="846"/>
      <c r="DY117" s="846"/>
      <c r="DZ117" s="847"/>
    </row>
    <row r="118" spans="1:130" s="199" customFormat="1" ht="26.25" customHeight="1">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292</v>
      </c>
      <c r="AG118" s="923"/>
      <c r="AH118" s="923"/>
      <c r="AI118" s="923"/>
      <c r="AJ118" s="924"/>
      <c r="AK118" s="925" t="s">
        <v>291</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226</v>
      </c>
      <c r="BR118" s="866"/>
      <c r="BS118" s="866"/>
      <c r="BT118" s="866"/>
      <c r="BU118" s="866"/>
      <c r="BV118" s="866" t="s">
        <v>226</v>
      </c>
      <c r="BW118" s="866"/>
      <c r="BX118" s="866"/>
      <c r="BY118" s="866"/>
      <c r="BZ118" s="866"/>
      <c r="CA118" s="866" t="s">
        <v>226</v>
      </c>
      <c r="CB118" s="866"/>
      <c r="CC118" s="866"/>
      <c r="CD118" s="866"/>
      <c r="CE118" s="866"/>
      <c r="CF118" s="896" t="s">
        <v>226</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226</v>
      </c>
      <c r="DH118" s="798"/>
      <c r="DI118" s="798"/>
      <c r="DJ118" s="798"/>
      <c r="DK118" s="799"/>
      <c r="DL118" s="800" t="s">
        <v>226</v>
      </c>
      <c r="DM118" s="798"/>
      <c r="DN118" s="798"/>
      <c r="DO118" s="798"/>
      <c r="DP118" s="799"/>
      <c r="DQ118" s="800" t="s">
        <v>226</v>
      </c>
      <c r="DR118" s="798"/>
      <c r="DS118" s="798"/>
      <c r="DT118" s="798"/>
      <c r="DU118" s="799"/>
      <c r="DV118" s="845" t="s">
        <v>226</v>
      </c>
      <c r="DW118" s="846"/>
      <c r="DX118" s="846"/>
      <c r="DY118" s="846"/>
      <c r="DZ118" s="847"/>
    </row>
    <row r="119" spans="1:130" s="199" customFormat="1" ht="26.25" customHeight="1">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226</v>
      </c>
      <c r="AB119" s="916"/>
      <c r="AC119" s="916"/>
      <c r="AD119" s="916"/>
      <c r="AE119" s="917"/>
      <c r="AF119" s="918" t="s">
        <v>226</v>
      </c>
      <c r="AG119" s="916"/>
      <c r="AH119" s="916"/>
      <c r="AI119" s="916"/>
      <c r="AJ119" s="917"/>
      <c r="AK119" s="918" t="s">
        <v>226</v>
      </c>
      <c r="AL119" s="916"/>
      <c r="AM119" s="916"/>
      <c r="AN119" s="916"/>
      <c r="AO119" s="917"/>
      <c r="AP119" s="919" t="s">
        <v>226</v>
      </c>
      <c r="AQ119" s="920"/>
      <c r="AR119" s="920"/>
      <c r="AS119" s="920"/>
      <c r="AT119" s="921"/>
      <c r="AU119" s="959"/>
      <c r="AV119" s="960"/>
      <c r="AW119" s="960"/>
      <c r="AX119" s="960"/>
      <c r="AY119" s="960"/>
      <c r="AZ119" s="230" t="s">
        <v>174</v>
      </c>
      <c r="BA119" s="230"/>
      <c r="BB119" s="230"/>
      <c r="BC119" s="230"/>
      <c r="BD119" s="230"/>
      <c r="BE119" s="230"/>
      <c r="BF119" s="230"/>
      <c r="BG119" s="230"/>
      <c r="BH119" s="230"/>
      <c r="BI119" s="230"/>
      <c r="BJ119" s="230"/>
      <c r="BK119" s="230"/>
      <c r="BL119" s="230"/>
      <c r="BM119" s="230"/>
      <c r="BN119" s="230"/>
      <c r="BO119" s="898" t="s">
        <v>442</v>
      </c>
      <c r="BP119" s="899"/>
      <c r="BQ119" s="903">
        <v>20173566</v>
      </c>
      <c r="BR119" s="866"/>
      <c r="BS119" s="866"/>
      <c r="BT119" s="866"/>
      <c r="BU119" s="866"/>
      <c r="BV119" s="866">
        <v>19095864</v>
      </c>
      <c r="BW119" s="866"/>
      <c r="BX119" s="866"/>
      <c r="BY119" s="866"/>
      <c r="BZ119" s="866"/>
      <c r="CA119" s="866">
        <v>18141350</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211434</v>
      </c>
      <c r="DH119" s="781"/>
      <c r="DI119" s="781"/>
      <c r="DJ119" s="781"/>
      <c r="DK119" s="782"/>
      <c r="DL119" s="783">
        <v>178793</v>
      </c>
      <c r="DM119" s="781"/>
      <c r="DN119" s="781"/>
      <c r="DO119" s="781"/>
      <c r="DP119" s="782"/>
      <c r="DQ119" s="783">
        <v>181243</v>
      </c>
      <c r="DR119" s="781"/>
      <c r="DS119" s="781"/>
      <c r="DT119" s="781"/>
      <c r="DU119" s="782"/>
      <c r="DV119" s="869">
        <v>2.7</v>
      </c>
      <c r="DW119" s="870"/>
      <c r="DX119" s="870"/>
      <c r="DY119" s="870"/>
      <c r="DZ119" s="871"/>
    </row>
    <row r="120" spans="1:130" s="199" customFormat="1" ht="26.25" customHeight="1">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226</v>
      </c>
      <c r="AB120" s="798"/>
      <c r="AC120" s="798"/>
      <c r="AD120" s="798"/>
      <c r="AE120" s="799"/>
      <c r="AF120" s="800" t="s">
        <v>226</v>
      </c>
      <c r="AG120" s="798"/>
      <c r="AH120" s="798"/>
      <c r="AI120" s="798"/>
      <c r="AJ120" s="799"/>
      <c r="AK120" s="800" t="s">
        <v>226</v>
      </c>
      <c r="AL120" s="798"/>
      <c r="AM120" s="798"/>
      <c r="AN120" s="798"/>
      <c r="AO120" s="799"/>
      <c r="AP120" s="845" t="s">
        <v>226</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3741473</v>
      </c>
      <c r="BR120" s="863"/>
      <c r="BS120" s="863"/>
      <c r="BT120" s="863"/>
      <c r="BU120" s="863"/>
      <c r="BV120" s="863">
        <v>4383015</v>
      </c>
      <c r="BW120" s="863"/>
      <c r="BX120" s="863"/>
      <c r="BY120" s="863"/>
      <c r="BZ120" s="863"/>
      <c r="CA120" s="863">
        <v>4505196</v>
      </c>
      <c r="CB120" s="863"/>
      <c r="CC120" s="863"/>
      <c r="CD120" s="863"/>
      <c r="CE120" s="863"/>
      <c r="CF120" s="887">
        <v>67.8</v>
      </c>
      <c r="CG120" s="888"/>
      <c r="CH120" s="888"/>
      <c r="CI120" s="888"/>
      <c r="CJ120" s="888"/>
      <c r="CK120" s="889" t="s">
        <v>446</v>
      </c>
      <c r="CL120" s="873"/>
      <c r="CM120" s="873"/>
      <c r="CN120" s="873"/>
      <c r="CO120" s="874"/>
      <c r="CP120" s="893" t="s">
        <v>395</v>
      </c>
      <c r="CQ120" s="894"/>
      <c r="CR120" s="894"/>
      <c r="CS120" s="894"/>
      <c r="CT120" s="894"/>
      <c r="CU120" s="894"/>
      <c r="CV120" s="894"/>
      <c r="CW120" s="894"/>
      <c r="CX120" s="894"/>
      <c r="CY120" s="894"/>
      <c r="CZ120" s="894"/>
      <c r="DA120" s="894"/>
      <c r="DB120" s="894"/>
      <c r="DC120" s="894"/>
      <c r="DD120" s="894"/>
      <c r="DE120" s="894"/>
      <c r="DF120" s="895"/>
      <c r="DG120" s="882">
        <v>2477063</v>
      </c>
      <c r="DH120" s="863"/>
      <c r="DI120" s="863"/>
      <c r="DJ120" s="863"/>
      <c r="DK120" s="863"/>
      <c r="DL120" s="863">
        <v>2186040</v>
      </c>
      <c r="DM120" s="863"/>
      <c r="DN120" s="863"/>
      <c r="DO120" s="863"/>
      <c r="DP120" s="863"/>
      <c r="DQ120" s="863">
        <v>1880323</v>
      </c>
      <c r="DR120" s="863"/>
      <c r="DS120" s="863"/>
      <c r="DT120" s="863"/>
      <c r="DU120" s="863"/>
      <c r="DV120" s="864">
        <v>28.3</v>
      </c>
      <c r="DW120" s="864"/>
      <c r="DX120" s="864"/>
      <c r="DY120" s="864"/>
      <c r="DZ120" s="865"/>
    </row>
    <row r="121" spans="1:130" s="199" customFormat="1" ht="26.25" customHeight="1">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226</v>
      </c>
      <c r="AB121" s="798"/>
      <c r="AC121" s="798"/>
      <c r="AD121" s="798"/>
      <c r="AE121" s="799"/>
      <c r="AF121" s="800" t="s">
        <v>226</v>
      </c>
      <c r="AG121" s="798"/>
      <c r="AH121" s="798"/>
      <c r="AI121" s="798"/>
      <c r="AJ121" s="799"/>
      <c r="AK121" s="800" t="s">
        <v>226</v>
      </c>
      <c r="AL121" s="798"/>
      <c r="AM121" s="798"/>
      <c r="AN121" s="798"/>
      <c r="AO121" s="799"/>
      <c r="AP121" s="845" t="s">
        <v>226</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209660</v>
      </c>
      <c r="BR121" s="835"/>
      <c r="BS121" s="835"/>
      <c r="BT121" s="835"/>
      <c r="BU121" s="835"/>
      <c r="BV121" s="835">
        <v>124493</v>
      </c>
      <c r="BW121" s="835"/>
      <c r="BX121" s="835"/>
      <c r="BY121" s="835"/>
      <c r="BZ121" s="835"/>
      <c r="CA121" s="835">
        <v>47191</v>
      </c>
      <c r="CB121" s="835"/>
      <c r="CC121" s="835"/>
      <c r="CD121" s="835"/>
      <c r="CE121" s="835"/>
      <c r="CF121" s="896">
        <v>0.7</v>
      </c>
      <c r="CG121" s="897"/>
      <c r="CH121" s="897"/>
      <c r="CI121" s="897"/>
      <c r="CJ121" s="897"/>
      <c r="CK121" s="890"/>
      <c r="CL121" s="876"/>
      <c r="CM121" s="876"/>
      <c r="CN121" s="876"/>
      <c r="CO121" s="877"/>
      <c r="CP121" s="856" t="s">
        <v>393</v>
      </c>
      <c r="CQ121" s="857"/>
      <c r="CR121" s="857"/>
      <c r="CS121" s="857"/>
      <c r="CT121" s="857"/>
      <c r="CU121" s="857"/>
      <c r="CV121" s="857"/>
      <c r="CW121" s="857"/>
      <c r="CX121" s="857"/>
      <c r="CY121" s="857"/>
      <c r="CZ121" s="857"/>
      <c r="DA121" s="857"/>
      <c r="DB121" s="857"/>
      <c r="DC121" s="857"/>
      <c r="DD121" s="857"/>
      <c r="DE121" s="857"/>
      <c r="DF121" s="858"/>
      <c r="DG121" s="834">
        <v>1355260</v>
      </c>
      <c r="DH121" s="835"/>
      <c r="DI121" s="835"/>
      <c r="DJ121" s="835"/>
      <c r="DK121" s="835"/>
      <c r="DL121" s="835">
        <v>1289910</v>
      </c>
      <c r="DM121" s="835"/>
      <c r="DN121" s="835"/>
      <c r="DO121" s="835"/>
      <c r="DP121" s="835"/>
      <c r="DQ121" s="835">
        <v>1249255</v>
      </c>
      <c r="DR121" s="835"/>
      <c r="DS121" s="835"/>
      <c r="DT121" s="835"/>
      <c r="DU121" s="835"/>
      <c r="DV121" s="812">
        <v>18.8</v>
      </c>
      <c r="DW121" s="812"/>
      <c r="DX121" s="812"/>
      <c r="DY121" s="812"/>
      <c r="DZ121" s="813"/>
    </row>
    <row r="122" spans="1:130" s="199" customFormat="1" ht="26.25" customHeight="1">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226</v>
      </c>
      <c r="AB122" s="798"/>
      <c r="AC122" s="798"/>
      <c r="AD122" s="798"/>
      <c r="AE122" s="799"/>
      <c r="AF122" s="800" t="s">
        <v>226</v>
      </c>
      <c r="AG122" s="798"/>
      <c r="AH122" s="798"/>
      <c r="AI122" s="798"/>
      <c r="AJ122" s="799"/>
      <c r="AK122" s="800" t="s">
        <v>226</v>
      </c>
      <c r="AL122" s="798"/>
      <c r="AM122" s="798"/>
      <c r="AN122" s="798"/>
      <c r="AO122" s="799"/>
      <c r="AP122" s="845" t="s">
        <v>226</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14588782</v>
      </c>
      <c r="BR122" s="866"/>
      <c r="BS122" s="866"/>
      <c r="BT122" s="866"/>
      <c r="BU122" s="866"/>
      <c r="BV122" s="866">
        <v>14233386</v>
      </c>
      <c r="BW122" s="866"/>
      <c r="BX122" s="866"/>
      <c r="BY122" s="866"/>
      <c r="BZ122" s="866"/>
      <c r="CA122" s="866">
        <v>13457127</v>
      </c>
      <c r="CB122" s="866"/>
      <c r="CC122" s="866"/>
      <c r="CD122" s="866"/>
      <c r="CE122" s="866"/>
      <c r="CF122" s="867">
        <v>202.6</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1152404</v>
      </c>
      <c r="DH122" s="835"/>
      <c r="DI122" s="835"/>
      <c r="DJ122" s="835"/>
      <c r="DK122" s="835"/>
      <c r="DL122" s="835">
        <v>990892</v>
      </c>
      <c r="DM122" s="835"/>
      <c r="DN122" s="835"/>
      <c r="DO122" s="835"/>
      <c r="DP122" s="835"/>
      <c r="DQ122" s="835">
        <v>847875</v>
      </c>
      <c r="DR122" s="835"/>
      <c r="DS122" s="835"/>
      <c r="DT122" s="835"/>
      <c r="DU122" s="835"/>
      <c r="DV122" s="812">
        <v>12.8</v>
      </c>
      <c r="DW122" s="812"/>
      <c r="DX122" s="812"/>
      <c r="DY122" s="812"/>
      <c r="DZ122" s="813"/>
    </row>
    <row r="123" spans="1:130" s="199" customFormat="1" ht="26.25" customHeight="1">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226</v>
      </c>
      <c r="AB123" s="798"/>
      <c r="AC123" s="798"/>
      <c r="AD123" s="798"/>
      <c r="AE123" s="799"/>
      <c r="AF123" s="800" t="s">
        <v>226</v>
      </c>
      <c r="AG123" s="798"/>
      <c r="AH123" s="798"/>
      <c r="AI123" s="798"/>
      <c r="AJ123" s="799"/>
      <c r="AK123" s="800" t="s">
        <v>226</v>
      </c>
      <c r="AL123" s="798"/>
      <c r="AM123" s="798"/>
      <c r="AN123" s="798"/>
      <c r="AO123" s="799"/>
      <c r="AP123" s="845" t="s">
        <v>226</v>
      </c>
      <c r="AQ123" s="846"/>
      <c r="AR123" s="846"/>
      <c r="AS123" s="846"/>
      <c r="AT123" s="847"/>
      <c r="AU123" s="910"/>
      <c r="AV123" s="911"/>
      <c r="AW123" s="911"/>
      <c r="AX123" s="911"/>
      <c r="AY123" s="911"/>
      <c r="AZ123" s="230" t="s">
        <v>174</v>
      </c>
      <c r="BA123" s="230"/>
      <c r="BB123" s="230"/>
      <c r="BC123" s="230"/>
      <c r="BD123" s="230"/>
      <c r="BE123" s="230"/>
      <c r="BF123" s="230"/>
      <c r="BG123" s="230"/>
      <c r="BH123" s="230"/>
      <c r="BI123" s="230"/>
      <c r="BJ123" s="230"/>
      <c r="BK123" s="230"/>
      <c r="BL123" s="230"/>
      <c r="BM123" s="230"/>
      <c r="BN123" s="230"/>
      <c r="BO123" s="898" t="s">
        <v>450</v>
      </c>
      <c r="BP123" s="899"/>
      <c r="BQ123" s="853">
        <v>18539915</v>
      </c>
      <c r="BR123" s="854"/>
      <c r="BS123" s="854"/>
      <c r="BT123" s="854"/>
      <c r="BU123" s="854"/>
      <c r="BV123" s="854">
        <v>18740894</v>
      </c>
      <c r="BW123" s="854"/>
      <c r="BX123" s="854"/>
      <c r="BY123" s="854"/>
      <c r="BZ123" s="854"/>
      <c r="CA123" s="854">
        <v>18009514</v>
      </c>
      <c r="CB123" s="854"/>
      <c r="CC123" s="854"/>
      <c r="CD123" s="854"/>
      <c r="CE123" s="854"/>
      <c r="CF123" s="764"/>
      <c r="CG123" s="765"/>
      <c r="CH123" s="765"/>
      <c r="CI123" s="765"/>
      <c r="CJ123" s="855"/>
      <c r="CK123" s="890"/>
      <c r="CL123" s="876"/>
      <c r="CM123" s="876"/>
      <c r="CN123" s="876"/>
      <c r="CO123" s="877"/>
      <c r="CP123" s="856" t="s">
        <v>396</v>
      </c>
      <c r="CQ123" s="857"/>
      <c r="CR123" s="857"/>
      <c r="CS123" s="857"/>
      <c r="CT123" s="857"/>
      <c r="CU123" s="857"/>
      <c r="CV123" s="857"/>
      <c r="CW123" s="857"/>
      <c r="CX123" s="857"/>
      <c r="CY123" s="857"/>
      <c r="CZ123" s="857"/>
      <c r="DA123" s="857"/>
      <c r="DB123" s="857"/>
      <c r="DC123" s="857"/>
      <c r="DD123" s="857"/>
      <c r="DE123" s="857"/>
      <c r="DF123" s="858"/>
      <c r="DG123" s="797">
        <v>818583</v>
      </c>
      <c r="DH123" s="798"/>
      <c r="DI123" s="798"/>
      <c r="DJ123" s="798"/>
      <c r="DK123" s="799"/>
      <c r="DL123" s="800">
        <v>804219</v>
      </c>
      <c r="DM123" s="798"/>
      <c r="DN123" s="798"/>
      <c r="DO123" s="798"/>
      <c r="DP123" s="799"/>
      <c r="DQ123" s="800">
        <v>799429</v>
      </c>
      <c r="DR123" s="798"/>
      <c r="DS123" s="798"/>
      <c r="DT123" s="798"/>
      <c r="DU123" s="799"/>
      <c r="DV123" s="845">
        <v>12</v>
      </c>
      <c r="DW123" s="846"/>
      <c r="DX123" s="846"/>
      <c r="DY123" s="846"/>
      <c r="DZ123" s="847"/>
    </row>
    <row r="124" spans="1:130" s="199" customFormat="1" ht="26.25" customHeight="1" thickBot="1">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226</v>
      </c>
      <c r="AB124" s="798"/>
      <c r="AC124" s="798"/>
      <c r="AD124" s="798"/>
      <c r="AE124" s="799"/>
      <c r="AF124" s="800" t="s">
        <v>226</v>
      </c>
      <c r="AG124" s="798"/>
      <c r="AH124" s="798"/>
      <c r="AI124" s="798"/>
      <c r="AJ124" s="799"/>
      <c r="AK124" s="800" t="s">
        <v>226</v>
      </c>
      <c r="AL124" s="798"/>
      <c r="AM124" s="798"/>
      <c r="AN124" s="798"/>
      <c r="AO124" s="799"/>
      <c r="AP124" s="845" t="s">
        <v>226</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24.1</v>
      </c>
      <c r="BR124" s="852"/>
      <c r="BS124" s="852"/>
      <c r="BT124" s="852"/>
      <c r="BU124" s="852"/>
      <c r="BV124" s="852">
        <v>5.0999999999999996</v>
      </c>
      <c r="BW124" s="852"/>
      <c r="BX124" s="852"/>
      <c r="BY124" s="852"/>
      <c r="BZ124" s="852"/>
      <c r="CA124" s="852">
        <v>1.9</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v>664696</v>
      </c>
      <c r="DH124" s="781"/>
      <c r="DI124" s="781"/>
      <c r="DJ124" s="781"/>
      <c r="DK124" s="782"/>
      <c r="DL124" s="783">
        <v>589395</v>
      </c>
      <c r="DM124" s="781"/>
      <c r="DN124" s="781"/>
      <c r="DO124" s="781"/>
      <c r="DP124" s="782"/>
      <c r="DQ124" s="783">
        <v>534059</v>
      </c>
      <c r="DR124" s="781"/>
      <c r="DS124" s="781"/>
      <c r="DT124" s="781"/>
      <c r="DU124" s="782"/>
      <c r="DV124" s="869">
        <v>8</v>
      </c>
      <c r="DW124" s="870"/>
      <c r="DX124" s="870"/>
      <c r="DY124" s="870"/>
      <c r="DZ124" s="871"/>
    </row>
    <row r="125" spans="1:130" s="199" customFormat="1" ht="26.25" customHeight="1">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226</v>
      </c>
      <c r="AB125" s="798"/>
      <c r="AC125" s="798"/>
      <c r="AD125" s="798"/>
      <c r="AE125" s="799"/>
      <c r="AF125" s="800" t="s">
        <v>226</v>
      </c>
      <c r="AG125" s="798"/>
      <c r="AH125" s="798"/>
      <c r="AI125" s="798"/>
      <c r="AJ125" s="799"/>
      <c r="AK125" s="800" t="s">
        <v>226</v>
      </c>
      <c r="AL125" s="798"/>
      <c r="AM125" s="798"/>
      <c r="AN125" s="798"/>
      <c r="AO125" s="799"/>
      <c r="AP125" s="845" t="s">
        <v>226</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226</v>
      </c>
      <c r="DH125" s="863"/>
      <c r="DI125" s="863"/>
      <c r="DJ125" s="863"/>
      <c r="DK125" s="863"/>
      <c r="DL125" s="863" t="s">
        <v>226</v>
      </c>
      <c r="DM125" s="863"/>
      <c r="DN125" s="863"/>
      <c r="DO125" s="863"/>
      <c r="DP125" s="863"/>
      <c r="DQ125" s="863" t="s">
        <v>226</v>
      </c>
      <c r="DR125" s="863"/>
      <c r="DS125" s="863"/>
      <c r="DT125" s="863"/>
      <c r="DU125" s="863"/>
      <c r="DV125" s="864" t="s">
        <v>226</v>
      </c>
      <c r="DW125" s="864"/>
      <c r="DX125" s="864"/>
      <c r="DY125" s="864"/>
      <c r="DZ125" s="865"/>
    </row>
    <row r="126" spans="1:130" s="199" customFormat="1" ht="26.25" customHeight="1" thickBot="1">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30841</v>
      </c>
      <c r="AB126" s="798"/>
      <c r="AC126" s="798"/>
      <c r="AD126" s="798"/>
      <c r="AE126" s="799"/>
      <c r="AF126" s="800">
        <v>29376</v>
      </c>
      <c r="AG126" s="798"/>
      <c r="AH126" s="798"/>
      <c r="AI126" s="798"/>
      <c r="AJ126" s="799"/>
      <c r="AK126" s="800">
        <v>28317</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226</v>
      </c>
      <c r="DH126" s="835"/>
      <c r="DI126" s="835"/>
      <c r="DJ126" s="835"/>
      <c r="DK126" s="835"/>
      <c r="DL126" s="835" t="s">
        <v>226</v>
      </c>
      <c r="DM126" s="835"/>
      <c r="DN126" s="835"/>
      <c r="DO126" s="835"/>
      <c r="DP126" s="835"/>
      <c r="DQ126" s="835" t="s">
        <v>226</v>
      </c>
      <c r="DR126" s="835"/>
      <c r="DS126" s="835"/>
      <c r="DT126" s="835"/>
      <c r="DU126" s="835"/>
      <c r="DV126" s="812" t="s">
        <v>226</v>
      </c>
      <c r="DW126" s="812"/>
      <c r="DX126" s="812"/>
      <c r="DY126" s="812"/>
      <c r="DZ126" s="813"/>
    </row>
    <row r="127" spans="1:130" s="199" customFormat="1" ht="26.25" customHeight="1">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226</v>
      </c>
      <c r="AB127" s="798"/>
      <c r="AC127" s="798"/>
      <c r="AD127" s="798"/>
      <c r="AE127" s="799"/>
      <c r="AF127" s="800" t="s">
        <v>226</v>
      </c>
      <c r="AG127" s="798"/>
      <c r="AH127" s="798"/>
      <c r="AI127" s="798"/>
      <c r="AJ127" s="799"/>
      <c r="AK127" s="800" t="s">
        <v>226</v>
      </c>
      <c r="AL127" s="798"/>
      <c r="AM127" s="798"/>
      <c r="AN127" s="798"/>
      <c r="AO127" s="799"/>
      <c r="AP127" s="845" t="s">
        <v>226</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226</v>
      </c>
      <c r="DH127" s="835"/>
      <c r="DI127" s="835"/>
      <c r="DJ127" s="835"/>
      <c r="DK127" s="835"/>
      <c r="DL127" s="835" t="s">
        <v>226</v>
      </c>
      <c r="DM127" s="835"/>
      <c r="DN127" s="835"/>
      <c r="DO127" s="835"/>
      <c r="DP127" s="835"/>
      <c r="DQ127" s="835" t="s">
        <v>226</v>
      </c>
      <c r="DR127" s="835"/>
      <c r="DS127" s="835"/>
      <c r="DT127" s="835"/>
      <c r="DU127" s="835"/>
      <c r="DV127" s="812" t="s">
        <v>226</v>
      </c>
      <c r="DW127" s="812"/>
      <c r="DX127" s="812"/>
      <c r="DY127" s="812"/>
      <c r="DZ127" s="813"/>
    </row>
    <row r="128" spans="1:130" s="199" customFormat="1" ht="26.25" customHeight="1" thickBot="1">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25837</v>
      </c>
      <c r="AB128" s="819"/>
      <c r="AC128" s="819"/>
      <c r="AD128" s="819"/>
      <c r="AE128" s="820"/>
      <c r="AF128" s="821">
        <v>4004</v>
      </c>
      <c r="AG128" s="819"/>
      <c r="AH128" s="819"/>
      <c r="AI128" s="819"/>
      <c r="AJ128" s="820"/>
      <c r="AK128" s="821" t="s">
        <v>226</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226</v>
      </c>
      <c r="BG128" s="805"/>
      <c r="BH128" s="805"/>
      <c r="BI128" s="805"/>
      <c r="BJ128" s="805"/>
      <c r="BK128" s="805"/>
      <c r="BL128" s="828"/>
      <c r="BM128" s="804">
        <v>13.67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t="s">
        <v>226</v>
      </c>
      <c r="DH128" s="809"/>
      <c r="DI128" s="809"/>
      <c r="DJ128" s="809"/>
      <c r="DK128" s="809"/>
      <c r="DL128" s="809" t="s">
        <v>226</v>
      </c>
      <c r="DM128" s="809"/>
      <c r="DN128" s="809"/>
      <c r="DO128" s="809"/>
      <c r="DP128" s="809"/>
      <c r="DQ128" s="809" t="s">
        <v>226</v>
      </c>
      <c r="DR128" s="809"/>
      <c r="DS128" s="809"/>
      <c r="DT128" s="809"/>
      <c r="DU128" s="809"/>
      <c r="DV128" s="810" t="s">
        <v>226</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8758048</v>
      </c>
      <c r="AB129" s="798"/>
      <c r="AC129" s="798"/>
      <c r="AD129" s="798"/>
      <c r="AE129" s="799"/>
      <c r="AF129" s="800">
        <v>8808237</v>
      </c>
      <c r="AG129" s="798"/>
      <c r="AH129" s="798"/>
      <c r="AI129" s="798"/>
      <c r="AJ129" s="799"/>
      <c r="AK129" s="800">
        <v>8314297</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226</v>
      </c>
      <c r="BG129" s="788"/>
      <c r="BH129" s="788"/>
      <c r="BI129" s="788"/>
      <c r="BJ129" s="788"/>
      <c r="BK129" s="788"/>
      <c r="BL129" s="789"/>
      <c r="BM129" s="787">
        <v>18.670000000000002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1987499</v>
      </c>
      <c r="AB130" s="798"/>
      <c r="AC130" s="798"/>
      <c r="AD130" s="798"/>
      <c r="AE130" s="799"/>
      <c r="AF130" s="800">
        <v>1937448</v>
      </c>
      <c r="AG130" s="798"/>
      <c r="AH130" s="798"/>
      <c r="AI130" s="798"/>
      <c r="AJ130" s="799"/>
      <c r="AK130" s="800">
        <v>1673633</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9.1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6770549</v>
      </c>
      <c r="AB131" s="781"/>
      <c r="AC131" s="781"/>
      <c r="AD131" s="781"/>
      <c r="AE131" s="782"/>
      <c r="AF131" s="783">
        <v>6870789</v>
      </c>
      <c r="AG131" s="781"/>
      <c r="AH131" s="781"/>
      <c r="AI131" s="781"/>
      <c r="AJ131" s="782"/>
      <c r="AK131" s="783">
        <v>6640664</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1.9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10.24828267</v>
      </c>
      <c r="AB132" s="761"/>
      <c r="AC132" s="761"/>
      <c r="AD132" s="761"/>
      <c r="AE132" s="762"/>
      <c r="AF132" s="763">
        <v>9.1313530370000002</v>
      </c>
      <c r="AG132" s="761"/>
      <c r="AH132" s="761"/>
      <c r="AI132" s="761"/>
      <c r="AJ132" s="762"/>
      <c r="AK132" s="763">
        <v>7.9579692629999998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11</v>
      </c>
      <c r="AB133" s="740"/>
      <c r="AC133" s="740"/>
      <c r="AD133" s="740"/>
      <c r="AE133" s="741"/>
      <c r="AF133" s="739">
        <v>10.5</v>
      </c>
      <c r="AG133" s="740"/>
      <c r="AH133" s="740"/>
      <c r="AI133" s="740"/>
      <c r="AJ133" s="741"/>
      <c r="AK133" s="739">
        <v>9.1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CM7:CQ7"/>
    <mergeCell ref="B69:P69"/>
    <mergeCell ref="B71:P71"/>
    <mergeCell ref="B72:P72"/>
    <mergeCell ref="B74:P74"/>
    <mergeCell ref="B73:P73"/>
    <mergeCell ref="B75:P75"/>
    <mergeCell ref="B76:P7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2" t="s">
        <v>478</v>
      </c>
      <c r="L7" s="256"/>
      <c r="M7" s="257" t="s">
        <v>479</v>
      </c>
      <c r="N7" s="258"/>
    </row>
    <row r="8" spans="1:16">
      <c r="A8" s="250"/>
      <c r="B8" s="246"/>
      <c r="C8" s="246"/>
      <c r="D8" s="246"/>
      <c r="E8" s="246"/>
      <c r="F8" s="246"/>
      <c r="G8" s="259"/>
      <c r="H8" s="260"/>
      <c r="I8" s="260"/>
      <c r="J8" s="261"/>
      <c r="K8" s="1153"/>
      <c r="L8" s="262" t="s">
        <v>480</v>
      </c>
      <c r="M8" s="263" t="s">
        <v>481</v>
      </c>
      <c r="N8" s="264" t="s">
        <v>482</v>
      </c>
    </row>
    <row r="9" spans="1:16">
      <c r="A9" s="250"/>
      <c r="B9" s="246"/>
      <c r="C9" s="246"/>
      <c r="D9" s="246"/>
      <c r="E9" s="246"/>
      <c r="F9" s="246"/>
      <c r="G9" s="1166" t="s">
        <v>483</v>
      </c>
      <c r="H9" s="1167"/>
      <c r="I9" s="1167"/>
      <c r="J9" s="1168"/>
      <c r="K9" s="265">
        <v>1886692</v>
      </c>
      <c r="L9" s="266">
        <v>84265</v>
      </c>
      <c r="M9" s="267">
        <v>63599</v>
      </c>
      <c r="N9" s="268">
        <v>32.5</v>
      </c>
    </row>
    <row r="10" spans="1:16">
      <c r="A10" s="250"/>
      <c r="B10" s="246"/>
      <c r="C10" s="246"/>
      <c r="D10" s="246"/>
      <c r="E10" s="246"/>
      <c r="F10" s="246"/>
      <c r="G10" s="1166" t="s">
        <v>484</v>
      </c>
      <c r="H10" s="1167"/>
      <c r="I10" s="1167"/>
      <c r="J10" s="1168"/>
      <c r="K10" s="269">
        <v>130791</v>
      </c>
      <c r="L10" s="270">
        <v>5841</v>
      </c>
      <c r="M10" s="271">
        <v>7046</v>
      </c>
      <c r="N10" s="272">
        <v>-17.100000000000001</v>
      </c>
    </row>
    <row r="11" spans="1:16" ht="13.5" customHeight="1">
      <c r="A11" s="250"/>
      <c r="B11" s="246"/>
      <c r="C11" s="246"/>
      <c r="D11" s="246"/>
      <c r="E11" s="246"/>
      <c r="F11" s="246"/>
      <c r="G11" s="1166" t="s">
        <v>485</v>
      </c>
      <c r="H11" s="1167"/>
      <c r="I11" s="1167"/>
      <c r="J11" s="1168"/>
      <c r="K11" s="269">
        <v>306251</v>
      </c>
      <c r="L11" s="270">
        <v>13678</v>
      </c>
      <c r="M11" s="271">
        <v>8288</v>
      </c>
      <c r="N11" s="272">
        <v>65</v>
      </c>
    </row>
    <row r="12" spans="1:16" ht="13.5" customHeight="1">
      <c r="A12" s="250"/>
      <c r="B12" s="246"/>
      <c r="C12" s="246"/>
      <c r="D12" s="246"/>
      <c r="E12" s="246"/>
      <c r="F12" s="246"/>
      <c r="G12" s="1166" t="s">
        <v>486</v>
      </c>
      <c r="H12" s="1167"/>
      <c r="I12" s="1167"/>
      <c r="J12" s="1168"/>
      <c r="K12" s="269" t="s">
        <v>487</v>
      </c>
      <c r="L12" s="270" t="s">
        <v>487</v>
      </c>
      <c r="M12" s="271">
        <v>310</v>
      </c>
      <c r="N12" s="272" t="s">
        <v>487</v>
      </c>
    </row>
    <row r="13" spans="1:16" ht="13.5" customHeight="1">
      <c r="A13" s="250"/>
      <c r="B13" s="246"/>
      <c r="C13" s="246"/>
      <c r="D13" s="246"/>
      <c r="E13" s="246"/>
      <c r="F13" s="246"/>
      <c r="G13" s="1166" t="s">
        <v>488</v>
      </c>
      <c r="H13" s="1167"/>
      <c r="I13" s="1167"/>
      <c r="J13" s="1168"/>
      <c r="K13" s="269" t="s">
        <v>487</v>
      </c>
      <c r="L13" s="270" t="s">
        <v>487</v>
      </c>
      <c r="M13" s="271" t="s">
        <v>487</v>
      </c>
      <c r="N13" s="272" t="s">
        <v>487</v>
      </c>
    </row>
    <row r="14" spans="1:16" ht="13.5" customHeight="1">
      <c r="A14" s="250"/>
      <c r="B14" s="246"/>
      <c r="C14" s="246"/>
      <c r="D14" s="246"/>
      <c r="E14" s="246"/>
      <c r="F14" s="246"/>
      <c r="G14" s="1166" t="s">
        <v>489</v>
      </c>
      <c r="H14" s="1167"/>
      <c r="I14" s="1167"/>
      <c r="J14" s="1168"/>
      <c r="K14" s="269">
        <v>3756</v>
      </c>
      <c r="L14" s="270">
        <v>168</v>
      </c>
      <c r="M14" s="271">
        <v>2702</v>
      </c>
      <c r="N14" s="272">
        <v>-93.8</v>
      </c>
    </row>
    <row r="15" spans="1:16" ht="13.5" customHeight="1">
      <c r="A15" s="250"/>
      <c r="B15" s="246"/>
      <c r="C15" s="246"/>
      <c r="D15" s="246"/>
      <c r="E15" s="246"/>
      <c r="F15" s="246"/>
      <c r="G15" s="1166" t="s">
        <v>490</v>
      </c>
      <c r="H15" s="1167"/>
      <c r="I15" s="1167"/>
      <c r="J15" s="1168"/>
      <c r="K15" s="269">
        <v>11989</v>
      </c>
      <c r="L15" s="270">
        <v>535</v>
      </c>
      <c r="M15" s="271">
        <v>1443</v>
      </c>
      <c r="N15" s="272">
        <v>-62.9</v>
      </c>
    </row>
    <row r="16" spans="1:16">
      <c r="A16" s="250"/>
      <c r="B16" s="246"/>
      <c r="C16" s="246"/>
      <c r="D16" s="246"/>
      <c r="E16" s="246"/>
      <c r="F16" s="246"/>
      <c r="G16" s="1169" t="s">
        <v>491</v>
      </c>
      <c r="H16" s="1170"/>
      <c r="I16" s="1170"/>
      <c r="J16" s="1171"/>
      <c r="K16" s="270">
        <v>-195334</v>
      </c>
      <c r="L16" s="270">
        <v>-8724</v>
      </c>
      <c r="M16" s="271">
        <v>-6252</v>
      </c>
      <c r="N16" s="272">
        <v>39.5</v>
      </c>
    </row>
    <row r="17" spans="1:16">
      <c r="A17" s="250"/>
      <c r="B17" s="246"/>
      <c r="C17" s="246"/>
      <c r="D17" s="246"/>
      <c r="E17" s="246"/>
      <c r="F17" s="246"/>
      <c r="G17" s="1169" t="s">
        <v>174</v>
      </c>
      <c r="H17" s="1170"/>
      <c r="I17" s="1170"/>
      <c r="J17" s="1171"/>
      <c r="K17" s="270">
        <v>2144145</v>
      </c>
      <c r="L17" s="270">
        <v>95764</v>
      </c>
      <c r="M17" s="271">
        <v>77134</v>
      </c>
      <c r="N17" s="272">
        <v>24.2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63" t="s">
        <v>496</v>
      </c>
      <c r="H21" s="1164"/>
      <c r="I21" s="1164"/>
      <c r="J21" s="1165"/>
      <c r="K21" s="282">
        <v>10.5</v>
      </c>
      <c r="L21" s="283">
        <v>7.57</v>
      </c>
      <c r="M21" s="284">
        <v>2.93</v>
      </c>
      <c r="N21" s="251"/>
      <c r="O21" s="285"/>
      <c r="P21" s="281"/>
    </row>
    <row r="22" spans="1:16" s="286" customFormat="1">
      <c r="A22" s="281"/>
      <c r="B22" s="251"/>
      <c r="C22" s="251"/>
      <c r="D22" s="251"/>
      <c r="E22" s="251"/>
      <c r="F22" s="251"/>
      <c r="G22" s="1163" t="s">
        <v>497</v>
      </c>
      <c r="H22" s="1164"/>
      <c r="I22" s="1164"/>
      <c r="J22" s="1165"/>
      <c r="K22" s="287">
        <v>91.9</v>
      </c>
      <c r="L22" s="288">
        <v>97</v>
      </c>
      <c r="M22" s="289">
        <v>-5.0999999999999996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2" t="s">
        <v>478</v>
      </c>
      <c r="L30" s="256"/>
      <c r="M30" s="257" t="s">
        <v>479</v>
      </c>
      <c r="N30" s="258"/>
    </row>
    <row r="31" spans="1:16">
      <c r="A31" s="250"/>
      <c r="B31" s="246"/>
      <c r="C31" s="246"/>
      <c r="D31" s="246"/>
      <c r="E31" s="246"/>
      <c r="F31" s="246"/>
      <c r="G31" s="259"/>
      <c r="H31" s="260"/>
      <c r="I31" s="260"/>
      <c r="J31" s="261"/>
      <c r="K31" s="1153"/>
      <c r="L31" s="262" t="s">
        <v>480</v>
      </c>
      <c r="M31" s="263" t="s">
        <v>481</v>
      </c>
      <c r="N31" s="264" t="s">
        <v>482</v>
      </c>
    </row>
    <row r="32" spans="1:16" ht="27" customHeight="1">
      <c r="A32" s="250"/>
      <c r="B32" s="246"/>
      <c r="C32" s="246"/>
      <c r="D32" s="246"/>
      <c r="E32" s="246"/>
      <c r="F32" s="246"/>
      <c r="G32" s="1154" t="s">
        <v>501</v>
      </c>
      <c r="H32" s="1155"/>
      <c r="I32" s="1155"/>
      <c r="J32" s="1156"/>
      <c r="K32" s="296">
        <v>1414238</v>
      </c>
      <c r="L32" s="296">
        <v>63164</v>
      </c>
      <c r="M32" s="297">
        <v>35009</v>
      </c>
      <c r="N32" s="298">
        <v>80.400000000000006</v>
      </c>
    </row>
    <row r="33" spans="1:16" ht="13.5" customHeight="1">
      <c r="A33" s="250"/>
      <c r="B33" s="246"/>
      <c r="C33" s="246"/>
      <c r="D33" s="246"/>
      <c r="E33" s="246"/>
      <c r="F33" s="246"/>
      <c r="G33" s="1154" t="s">
        <v>502</v>
      </c>
      <c r="H33" s="1155"/>
      <c r="I33" s="1155"/>
      <c r="J33" s="1156"/>
      <c r="K33" s="296" t="s">
        <v>487</v>
      </c>
      <c r="L33" s="296" t="s">
        <v>487</v>
      </c>
      <c r="M33" s="297" t="s">
        <v>487</v>
      </c>
      <c r="N33" s="298" t="s">
        <v>487</v>
      </c>
    </row>
    <row r="34" spans="1:16" ht="27" customHeight="1">
      <c r="A34" s="250"/>
      <c r="B34" s="246"/>
      <c r="C34" s="246"/>
      <c r="D34" s="246"/>
      <c r="E34" s="246"/>
      <c r="F34" s="246"/>
      <c r="G34" s="1154" t="s">
        <v>503</v>
      </c>
      <c r="H34" s="1155"/>
      <c r="I34" s="1155"/>
      <c r="J34" s="1156"/>
      <c r="K34" s="296" t="s">
        <v>487</v>
      </c>
      <c r="L34" s="296" t="s">
        <v>487</v>
      </c>
      <c r="M34" s="297" t="s">
        <v>487</v>
      </c>
      <c r="N34" s="298" t="s">
        <v>487</v>
      </c>
    </row>
    <row r="35" spans="1:16" ht="27" customHeight="1">
      <c r="A35" s="250"/>
      <c r="B35" s="246"/>
      <c r="C35" s="246"/>
      <c r="D35" s="246"/>
      <c r="E35" s="246"/>
      <c r="F35" s="246"/>
      <c r="G35" s="1154" t="s">
        <v>504</v>
      </c>
      <c r="H35" s="1155"/>
      <c r="I35" s="1155"/>
      <c r="J35" s="1156"/>
      <c r="K35" s="296">
        <v>707459</v>
      </c>
      <c r="L35" s="296">
        <v>31597</v>
      </c>
      <c r="M35" s="297">
        <v>14278</v>
      </c>
      <c r="N35" s="298">
        <v>121.3</v>
      </c>
    </row>
    <row r="36" spans="1:16" ht="27" customHeight="1">
      <c r="A36" s="250"/>
      <c r="B36" s="246"/>
      <c r="C36" s="246"/>
      <c r="D36" s="246"/>
      <c r="E36" s="246"/>
      <c r="F36" s="246"/>
      <c r="G36" s="1154" t="s">
        <v>505</v>
      </c>
      <c r="H36" s="1155"/>
      <c r="I36" s="1155"/>
      <c r="J36" s="1156"/>
      <c r="K36" s="296">
        <v>52081</v>
      </c>
      <c r="L36" s="296">
        <v>2326</v>
      </c>
      <c r="M36" s="297">
        <v>2727</v>
      </c>
      <c r="N36" s="298">
        <v>-14.7</v>
      </c>
    </row>
    <row r="37" spans="1:16" ht="13.5" customHeight="1">
      <c r="A37" s="250"/>
      <c r="B37" s="246"/>
      <c r="C37" s="246"/>
      <c r="D37" s="246"/>
      <c r="E37" s="246"/>
      <c r="F37" s="246"/>
      <c r="G37" s="1154" t="s">
        <v>506</v>
      </c>
      <c r="H37" s="1155"/>
      <c r="I37" s="1155"/>
      <c r="J37" s="1156"/>
      <c r="K37" s="296">
        <v>28317</v>
      </c>
      <c r="L37" s="296">
        <v>1265</v>
      </c>
      <c r="M37" s="297">
        <v>812</v>
      </c>
      <c r="N37" s="298">
        <v>55.8</v>
      </c>
    </row>
    <row r="38" spans="1:16" ht="27" customHeight="1">
      <c r="A38" s="250"/>
      <c r="B38" s="246"/>
      <c r="C38" s="246"/>
      <c r="D38" s="246"/>
      <c r="E38" s="246"/>
      <c r="F38" s="246"/>
      <c r="G38" s="1157" t="s">
        <v>507</v>
      </c>
      <c r="H38" s="1158"/>
      <c r="I38" s="1158"/>
      <c r="J38" s="1159"/>
      <c r="K38" s="299" t="s">
        <v>487</v>
      </c>
      <c r="L38" s="299" t="s">
        <v>487</v>
      </c>
      <c r="M38" s="300">
        <v>1</v>
      </c>
      <c r="N38" s="301" t="s">
        <v>487</v>
      </c>
      <c r="O38" s="295"/>
    </row>
    <row r="39" spans="1:16">
      <c r="A39" s="250"/>
      <c r="B39" s="246"/>
      <c r="C39" s="246"/>
      <c r="D39" s="246"/>
      <c r="E39" s="246"/>
      <c r="F39" s="246"/>
      <c r="G39" s="1157" t="s">
        <v>508</v>
      </c>
      <c r="H39" s="1158"/>
      <c r="I39" s="1158"/>
      <c r="J39" s="1159"/>
      <c r="K39" s="302" t="s">
        <v>487</v>
      </c>
      <c r="L39" s="302" t="s">
        <v>487</v>
      </c>
      <c r="M39" s="303">
        <v>-3017</v>
      </c>
      <c r="N39" s="304" t="s">
        <v>487</v>
      </c>
      <c r="O39" s="295"/>
    </row>
    <row r="40" spans="1:16" ht="27" customHeight="1">
      <c r="A40" s="250"/>
      <c r="B40" s="246"/>
      <c r="C40" s="246"/>
      <c r="D40" s="246"/>
      <c r="E40" s="246"/>
      <c r="F40" s="246"/>
      <c r="G40" s="1154" t="s">
        <v>509</v>
      </c>
      <c r="H40" s="1155"/>
      <c r="I40" s="1155"/>
      <c r="J40" s="1156"/>
      <c r="K40" s="302">
        <v>-1673633</v>
      </c>
      <c r="L40" s="302">
        <v>-74749</v>
      </c>
      <c r="M40" s="303">
        <v>-35292</v>
      </c>
      <c r="N40" s="304">
        <v>111.8</v>
      </c>
      <c r="O40" s="295"/>
    </row>
    <row r="41" spans="1:16">
      <c r="A41" s="250"/>
      <c r="B41" s="246"/>
      <c r="C41" s="246"/>
      <c r="D41" s="246"/>
      <c r="E41" s="246"/>
      <c r="F41" s="246"/>
      <c r="G41" s="1160" t="s">
        <v>286</v>
      </c>
      <c r="H41" s="1161"/>
      <c r="I41" s="1161"/>
      <c r="J41" s="1162"/>
      <c r="K41" s="296">
        <v>528462</v>
      </c>
      <c r="L41" s="302">
        <v>23603</v>
      </c>
      <c r="M41" s="303">
        <v>14518</v>
      </c>
      <c r="N41" s="304">
        <v>62.6</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47" t="s">
        <v>478</v>
      </c>
      <c r="J49" s="1149" t="s">
        <v>513</v>
      </c>
      <c r="K49" s="1150"/>
      <c r="L49" s="1150"/>
      <c r="M49" s="1150"/>
      <c r="N49" s="1151"/>
    </row>
    <row r="50" spans="1:14">
      <c r="A50" s="250"/>
      <c r="B50" s="246"/>
      <c r="C50" s="246"/>
      <c r="D50" s="246"/>
      <c r="E50" s="246"/>
      <c r="F50" s="246"/>
      <c r="G50" s="314"/>
      <c r="H50" s="315"/>
      <c r="I50" s="1148"/>
      <c r="J50" s="316" t="s">
        <v>514</v>
      </c>
      <c r="K50" s="317" t="s">
        <v>515</v>
      </c>
      <c r="L50" s="318" t="s">
        <v>516</v>
      </c>
      <c r="M50" s="319" t="s">
        <v>517</v>
      </c>
      <c r="N50" s="320" t="s">
        <v>518</v>
      </c>
    </row>
    <row r="51" spans="1:14">
      <c r="A51" s="250"/>
      <c r="B51" s="246"/>
      <c r="C51" s="246"/>
      <c r="D51" s="246"/>
      <c r="E51" s="246"/>
      <c r="F51" s="246"/>
      <c r="G51" s="312" t="s">
        <v>519</v>
      </c>
      <c r="H51" s="313"/>
      <c r="I51" s="321">
        <v>1825129</v>
      </c>
      <c r="J51" s="322">
        <v>77323</v>
      </c>
      <c r="K51" s="323">
        <v>-5.5</v>
      </c>
      <c r="L51" s="324">
        <v>46819</v>
      </c>
      <c r="M51" s="325">
        <v>9.3000000000000007</v>
      </c>
      <c r="N51" s="326">
        <v>-14.8</v>
      </c>
    </row>
    <row r="52" spans="1:14">
      <c r="A52" s="250"/>
      <c r="B52" s="246"/>
      <c r="C52" s="246"/>
      <c r="D52" s="246"/>
      <c r="E52" s="246"/>
      <c r="F52" s="246"/>
      <c r="G52" s="327"/>
      <c r="H52" s="328" t="s">
        <v>520</v>
      </c>
      <c r="I52" s="329">
        <v>1367880</v>
      </c>
      <c r="J52" s="330">
        <v>57951</v>
      </c>
      <c r="K52" s="331">
        <v>0.3</v>
      </c>
      <c r="L52" s="332">
        <v>24121</v>
      </c>
      <c r="M52" s="333">
        <v>9.5</v>
      </c>
      <c r="N52" s="334">
        <v>-9.1999999999999993</v>
      </c>
    </row>
    <row r="53" spans="1:14">
      <c r="A53" s="250"/>
      <c r="B53" s="246"/>
      <c r="C53" s="246"/>
      <c r="D53" s="246"/>
      <c r="E53" s="246"/>
      <c r="F53" s="246"/>
      <c r="G53" s="312" t="s">
        <v>521</v>
      </c>
      <c r="H53" s="313"/>
      <c r="I53" s="321">
        <v>1690630</v>
      </c>
      <c r="J53" s="322">
        <v>72323</v>
      </c>
      <c r="K53" s="323">
        <v>-6.5</v>
      </c>
      <c r="L53" s="324">
        <v>53270</v>
      </c>
      <c r="M53" s="325">
        <v>13.8</v>
      </c>
      <c r="N53" s="326">
        <v>-20.3</v>
      </c>
    </row>
    <row r="54" spans="1:14">
      <c r="A54" s="250"/>
      <c r="B54" s="246"/>
      <c r="C54" s="246"/>
      <c r="D54" s="246"/>
      <c r="E54" s="246"/>
      <c r="F54" s="246"/>
      <c r="G54" s="327"/>
      <c r="H54" s="328" t="s">
        <v>520</v>
      </c>
      <c r="I54" s="329">
        <v>723684</v>
      </c>
      <c r="J54" s="330">
        <v>30958</v>
      </c>
      <c r="K54" s="331">
        <v>-46.6</v>
      </c>
      <c r="L54" s="332">
        <v>24316</v>
      </c>
      <c r="M54" s="333">
        <v>0.8</v>
      </c>
      <c r="N54" s="334">
        <v>-47.4</v>
      </c>
    </row>
    <row r="55" spans="1:14">
      <c r="A55" s="250"/>
      <c r="B55" s="246"/>
      <c r="C55" s="246"/>
      <c r="D55" s="246"/>
      <c r="E55" s="246"/>
      <c r="F55" s="246"/>
      <c r="G55" s="312" t="s">
        <v>522</v>
      </c>
      <c r="H55" s="313"/>
      <c r="I55" s="321">
        <v>1964614</v>
      </c>
      <c r="J55" s="322">
        <v>85463</v>
      </c>
      <c r="K55" s="323">
        <v>18.2</v>
      </c>
      <c r="L55" s="324">
        <v>53292</v>
      </c>
      <c r="M55" s="325">
        <v>0</v>
      </c>
      <c r="N55" s="326">
        <v>18.2</v>
      </c>
    </row>
    <row r="56" spans="1:14">
      <c r="A56" s="250"/>
      <c r="B56" s="246"/>
      <c r="C56" s="246"/>
      <c r="D56" s="246"/>
      <c r="E56" s="246"/>
      <c r="F56" s="246"/>
      <c r="G56" s="327"/>
      <c r="H56" s="328" t="s">
        <v>520</v>
      </c>
      <c r="I56" s="329">
        <v>1165112</v>
      </c>
      <c r="J56" s="330">
        <v>50683</v>
      </c>
      <c r="K56" s="331">
        <v>63.7</v>
      </c>
      <c r="L56" s="332">
        <v>28900</v>
      </c>
      <c r="M56" s="333">
        <v>18.899999999999999</v>
      </c>
      <c r="N56" s="334">
        <v>44.8</v>
      </c>
    </row>
    <row r="57" spans="1:14">
      <c r="A57" s="250"/>
      <c r="B57" s="246"/>
      <c r="C57" s="246"/>
      <c r="D57" s="246"/>
      <c r="E57" s="246"/>
      <c r="F57" s="246"/>
      <c r="G57" s="312" t="s">
        <v>523</v>
      </c>
      <c r="H57" s="313"/>
      <c r="I57" s="321">
        <v>2361053</v>
      </c>
      <c r="J57" s="322">
        <v>104245</v>
      </c>
      <c r="K57" s="323">
        <v>22</v>
      </c>
      <c r="L57" s="324">
        <v>56894</v>
      </c>
      <c r="M57" s="325">
        <v>6.8</v>
      </c>
      <c r="N57" s="326">
        <v>15.2</v>
      </c>
    </row>
    <row r="58" spans="1:14">
      <c r="A58" s="250"/>
      <c r="B58" s="246"/>
      <c r="C58" s="246"/>
      <c r="D58" s="246"/>
      <c r="E58" s="246"/>
      <c r="F58" s="246"/>
      <c r="G58" s="327"/>
      <c r="H58" s="328" t="s">
        <v>520</v>
      </c>
      <c r="I58" s="329">
        <v>1699555</v>
      </c>
      <c r="J58" s="330">
        <v>75039</v>
      </c>
      <c r="K58" s="331">
        <v>48.1</v>
      </c>
      <c r="L58" s="332">
        <v>32548</v>
      </c>
      <c r="M58" s="333">
        <v>12.6</v>
      </c>
      <c r="N58" s="334">
        <v>35.5</v>
      </c>
    </row>
    <row r="59" spans="1:14">
      <c r="A59" s="250"/>
      <c r="B59" s="246"/>
      <c r="C59" s="246"/>
      <c r="D59" s="246"/>
      <c r="E59" s="246"/>
      <c r="F59" s="246"/>
      <c r="G59" s="312" t="s">
        <v>524</v>
      </c>
      <c r="H59" s="313"/>
      <c r="I59" s="321">
        <v>2026076</v>
      </c>
      <c r="J59" s="322">
        <v>90490</v>
      </c>
      <c r="K59" s="323">
        <v>-13.2</v>
      </c>
      <c r="L59" s="324">
        <v>57122</v>
      </c>
      <c r="M59" s="325">
        <v>0.4</v>
      </c>
      <c r="N59" s="326">
        <v>-13.6</v>
      </c>
    </row>
    <row r="60" spans="1:14">
      <c r="A60" s="250"/>
      <c r="B60" s="246"/>
      <c r="C60" s="246"/>
      <c r="D60" s="246"/>
      <c r="E60" s="246"/>
      <c r="F60" s="246"/>
      <c r="G60" s="327"/>
      <c r="H60" s="328" t="s">
        <v>520</v>
      </c>
      <c r="I60" s="335">
        <v>1577891</v>
      </c>
      <c r="J60" s="330">
        <v>70473</v>
      </c>
      <c r="K60" s="331">
        <v>-6.1</v>
      </c>
      <c r="L60" s="332">
        <v>36191</v>
      </c>
      <c r="M60" s="333">
        <v>11.2</v>
      </c>
      <c r="N60" s="334">
        <v>-17.3</v>
      </c>
    </row>
    <row r="61" spans="1:14">
      <c r="A61" s="250"/>
      <c r="B61" s="246"/>
      <c r="C61" s="246"/>
      <c r="D61" s="246"/>
      <c r="E61" s="246"/>
      <c r="F61" s="246"/>
      <c r="G61" s="312" t="s">
        <v>525</v>
      </c>
      <c r="H61" s="336"/>
      <c r="I61" s="337">
        <v>1973500</v>
      </c>
      <c r="J61" s="338">
        <v>85969</v>
      </c>
      <c r="K61" s="339">
        <v>3</v>
      </c>
      <c r="L61" s="340">
        <v>53479</v>
      </c>
      <c r="M61" s="341">
        <v>6.1</v>
      </c>
      <c r="N61" s="326">
        <v>-3.1</v>
      </c>
    </row>
    <row r="62" spans="1:14">
      <c r="A62" s="250"/>
      <c r="B62" s="246"/>
      <c r="C62" s="246"/>
      <c r="D62" s="246"/>
      <c r="E62" s="246"/>
      <c r="F62" s="246"/>
      <c r="G62" s="327"/>
      <c r="H62" s="328" t="s">
        <v>520</v>
      </c>
      <c r="I62" s="329">
        <v>1306824</v>
      </c>
      <c r="J62" s="330">
        <v>57021</v>
      </c>
      <c r="K62" s="331">
        <v>11.9</v>
      </c>
      <c r="L62" s="332">
        <v>29215</v>
      </c>
      <c r="M62" s="333">
        <v>10.6</v>
      </c>
      <c r="N62" s="334">
        <v>1.3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2" t="s">
        <v>3</v>
      </c>
      <c r="D47" s="1172"/>
      <c r="E47" s="1173"/>
      <c r="F47" s="11">
        <v>19.010000000000002</v>
      </c>
      <c r="G47" s="12">
        <v>23.76</v>
      </c>
      <c r="H47" s="12">
        <v>29.85</v>
      </c>
      <c r="I47" s="12">
        <v>36.380000000000003</v>
      </c>
      <c r="J47" s="13">
        <v>40.28</v>
      </c>
    </row>
    <row r="48" spans="2:10" ht="57.75" customHeight="1">
      <c r="B48" s="14"/>
      <c r="C48" s="1174" t="s">
        <v>4</v>
      </c>
      <c r="D48" s="1174"/>
      <c r="E48" s="1175"/>
      <c r="F48" s="15">
        <v>9.42</v>
      </c>
      <c r="G48" s="16">
        <v>8.1199999999999992</v>
      </c>
      <c r="H48" s="16">
        <v>9.5500000000000007</v>
      </c>
      <c r="I48" s="16">
        <v>9.61</v>
      </c>
      <c r="J48" s="17">
        <v>9.17</v>
      </c>
    </row>
    <row r="49" spans="2:10" ht="57.75" customHeight="1" thickBot="1">
      <c r="B49" s="18"/>
      <c r="C49" s="1176" t="s">
        <v>5</v>
      </c>
      <c r="D49" s="1176"/>
      <c r="E49" s="1177"/>
      <c r="F49" s="19">
        <v>4.58</v>
      </c>
      <c r="G49" s="20">
        <v>3.43</v>
      </c>
      <c r="H49" s="20">
        <v>7.41</v>
      </c>
      <c r="I49" s="20">
        <v>9.77</v>
      </c>
      <c r="J49" s="21">
        <v>1.67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4" t="s">
        <v>532</v>
      </c>
      <c r="D34" s="1184"/>
      <c r="E34" s="1185"/>
      <c r="F34" s="32">
        <v>9.39</v>
      </c>
      <c r="G34" s="33">
        <v>8.1</v>
      </c>
      <c r="H34" s="33">
        <v>9.5299999999999994</v>
      </c>
      <c r="I34" s="33">
        <v>9.59</v>
      </c>
      <c r="J34" s="34">
        <v>9.1300000000000008</v>
      </c>
      <c r="K34" s="22"/>
      <c r="L34" s="22"/>
      <c r="M34" s="22"/>
      <c r="N34" s="22"/>
      <c r="O34" s="22"/>
      <c r="P34" s="22"/>
    </row>
    <row r="35" spans="1:16" ht="39" customHeight="1">
      <c r="A35" s="22"/>
      <c r="B35" s="35"/>
      <c r="C35" s="1178" t="s">
        <v>533</v>
      </c>
      <c r="D35" s="1179"/>
      <c r="E35" s="1180"/>
      <c r="F35" s="36">
        <v>3.64</v>
      </c>
      <c r="G35" s="37">
        <v>3.01</v>
      </c>
      <c r="H35" s="37">
        <v>3.05</v>
      </c>
      <c r="I35" s="37">
        <v>2.71</v>
      </c>
      <c r="J35" s="38">
        <v>2.83</v>
      </c>
      <c r="K35" s="22"/>
      <c r="L35" s="22"/>
      <c r="M35" s="22"/>
      <c r="N35" s="22"/>
      <c r="O35" s="22"/>
      <c r="P35" s="22"/>
    </row>
    <row r="36" spans="1:16" ht="39" customHeight="1">
      <c r="A36" s="22"/>
      <c r="B36" s="35"/>
      <c r="C36" s="1178" t="s">
        <v>534</v>
      </c>
      <c r="D36" s="1179"/>
      <c r="E36" s="1180"/>
      <c r="F36" s="36">
        <v>3.04</v>
      </c>
      <c r="G36" s="37">
        <v>2.9</v>
      </c>
      <c r="H36" s="37">
        <v>2.37</v>
      </c>
      <c r="I36" s="37">
        <v>1.68</v>
      </c>
      <c r="J36" s="38">
        <v>1.07</v>
      </c>
      <c r="K36" s="22"/>
      <c r="L36" s="22"/>
      <c r="M36" s="22"/>
      <c r="N36" s="22"/>
      <c r="O36" s="22"/>
      <c r="P36" s="22"/>
    </row>
    <row r="37" spans="1:16" ht="39" customHeight="1">
      <c r="A37" s="22"/>
      <c r="B37" s="35"/>
      <c r="C37" s="1178" t="s">
        <v>535</v>
      </c>
      <c r="D37" s="1179"/>
      <c r="E37" s="1180"/>
      <c r="F37" s="36">
        <v>0.18</v>
      </c>
      <c r="G37" s="37">
        <v>0.28999999999999998</v>
      </c>
      <c r="H37" s="37">
        <v>0.71</v>
      </c>
      <c r="I37" s="37">
        <v>0.35</v>
      </c>
      <c r="J37" s="38">
        <v>0.54</v>
      </c>
      <c r="K37" s="22"/>
      <c r="L37" s="22"/>
      <c r="M37" s="22"/>
      <c r="N37" s="22"/>
      <c r="O37" s="22"/>
      <c r="P37" s="22"/>
    </row>
    <row r="38" spans="1:16" ht="39" customHeight="1">
      <c r="A38" s="22"/>
      <c r="B38" s="35"/>
      <c r="C38" s="1178" t="s">
        <v>536</v>
      </c>
      <c r="D38" s="1179"/>
      <c r="E38" s="1180"/>
      <c r="F38" s="36">
        <v>1.1299999999999999</v>
      </c>
      <c r="G38" s="37">
        <v>1.42</v>
      </c>
      <c r="H38" s="37">
        <v>1.39</v>
      </c>
      <c r="I38" s="37">
        <v>0.15</v>
      </c>
      <c r="J38" s="38">
        <v>0.11</v>
      </c>
      <c r="K38" s="22"/>
      <c r="L38" s="22"/>
      <c r="M38" s="22"/>
      <c r="N38" s="22"/>
      <c r="O38" s="22"/>
      <c r="P38" s="22"/>
    </row>
    <row r="39" spans="1:16" ht="39" customHeight="1">
      <c r="A39" s="22"/>
      <c r="B39" s="35"/>
      <c r="C39" s="1178" t="s">
        <v>537</v>
      </c>
      <c r="D39" s="1179"/>
      <c r="E39" s="1180"/>
      <c r="F39" s="36">
        <v>7.0000000000000007E-2</v>
      </c>
      <c r="G39" s="37">
        <v>7.0000000000000007E-2</v>
      </c>
      <c r="H39" s="37">
        <v>0.06</v>
      </c>
      <c r="I39" s="37">
        <v>7.0000000000000007E-2</v>
      </c>
      <c r="J39" s="38">
        <v>7.0000000000000007E-2</v>
      </c>
      <c r="K39" s="22"/>
      <c r="L39" s="22"/>
      <c r="M39" s="22"/>
      <c r="N39" s="22"/>
      <c r="O39" s="22"/>
      <c r="P39" s="22"/>
    </row>
    <row r="40" spans="1:16" ht="39" customHeight="1">
      <c r="A40" s="22"/>
      <c r="B40" s="35"/>
      <c r="C40" s="1178" t="s">
        <v>538</v>
      </c>
      <c r="D40" s="1179"/>
      <c r="E40" s="1180"/>
      <c r="F40" s="36">
        <v>0.06</v>
      </c>
      <c r="G40" s="37">
        <v>0.04</v>
      </c>
      <c r="H40" s="37">
        <v>0.01</v>
      </c>
      <c r="I40" s="37">
        <v>0.05</v>
      </c>
      <c r="J40" s="38">
        <v>7.0000000000000007E-2</v>
      </c>
      <c r="K40" s="22"/>
      <c r="L40" s="22"/>
      <c r="M40" s="22"/>
      <c r="N40" s="22"/>
      <c r="O40" s="22"/>
      <c r="P40" s="22"/>
    </row>
    <row r="41" spans="1:16" ht="39" customHeight="1">
      <c r="A41" s="22"/>
      <c r="B41" s="35"/>
      <c r="C41" s="1178" t="s">
        <v>539</v>
      </c>
      <c r="D41" s="1179"/>
      <c r="E41" s="1180"/>
      <c r="F41" s="36">
        <v>0.03</v>
      </c>
      <c r="G41" s="37">
        <v>0.02</v>
      </c>
      <c r="H41" s="37">
        <v>0.04</v>
      </c>
      <c r="I41" s="37">
        <v>0.06</v>
      </c>
      <c r="J41" s="38">
        <v>7.0000000000000007E-2</v>
      </c>
      <c r="K41" s="22"/>
      <c r="L41" s="22"/>
      <c r="M41" s="22"/>
      <c r="N41" s="22"/>
      <c r="O41" s="22"/>
      <c r="P41" s="22"/>
    </row>
    <row r="42" spans="1:16" ht="39" customHeight="1">
      <c r="A42" s="22"/>
      <c r="B42" s="39"/>
      <c r="C42" s="1178" t="s">
        <v>540</v>
      </c>
      <c r="D42" s="1179"/>
      <c r="E42" s="1180"/>
      <c r="F42" s="36" t="s">
        <v>487</v>
      </c>
      <c r="G42" s="37" t="s">
        <v>487</v>
      </c>
      <c r="H42" s="37" t="s">
        <v>487</v>
      </c>
      <c r="I42" s="37" t="s">
        <v>487</v>
      </c>
      <c r="J42" s="38" t="s">
        <v>487</v>
      </c>
      <c r="K42" s="22"/>
      <c r="L42" s="22"/>
      <c r="M42" s="22"/>
      <c r="N42" s="22"/>
      <c r="O42" s="22"/>
      <c r="P42" s="22"/>
    </row>
    <row r="43" spans="1:16" ht="39" customHeight="1" thickBot="1">
      <c r="A43" s="22"/>
      <c r="B43" s="40"/>
      <c r="C43" s="1181" t="s">
        <v>541</v>
      </c>
      <c r="D43" s="1182"/>
      <c r="E43" s="1183"/>
      <c r="F43" s="41">
        <v>0.03</v>
      </c>
      <c r="G43" s="42">
        <v>0.04</v>
      </c>
      <c r="H43" s="42">
        <v>0.01</v>
      </c>
      <c r="I43" s="42">
        <v>0.04</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4" t="s">
        <v>11</v>
      </c>
      <c r="C45" s="1195"/>
      <c r="D45" s="58"/>
      <c r="E45" s="1200" t="s">
        <v>12</v>
      </c>
      <c r="F45" s="1200"/>
      <c r="G45" s="1200"/>
      <c r="H45" s="1200"/>
      <c r="I45" s="1200"/>
      <c r="J45" s="1201"/>
      <c r="K45" s="59">
        <v>1812</v>
      </c>
      <c r="L45" s="60">
        <v>1843</v>
      </c>
      <c r="M45" s="60">
        <v>1842</v>
      </c>
      <c r="N45" s="60">
        <v>1735</v>
      </c>
      <c r="O45" s="61">
        <v>1414</v>
      </c>
      <c r="P45" s="48"/>
      <c r="Q45" s="48"/>
      <c r="R45" s="48"/>
      <c r="S45" s="48"/>
      <c r="T45" s="48"/>
      <c r="U45" s="48"/>
    </row>
    <row r="46" spans="1:21" ht="30.75" customHeight="1">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c r="A48" s="48"/>
      <c r="B48" s="1196"/>
      <c r="C48" s="1197"/>
      <c r="D48" s="62"/>
      <c r="E48" s="1188" t="s">
        <v>15</v>
      </c>
      <c r="F48" s="1188"/>
      <c r="G48" s="1188"/>
      <c r="H48" s="1188"/>
      <c r="I48" s="1188"/>
      <c r="J48" s="1189"/>
      <c r="K48" s="63">
        <v>875</v>
      </c>
      <c r="L48" s="64">
        <v>846</v>
      </c>
      <c r="M48" s="64">
        <v>784</v>
      </c>
      <c r="N48" s="64">
        <v>754</v>
      </c>
      <c r="O48" s="65">
        <v>707</v>
      </c>
      <c r="P48" s="48"/>
      <c r="Q48" s="48"/>
      <c r="R48" s="48"/>
      <c r="S48" s="48"/>
      <c r="T48" s="48"/>
      <c r="U48" s="48"/>
    </row>
    <row r="49" spans="1:21" ht="30.75" customHeight="1">
      <c r="A49" s="48"/>
      <c r="B49" s="1196"/>
      <c r="C49" s="1197"/>
      <c r="D49" s="62"/>
      <c r="E49" s="1188" t="s">
        <v>16</v>
      </c>
      <c r="F49" s="1188"/>
      <c r="G49" s="1188"/>
      <c r="H49" s="1188"/>
      <c r="I49" s="1188"/>
      <c r="J49" s="1189"/>
      <c r="K49" s="63">
        <v>38</v>
      </c>
      <c r="L49" s="64">
        <v>44</v>
      </c>
      <c r="M49" s="64">
        <v>50</v>
      </c>
      <c r="N49" s="64">
        <v>51</v>
      </c>
      <c r="O49" s="65">
        <v>52</v>
      </c>
      <c r="P49" s="48"/>
      <c r="Q49" s="48"/>
      <c r="R49" s="48"/>
      <c r="S49" s="48"/>
      <c r="T49" s="48"/>
      <c r="U49" s="48"/>
    </row>
    <row r="50" spans="1:21" ht="30.75" customHeight="1">
      <c r="A50" s="48"/>
      <c r="B50" s="1196"/>
      <c r="C50" s="1197"/>
      <c r="D50" s="62"/>
      <c r="E50" s="1188" t="s">
        <v>17</v>
      </c>
      <c r="F50" s="1188"/>
      <c r="G50" s="1188"/>
      <c r="H50" s="1188"/>
      <c r="I50" s="1188"/>
      <c r="J50" s="1189"/>
      <c r="K50" s="63">
        <v>33</v>
      </c>
      <c r="L50" s="64">
        <v>32</v>
      </c>
      <c r="M50" s="64">
        <v>31</v>
      </c>
      <c r="N50" s="64">
        <v>29</v>
      </c>
      <c r="O50" s="65">
        <v>28</v>
      </c>
      <c r="P50" s="48"/>
      <c r="Q50" s="48"/>
      <c r="R50" s="48"/>
      <c r="S50" s="48"/>
      <c r="T50" s="48"/>
      <c r="U50" s="48"/>
    </row>
    <row r="51" spans="1:21" ht="30.75" customHeight="1">
      <c r="A51" s="48"/>
      <c r="B51" s="1198"/>
      <c r="C51" s="1199"/>
      <c r="D51" s="66"/>
      <c r="E51" s="1188" t="s">
        <v>18</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c r="A52" s="48"/>
      <c r="B52" s="1186" t="s">
        <v>19</v>
      </c>
      <c r="C52" s="1187"/>
      <c r="D52" s="66"/>
      <c r="E52" s="1188" t="s">
        <v>20</v>
      </c>
      <c r="F52" s="1188"/>
      <c r="G52" s="1188"/>
      <c r="H52" s="1188"/>
      <c r="I52" s="1188"/>
      <c r="J52" s="1189"/>
      <c r="K52" s="63">
        <v>2015</v>
      </c>
      <c r="L52" s="64">
        <v>1928</v>
      </c>
      <c r="M52" s="64">
        <v>2013</v>
      </c>
      <c r="N52" s="64">
        <v>1942</v>
      </c>
      <c r="O52" s="65">
        <v>1673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743</v>
      </c>
      <c r="L53" s="69">
        <v>837</v>
      </c>
      <c r="M53" s="69">
        <v>694</v>
      </c>
      <c r="N53" s="69">
        <v>627</v>
      </c>
      <c r="O53" s="70">
        <v>528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4" t="s">
        <v>24</v>
      </c>
      <c r="C41" s="1215"/>
      <c r="D41" s="81"/>
      <c r="E41" s="1216" t="s">
        <v>25</v>
      </c>
      <c r="F41" s="1216"/>
      <c r="G41" s="1216"/>
      <c r="H41" s="1217"/>
      <c r="I41" s="82">
        <v>12468</v>
      </c>
      <c r="J41" s="83">
        <v>11306</v>
      </c>
      <c r="K41" s="83">
        <v>10722</v>
      </c>
      <c r="L41" s="83">
        <v>10377</v>
      </c>
      <c r="M41" s="84">
        <v>9882</v>
      </c>
    </row>
    <row r="42" spans="2:13" ht="27.75" customHeight="1">
      <c r="B42" s="1204"/>
      <c r="C42" s="1205"/>
      <c r="D42" s="85"/>
      <c r="E42" s="1208" t="s">
        <v>26</v>
      </c>
      <c r="F42" s="1208"/>
      <c r="G42" s="1208"/>
      <c r="H42" s="1209"/>
      <c r="I42" s="86">
        <v>192</v>
      </c>
      <c r="J42" s="87">
        <v>160</v>
      </c>
      <c r="K42" s="87">
        <v>211</v>
      </c>
      <c r="L42" s="87">
        <v>179</v>
      </c>
      <c r="M42" s="88">
        <v>181</v>
      </c>
    </row>
    <row r="43" spans="2:13" ht="27.75" customHeight="1">
      <c r="B43" s="1204"/>
      <c r="C43" s="1205"/>
      <c r="D43" s="85"/>
      <c r="E43" s="1208" t="s">
        <v>27</v>
      </c>
      <c r="F43" s="1208"/>
      <c r="G43" s="1208"/>
      <c r="H43" s="1209"/>
      <c r="I43" s="86">
        <v>7566</v>
      </c>
      <c r="J43" s="87">
        <v>6936</v>
      </c>
      <c r="K43" s="87">
        <v>6468</v>
      </c>
      <c r="L43" s="87">
        <v>5860</v>
      </c>
      <c r="M43" s="88">
        <v>5311</v>
      </c>
    </row>
    <row r="44" spans="2:13" ht="27.75" customHeight="1">
      <c r="B44" s="1204"/>
      <c r="C44" s="1205"/>
      <c r="D44" s="85"/>
      <c r="E44" s="1208" t="s">
        <v>28</v>
      </c>
      <c r="F44" s="1208"/>
      <c r="G44" s="1208"/>
      <c r="H44" s="1209"/>
      <c r="I44" s="86">
        <v>309</v>
      </c>
      <c r="J44" s="87">
        <v>328</v>
      </c>
      <c r="K44" s="87">
        <v>550</v>
      </c>
      <c r="L44" s="87">
        <v>551</v>
      </c>
      <c r="M44" s="88">
        <v>594</v>
      </c>
    </row>
    <row r="45" spans="2:13" ht="27.75" customHeight="1">
      <c r="B45" s="1204"/>
      <c r="C45" s="1205"/>
      <c r="D45" s="85"/>
      <c r="E45" s="1208" t="s">
        <v>29</v>
      </c>
      <c r="F45" s="1208"/>
      <c r="G45" s="1208"/>
      <c r="H45" s="1209"/>
      <c r="I45" s="86">
        <v>2520</v>
      </c>
      <c r="J45" s="87">
        <v>2373</v>
      </c>
      <c r="K45" s="87">
        <v>2222</v>
      </c>
      <c r="L45" s="87">
        <v>2129</v>
      </c>
      <c r="M45" s="88">
        <v>2173</v>
      </c>
    </row>
    <row r="46" spans="2:13" ht="27.75" customHeight="1">
      <c r="B46" s="1204"/>
      <c r="C46" s="1205"/>
      <c r="D46" s="89"/>
      <c r="E46" s="1208" t="s">
        <v>30</v>
      </c>
      <c r="F46" s="1208"/>
      <c r="G46" s="1208"/>
      <c r="H46" s="1209"/>
      <c r="I46" s="86" t="s">
        <v>487</v>
      </c>
      <c r="J46" s="87" t="s">
        <v>487</v>
      </c>
      <c r="K46" s="87" t="s">
        <v>487</v>
      </c>
      <c r="L46" s="87" t="s">
        <v>487</v>
      </c>
      <c r="M46" s="88" t="s">
        <v>487</v>
      </c>
    </row>
    <row r="47" spans="2:13" ht="27.75" customHeight="1">
      <c r="B47" s="1204"/>
      <c r="C47" s="1205"/>
      <c r="D47" s="90"/>
      <c r="E47" s="1218" t="s">
        <v>31</v>
      </c>
      <c r="F47" s="1219"/>
      <c r="G47" s="1219"/>
      <c r="H47" s="1220"/>
      <c r="I47" s="86" t="s">
        <v>487</v>
      </c>
      <c r="J47" s="87" t="s">
        <v>487</v>
      </c>
      <c r="K47" s="87" t="s">
        <v>487</v>
      </c>
      <c r="L47" s="87" t="s">
        <v>487</v>
      </c>
      <c r="M47" s="88" t="s">
        <v>487</v>
      </c>
    </row>
    <row r="48" spans="2:13" ht="27.75" customHeight="1">
      <c r="B48" s="1204"/>
      <c r="C48" s="1205"/>
      <c r="D48" s="85"/>
      <c r="E48" s="1208" t="s">
        <v>32</v>
      </c>
      <c r="F48" s="1208"/>
      <c r="G48" s="1208"/>
      <c r="H48" s="1209"/>
      <c r="I48" s="86" t="s">
        <v>487</v>
      </c>
      <c r="J48" s="87" t="s">
        <v>487</v>
      </c>
      <c r="K48" s="87" t="s">
        <v>487</v>
      </c>
      <c r="L48" s="87" t="s">
        <v>487</v>
      </c>
      <c r="M48" s="88" t="s">
        <v>487</v>
      </c>
    </row>
    <row r="49" spans="2:13" ht="27.75" customHeight="1">
      <c r="B49" s="1206"/>
      <c r="C49" s="1207"/>
      <c r="D49" s="85"/>
      <c r="E49" s="1208" t="s">
        <v>33</v>
      </c>
      <c r="F49" s="1208"/>
      <c r="G49" s="1208"/>
      <c r="H49" s="1209"/>
      <c r="I49" s="86" t="s">
        <v>487</v>
      </c>
      <c r="J49" s="87" t="s">
        <v>487</v>
      </c>
      <c r="K49" s="87" t="s">
        <v>487</v>
      </c>
      <c r="L49" s="87" t="s">
        <v>487</v>
      </c>
      <c r="M49" s="88" t="s">
        <v>487</v>
      </c>
    </row>
    <row r="50" spans="2:13" ht="27.75" customHeight="1">
      <c r="B50" s="1202" t="s">
        <v>34</v>
      </c>
      <c r="C50" s="1203"/>
      <c r="D50" s="91"/>
      <c r="E50" s="1208" t="s">
        <v>35</v>
      </c>
      <c r="F50" s="1208"/>
      <c r="G50" s="1208"/>
      <c r="H50" s="1209"/>
      <c r="I50" s="86">
        <v>2901</v>
      </c>
      <c r="J50" s="87">
        <v>3118</v>
      </c>
      <c r="K50" s="87">
        <v>3741</v>
      </c>
      <c r="L50" s="87">
        <v>4383</v>
      </c>
      <c r="M50" s="88">
        <v>4505</v>
      </c>
    </row>
    <row r="51" spans="2:13" ht="27.75" customHeight="1">
      <c r="B51" s="1204"/>
      <c r="C51" s="1205"/>
      <c r="D51" s="85"/>
      <c r="E51" s="1208" t="s">
        <v>36</v>
      </c>
      <c r="F51" s="1208"/>
      <c r="G51" s="1208"/>
      <c r="H51" s="1209"/>
      <c r="I51" s="86">
        <v>309</v>
      </c>
      <c r="J51" s="87">
        <v>257</v>
      </c>
      <c r="K51" s="87">
        <v>210</v>
      </c>
      <c r="L51" s="87">
        <v>124</v>
      </c>
      <c r="M51" s="88">
        <v>47</v>
      </c>
    </row>
    <row r="52" spans="2:13" ht="27.75" customHeight="1">
      <c r="B52" s="1206"/>
      <c r="C52" s="1207"/>
      <c r="D52" s="85"/>
      <c r="E52" s="1208" t="s">
        <v>37</v>
      </c>
      <c r="F52" s="1208"/>
      <c r="G52" s="1208"/>
      <c r="H52" s="1209"/>
      <c r="I52" s="86">
        <v>15981</v>
      </c>
      <c r="J52" s="87">
        <v>15377</v>
      </c>
      <c r="K52" s="87">
        <v>14589</v>
      </c>
      <c r="L52" s="87">
        <v>14233</v>
      </c>
      <c r="M52" s="88">
        <v>13457</v>
      </c>
    </row>
    <row r="53" spans="2:13" ht="27.75" customHeight="1" thickBot="1">
      <c r="B53" s="1210" t="s">
        <v>38</v>
      </c>
      <c r="C53" s="1211"/>
      <c r="D53" s="92"/>
      <c r="E53" s="1212" t="s">
        <v>39</v>
      </c>
      <c r="F53" s="1212"/>
      <c r="G53" s="1212"/>
      <c r="H53" s="1213"/>
      <c r="I53" s="93">
        <v>3864</v>
      </c>
      <c r="J53" s="94">
        <v>2352</v>
      </c>
      <c r="K53" s="94">
        <v>1634</v>
      </c>
      <c r="L53" s="94">
        <v>355</v>
      </c>
      <c r="M53" s="95">
        <v>132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82"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4"/>
      <c r="H50" s="1245"/>
      <c r="I50" s="1245"/>
      <c r="J50" s="1246"/>
      <c r="K50" s="356" t="s">
        <v>527</v>
      </c>
      <c r="L50" s="356" t="s">
        <v>528</v>
      </c>
      <c r="M50" s="356" t="s">
        <v>529</v>
      </c>
      <c r="N50" s="356" t="s">
        <v>530</v>
      </c>
      <c r="O50" s="356" t="s">
        <v>531</v>
      </c>
    </row>
    <row r="51" spans="1:17">
      <c r="B51" s="250"/>
      <c r="C51" s="246"/>
      <c r="D51" s="246"/>
      <c r="E51" s="246"/>
      <c r="F51" s="246"/>
      <c r="G51" s="1247" t="s">
        <v>560</v>
      </c>
      <c r="H51" s="1248"/>
      <c r="I51" s="1253" t="s">
        <v>561</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566</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562</v>
      </c>
      <c r="H55" s="1228"/>
      <c r="I55" s="1233" t="s">
        <v>561</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566</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35" t="s">
        <v>567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564</v>
      </c>
      <c r="I71" s="370"/>
      <c r="J71" s="366"/>
      <c r="K71" s="366"/>
      <c r="L71" s="367"/>
      <c r="M71" s="366"/>
      <c r="N71" s="367"/>
      <c r="O71" s="368"/>
    </row>
    <row r="72" spans="2:30">
      <c r="B72" s="250"/>
      <c r="C72" s="246"/>
      <c r="D72" s="246"/>
      <c r="E72" s="246"/>
      <c r="F72" s="246"/>
      <c r="G72" s="1244"/>
      <c r="H72" s="1245"/>
      <c r="I72" s="1245"/>
      <c r="J72" s="1246"/>
      <c r="K72" s="356" t="s">
        <v>527</v>
      </c>
      <c r="L72" s="356" t="s">
        <v>528</v>
      </c>
      <c r="M72" s="356" t="s">
        <v>529</v>
      </c>
      <c r="N72" s="356" t="s">
        <v>530</v>
      </c>
      <c r="O72" s="356" t="s">
        <v>531</v>
      </c>
    </row>
    <row r="73" spans="2:30">
      <c r="B73" s="250"/>
      <c r="C73" s="246"/>
      <c r="D73" s="246"/>
      <c r="E73" s="246"/>
      <c r="F73" s="246"/>
      <c r="G73" s="1247" t="s">
        <v>560</v>
      </c>
      <c r="H73" s="1248"/>
      <c r="I73" s="1253" t="s">
        <v>561</v>
      </c>
      <c r="J73" s="1253"/>
      <c r="K73" s="1234">
        <v>56.6</v>
      </c>
      <c r="L73" s="1234">
        <v>34</v>
      </c>
      <c r="M73" s="1221">
        <v>24.1</v>
      </c>
      <c r="N73" s="1221">
        <v>5.0999999999999996</v>
      </c>
      <c r="O73" s="1221">
        <v>1.9</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565</v>
      </c>
      <c r="J75" s="1233"/>
      <c r="K75" s="1225">
        <v>11.8</v>
      </c>
      <c r="L75" s="1225">
        <v>11.5</v>
      </c>
      <c r="M75" s="1225">
        <v>11</v>
      </c>
      <c r="N75" s="1225">
        <v>10.5</v>
      </c>
      <c r="O75" s="1225">
        <v>9.1</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562</v>
      </c>
      <c r="H77" s="1228"/>
      <c r="I77" s="1233" t="s">
        <v>561</v>
      </c>
      <c r="J77" s="1233"/>
      <c r="K77" s="1234">
        <v>30.7</v>
      </c>
      <c r="L77" s="1234">
        <v>22.3</v>
      </c>
      <c r="M77" s="1221">
        <v>20.3</v>
      </c>
      <c r="N77" s="1221">
        <v>20.2</v>
      </c>
      <c r="O77" s="1221">
        <v>15.5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565</v>
      </c>
      <c r="J79" s="1223"/>
      <c r="K79" s="1224">
        <v>9.1999999999999993</v>
      </c>
      <c r="L79" s="1224">
        <v>8.5</v>
      </c>
      <c r="M79" s="1224">
        <v>7.7</v>
      </c>
      <c r="N79" s="1224">
        <v>7.1</v>
      </c>
      <c r="O79" s="1224">
        <v>6.6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526</v>
      </c>
      <c r="G2" s="113"/>
      <c r="H2" s="114"/>
    </row>
    <row r="3" spans="1:8">
      <c r="A3" s="110" t="s">
        <v>519</v>
      </c>
      <c r="B3" s="115"/>
      <c r="C3" s="116"/>
      <c r="D3" s="117">
        <v>77323</v>
      </c>
      <c r="E3" s="118"/>
      <c r="F3" s="119">
        <v>46819</v>
      </c>
      <c r="G3" s="120"/>
      <c r="H3" s="121"/>
    </row>
    <row r="4" spans="1:8">
      <c r="A4" s="122"/>
      <c r="B4" s="123"/>
      <c r="C4" s="124"/>
      <c r="D4" s="125">
        <v>57951</v>
      </c>
      <c r="E4" s="126"/>
      <c r="F4" s="127">
        <v>24121</v>
      </c>
      <c r="G4" s="128"/>
      <c r="H4" s="129"/>
    </row>
    <row r="5" spans="1:8">
      <c r="A5" s="110" t="s">
        <v>521</v>
      </c>
      <c r="B5" s="115"/>
      <c r="C5" s="116"/>
      <c r="D5" s="117">
        <v>72323</v>
      </c>
      <c r="E5" s="118"/>
      <c r="F5" s="119">
        <v>53270</v>
      </c>
      <c r="G5" s="120"/>
      <c r="H5" s="121"/>
    </row>
    <row r="6" spans="1:8">
      <c r="A6" s="122"/>
      <c r="B6" s="123"/>
      <c r="C6" s="124"/>
      <c r="D6" s="125">
        <v>30958</v>
      </c>
      <c r="E6" s="126"/>
      <c r="F6" s="127">
        <v>24316</v>
      </c>
      <c r="G6" s="128"/>
      <c r="H6" s="129"/>
    </row>
    <row r="7" spans="1:8">
      <c r="A7" s="110" t="s">
        <v>522</v>
      </c>
      <c r="B7" s="115"/>
      <c r="C7" s="116"/>
      <c r="D7" s="117">
        <v>85463</v>
      </c>
      <c r="E7" s="118"/>
      <c r="F7" s="119">
        <v>53292</v>
      </c>
      <c r="G7" s="120"/>
      <c r="H7" s="121"/>
    </row>
    <row r="8" spans="1:8">
      <c r="A8" s="122"/>
      <c r="B8" s="123"/>
      <c r="C8" s="124"/>
      <c r="D8" s="125">
        <v>50683</v>
      </c>
      <c r="E8" s="126"/>
      <c r="F8" s="127">
        <v>28900</v>
      </c>
      <c r="G8" s="128"/>
      <c r="H8" s="129"/>
    </row>
    <row r="9" spans="1:8">
      <c r="A9" s="110" t="s">
        <v>523</v>
      </c>
      <c r="B9" s="115"/>
      <c r="C9" s="116"/>
      <c r="D9" s="117">
        <v>104245</v>
      </c>
      <c r="E9" s="118"/>
      <c r="F9" s="119">
        <v>56894</v>
      </c>
      <c r="G9" s="120"/>
      <c r="H9" s="121"/>
    </row>
    <row r="10" spans="1:8">
      <c r="A10" s="122"/>
      <c r="B10" s="123"/>
      <c r="C10" s="124"/>
      <c r="D10" s="125">
        <v>75039</v>
      </c>
      <c r="E10" s="126"/>
      <c r="F10" s="127">
        <v>32548</v>
      </c>
      <c r="G10" s="128"/>
      <c r="H10" s="129"/>
    </row>
    <row r="11" spans="1:8">
      <c r="A11" s="110" t="s">
        <v>524</v>
      </c>
      <c r="B11" s="115"/>
      <c r="C11" s="116"/>
      <c r="D11" s="117">
        <v>90490</v>
      </c>
      <c r="E11" s="118"/>
      <c r="F11" s="119">
        <v>57122</v>
      </c>
      <c r="G11" s="120"/>
      <c r="H11" s="121"/>
    </row>
    <row r="12" spans="1:8">
      <c r="A12" s="122"/>
      <c r="B12" s="123"/>
      <c r="C12" s="130"/>
      <c r="D12" s="125">
        <v>70473</v>
      </c>
      <c r="E12" s="126"/>
      <c r="F12" s="127">
        <v>36191</v>
      </c>
      <c r="G12" s="128"/>
      <c r="H12" s="129"/>
    </row>
    <row r="13" spans="1:8">
      <c r="A13" s="110"/>
      <c r="B13" s="115"/>
      <c r="C13" s="131"/>
      <c r="D13" s="132">
        <v>85969</v>
      </c>
      <c r="E13" s="133"/>
      <c r="F13" s="134">
        <v>53479</v>
      </c>
      <c r="G13" s="135"/>
      <c r="H13" s="121"/>
    </row>
    <row r="14" spans="1:8">
      <c r="A14" s="122"/>
      <c r="B14" s="123"/>
      <c r="C14" s="124"/>
      <c r="D14" s="125">
        <v>57021</v>
      </c>
      <c r="E14" s="126"/>
      <c r="F14" s="127">
        <v>29215</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9.42</v>
      </c>
      <c r="C19" s="136">
        <f>ROUND(VALUE(SUBSTITUTE(実質収支比率等に係る経年分析!G$48,"▲","-")),2)</f>
        <v>8.1199999999999992</v>
      </c>
      <c r="D19" s="136">
        <f>ROUND(VALUE(SUBSTITUTE(実質収支比率等に係る経年分析!H$48,"▲","-")),2)</f>
        <v>9.5500000000000007</v>
      </c>
      <c r="E19" s="136">
        <f>ROUND(VALUE(SUBSTITUTE(実質収支比率等に係る経年分析!I$48,"▲","-")),2)</f>
        <v>9.61</v>
      </c>
      <c r="F19" s="136">
        <f>ROUND(VALUE(SUBSTITUTE(実質収支比率等に係る経年分析!J$48,"▲","-")),2)</f>
        <v>9.17</v>
      </c>
    </row>
    <row r="20" spans="1:11">
      <c r="A20" s="136" t="s">
        <v>44</v>
      </c>
      <c r="B20" s="136">
        <f>ROUND(VALUE(SUBSTITUTE(実質収支比率等に係る経年分析!F$47,"▲","-")),2)</f>
        <v>19.010000000000002</v>
      </c>
      <c r="C20" s="136">
        <f>ROUND(VALUE(SUBSTITUTE(実質収支比率等に係る経年分析!G$47,"▲","-")),2)</f>
        <v>23.76</v>
      </c>
      <c r="D20" s="136">
        <f>ROUND(VALUE(SUBSTITUTE(実質収支比率等に係る経年分析!H$47,"▲","-")),2)</f>
        <v>29.85</v>
      </c>
      <c r="E20" s="136">
        <f>ROUND(VALUE(SUBSTITUTE(実質収支比率等に係る経年分析!I$47,"▲","-")),2)</f>
        <v>36.380000000000003</v>
      </c>
      <c r="F20" s="136">
        <f>ROUND(VALUE(SUBSTITUTE(実質収支比率等に係る経年分析!J$47,"▲","-")),2)</f>
        <v>40.28</v>
      </c>
    </row>
    <row r="21" spans="1:11">
      <c r="A21" s="136" t="s">
        <v>45</v>
      </c>
      <c r="B21" s="136">
        <f>IF(ISNUMBER(VALUE(SUBSTITUTE(実質収支比率等に係る経年分析!F$49,"▲","-"))),ROUND(VALUE(SUBSTITUTE(実質収支比率等に係る経年分析!F$49,"▲","-")),2),NA())</f>
        <v>4.58</v>
      </c>
      <c r="C21" s="136">
        <f>IF(ISNUMBER(VALUE(SUBSTITUTE(実質収支比率等に係る経年分析!G$49,"▲","-"))),ROUND(VALUE(SUBSTITUTE(実質収支比率等に係る経年分析!G$49,"▲","-")),2),NA())</f>
        <v>3.43</v>
      </c>
      <c r="D21" s="136">
        <f>IF(ISNUMBER(VALUE(SUBSTITUTE(実質収支比率等に係る経年分析!H$49,"▲","-"))),ROUND(VALUE(SUBSTITUTE(実質収支比率等に係る経年分析!H$49,"▲","-")),2),NA())</f>
        <v>7.41</v>
      </c>
      <c r="E21" s="136">
        <f>IF(ISNUMBER(VALUE(SUBSTITUTE(実質収支比率等に係る経年分析!I$49,"▲","-"))),ROUND(VALUE(SUBSTITUTE(実質収支比率等に係る経年分析!I$49,"▲","-")),2),NA())</f>
        <v>9.77</v>
      </c>
      <c r="F21" s="136">
        <f>IF(ISNUMBER(VALUE(SUBSTITUTE(実質収支比率等に係る経年分析!J$49,"▲","-"))),ROUND(VALUE(SUBSTITUTE(実質収支比率等に係る経年分析!J$49,"▲","-")),2),NA())</f>
        <v>1.67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越前町集落排水事業特別会計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c r="A30" s="137" t="str">
        <f>IF(連結実質赤字比率に係る赤字・黒字の構成分析!C$40="",NA(),連結実質赤字比率に係る赤字・黒字の構成分析!C$40)</f>
        <v>越前町簡易水道事業特別会計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越前町公共下水道事業特別会計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越前町国民健康保険事業特別会計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1.1299999999999999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c r="A33" s="137" t="str">
        <f>IF(連結実質赤字比率に係る赤字・黒字の構成分析!C$37="",NA(),連結実質赤字比率に係る赤字・黒字の構成分析!C$37)</f>
        <v>越前町介護保険事業特別会計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0.54</v>
      </c>
    </row>
    <row r="34" spans="1:16">
      <c r="A34" s="137" t="str">
        <f>IF(連結実質赤字比率に係る赤字・黒字の構成分析!C$36="",NA(),連結実質赤字比率に係る赤字・黒字の構成分析!C$36)</f>
        <v>越前町上水道事業会計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1.07</v>
      </c>
    </row>
    <row r="35" spans="1:16">
      <c r="A35" s="137" t="str">
        <f>IF(連結実質赤字比率に係る赤字・黒字の構成分析!C$35="",NA(),連結実質赤字比率に係る赤字・黒字の構成分析!C$35)</f>
        <v>越前町国民健康保険病院事業会計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9.5299999999999994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9.59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9.1300000000000008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2015</v>
      </c>
      <c r="E42" s="138"/>
      <c r="F42" s="138"/>
      <c r="G42" s="138">
        <f>'実質公債費比率（分子）の構造'!L$52</f>
        <v>1928</v>
      </c>
      <c r="H42" s="138"/>
      <c r="I42" s="138"/>
      <c r="J42" s="138">
        <f>'実質公債費比率（分子）の構造'!M$52</f>
        <v>2013</v>
      </c>
      <c r="K42" s="138"/>
      <c r="L42" s="138"/>
      <c r="M42" s="138">
        <f>'実質公債費比率（分子）の構造'!N$52</f>
        <v>1942</v>
      </c>
      <c r="N42" s="138"/>
      <c r="O42" s="138"/>
      <c r="P42" s="138">
        <f>'実質公債費比率（分子）の構造'!O$52</f>
        <v>1673</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33</v>
      </c>
      <c r="C44" s="138"/>
      <c r="D44" s="138"/>
      <c r="E44" s="138">
        <f>'実質公債費比率（分子）の構造'!L$50</f>
        <v>32</v>
      </c>
      <c r="F44" s="138"/>
      <c r="G44" s="138"/>
      <c r="H44" s="138">
        <f>'実質公債費比率（分子）の構造'!M$50</f>
        <v>31</v>
      </c>
      <c r="I44" s="138"/>
      <c r="J44" s="138"/>
      <c r="K44" s="138">
        <f>'実質公債費比率（分子）の構造'!N$50</f>
        <v>29</v>
      </c>
      <c r="L44" s="138"/>
      <c r="M44" s="138"/>
      <c r="N44" s="138">
        <f>'実質公債費比率（分子）の構造'!O$50</f>
        <v>28</v>
      </c>
      <c r="O44" s="138"/>
      <c r="P44" s="138"/>
    </row>
    <row r="45" spans="1:16">
      <c r="A45" s="138" t="s">
        <v>55</v>
      </c>
      <c r="B45" s="138">
        <f>'実質公債費比率（分子）の構造'!K$49</f>
        <v>38</v>
      </c>
      <c r="C45" s="138"/>
      <c r="D45" s="138"/>
      <c r="E45" s="138">
        <f>'実質公債費比率（分子）の構造'!L$49</f>
        <v>44</v>
      </c>
      <c r="F45" s="138"/>
      <c r="G45" s="138"/>
      <c r="H45" s="138">
        <f>'実質公債費比率（分子）の構造'!M$49</f>
        <v>50</v>
      </c>
      <c r="I45" s="138"/>
      <c r="J45" s="138"/>
      <c r="K45" s="138">
        <f>'実質公債費比率（分子）の構造'!N$49</f>
        <v>51</v>
      </c>
      <c r="L45" s="138"/>
      <c r="M45" s="138"/>
      <c r="N45" s="138">
        <f>'実質公債費比率（分子）の構造'!O$49</f>
        <v>52</v>
      </c>
      <c r="O45" s="138"/>
      <c r="P45" s="138"/>
    </row>
    <row r="46" spans="1:16">
      <c r="A46" s="138" t="s">
        <v>56</v>
      </c>
      <c r="B46" s="138">
        <f>'実質公債費比率（分子）の構造'!K$48</f>
        <v>875</v>
      </c>
      <c r="C46" s="138"/>
      <c r="D46" s="138"/>
      <c r="E46" s="138">
        <f>'実質公債費比率（分子）の構造'!L$48</f>
        <v>846</v>
      </c>
      <c r="F46" s="138"/>
      <c r="G46" s="138"/>
      <c r="H46" s="138">
        <f>'実質公債費比率（分子）の構造'!M$48</f>
        <v>784</v>
      </c>
      <c r="I46" s="138"/>
      <c r="J46" s="138"/>
      <c r="K46" s="138">
        <f>'実質公債費比率（分子）の構造'!N$48</f>
        <v>754</v>
      </c>
      <c r="L46" s="138"/>
      <c r="M46" s="138"/>
      <c r="N46" s="138">
        <f>'実質公債費比率（分子）の構造'!O$48</f>
        <v>707</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1812</v>
      </c>
      <c r="C49" s="138"/>
      <c r="D49" s="138"/>
      <c r="E49" s="138">
        <f>'実質公債費比率（分子）の構造'!L$45</f>
        <v>1843</v>
      </c>
      <c r="F49" s="138"/>
      <c r="G49" s="138"/>
      <c r="H49" s="138">
        <f>'実質公債費比率（分子）の構造'!M$45</f>
        <v>1842</v>
      </c>
      <c r="I49" s="138"/>
      <c r="J49" s="138"/>
      <c r="K49" s="138">
        <f>'実質公債費比率（分子）の構造'!N$45</f>
        <v>1735</v>
      </c>
      <c r="L49" s="138"/>
      <c r="M49" s="138"/>
      <c r="N49" s="138">
        <f>'実質公債費比率（分子）の構造'!O$45</f>
        <v>1414</v>
      </c>
      <c r="O49" s="138"/>
      <c r="P49" s="138"/>
    </row>
    <row r="50" spans="1:16">
      <c r="A50" s="138" t="s">
        <v>60</v>
      </c>
      <c r="B50" s="138" t="e">
        <f>NA()</f>
        <v>#N/A</v>
      </c>
      <c r="C50" s="138">
        <f>IF(ISNUMBER('実質公債費比率（分子）の構造'!K$53),'実質公債費比率（分子）の構造'!K$53,NA())</f>
        <v>743</v>
      </c>
      <c r="D50" s="138" t="e">
        <f>NA()</f>
        <v>#N/A</v>
      </c>
      <c r="E50" s="138" t="e">
        <f>NA()</f>
        <v>#N/A</v>
      </c>
      <c r="F50" s="138">
        <f>IF(ISNUMBER('実質公債費比率（分子）の構造'!L$53),'実質公債費比率（分子）の構造'!L$53,NA())</f>
        <v>837</v>
      </c>
      <c r="G50" s="138" t="e">
        <f>NA()</f>
        <v>#N/A</v>
      </c>
      <c r="H50" s="138" t="e">
        <f>NA()</f>
        <v>#N/A</v>
      </c>
      <c r="I50" s="138">
        <f>IF(ISNUMBER('実質公債費比率（分子）の構造'!M$53),'実質公債費比率（分子）の構造'!M$53,NA())</f>
        <v>694</v>
      </c>
      <c r="J50" s="138" t="e">
        <f>NA()</f>
        <v>#N/A</v>
      </c>
      <c r="K50" s="138" t="e">
        <f>NA()</f>
        <v>#N/A</v>
      </c>
      <c r="L50" s="138">
        <f>IF(ISNUMBER('実質公債費比率（分子）の構造'!N$53),'実質公債費比率（分子）の構造'!N$53,NA())</f>
        <v>627</v>
      </c>
      <c r="M50" s="138" t="e">
        <f>NA()</f>
        <v>#N/A</v>
      </c>
      <c r="N50" s="138" t="e">
        <f>NA()</f>
        <v>#N/A</v>
      </c>
      <c r="O50" s="138">
        <f>IF(ISNUMBER('実質公債費比率（分子）の構造'!O$53),'実質公債費比率（分子）の構造'!O$53,NA())</f>
        <v>528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15981</v>
      </c>
      <c r="E56" s="137"/>
      <c r="F56" s="137"/>
      <c r="G56" s="137">
        <f>'将来負担比率（分子）の構造'!J$52</f>
        <v>15377</v>
      </c>
      <c r="H56" s="137"/>
      <c r="I56" s="137"/>
      <c r="J56" s="137">
        <f>'将来負担比率（分子）の構造'!K$52</f>
        <v>14589</v>
      </c>
      <c r="K56" s="137"/>
      <c r="L56" s="137"/>
      <c r="M56" s="137">
        <f>'将来負担比率（分子）の構造'!L$52</f>
        <v>14233</v>
      </c>
      <c r="N56" s="137"/>
      <c r="O56" s="137"/>
      <c r="P56" s="137">
        <f>'将来負担比率（分子）の構造'!M$52</f>
        <v>13457</v>
      </c>
    </row>
    <row r="57" spans="1:16">
      <c r="A57" s="137" t="s">
        <v>36</v>
      </c>
      <c r="B57" s="137"/>
      <c r="C57" s="137"/>
      <c r="D57" s="137">
        <f>'将来負担比率（分子）の構造'!I$51</f>
        <v>309</v>
      </c>
      <c r="E57" s="137"/>
      <c r="F57" s="137"/>
      <c r="G57" s="137">
        <f>'将来負担比率（分子）の構造'!J$51</f>
        <v>257</v>
      </c>
      <c r="H57" s="137"/>
      <c r="I57" s="137"/>
      <c r="J57" s="137">
        <f>'将来負担比率（分子）の構造'!K$51</f>
        <v>210</v>
      </c>
      <c r="K57" s="137"/>
      <c r="L57" s="137"/>
      <c r="M57" s="137">
        <f>'将来負担比率（分子）の構造'!L$51</f>
        <v>124</v>
      </c>
      <c r="N57" s="137"/>
      <c r="O57" s="137"/>
      <c r="P57" s="137">
        <f>'将来負担比率（分子）の構造'!M$51</f>
        <v>47</v>
      </c>
    </row>
    <row r="58" spans="1:16">
      <c r="A58" s="137" t="s">
        <v>35</v>
      </c>
      <c r="B58" s="137"/>
      <c r="C58" s="137"/>
      <c r="D58" s="137">
        <f>'将来負担比率（分子）の構造'!I$50</f>
        <v>2901</v>
      </c>
      <c r="E58" s="137"/>
      <c r="F58" s="137"/>
      <c r="G58" s="137">
        <f>'将来負担比率（分子）の構造'!J$50</f>
        <v>3118</v>
      </c>
      <c r="H58" s="137"/>
      <c r="I58" s="137"/>
      <c r="J58" s="137">
        <f>'将来負担比率（分子）の構造'!K$50</f>
        <v>3741</v>
      </c>
      <c r="K58" s="137"/>
      <c r="L58" s="137"/>
      <c r="M58" s="137">
        <f>'将来負担比率（分子）の構造'!L$50</f>
        <v>4383</v>
      </c>
      <c r="N58" s="137"/>
      <c r="O58" s="137"/>
      <c r="P58" s="137">
        <f>'将来負担比率（分子）の構造'!M$50</f>
        <v>4505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2520</v>
      </c>
      <c r="C62" s="137"/>
      <c r="D62" s="137"/>
      <c r="E62" s="137">
        <f>'将来負担比率（分子）の構造'!J$45</f>
        <v>2373</v>
      </c>
      <c r="F62" s="137"/>
      <c r="G62" s="137"/>
      <c r="H62" s="137">
        <f>'将来負担比率（分子）の構造'!K$45</f>
        <v>2222</v>
      </c>
      <c r="I62" s="137"/>
      <c r="J62" s="137"/>
      <c r="K62" s="137">
        <f>'将来負担比率（分子）の構造'!L$45</f>
        <v>2129</v>
      </c>
      <c r="L62" s="137"/>
      <c r="M62" s="137"/>
      <c r="N62" s="137">
        <f>'将来負担比率（分子）の構造'!M$45</f>
        <v>2173</v>
      </c>
      <c r="O62" s="137"/>
      <c r="P62" s="137"/>
    </row>
    <row r="63" spans="1:16">
      <c r="A63" s="137" t="s">
        <v>28</v>
      </c>
      <c r="B63" s="137">
        <f>'将来負担比率（分子）の構造'!I$44</f>
        <v>309</v>
      </c>
      <c r="C63" s="137"/>
      <c r="D63" s="137"/>
      <c r="E63" s="137">
        <f>'将来負担比率（分子）の構造'!J$44</f>
        <v>328</v>
      </c>
      <c r="F63" s="137"/>
      <c r="G63" s="137"/>
      <c r="H63" s="137">
        <f>'将来負担比率（分子）の構造'!K$44</f>
        <v>550</v>
      </c>
      <c r="I63" s="137"/>
      <c r="J63" s="137"/>
      <c r="K63" s="137">
        <f>'将来負担比率（分子）の構造'!L$44</f>
        <v>551</v>
      </c>
      <c r="L63" s="137"/>
      <c r="M63" s="137"/>
      <c r="N63" s="137">
        <f>'将来負担比率（分子）の構造'!M$44</f>
        <v>594</v>
      </c>
      <c r="O63" s="137"/>
      <c r="P63" s="137"/>
    </row>
    <row r="64" spans="1:16">
      <c r="A64" s="137" t="s">
        <v>27</v>
      </c>
      <c r="B64" s="137">
        <f>'将来負担比率（分子）の構造'!I$43</f>
        <v>7566</v>
      </c>
      <c r="C64" s="137"/>
      <c r="D64" s="137"/>
      <c r="E64" s="137">
        <f>'将来負担比率（分子）の構造'!J$43</f>
        <v>6936</v>
      </c>
      <c r="F64" s="137"/>
      <c r="G64" s="137"/>
      <c r="H64" s="137">
        <f>'将来負担比率（分子）の構造'!K$43</f>
        <v>6468</v>
      </c>
      <c r="I64" s="137"/>
      <c r="J64" s="137"/>
      <c r="K64" s="137">
        <f>'将来負担比率（分子）の構造'!L$43</f>
        <v>5860</v>
      </c>
      <c r="L64" s="137"/>
      <c r="M64" s="137"/>
      <c r="N64" s="137">
        <f>'将来負担比率（分子）の構造'!M$43</f>
        <v>5311</v>
      </c>
      <c r="O64" s="137"/>
      <c r="P64" s="137"/>
    </row>
    <row r="65" spans="1:16">
      <c r="A65" s="137" t="s">
        <v>26</v>
      </c>
      <c r="B65" s="137">
        <f>'将来負担比率（分子）の構造'!I$42</f>
        <v>192</v>
      </c>
      <c r="C65" s="137"/>
      <c r="D65" s="137"/>
      <c r="E65" s="137">
        <f>'将来負担比率（分子）の構造'!J$42</f>
        <v>160</v>
      </c>
      <c r="F65" s="137"/>
      <c r="G65" s="137"/>
      <c r="H65" s="137">
        <f>'将来負担比率（分子）の構造'!K$42</f>
        <v>211</v>
      </c>
      <c r="I65" s="137"/>
      <c r="J65" s="137"/>
      <c r="K65" s="137">
        <f>'将来負担比率（分子）の構造'!L$42</f>
        <v>179</v>
      </c>
      <c r="L65" s="137"/>
      <c r="M65" s="137"/>
      <c r="N65" s="137">
        <f>'将来負担比率（分子）の構造'!M$42</f>
        <v>181</v>
      </c>
      <c r="O65" s="137"/>
      <c r="P65" s="137"/>
    </row>
    <row r="66" spans="1:16">
      <c r="A66" s="137" t="s">
        <v>25</v>
      </c>
      <c r="B66" s="137">
        <f>'将来負担比率（分子）の構造'!I$41</f>
        <v>12468</v>
      </c>
      <c r="C66" s="137"/>
      <c r="D66" s="137"/>
      <c r="E66" s="137">
        <f>'将来負担比率（分子）の構造'!J$41</f>
        <v>11306</v>
      </c>
      <c r="F66" s="137"/>
      <c r="G66" s="137"/>
      <c r="H66" s="137">
        <f>'将来負担比率（分子）の構造'!K$41</f>
        <v>10722</v>
      </c>
      <c r="I66" s="137"/>
      <c r="J66" s="137"/>
      <c r="K66" s="137">
        <f>'将来負担比率（分子）の構造'!L$41</f>
        <v>10377</v>
      </c>
      <c r="L66" s="137"/>
      <c r="M66" s="137"/>
      <c r="N66" s="137">
        <f>'将来負担比率（分子）の構造'!M$41</f>
        <v>9882</v>
      </c>
      <c r="O66" s="137"/>
      <c r="P66" s="137"/>
    </row>
    <row r="67" spans="1:16">
      <c r="A67" s="137" t="s">
        <v>64</v>
      </c>
      <c r="B67" s="137" t="e">
        <f>NA()</f>
        <v>#N/A</v>
      </c>
      <c r="C67" s="137">
        <f>IF(ISNUMBER('将来負担比率（分子）の構造'!I$53), IF('将来負担比率（分子）の構造'!I$53 &lt; 0, 0, '将来負担比率（分子）の構造'!I$53), NA())</f>
        <v>3864</v>
      </c>
      <c r="D67" s="137" t="e">
        <f>NA()</f>
        <v>#N/A</v>
      </c>
      <c r="E67" s="137" t="e">
        <f>NA()</f>
        <v>#N/A</v>
      </c>
      <c r="F67" s="137">
        <f>IF(ISNUMBER('将来負担比率（分子）の構造'!J$53), IF('将来負担比率（分子）の構造'!J$53 &lt; 0, 0, '将来負担比率（分子）の構造'!J$53), NA())</f>
        <v>2352</v>
      </c>
      <c r="G67" s="137" t="e">
        <f>NA()</f>
        <v>#N/A</v>
      </c>
      <c r="H67" s="137" t="e">
        <f>NA()</f>
        <v>#N/A</v>
      </c>
      <c r="I67" s="137">
        <f>IF(ISNUMBER('将来負担比率（分子）の構造'!K$53), IF('将来負担比率（分子）の構造'!K$53 &lt; 0, 0, '将来負担比率（分子）の構造'!K$53), NA())</f>
        <v>1634</v>
      </c>
      <c r="J67" s="137" t="e">
        <f>NA()</f>
        <v>#N/A</v>
      </c>
      <c r="K67" s="137" t="e">
        <f>NA()</f>
        <v>#N/A</v>
      </c>
      <c r="L67" s="137">
        <f>IF(ISNUMBER('将来負担比率（分子）の構造'!L$53), IF('将来負担比率（分子）の構造'!L$53 &lt; 0, 0, '将来負担比率（分子）の構造'!L$53), NA())</f>
        <v>355</v>
      </c>
      <c r="M67" s="137" t="e">
        <f>NA()</f>
        <v>#N/A</v>
      </c>
      <c r="N67" s="137" t="e">
        <f>NA()</f>
        <v>#N/A</v>
      </c>
      <c r="O67" s="137">
        <f>IF(ISNUMBER('将来負担比率（分子）の構造'!M$53), IF('将来負担比率（分子）の構造'!M$53 &lt; 0, 0, '将来負担比率（分子）の構造'!M$53), NA())</f>
        <v>132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2018-04-13T04:19:26Z</cp:lastPrinted>
  <dcterms:created xsi:type="dcterms:W3CDTF">2018-01-24T04:49:23Z</dcterms:created>
  <dcterms:modified xsi:type="dcterms:W3CDTF">2018-11-21T00:35:04Z</dcterms:modified>
  <cp:category/>
</cp:coreProperties>
</file>