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01　政策統計情報課へ協議\掲載Excel\"/>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AM38" i="9"/>
  <c r="C38" i="9"/>
  <c r="AM37" i="9"/>
  <c r="C37"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c r="AM35" i="9" s="1"/>
  <c r="AM36" i="9" s="1"/>
  <c r="BE34" i="9" l="1"/>
  <c r="BE35" i="9" s="1"/>
  <c r="BE36" i="9" s="1"/>
  <c r="BE37" i="9" s="1"/>
  <c r="BE38" i="9" s="1"/>
  <c r="BW34" i="9" l="1"/>
  <c r="BW35" i="9" s="1"/>
  <c r="BW36" i="9" s="1"/>
  <c r="BW37" i="9" s="1"/>
  <c r="BW38" i="9" s="1"/>
  <c r="BW39" i="9" s="1"/>
  <c r="BW40" i="9" s="1"/>
  <c r="BW41" i="9" s="1"/>
  <c r="BW42" i="9" s="1"/>
  <c r="BW43" i="9" s="1"/>
  <c r="CO34" i="9" s="1"/>
  <c r="CO35" i="9" s="1"/>
  <c r="CO36" i="9" s="1"/>
  <c r="CO37" i="9" s="1"/>
  <c r="CO38" i="9" s="1"/>
</calcChain>
</file>

<file path=xl/sharedStrings.xml><?xml version="1.0" encoding="utf-8"?>
<sst xmlns="http://schemas.openxmlformats.org/spreadsheetml/2006/main" count="1082" uniqueCount="580">
  <si>
    <t>標準財政規模比（％）</t>
    <phoneticPr fontId="7"/>
  </si>
  <si>
    <t>区分</t>
    <rPh sb="0" eb="2">
      <t>クブン</t>
    </rPh>
    <phoneticPr fontId="7"/>
  </si>
  <si>
    <t>年度</t>
    <rPh sb="0" eb="2">
      <t>ネンド</t>
    </rPh>
    <phoneticPr fontId="7"/>
  </si>
  <si>
    <t>財政調整基金残高</t>
    <rPh sb="0" eb="2">
      <t>ザイセイ</t>
    </rPh>
    <rPh sb="2" eb="4">
      <t>チョウセイ</t>
    </rPh>
    <rPh sb="4" eb="6">
      <t>キキン</t>
    </rPh>
    <rPh sb="6" eb="8">
      <t>ザンダカ</t>
    </rPh>
    <phoneticPr fontId="7"/>
  </si>
  <si>
    <t>実質収支額</t>
    <rPh sb="0" eb="2">
      <t>ジッシツ</t>
    </rPh>
    <rPh sb="2" eb="4">
      <t>シュウシ</t>
    </rPh>
    <rPh sb="4" eb="5">
      <t>ガク</t>
    </rPh>
    <phoneticPr fontId="7"/>
  </si>
  <si>
    <t>実質単年度収支</t>
    <rPh sb="0" eb="2">
      <t>ジッシツ</t>
    </rPh>
    <rPh sb="2" eb="5">
      <t>タンネンド</t>
    </rPh>
    <rPh sb="5" eb="7">
      <t>シュウシ</t>
    </rPh>
    <phoneticPr fontId="7"/>
  </si>
  <si>
    <t>標準財政規模比（％）</t>
    <phoneticPr fontId="7"/>
  </si>
  <si>
    <t>会計</t>
    <rPh sb="0" eb="2">
      <t>カイケイ</t>
    </rPh>
    <phoneticPr fontId="7"/>
  </si>
  <si>
    <t>※平成29年度中に市町村合併した団体で、合併前の団体ごとの決算に基づく連結実質赤字比率を算出していない団体については、グラフを表記しない。</t>
    <phoneticPr fontId="7"/>
  </si>
  <si>
    <t>（百万円）</t>
    <rPh sb="1" eb="2">
      <t>ヒャク</t>
    </rPh>
    <rPh sb="2" eb="4">
      <t>マンエン</t>
    </rPh>
    <phoneticPr fontId="7"/>
  </si>
  <si>
    <t>分子の構造</t>
    <rPh sb="0" eb="2">
      <t>ブンシ</t>
    </rPh>
    <rPh sb="3" eb="5">
      <t>コウゾウ</t>
    </rPh>
    <phoneticPr fontId="7"/>
  </si>
  <si>
    <t>元利償還金等(A)</t>
    <phoneticPr fontId="7"/>
  </si>
  <si>
    <t>元利償還金</t>
  </si>
  <si>
    <t>減債基金積立不足算定額</t>
    <phoneticPr fontId="7"/>
  </si>
  <si>
    <t>満期一括償還地方債に係る年度割相当額</t>
    <phoneticPr fontId="7"/>
  </si>
  <si>
    <t>公営企業債の元利償還金に対する繰入金</t>
  </si>
  <si>
    <t>組合等が起こした地方債の元利償還金に対する負担金等</t>
  </si>
  <si>
    <t>債務負担行為に基づく支出額</t>
  </si>
  <si>
    <t>一時借入金の利子</t>
    <phoneticPr fontId="7"/>
  </si>
  <si>
    <t>算入公債費等(B)</t>
    <phoneticPr fontId="7"/>
  </si>
  <si>
    <t>算入公債費等</t>
    <phoneticPr fontId="7"/>
  </si>
  <si>
    <t>(A)－(B)</t>
    <phoneticPr fontId="7"/>
  </si>
  <si>
    <t>実質公債費比率の分子</t>
    <phoneticPr fontId="7"/>
  </si>
  <si>
    <t>※平成29年度中に市町村合併した団体で、合併前の団体ごとの決算に基づく実質公債費比率を算出していない団体については、グラフを表記しない。</t>
    <phoneticPr fontId="7"/>
  </si>
  <si>
    <t>将来負担額(A)</t>
    <phoneticPr fontId="7"/>
  </si>
  <si>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</si>
  <si>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</si>
  <si>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</si>
  <si>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</si>
  <si>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</si>
  <si>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</si>
  <si>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7"/>
  </si>
  <si>
    <t>連結実質赤字額</t>
  </si>
  <si>
    <t>組合等連結実質赤字額負担見込額</t>
  </si>
  <si>
    <t>充当可能財源等(B)</t>
    <phoneticPr fontId="7"/>
  </si>
  <si>
    <t>充当可能基金</t>
  </si>
  <si>
    <t>充当可能特定歳入</t>
  </si>
  <si>
    <t>基準財政需要額算入見込額</t>
  </si>
  <si>
    <t>(A)－(B)</t>
    <phoneticPr fontId="7"/>
  </si>
  <si>
    <t>将来負担比率の分子</t>
  </si>
  <si>
    <t>※平成29年度中に市町村合併した団体で、合併前の団体ごとの決算に基づく将来負担比率を算出していない団体については、グラフを表記しない。</t>
    <phoneticPr fontId="7"/>
  </si>
  <si>
    <t>当該団体(円)</t>
  </si>
  <si>
    <t>実質収支比率等に係る経年分析</t>
  </si>
  <si>
    <t>実質収支額</t>
    <phoneticPr fontId="10"/>
  </si>
  <si>
    <t>財政調整基金残高</t>
    <phoneticPr fontId="7"/>
  </si>
  <si>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</si>
  <si>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</si>
  <si>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</si>
  <si>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</si>
  <si>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</si>
  <si>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7"/>
  </si>
  <si>
    <t>算入公債費等</t>
    <rPh sb="0" eb="2">
      <t>サンニュウ</t>
    </rPh>
    <rPh sb="2" eb="6">
      <t>コウサイヒトウ</t>
    </rPh>
    <phoneticPr fontId="7"/>
  </si>
  <si>
    <t>算入公債費等</t>
    <rPh sb="0" eb="2">
      <t>サンニュウ</t>
    </rPh>
    <rPh sb="2" eb="6">
      <t>コウサイヒトウ</t>
    </rPh>
    <phoneticPr fontId="10"/>
  </si>
  <si>
    <t>一時借入金の利子</t>
    <phoneticPr fontId="7"/>
  </si>
  <si>
    <t>債務負担行為に基づく支出額</t>
    <phoneticPr fontId="7"/>
  </si>
  <si>
    <t>組合等が起こした地方債の元利償還金に対する負担金等</t>
    <phoneticPr fontId="7"/>
  </si>
  <si>
    <t>公営企業債の元利償還金に対する繰入金</t>
    <phoneticPr fontId="7"/>
  </si>
  <si>
    <t>満期一括償還地方債に係る年度割相当額</t>
    <phoneticPr fontId="7"/>
  </si>
  <si>
    <t>減債基金積立不足算定額</t>
    <phoneticPr fontId="7"/>
  </si>
  <si>
    <t>元利償還金</t>
    <phoneticPr fontId="7"/>
  </si>
  <si>
    <t>実質公債費比率の分子</t>
  </si>
  <si>
    <t>将来負担比率（分子）の構造</t>
  </si>
  <si>
    <t>将来負担額</t>
    <rPh sb="0" eb="2">
      <t>ショウライ</t>
    </rPh>
    <rPh sb="2" eb="4">
      <t>フタン</t>
    </rPh>
    <rPh sb="4" eb="5">
      <t>ガク</t>
    </rPh>
    <phoneticPr fontId="7"/>
  </si>
  <si>
    <t>充当可能財源等</t>
    <rPh sb="0" eb="2">
      <t>ジュウトウ</t>
    </rPh>
    <rPh sb="2" eb="4">
      <t>カノウ</t>
    </rPh>
    <rPh sb="4" eb="6">
      <t>ザイゲン</t>
    </rPh>
    <rPh sb="6" eb="7">
      <t>トウ</t>
    </rPh>
    <phoneticPr fontId="7"/>
  </si>
  <si>
    <t>将来負担比率の分子</t>
    <phoneticPr fontId="7"/>
  </si>
  <si>
    <t>平成28年度　財政状況資料集</t>
    <phoneticPr fontId="7"/>
  </si>
  <si>
    <t>総括表（市町村）</t>
    <rPh sb="0" eb="2">
      <t>ソウカツ</t>
    </rPh>
    <rPh sb="2" eb="3">
      <t>ヒョウ</t>
    </rPh>
    <rPh sb="4" eb="7">
      <t>シチョウソン</t>
    </rPh>
    <phoneticPr fontId="7"/>
  </si>
  <si>
    <t>都道府県名</t>
    <phoneticPr fontId="7"/>
  </si>
  <si>
    <t>福井県</t>
    <phoneticPr fontId="7"/>
  </si>
  <si>
    <t>市町村類型</t>
    <phoneticPr fontId="7"/>
  </si>
  <si>
    <t>Ⅳ－２</t>
    <phoneticPr fontId="7"/>
  </si>
  <si>
    <t>指定団体等の指定状況</t>
    <phoneticPr fontId="7"/>
  </si>
  <si>
    <t>平成28年度(千円)</t>
    <rPh sb="0" eb="2">
      <t>ヘイセイ</t>
    </rPh>
    <rPh sb="4" eb="6">
      <t>ネンド</t>
    </rPh>
    <rPh sb="7" eb="9">
      <t>センエン</t>
    </rPh>
    <phoneticPr fontId="7"/>
  </si>
  <si>
    <t>平成27年度(千円)</t>
    <rPh sb="0" eb="2">
      <t>ヘイセイ</t>
    </rPh>
    <rPh sb="4" eb="6">
      <t>ネンド</t>
    </rPh>
    <phoneticPr fontId="7"/>
  </si>
  <si>
    <t>平成28年度(千円･％)</t>
    <rPh sb="0" eb="2">
      <t>ヘイセイ</t>
    </rPh>
    <rPh sb="4" eb="6">
      <t>ネンド</t>
    </rPh>
    <rPh sb="7" eb="9">
      <t>センエン</t>
    </rPh>
    <phoneticPr fontId="7"/>
  </si>
  <si>
    <t>平成27年度(千円･％)</t>
    <rPh sb="0" eb="2">
      <t>ヘイセイ</t>
    </rPh>
    <rPh sb="4" eb="6">
      <t>ネンド</t>
    </rPh>
    <rPh sb="7" eb="9">
      <t>センエン</t>
    </rPh>
    <phoneticPr fontId="7"/>
  </si>
  <si>
    <t>歳入総額</t>
    <phoneticPr fontId="20"/>
  </si>
  <si>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</si>
  <si>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</si>
  <si>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t>
    <phoneticPr fontId="7"/>
  </si>
  <si>
    <t>歳出総額</t>
    <phoneticPr fontId="20"/>
  </si>
  <si>
    <t>経常収支比率</t>
    <rPh sb="0" eb="2">
      <t>ケイジョウ</t>
    </rPh>
    <rPh sb="2" eb="4">
      <t>シュウシ</t>
    </rPh>
    <rPh sb="4" eb="6">
      <t>ヒリツ</t>
    </rPh>
    <phoneticPr fontId="7"/>
  </si>
  <si>
    <t>市町村名</t>
    <rPh sb="0" eb="3">
      <t>シチョウソン</t>
    </rPh>
    <rPh sb="3" eb="4">
      <t>メイ</t>
    </rPh>
    <phoneticPr fontId="7"/>
  </si>
  <si>
    <t>若狭町</t>
    <phoneticPr fontId="7"/>
  </si>
  <si>
    <t>地方交付税種地</t>
    <rPh sb="0" eb="2">
      <t>チホウ</t>
    </rPh>
    <rPh sb="2" eb="5">
      <t>コウフゼイ</t>
    </rPh>
    <rPh sb="5" eb="6">
      <t>シュ</t>
    </rPh>
    <rPh sb="6" eb="7">
      <t>チ</t>
    </rPh>
    <phoneticPr fontId="7"/>
  </si>
  <si>
    <t>2-2</t>
    <phoneticPr fontId="7"/>
  </si>
  <si>
    <t>財源超過</t>
    <rPh sb="0" eb="2">
      <t>ザイゲン</t>
    </rPh>
    <rPh sb="2" eb="4">
      <t>チョウカ</t>
    </rPh>
    <phoneticPr fontId="7"/>
  </si>
  <si>
    <t>歳入歳出差引</t>
    <phoneticPr fontId="20"/>
  </si>
  <si>
    <t>　　(※1)</t>
    <phoneticPr fontId="7"/>
  </si>
  <si>
    <t>首都</t>
    <rPh sb="0" eb="2">
      <t>シュト</t>
    </rPh>
    <phoneticPr fontId="7"/>
  </si>
  <si>
    <t>×</t>
    <phoneticPr fontId="7"/>
  </si>
  <si>
    <t>翌年度に繰越すべき財源</t>
    <phoneticPr fontId="7"/>
  </si>
  <si>
    <t>標準財政規模</t>
    <rPh sb="0" eb="2">
      <t>ヒョウジュン</t>
    </rPh>
    <rPh sb="2" eb="4">
      <t>ザイセイ</t>
    </rPh>
    <rPh sb="4" eb="6">
      <t>キボ</t>
    </rPh>
    <phoneticPr fontId="7"/>
  </si>
  <si>
    <t>近畿</t>
    <rPh sb="0" eb="2">
      <t>キンキ</t>
    </rPh>
    <phoneticPr fontId="7"/>
  </si>
  <si>
    <t>○</t>
    <phoneticPr fontId="7"/>
  </si>
  <si>
    <t>実質収支</t>
    <phoneticPr fontId="20"/>
  </si>
  <si>
    <t>財政力指数</t>
    <rPh sb="0" eb="3">
      <t>ザイセイリョク</t>
    </rPh>
    <rPh sb="3" eb="5">
      <t>シスウ</t>
    </rPh>
    <phoneticPr fontId="7"/>
  </si>
  <si>
    <t>人口</t>
    <rPh sb="0" eb="2">
      <t>ジンコウ</t>
    </rPh>
    <phoneticPr fontId="7"/>
  </si>
  <si>
    <t>27年国調(人)</t>
    <rPh sb="2" eb="3">
      <t>ネン</t>
    </rPh>
    <rPh sb="3" eb="4">
      <t>コク</t>
    </rPh>
    <rPh sb="4" eb="5">
      <t>チョウ</t>
    </rPh>
    <phoneticPr fontId="7"/>
  </si>
  <si>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7"/>
  </si>
  <si>
    <t>中部</t>
    <rPh sb="0" eb="2">
      <t>チュウブ</t>
    </rPh>
    <phoneticPr fontId="7"/>
  </si>
  <si>
    <t>単年度収支</t>
    <phoneticPr fontId="20"/>
  </si>
  <si>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</si>
  <si>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</si>
  <si>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</si>
  <si>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t>
    <phoneticPr fontId="7"/>
  </si>
  <si>
    <t>積立金</t>
    <phoneticPr fontId="20"/>
  </si>
  <si>
    <t>健全化判断比率</t>
    <phoneticPr fontId="7"/>
  </si>
  <si>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7"/>
  </si>
  <si>
    <t>-5.2</t>
    <phoneticPr fontId="7"/>
  </si>
  <si>
    <t>山振</t>
    <rPh sb="0" eb="1">
      <t>ヤマ</t>
    </rPh>
    <rPh sb="1" eb="2">
      <t>フ</t>
    </rPh>
    <phoneticPr fontId="7"/>
  </si>
  <si>
    <t>繰上償還金</t>
    <phoneticPr fontId="20"/>
  </si>
  <si>
    <t>-</t>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</si>
  <si>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</si>
  <si>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</si>
  <si>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29.01.01(人)</t>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</si>
  <si>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</si>
  <si>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</si>
  <si>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低開発</t>
    <rPh sb="0" eb="1">
      <t>テイ</t>
    </rPh>
    <rPh sb="1" eb="3">
      <t>カイハツ</t>
    </rPh>
    <phoneticPr fontId="7"/>
  </si>
  <si>
    <t>×</t>
    <phoneticPr fontId="7"/>
  </si>
  <si>
    <t>積立金取崩し額</t>
    <phoneticPr fontId="20"/>
  </si>
  <si>
    <t>　連結実質赤字比率</t>
    <rPh sb="1" eb="3">
      <t>レンケツ</t>
    </rPh>
    <rPh sb="3" eb="5">
      <t>ジッシツ</t>
    </rPh>
    <rPh sb="5" eb="7">
      <t>アカジ</t>
    </rPh>
    <rPh sb="7" eb="9">
      <t>ヒリツ</t>
    </rPh>
    <phoneticPr fontId="7"/>
  </si>
  <si>
    <t>-</t>
    <phoneticPr fontId="7"/>
  </si>
  <si>
    <t>うち日本人(人)</t>
    <phoneticPr fontId="7"/>
  </si>
  <si>
    <t>第1次</t>
    <rPh sb="0" eb="1">
      <t>ダイ</t>
    </rPh>
    <rPh sb="2" eb="3">
      <t>ジ</t>
    </rPh>
    <phoneticPr fontId="7"/>
  </si>
  <si>
    <t>指数表選定</t>
    <rPh sb="0" eb="2">
      <t>シスウ</t>
    </rPh>
    <rPh sb="2" eb="3">
      <t>ヒョウ</t>
    </rPh>
    <rPh sb="3" eb="5">
      <t>センテイ</t>
    </rPh>
    <phoneticPr fontId="7"/>
  </si>
  <si>
    <t>○</t>
    <phoneticPr fontId="7"/>
  </si>
  <si>
    <t>実質単年度収支</t>
    <phoneticPr fontId="20"/>
  </si>
  <si>
    <t>　実質公債費比率</t>
    <rPh sb="1" eb="3">
      <t>ジッシツ</t>
    </rPh>
    <rPh sb="3" eb="6">
      <t>コウサイヒ</t>
    </rPh>
    <rPh sb="6" eb="8">
      <t>ヒリツ</t>
    </rPh>
    <phoneticPr fontId="7"/>
  </si>
  <si>
    <t>28.01.01(人)</t>
    <phoneticPr fontId="7"/>
  </si>
  <si>
    <t>　将来負担比率</t>
    <rPh sb="1" eb="3">
      <t>ショウライ</t>
    </rPh>
    <rPh sb="3" eb="5">
      <t>フタン</t>
    </rPh>
    <rPh sb="5" eb="7">
      <t>ヒリツ</t>
    </rPh>
    <phoneticPr fontId="7"/>
  </si>
  <si>
    <t>第2次</t>
    <rPh sb="0" eb="1">
      <t>ダイ</t>
    </rPh>
    <rPh sb="2" eb="3">
      <t>ジ</t>
    </rPh>
    <phoneticPr fontId="7"/>
  </si>
  <si>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</si>
  <si>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7"/>
  </si>
  <si>
    <t>増減率  (％)</t>
    <rPh sb="0" eb="2">
      <t>ゾウゲン</t>
    </rPh>
    <rPh sb="2" eb="3">
      <t>リツ</t>
    </rPh>
    <phoneticPr fontId="7"/>
  </si>
  <si>
    <t>-1.6</t>
    <phoneticPr fontId="7"/>
  </si>
  <si>
    <t>基準財政需要額</t>
    <phoneticPr fontId="20"/>
  </si>
  <si>
    <t>うち日本人(％)</t>
    <phoneticPr fontId="7"/>
  </si>
  <si>
    <t>第3次</t>
    <rPh sb="0" eb="1">
      <t>ダイ</t>
    </rPh>
    <rPh sb="2" eb="3">
      <t>ジ</t>
    </rPh>
    <phoneticPr fontId="7"/>
  </si>
  <si>
    <t>標準税収入額等</t>
    <phoneticPr fontId="20"/>
  </si>
  <si>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</si>
  <si>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</si>
  <si>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7"/>
  </si>
  <si>
    <t>歳入一般財源等</t>
    <rPh sb="0" eb="2">
      <t>サイニュウ</t>
    </rPh>
    <rPh sb="2" eb="4">
      <t>イッパン</t>
    </rPh>
    <rPh sb="4" eb="6">
      <t>ザイゲン</t>
    </rPh>
    <rPh sb="6" eb="7">
      <t>トウ</t>
    </rPh>
    <phoneticPr fontId="20"/>
  </si>
  <si>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</si>
  <si>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</si>
  <si>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</si>
  <si>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</si>
  <si>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</si>
  <si>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</si>
  <si>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</si>
  <si>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</si>
  <si>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</si>
  <si>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市区町村長</t>
    <rPh sb="0" eb="2">
      <t>シク</t>
    </rPh>
    <rPh sb="2" eb="4">
      <t>チョウソン</t>
    </rPh>
    <rPh sb="4" eb="5">
      <t>チョウ</t>
    </rPh>
    <phoneticPr fontId="7"/>
  </si>
  <si>
    <t>一般職員</t>
    <rPh sb="0" eb="2">
      <t>イッパン</t>
    </rPh>
    <rPh sb="2" eb="4">
      <t>ショクイン</t>
    </rPh>
    <phoneticPr fontId="7"/>
  </si>
  <si>
    <t>　うち公的資金</t>
    <rPh sb="3" eb="5">
      <t>コウテキ</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</si>
  <si>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</si>
  <si>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</si>
  <si>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</si>
  <si>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phoneticPr fontId="7"/>
  </si>
  <si>
    <t>　うち技能労務職員</t>
    <rPh sb="3" eb="5">
      <t>ギノウ</t>
    </rPh>
    <rPh sb="5" eb="7">
      <t>ロウム</t>
    </rPh>
    <rPh sb="7" eb="9">
      <t>ショクイン</t>
    </rPh>
    <phoneticPr fontId="7"/>
  </si>
  <si>
    <t>収益事業収入</t>
  </si>
  <si>
    <t>議会議長</t>
    <rPh sb="0" eb="2">
      <t>ギカイ</t>
    </rPh>
    <rPh sb="2" eb="4">
      <t>ギチョウ</t>
    </rPh>
    <phoneticPr fontId="7"/>
  </si>
  <si>
    <t>教育公務員</t>
    <rPh sb="0" eb="2">
      <t>キョウイク</t>
    </rPh>
    <rPh sb="2" eb="5">
      <t>コウムイン</t>
    </rPh>
    <phoneticPr fontId="7"/>
  </si>
  <si>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</si>
  <si>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</si>
  <si>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</si>
  <si>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20"/>
  </si>
  <si>
    <t>財政調整基金</t>
    <rPh sb="0" eb="2">
      <t>ザイセイ</t>
    </rPh>
    <rPh sb="2" eb="4">
      <t>チョウセイ</t>
    </rPh>
    <rPh sb="4" eb="6">
      <t>キキン</t>
    </rPh>
    <phoneticPr fontId="7"/>
  </si>
  <si>
    <t>議会議員</t>
    <rPh sb="0" eb="2">
      <t>ギカイ</t>
    </rPh>
    <rPh sb="2" eb="4">
      <t>ギイン</t>
    </rPh>
    <phoneticPr fontId="7"/>
  </si>
  <si>
    <t>合計</t>
    <rPh sb="0" eb="2">
      <t>ゴウケイ</t>
    </rPh>
    <phoneticPr fontId="7"/>
  </si>
  <si>
    <t>減債基金</t>
    <rPh sb="0" eb="1">
      <t>ゲン</t>
    </rPh>
    <rPh sb="1" eb="2">
      <t>サイ</t>
    </rPh>
    <rPh sb="2" eb="4">
      <t>キキン</t>
    </rPh>
    <phoneticPr fontId="7"/>
  </si>
  <si>
    <t>ラスパイレス指数</t>
    <rPh sb="6" eb="8">
      <t>シスウ</t>
    </rPh>
    <phoneticPr fontId="7"/>
  </si>
  <si>
    <t>その他特定目的基金</t>
    <rPh sb="2" eb="3">
      <t>タ</t>
    </rPh>
    <rPh sb="3" eb="5">
      <t>トクテイ</t>
    </rPh>
    <rPh sb="5" eb="7">
      <t>モクテキ</t>
    </rPh>
    <rPh sb="7" eb="9">
      <t>キキン</t>
    </rPh>
    <phoneticPr fontId="7"/>
  </si>
  <si>
    <t>一般会計等の一覧</t>
    <phoneticPr fontId="7"/>
  </si>
  <si>
    <t>事業会計の一覧</t>
    <rPh sb="0" eb="2">
      <t>ジギョウ</t>
    </rPh>
    <rPh sb="2" eb="4">
      <t>カイケイ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</si>
  <si>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</si>
  <si>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</si>
  <si>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</si>
  <si>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</si>
  <si>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項番</t>
    <phoneticPr fontId="7"/>
  </si>
  <si>
    <t>会計名</t>
    <phoneticPr fontId="7"/>
  </si>
  <si>
    <t>項番</t>
    <rPh sb="0" eb="2">
      <t>コウバン</t>
    </rPh>
    <phoneticPr fontId="7"/>
  </si>
  <si>
    <t>会計名</t>
    <rPh sb="0" eb="2">
      <t>カイケイ</t>
    </rPh>
    <rPh sb="2" eb="3">
      <t>メイ</t>
    </rPh>
    <phoneticPr fontId="7"/>
  </si>
  <si>
    <t>組合等名</t>
    <phoneticPr fontId="7"/>
  </si>
  <si>
    <t>団体名</t>
    <rPh sb="0" eb="2">
      <t>ダンタイ</t>
    </rPh>
    <phoneticPr fontId="7"/>
  </si>
  <si>
    <r>
      <t>(※</t>
    </r>
    <r>
      <rPr>
        <sz val="9"/>
        <color indexed="8"/>
        <rFont val="ＭＳ ゴシック"/>
        <family val="3"/>
        <charset val="128"/>
      </rPr>
      <t>3</t>
    </r>
    <r>
      <rPr>
        <sz val="9"/>
        <color indexed="8"/>
        <rFont val="ＭＳ ゴシック"/>
        <family val="3"/>
        <charset val="128"/>
      </rPr>
      <t>)</t>
    </r>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</si>
  <si>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</si>
  <si>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</si>
  <si>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</si>
  <si>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</si>
  <si>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</si>
  <si>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</si>
  <si>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7"/>
  </si>
  <si>
    <t>※7：住民基本台帳人口については、住民基本台帳関係年報の調査基準日変更に伴い、平成25年度以降、調査年度の1月1日現在の住民基本台帳に登載されている人口を記載。</t>
    <phoneticPr fontId="7"/>
  </si>
  <si>
    <t>平成28年度</t>
    <phoneticPr fontId="20"/>
  </si>
  <si>
    <t>福井県若狭町</t>
    <phoneticPr fontId="20"/>
  </si>
  <si>
    <t>(1) 普通会計の状況（市町村）</t>
    <rPh sb="4" eb="6">
      <t>フツウ</t>
    </rPh>
    <rPh sb="6" eb="8">
      <t>カイケイ</t>
    </rPh>
    <rPh sb="9" eb="11">
      <t>ジョウキョウ</t>
    </rPh>
    <rPh sb="12" eb="15">
      <t>シチョウソン</t>
    </rPh>
    <phoneticPr fontId="7"/>
  </si>
  <si>
    <t>歳入の状況（単位 千円・％）</t>
    <rPh sb="0" eb="2">
      <t>サイニュウ</t>
    </rPh>
    <rPh sb="3" eb="5">
      <t>ジョウキョウ</t>
    </rPh>
    <rPh sb="6" eb="8">
      <t>タンイ</t>
    </rPh>
    <rPh sb="9" eb="11">
      <t>センエン</t>
    </rPh>
    <phoneticPr fontId="7"/>
  </si>
  <si>
    <t>地方税の状況（単位 千円・％）</t>
    <rPh sb="0" eb="2">
      <t>チホウ</t>
    </rPh>
    <rPh sb="2" eb="3">
      <t>ゼイ</t>
    </rPh>
    <rPh sb="4" eb="6">
      <t>ジョウキョウ</t>
    </rPh>
    <rPh sb="7" eb="9">
      <t>タンイ</t>
    </rPh>
    <rPh sb="10" eb="12">
      <t>センエン</t>
    </rPh>
    <phoneticPr fontId="7"/>
  </si>
  <si>
    <t>歳出の状況（単位 千円・％）</t>
    <phoneticPr fontId="7"/>
  </si>
  <si>
    <t>決算額</t>
    <rPh sb="0" eb="2">
      <t>ケッサン</t>
    </rPh>
    <rPh sb="2" eb="3">
      <t>ガク</t>
    </rPh>
    <phoneticPr fontId="7"/>
  </si>
  <si>
    <t>構成比</t>
    <rPh sb="0" eb="3">
      <t>コウセイヒ</t>
    </rPh>
    <phoneticPr fontId="7"/>
  </si>
  <si>
    <t>経常一般財源等</t>
    <rPh sb="0" eb="2">
      <t>ケイジョウ</t>
    </rPh>
    <rPh sb="2" eb="4">
      <t>イッパン</t>
    </rPh>
    <rPh sb="4" eb="7">
      <t>ザイゲントウ</t>
    </rPh>
    <phoneticPr fontId="7"/>
  </si>
  <si>
    <t>区分</t>
  </si>
  <si>
    <t>収入済額</t>
    <rPh sb="0" eb="2">
      <t>シュウニュウ</t>
    </rPh>
    <rPh sb="2" eb="3">
      <t>スミ</t>
    </rPh>
    <rPh sb="3" eb="4">
      <t>ガク</t>
    </rPh>
    <phoneticPr fontId="7"/>
  </si>
  <si>
    <t>超過課税分</t>
    <rPh sb="0" eb="2">
      <t>チョウカ</t>
    </rPh>
    <rPh sb="2" eb="4">
      <t>カゼイ</t>
    </rPh>
    <rPh sb="4" eb="5">
      <t>ブン</t>
    </rPh>
    <phoneticPr fontId="7"/>
  </si>
  <si>
    <t>目的別歳出の状況（単位 千円・％）</t>
    <phoneticPr fontId="7"/>
  </si>
  <si>
    <t>地方税</t>
  </si>
  <si>
    <t>普通税</t>
    <rPh sb="0" eb="2">
      <t>フツウ</t>
    </rPh>
    <rPh sb="2" eb="3">
      <t>ゼイ</t>
    </rPh>
    <phoneticPr fontId="15"/>
  </si>
  <si>
    <t>決算額 (A)</t>
    <rPh sb="0" eb="2">
      <t>ケッサン</t>
    </rPh>
    <rPh sb="2" eb="3">
      <t>ガク</t>
    </rPh>
    <phoneticPr fontId="7"/>
  </si>
  <si>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</si>
  <si>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</si>
  <si>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phoneticPr fontId="7"/>
  </si>
  <si>
    <t>　法定普通税</t>
    <phoneticPr fontId="7"/>
  </si>
  <si>
    <t>議会費</t>
  </si>
  <si>
    <t>-</t>
    <phoneticPr fontId="20"/>
  </si>
  <si>
    <t>利子割交付金</t>
  </si>
  <si>
    <t>　　市町村民税</t>
    <phoneticPr fontId="7"/>
  </si>
  <si>
    <t>総務費</t>
  </si>
  <si>
    <t>配当割交付金</t>
    <rPh sb="0" eb="2">
      <t>ハイトウ</t>
    </rPh>
    <rPh sb="2" eb="3">
      <t>ワリ</t>
    </rPh>
    <rPh sb="3" eb="6">
      <t>コウフキン</t>
    </rPh>
    <phoneticPr fontId="15"/>
  </si>
  <si>
    <t>　　　個人均等割</t>
    <phoneticPr fontId="7"/>
  </si>
  <si>
    <t>民生費</t>
  </si>
  <si>
    <t>株式等譲渡所得割交付金</t>
    <rPh sb="0" eb="2">
      <t>カブシキ</t>
    </rPh>
    <rPh sb="2" eb="3">
      <t>トウ</t>
    </rPh>
    <rPh sb="3" eb="5">
      <t>ジョウト</t>
    </rPh>
    <rPh sb="5" eb="7">
      <t>ショトク</t>
    </rPh>
    <rPh sb="7" eb="8">
      <t>ワリ</t>
    </rPh>
    <rPh sb="8" eb="11">
      <t>コウフキン</t>
    </rPh>
    <phoneticPr fontId="15"/>
  </si>
  <si>
    <t>　　　所得割</t>
    <phoneticPr fontId="7"/>
  </si>
  <si>
    <t>衛生費</t>
  </si>
  <si>
    <t>地方消費税交付金</t>
  </si>
  <si>
    <t>　　　法人均等割</t>
    <phoneticPr fontId="7"/>
  </si>
  <si>
    <t>労働費</t>
  </si>
  <si>
    <t>ゴルフ場利用税交付金</t>
  </si>
  <si>
    <t>　　　法人税割</t>
    <phoneticPr fontId="7"/>
  </si>
  <si>
    <t>農林水産業費</t>
  </si>
  <si>
    <t>特別地方消費税交付金</t>
  </si>
  <si>
    <t>　　固定資産税</t>
    <phoneticPr fontId="7"/>
  </si>
  <si>
    <t>商工費</t>
  </si>
  <si>
    <t>自動車取得税交付金</t>
  </si>
  <si>
    <t>　　　うち純固定資産税</t>
    <phoneticPr fontId="7"/>
  </si>
  <si>
    <t>土木費</t>
  </si>
  <si>
    <t>軽油引取税交付金</t>
  </si>
  <si>
    <t>　　軽自動車税</t>
    <phoneticPr fontId="7"/>
  </si>
  <si>
    <t>消防費</t>
  </si>
  <si>
    <t>地方特例交付金</t>
    <phoneticPr fontId="10"/>
  </si>
  <si>
    <t>　　市町村たばこ税</t>
    <phoneticPr fontId="7"/>
  </si>
  <si>
    <t>教育費</t>
  </si>
  <si>
    <t>地方交付税</t>
  </si>
  <si>
    <t>　　鉱産税</t>
    <phoneticPr fontId="7"/>
  </si>
  <si>
    <t>災害復旧費</t>
  </si>
  <si>
    <t>　普通交付税</t>
    <phoneticPr fontId="7"/>
  </si>
  <si>
    <t>　　特別土地保有税</t>
    <phoneticPr fontId="7"/>
  </si>
  <si>
    <t>公債費</t>
  </si>
  <si>
    <t>　特別交付税</t>
    <phoneticPr fontId="7"/>
  </si>
  <si>
    <t>　法定外普通税</t>
    <phoneticPr fontId="7"/>
  </si>
  <si>
    <t>諸支出金</t>
    <rPh sb="3" eb="4">
      <t>キン</t>
    </rPh>
    <phoneticPr fontId="20"/>
  </si>
  <si>
    <t>　震災復興特別交付税</t>
    <phoneticPr fontId="20"/>
  </si>
  <si>
    <t>目的税</t>
  </si>
  <si>
    <t>前年度繰上充用金</t>
    <phoneticPr fontId="7"/>
  </si>
  <si>
    <t>(一般財源計)</t>
    <phoneticPr fontId="7"/>
  </si>
  <si>
    <t>　法定目的税</t>
    <phoneticPr fontId="7"/>
  </si>
  <si>
    <t>歳出合計</t>
  </si>
  <si>
    <t>交通安全対策特別交付金</t>
    <phoneticPr fontId="7"/>
  </si>
  <si>
    <t>　　入湯税</t>
    <phoneticPr fontId="7"/>
  </si>
  <si>
    <t>分担金・負担金</t>
  </si>
  <si>
    <t>　　事業所税</t>
    <phoneticPr fontId="7"/>
  </si>
  <si>
    <t>性質別歳出の状況（単位 千円・％）</t>
    <rPh sb="0" eb="2">
      <t>セイシツ</t>
    </rPh>
    <phoneticPr fontId="7"/>
  </si>
  <si>
    <t>使用料</t>
  </si>
  <si>
    <t>　　都市計画税</t>
    <phoneticPr fontId="7"/>
  </si>
  <si>
    <t>決算額</t>
  </si>
  <si>
    <t>構成比</t>
    <phoneticPr fontId="7"/>
  </si>
  <si>
    <t>充当一般財源等</t>
    <phoneticPr fontId="7"/>
  </si>
  <si>
    <t>経常経費充当一般財源等</t>
  </si>
  <si>
    <t>経常収支比率</t>
    <rPh sb="0" eb="2">
      <t>ケイジョウ</t>
    </rPh>
    <rPh sb="2" eb="4">
      <t>シュウシ</t>
    </rPh>
    <rPh sb="4" eb="6">
      <t>ヒリツ</t>
    </rPh>
    <phoneticPr fontId="16"/>
  </si>
  <si>
    <t>手数料</t>
  </si>
  <si>
    <t>　　水利地益税等</t>
    <phoneticPr fontId="7"/>
  </si>
  <si>
    <t>義務的経費計</t>
    <rPh sb="0" eb="3">
      <t>ギムテキ</t>
    </rPh>
    <rPh sb="3" eb="5">
      <t>ケイヒ</t>
    </rPh>
    <rPh sb="5" eb="6">
      <t>ケイ</t>
    </rPh>
    <phoneticPr fontId="7"/>
  </si>
  <si>
    <t>国庫支出金</t>
  </si>
  <si>
    <t>　法定外目的税</t>
    <phoneticPr fontId="7"/>
  </si>
  <si>
    <t>　人件費</t>
    <phoneticPr fontId="7"/>
  </si>
  <si>
    <t>国有提供交付金(特別区財調交付金)</t>
  </si>
  <si>
    <t>旧法による税</t>
  </si>
  <si>
    <t>　　うち職員給</t>
    <rPh sb="4" eb="6">
      <t>ショクイン</t>
    </rPh>
    <rPh sb="6" eb="7">
      <t>キュウ</t>
    </rPh>
    <phoneticPr fontId="7"/>
  </si>
  <si>
    <t>都道府県支出金</t>
  </si>
  <si>
    <t>合計</t>
  </si>
  <si>
    <t>　扶助費</t>
    <phoneticPr fontId="7"/>
  </si>
  <si>
    <t>財産収入</t>
  </si>
  <si>
    <t>　公債費</t>
    <phoneticPr fontId="7"/>
  </si>
  <si>
    <t>寄附金</t>
  </si>
  <si>
    <t>平成28年度</t>
    <rPh sb="0" eb="2">
      <t>ヘイセイ</t>
    </rPh>
    <rPh sb="4" eb="6">
      <t>ネンド</t>
    </rPh>
    <phoneticPr fontId="7"/>
  </si>
  <si>
    <t>平成27年度</t>
    <rPh sb="0" eb="2">
      <t>ヘイセイ</t>
    </rPh>
    <rPh sb="4" eb="6">
      <t>ネンド</t>
    </rPh>
    <phoneticPr fontId="7"/>
  </si>
  <si>
    <t>内訳</t>
    <rPh sb="0" eb="2">
      <t>ウチワケ</t>
    </rPh>
    <phoneticPr fontId="7"/>
  </si>
  <si>
    <t>繰入金</t>
  </si>
  <si>
    <t>徴収率
(％)</t>
    <rPh sb="0" eb="2">
      <t>チョウシュウ</t>
    </rPh>
    <rPh sb="2" eb="3">
      <t>リツ</t>
    </rPh>
    <phoneticPr fontId="7"/>
  </si>
  <si>
    <t>現年</t>
    <rPh sb="0" eb="1">
      <t>ゲン</t>
    </rPh>
    <rPh sb="1" eb="2">
      <t>ネン</t>
    </rPh>
    <phoneticPr fontId="7"/>
  </si>
  <si>
    <t>　うち元金</t>
    <phoneticPr fontId="20"/>
  </si>
  <si>
    <t>繰越金</t>
  </si>
  <si>
    <t>・計</t>
    <phoneticPr fontId="7"/>
  </si>
  <si>
    <t>市町村民税</t>
    <rPh sb="0" eb="3">
      <t>シチョウソン</t>
    </rPh>
    <rPh sb="3" eb="4">
      <t>ミン</t>
    </rPh>
    <rPh sb="4" eb="5">
      <t>ゼイ</t>
    </rPh>
    <phoneticPr fontId="7"/>
  </si>
  <si>
    <t>　うち利子</t>
    <phoneticPr fontId="20"/>
  </si>
  <si>
    <t>諸収入</t>
  </si>
  <si>
    <t>純固定資産税</t>
    <rPh sb="0" eb="1">
      <t>ジュン</t>
    </rPh>
    <rPh sb="1" eb="3">
      <t>コテイ</t>
    </rPh>
    <rPh sb="3" eb="6">
      <t>シサンゼイ</t>
    </rPh>
    <phoneticPr fontId="7"/>
  </si>
  <si>
    <t>一時借入金利子</t>
    <phoneticPr fontId="7"/>
  </si>
  <si>
    <t>地方債</t>
  </si>
  <si>
    <t>その他の経費</t>
    <rPh sb="2" eb="3">
      <t>タ</t>
    </rPh>
    <rPh sb="4" eb="6">
      <t>ケイヒ</t>
    </rPh>
    <phoneticPr fontId="7"/>
  </si>
  <si>
    <t>　うち減収補塡債(特例分)</t>
    <rPh sb="4" eb="5">
      <t>シュウ</t>
    </rPh>
    <rPh sb="9" eb="10">
      <t>トク</t>
    </rPh>
    <rPh sb="10" eb="11">
      <t>レイ</t>
    </rPh>
    <rPh sb="11" eb="12">
      <t>ブン</t>
    </rPh>
    <phoneticPr fontId="10"/>
  </si>
  <si>
    <t>公営事業等への繰出</t>
    <rPh sb="0" eb="2">
      <t>コウエイ</t>
    </rPh>
    <rPh sb="2" eb="4">
      <t>ジギョウ</t>
    </rPh>
    <rPh sb="4" eb="5">
      <t>トウ</t>
    </rPh>
    <rPh sb="7" eb="9">
      <t>クリダ</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</si>
  <si>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</si>
  <si>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　物件費</t>
    <phoneticPr fontId="7"/>
  </si>
  <si>
    <t>　うち臨時財政対策債</t>
    <phoneticPr fontId="7"/>
  </si>
  <si>
    <t>合計</t>
    <phoneticPr fontId="7"/>
  </si>
  <si>
    <t>実質収支</t>
    <rPh sb="0" eb="2">
      <t>ジッシツ</t>
    </rPh>
    <rPh sb="2" eb="4">
      <t>シュウシ</t>
    </rPh>
    <phoneticPr fontId="7"/>
  </si>
  <si>
    <t>　維持補修費</t>
    <phoneticPr fontId="7"/>
  </si>
  <si>
    <t>歳入合計</t>
    <phoneticPr fontId="7"/>
  </si>
  <si>
    <t>下水道</t>
    <phoneticPr fontId="20"/>
  </si>
  <si>
    <t>再差引収支</t>
    <rPh sb="0" eb="1">
      <t>サイ</t>
    </rPh>
    <rPh sb="1" eb="3">
      <t>サシヒキ</t>
    </rPh>
    <rPh sb="3" eb="5">
      <t>シュウシ</t>
    </rPh>
    <phoneticPr fontId="7"/>
  </si>
  <si>
    <t>　補助費等</t>
    <rPh sb="1" eb="3">
      <t>ホジョ</t>
    </rPh>
    <rPh sb="3" eb="4">
      <t>ヒ</t>
    </rPh>
    <rPh sb="4" eb="5">
      <t>トウ</t>
    </rPh>
    <phoneticPr fontId="7"/>
  </si>
  <si>
    <t>病院</t>
    <phoneticPr fontId="20"/>
  </si>
  <si>
    <t>加入世帯数(世帯)</t>
  </si>
  <si>
    <t>　　うち一部事務組合負担金</t>
    <phoneticPr fontId="7"/>
  </si>
  <si>
    <t>その他</t>
    <phoneticPr fontId="7"/>
  </si>
  <si>
    <t>被保険者数(人)</t>
  </si>
  <si>
    <t>　繰出金</t>
    <phoneticPr fontId="7"/>
  </si>
  <si>
    <t>上水道</t>
    <phoneticPr fontId="7"/>
  </si>
  <si>
    <t>被保険者
1人当り</t>
    <phoneticPr fontId="7"/>
  </si>
  <si>
    <t>保険税(料)収入額</t>
    <phoneticPr fontId="7"/>
  </si>
  <si>
    <t>　積立金</t>
    <phoneticPr fontId="7"/>
  </si>
  <si>
    <t>-</t>
    <phoneticPr fontId="7"/>
  </si>
  <si>
    <t>国民健康保険</t>
    <phoneticPr fontId="7"/>
  </si>
  <si>
    <t>国庫支出金</t>
    <phoneticPr fontId="7"/>
  </si>
  <si>
    <t>　投資・出資金・貸付金</t>
    <phoneticPr fontId="7"/>
  </si>
  <si>
    <t>保険給付費</t>
    <phoneticPr fontId="7"/>
  </si>
  <si>
    <t>　前年度繰上充用金</t>
    <phoneticPr fontId="7"/>
  </si>
  <si>
    <t>-</t>
    <phoneticPr fontId="20"/>
  </si>
  <si>
    <t>(注釈)</t>
    <rPh sb="1" eb="2">
      <t>チュウ</t>
    </rPh>
    <rPh sb="2" eb="3">
      <t>シャク</t>
    </rPh>
    <phoneticPr fontId="7"/>
  </si>
  <si>
    <t>投資的経費計</t>
    <rPh sb="5" eb="6">
      <t>ケイ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</si>
  <si>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</si>
  <si>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うち人件費</t>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</si>
  <si>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</si>
  <si>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普通建設事業費</t>
    <phoneticPr fontId="7"/>
  </si>
  <si>
    <t>　うち補助</t>
    <phoneticPr fontId="7"/>
  </si>
  <si>
    <t>　うち単独</t>
    <phoneticPr fontId="7"/>
  </si>
  <si>
    <t>災害復旧事業費</t>
    <phoneticPr fontId="7"/>
  </si>
  <si>
    <t>失業対策事業費</t>
    <phoneticPr fontId="7"/>
  </si>
  <si>
    <t>歳出合計</t>
    <phoneticPr fontId="7"/>
  </si>
  <si>
    <t>(2)各会計、関係団体の財政状況及び健全化判断比率（市町村）</t>
    <rPh sb="26" eb="29">
      <t>シチョウソン</t>
    </rPh>
    <phoneticPr fontId="7"/>
  </si>
  <si>
    <t>平成28年度</t>
  </si>
  <si>
    <t>福井県若狭町</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</si>
  <si>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</si>
  <si>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</si>
  <si>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</si>
  <si>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</si>
  <si>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</si>
  <si>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</si>
  <si>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</si>
  <si>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</si>
  <si>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7"/>
  </si>
  <si>
    <t>備考</t>
    <rPh sb="0" eb="2">
      <t>ビコウ</t>
    </rPh>
    <phoneticPr fontId="7"/>
  </si>
  <si>
    <t>地方公社・第三セクター等名</t>
    <rPh sb="12" eb="13">
      <t>メイ</t>
    </rPh>
    <phoneticPr fontId="7"/>
  </si>
  <si>
    <t>経常損益</t>
    <phoneticPr fontId="7"/>
  </si>
  <si>
    <t>純資産又は
正味財産</t>
    <phoneticPr fontId="7"/>
  </si>
  <si>
    <t>当該団体
からの
出資金</t>
    <phoneticPr fontId="7"/>
  </si>
  <si>
    <t>当該団体
からの
補助金</t>
    <phoneticPr fontId="7"/>
  </si>
  <si>
    <t>当該団体
からの
貸付金</t>
    <phoneticPr fontId="7"/>
  </si>
  <si>
    <t>当該団体からの債務保証に係る債務残高</t>
    <rPh sb="9" eb="11">
      <t>ホショウ</t>
    </rPh>
    <phoneticPr fontId="7"/>
  </si>
  <si>
    <t>当該団体からの損失補償に係る債務残高</t>
    <phoneticPr fontId="7"/>
  </si>
  <si>
    <t>一般会計等
負担見込額</t>
    <phoneticPr fontId="7"/>
  </si>
  <si>
    <t>一般会計</t>
    <phoneticPr fontId="7"/>
  </si>
  <si>
    <t>農業者労働災害共済事業特別会計</t>
    <phoneticPr fontId="7"/>
  </si>
  <si>
    <t>町営住宅等特別会計</t>
    <phoneticPr fontId="7"/>
  </si>
  <si>
    <t>実質赤字額</t>
    <rPh sb="0" eb="2">
      <t>ジッシツ</t>
    </rPh>
    <rPh sb="2" eb="5">
      <t>アカジガク</t>
    </rPh>
    <phoneticPr fontId="7"/>
  </si>
  <si>
    <t>計</t>
    <rPh sb="0" eb="1">
      <t>ケイ</t>
    </rPh>
    <phoneticPr fontId="7"/>
  </si>
  <si>
    <t>一般会計等（純計）</t>
    <rPh sb="0" eb="2">
      <t>イッパン</t>
    </rPh>
    <rPh sb="2" eb="4">
      <t>カイケイ</t>
    </rPh>
    <rPh sb="4" eb="5">
      <t>トウ</t>
    </rPh>
    <rPh sb="6" eb="8">
      <t>ジュンケイ</t>
    </rPh>
    <phoneticPr fontId="7"/>
  </si>
  <si>
    <t>　※一般会計等（純計）は、各会計の相互間の繰入・繰出等の重複を控除したものであり、各会計の合計と一致しない場合がある。</t>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</si>
  <si>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</si>
  <si>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</si>
  <si>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</si>
  <si>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</si>
  <si>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</si>
  <si>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</si>
  <si>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</si>
  <si>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繰入見込額</t>
    <phoneticPr fontId="7"/>
  </si>
  <si>
    <t>資金不足
比率</t>
    <rPh sb="0" eb="2">
      <t>シキン</t>
    </rPh>
    <rPh sb="2" eb="4">
      <t>フソク</t>
    </rPh>
    <rPh sb="5" eb="7">
      <t>ヒリツ</t>
    </rPh>
    <phoneticPr fontId="7"/>
  </si>
  <si>
    <t>国民健康保険特別会計</t>
    <phoneticPr fontId="7"/>
  </si>
  <si>
    <t>直営診療所特別会計</t>
    <phoneticPr fontId="7"/>
  </si>
  <si>
    <t>介護保険特別会計（事業勘定）</t>
    <phoneticPr fontId="7"/>
  </si>
  <si>
    <t>介護保険特別会計（サービス勘定）</t>
    <phoneticPr fontId="7"/>
  </si>
  <si>
    <t>後期高齢者医療特別会計</t>
    <phoneticPr fontId="7"/>
  </si>
  <si>
    <t>水道事業会計</t>
    <phoneticPr fontId="7"/>
  </si>
  <si>
    <t>法適用企業</t>
    <phoneticPr fontId="7"/>
  </si>
  <si>
    <t>工業用水道事業会計</t>
    <phoneticPr fontId="7"/>
  </si>
  <si>
    <t>国民健康保険上中診療所事業会計</t>
    <phoneticPr fontId="7"/>
  </si>
  <si>
    <t>簡易水道事業特別会計</t>
    <phoneticPr fontId="7"/>
  </si>
  <si>
    <t>法非適用企業</t>
    <phoneticPr fontId="7"/>
  </si>
  <si>
    <t>農業集落排水処理事業特別会計</t>
    <phoneticPr fontId="7"/>
  </si>
  <si>
    <t>漁業集落排水処理事業特別会計</t>
    <phoneticPr fontId="7"/>
  </si>
  <si>
    <t>特定環境保全公共下水道事業特別会計</t>
    <phoneticPr fontId="7"/>
  </si>
  <si>
    <t>土地開発事業特別会計</t>
    <phoneticPr fontId="7"/>
  </si>
  <si>
    <t>連結実質赤字額</t>
    <rPh sb="0" eb="2">
      <t>レンケツ</t>
    </rPh>
    <rPh sb="2" eb="4">
      <t>ジッシツ</t>
    </rPh>
    <rPh sb="4" eb="7">
      <t>アカジガク</t>
    </rPh>
    <phoneticPr fontId="7"/>
  </si>
  <si>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</si>
  <si>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</si>
  <si>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一部事務組合等名</t>
    <rPh sb="0" eb="2">
      <t>イチブ</t>
    </rPh>
    <rPh sb="2" eb="4">
      <t>ジム</t>
    </rPh>
    <rPh sb="4" eb="6">
      <t>クミアイ</t>
    </rPh>
    <rPh sb="6" eb="7">
      <t>トウ</t>
    </rPh>
    <rPh sb="7" eb="8">
      <t>メイ</t>
    </rPh>
    <phoneticPr fontId="25"/>
  </si>
  <si>
    <t>左のうち
一般会計等
負担見込額</t>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</si>
  <si>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</si>
  <si>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</si>
  <si>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　※地方公共団体が①25%以上出資している法人又は②財政支援を行っている法人を記載している。</t>
    <phoneticPr fontId="7"/>
  </si>
  <si>
    <t>　※地方公共団体財政健全化法に基づき将来負担比率の算定対象となっている法人については、○印を付与している。</t>
    <phoneticPr fontId="7"/>
  </si>
  <si>
    <t>公債費負担の状況</t>
    <rPh sb="0" eb="3">
      <t>コウサイヒ</t>
    </rPh>
    <rPh sb="3" eb="5">
      <t>フタン</t>
    </rPh>
    <rPh sb="6" eb="8">
      <t>ジョウキョウ</t>
    </rPh>
    <phoneticPr fontId="7"/>
  </si>
  <si>
    <t>将来負担の状況</t>
    <phoneticPr fontId="7"/>
  </si>
  <si>
    <t>実質公債費比率　　（千円・％）</t>
    <rPh sb="0" eb="2">
      <t>ジッシツ</t>
    </rPh>
    <rPh sb="2" eb="4">
      <t>コウサイ</t>
    </rPh>
    <rPh sb="4" eb="5">
      <t>ヒ</t>
    </rPh>
    <rPh sb="5" eb="7">
      <t>ヒリツ</t>
    </rPh>
    <rPh sb="10" eb="12">
      <t>センエン</t>
    </rPh>
    <phoneticPr fontId="7"/>
  </si>
  <si>
    <t>将来負担比率　　（千円・％）</t>
    <rPh sb="0" eb="2">
      <t>ショウライ</t>
    </rPh>
    <rPh sb="2" eb="4">
      <t>フタン</t>
    </rPh>
    <phoneticPr fontId="7"/>
  </si>
  <si>
    <t>区分</t>
    <rPh sb="0" eb="1">
      <t>ク</t>
    </rPh>
    <rPh sb="1" eb="2">
      <t>ブン</t>
    </rPh>
    <phoneticPr fontId="25"/>
  </si>
  <si>
    <t>平成26年度</t>
    <rPh sb="0" eb="2">
      <t>ヘイセイ</t>
    </rPh>
    <rPh sb="4" eb="6">
      <t>ネンド</t>
    </rPh>
    <phoneticPr fontId="7"/>
  </si>
  <si>
    <t>分母比</t>
    <rPh sb="0" eb="2">
      <t>ブンボ</t>
    </rPh>
    <rPh sb="2" eb="3">
      <t>ヒ</t>
    </rPh>
    <phoneticPr fontId="7"/>
  </si>
  <si>
    <t>内訳</t>
    <rPh sb="0" eb="2">
      <t>ウチワケ</t>
    </rPh>
    <phoneticPr fontId="25"/>
  </si>
  <si>
    <t>元利償還金</t>
    <rPh sb="0" eb="2">
      <t>ガンリ</t>
    </rPh>
    <rPh sb="2" eb="5">
      <t>ショウカンキン</t>
    </rPh>
    <phoneticPr fontId="2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</si>
  <si>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</si>
  <si>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7"/>
  </si>
  <si>
    <t>PFI事業に係るもの</t>
    <rPh sb="3" eb="5">
      <t>ジギョウ</t>
    </rPh>
    <rPh sb="6" eb="7">
      <t>カカ</t>
    </rPh>
    <phoneticPr fontId="25"/>
  </si>
  <si>
    <t>減債基金積立不足算定額</t>
    <rPh sb="0" eb="2">
      <t>ゲンサイ</t>
    </rPh>
    <rPh sb="2" eb="4">
      <t>キキン</t>
    </rPh>
    <rPh sb="4" eb="6">
      <t>ツミタテ</t>
    </rPh>
    <rPh sb="6" eb="8">
      <t>ブソク</t>
    </rPh>
    <rPh sb="8" eb="10">
      <t>サンテイ</t>
    </rPh>
    <rPh sb="10" eb="11">
      <t>ガク</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</si>
  <si>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</si>
  <si>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</si>
  <si>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</si>
  <si>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</si>
  <si>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</si>
  <si>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</si>
  <si>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</si>
  <si>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</si>
  <si>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</si>
  <si>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</si>
  <si>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</si>
  <si>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</si>
  <si>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</si>
  <si>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</si>
  <si>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7"/>
  </si>
  <si>
    <t>一時借入金の利子</t>
    <rPh sb="0" eb="2">
      <t>イチジ</t>
    </rPh>
    <rPh sb="2" eb="5">
      <t>カリイレキン</t>
    </rPh>
    <rPh sb="6" eb="8">
      <t>リシ</t>
    </rPh>
    <phoneticPr fontId="25"/>
  </si>
  <si>
    <t>　うち、健全化法施行規則附則第三条に係る負担見込額</t>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</si>
  <si>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</si>
  <si>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phoneticPr fontId="7"/>
  </si>
  <si>
    <t xml:space="preserve">連結実質赤字額 </t>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</si>
  <si>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</si>
  <si>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</si>
  <si>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7"/>
  </si>
  <si>
    <t>(Ｅ)</t>
    <phoneticPr fontId="7"/>
  </si>
  <si>
    <t>その他上記に準ずるもの</t>
    <rPh sb="2" eb="3">
      <t>タ</t>
    </rPh>
    <rPh sb="3" eb="5">
      <t>ジョウキ</t>
    </rPh>
    <rPh sb="6" eb="7">
      <t>ジュン</t>
    </rPh>
    <phoneticPr fontId="7"/>
  </si>
  <si>
    <t>充当可能
財源等</t>
    <rPh sb="0" eb="2">
      <t>ジュウトウ</t>
    </rPh>
    <rPh sb="2" eb="3">
      <t>カ</t>
    </rPh>
    <rPh sb="3" eb="4">
      <t>ノウ</t>
    </rPh>
    <rPh sb="5" eb="8">
      <t>ザイゲントウ</t>
    </rPh>
    <phoneticPr fontId="7"/>
  </si>
  <si>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</si>
  <si>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7"/>
  </si>
  <si>
    <t>特定環境保全公共下水道事業特別会計</t>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</si>
  <si>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</si>
  <si>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</si>
  <si>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農業集落排水処理事業特別会計</t>
    <phoneticPr fontId="7"/>
  </si>
  <si>
    <t xml:space="preserve">基準財政需要額算入見込額 </t>
    <rPh sb="0" eb="2">
      <t>キジュン</t>
    </rPh>
    <rPh sb="2" eb="4">
      <t>ザイセイ</t>
    </rPh>
    <rPh sb="4" eb="7">
      <t>ジュヨウガク</t>
    </rPh>
    <rPh sb="7" eb="9">
      <t>サンニュウ</t>
    </rPh>
    <rPh sb="9" eb="12">
      <t>ミコミガク</t>
    </rPh>
    <phoneticPr fontId="25"/>
  </si>
  <si>
    <t>介護保険特別会計（サービス勘定）</t>
    <phoneticPr fontId="7"/>
  </si>
  <si>
    <t>-</t>
    <phoneticPr fontId="7"/>
  </si>
  <si>
    <t>(Ｆ)</t>
    <phoneticPr fontId="7"/>
  </si>
  <si>
    <t>国民健康保険上中診療所事業会計</t>
    <phoneticPr fontId="7"/>
  </si>
  <si>
    <t>将来負担比率（(Ｅ)－(Ｆ)）／（(Ｃ)－(Ｄ)）×１００</t>
    <rPh sb="0" eb="2">
      <t>ショウライ</t>
    </rPh>
    <rPh sb="2" eb="4">
      <t>フタン</t>
    </rPh>
    <rPh sb="4" eb="6">
      <t>ヒリツ</t>
    </rPh>
    <phoneticPr fontId="7"/>
  </si>
  <si>
    <t>その他の会計</t>
    <phoneticPr fontId="7"/>
  </si>
  <si>
    <t>公社・
三セク等</t>
    <rPh sb="0" eb="2">
      <t>コウシャ</t>
    </rPh>
    <rPh sb="4" eb="5">
      <t>サン</t>
    </rPh>
    <rPh sb="7" eb="8">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</si>
  <si>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</si>
  <si>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</si>
  <si>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</si>
  <si>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16"/>
  </si>
  <si>
    <t>平成28年度</t>
    <rPh sb="0" eb="2">
      <t>ヘイセイ</t>
    </rPh>
    <rPh sb="4" eb="6">
      <t>ネンド</t>
    </rPh>
    <phoneticPr fontId="16"/>
  </si>
  <si>
    <t>早期健全化基準</t>
    <phoneticPr fontId="7"/>
  </si>
  <si>
    <t>財政再生基準</t>
    <phoneticPr fontId="7"/>
  </si>
  <si>
    <t>地方独立行政法人に係る将来負担額</t>
    <phoneticPr fontId="7"/>
  </si>
  <si>
    <t>特定財源の額</t>
    <rPh sb="0" eb="2">
      <t>トクテイ</t>
    </rPh>
    <rPh sb="2" eb="4">
      <t>ザイゲン</t>
    </rPh>
    <rPh sb="5" eb="6">
      <t>ガク</t>
    </rPh>
    <phoneticPr fontId="7"/>
  </si>
  <si>
    <t>(Ｂ)</t>
    <phoneticPr fontId="7"/>
  </si>
  <si>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</si>
  <si>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</si>
  <si>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(Ｃ)</t>
    <phoneticPr fontId="7"/>
  </si>
  <si>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</si>
  <si>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7"/>
  </si>
  <si>
    <t>(Ｄ)</t>
    <phoneticPr fontId="7"/>
  </si>
  <si>
    <t>実質公債費比率</t>
    <rPh sb="0" eb="2">
      <t>ジッシツ</t>
    </rPh>
    <rPh sb="2" eb="5">
      <t>コウサイヒ</t>
    </rPh>
    <rPh sb="5" eb="7">
      <t>ヒリツ</t>
    </rPh>
    <phoneticPr fontId="16"/>
  </si>
  <si>
    <t>(Ｃ)－(Ｄ)</t>
    <phoneticPr fontId="7"/>
  </si>
  <si>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</si>
  <si>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7"/>
  </si>
  <si>
    <t>(単年度)</t>
    <rPh sb="1" eb="4">
      <t>タンネンド</t>
    </rPh>
    <phoneticPr fontId="7"/>
  </si>
  <si>
    <t>(3ヵ年平均)</t>
    <rPh sb="3" eb="4">
      <t>ネン</t>
    </rPh>
    <rPh sb="4" eb="6">
      <t>ヘイキン</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</si>
  <si>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</si>
  <si>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</si>
  <si>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当該団体決算額
（千円）</t>
    <rPh sb="0" eb="2">
      <t>トウガイ</t>
    </rPh>
    <rPh sb="2" eb="4">
      <t>ダンタイ</t>
    </rPh>
    <rPh sb="4" eb="6">
      <t>ケッサン</t>
    </rPh>
    <rPh sb="6" eb="7">
      <t>ガク</t>
    </rPh>
    <rPh sb="9" eb="11">
      <t>センエン</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</si>
  <si>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</si>
  <si>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</si>
  <si>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</si>
  <si>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対比（％）</t>
    <rPh sb="0" eb="2">
      <t>タイヒ</t>
    </rPh>
    <phoneticPr fontId="7"/>
  </si>
  <si>
    <t>人件費</t>
    <rPh sb="0" eb="3">
      <t>ジンケンヒ</t>
    </rPh>
    <phoneticPr fontId="7"/>
  </si>
  <si>
    <t>賃金（物件費）</t>
    <rPh sb="0" eb="2">
      <t>チンギン</t>
    </rPh>
    <rPh sb="3" eb="5">
      <t>ブッケン</t>
    </rPh>
    <rPh sb="5" eb="6">
      <t>ヒ</t>
    </rPh>
    <phoneticPr fontId="7"/>
  </si>
  <si>
    <t>一部事務組合負担金（補助費等）</t>
    <rPh sb="0" eb="2">
      <t>イチブ</t>
    </rPh>
    <rPh sb="2" eb="4">
      <t>ジム</t>
    </rPh>
    <rPh sb="4" eb="6">
      <t>クミアイ</t>
    </rPh>
    <rPh sb="6" eb="9">
      <t>フタンキン</t>
    </rPh>
    <rPh sb="10" eb="13">
      <t>ホジョヒ</t>
    </rPh>
    <rPh sb="13" eb="14">
      <t>トウ</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</si>
  <si>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</si>
  <si>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</si>
  <si>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</si>
  <si>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</si>
  <si>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</si>
  <si>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▲退職金</t>
    <rPh sb="1" eb="3">
      <t>タイショク</t>
    </rPh>
    <rPh sb="3" eb="4">
      <t>キン</t>
    </rPh>
    <phoneticPr fontId="7"/>
  </si>
  <si>
    <t>参考</t>
    <rPh sb="0" eb="2">
      <t>サンコウ</t>
    </rPh>
    <phoneticPr fontId="7"/>
  </si>
  <si>
    <t>当該団体</t>
    <rPh sb="0" eb="2">
      <t>トウガイ</t>
    </rPh>
    <rPh sb="2" eb="4">
      <t>ダンタイ</t>
    </rPh>
    <phoneticPr fontId="7"/>
  </si>
  <si>
    <t>類似団体平均</t>
    <rPh sb="0" eb="2">
      <t>ルイジ</t>
    </rPh>
    <rPh sb="2" eb="4">
      <t>ダンタイ</t>
    </rPh>
    <rPh sb="4" eb="6">
      <t>ヘイキン</t>
    </rPh>
    <phoneticPr fontId="7"/>
  </si>
  <si>
    <t>対比（差引）</t>
    <rPh sb="0" eb="2">
      <t>タイヒ</t>
    </rPh>
    <rPh sb="3" eb="5">
      <t>サシヒキ</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</si>
  <si>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</si>
  <si>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5"/>
  </si>
  <si>
    <t>（注）住民基本台帳人口については、住民基本台帳関係年報の調査基準日変更に伴い、平成25年度以降、調査年度の1月1日現在の住民基本台帳に登載されている人口を記載。</t>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</si>
  <si>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</si>
  <si>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</si>
  <si>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</si>
  <si>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11"/>
  </si>
  <si>
    <t>満期一括償還地方債の一年当たりの元金償還金に相当するもの
（年度割相当額）</t>
  </si>
  <si>
    <t>公営企業に要する経費の財源とする地方債の償還の財源に
充てたと認められる繰入金</t>
    <phoneticPr fontId="7"/>
  </si>
  <si>
    <t>一部事務組合等の起こした地方債に充てたと認められる
補助金又は負担金</t>
    <phoneticPr fontId="7"/>
  </si>
  <si>
    <t>公債費に準ずる債務負担行為に係るもの</t>
    <phoneticPr fontId="7"/>
  </si>
  <si>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</si>
  <si>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</si>
  <si>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</si>
  <si>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7"/>
  </si>
  <si>
    <t>（参考）　普通建設事業費の分析</t>
    <rPh sb="1" eb="3">
      <t>サンコウ</t>
    </rPh>
    <rPh sb="5" eb="7">
      <t>フツウ</t>
    </rPh>
    <rPh sb="7" eb="9">
      <t>ケンセツ</t>
    </rPh>
    <rPh sb="9" eb="11">
      <t>ジギョウ</t>
    </rPh>
    <rPh sb="11" eb="12">
      <t>ヒ</t>
    </rPh>
    <rPh sb="13" eb="15">
      <t>ブンセキ</t>
    </rPh>
    <phoneticPr fontId="7"/>
  </si>
  <si>
    <t>普通建設事業費</t>
    <rPh sb="0" eb="2">
      <t>フツウ</t>
    </rPh>
    <rPh sb="2" eb="4">
      <t>ケンセツ</t>
    </rPh>
    <rPh sb="4" eb="7">
      <t>ジギョウヒ</t>
    </rPh>
    <phoneticPr fontId="7"/>
  </si>
  <si>
    <t>人口１人当たり決算額</t>
    <rPh sb="0" eb="2">
      <t>ジンコウ</t>
    </rPh>
    <rPh sb="2" eb="4">
      <t>ヒトリ</t>
    </rPh>
    <rPh sb="4" eb="5">
      <t>ア</t>
    </rPh>
    <rPh sb="7" eb="10">
      <t>ケッサンガク</t>
    </rPh>
    <phoneticPr fontId="7"/>
  </si>
  <si>
    <t>当該団体(円)</t>
    <rPh sb="0" eb="2">
      <t>トウガイ</t>
    </rPh>
    <rPh sb="2" eb="4">
      <t>ダンタイ</t>
    </rPh>
    <rPh sb="5" eb="6">
      <t>エン</t>
    </rPh>
    <phoneticPr fontId="7"/>
  </si>
  <si>
    <t>増減率(%)(A)</t>
    <rPh sb="0" eb="3">
      <t>ゾウゲンリツ</t>
    </rPh>
    <phoneticPr fontId="7"/>
  </si>
  <si>
    <t>類似団体平均(円)</t>
    <rPh sb="0" eb="2">
      <t>ルイジ</t>
    </rPh>
    <rPh sb="2" eb="4">
      <t>ダンタイ</t>
    </rPh>
    <rPh sb="4" eb="6">
      <t>ヘイキン</t>
    </rPh>
    <rPh sb="7" eb="8">
      <t>エン</t>
    </rPh>
    <phoneticPr fontId="7"/>
  </si>
  <si>
    <t>増減率(%)(B)</t>
    <rPh sb="0" eb="3">
      <t>ゾウゲンリツ</t>
    </rPh>
    <phoneticPr fontId="7"/>
  </si>
  <si>
    <t>(A)-(B)</t>
  </si>
  <si>
    <t xml:space="preserve"> H24</t>
  </si>
  <si>
    <t>うち単独分</t>
    <rPh sb="2" eb="4">
      <t>タンドク</t>
    </rPh>
    <rPh sb="4" eb="5">
      <t>ブン</t>
    </rPh>
    <phoneticPr fontId="7"/>
  </si>
  <si>
    <t xml:space="preserve"> H25</t>
  </si>
  <si>
    <t xml:space="preserve"> H26</t>
  </si>
  <si>
    <t xml:space="preserve"> H27</t>
  </si>
  <si>
    <t xml:space="preserve"> H28</t>
  </si>
  <si>
    <t xml:space="preserve"> 過去５年間平均</t>
    <rPh sb="1" eb="3">
      <t>カコ</t>
    </rPh>
    <rPh sb="4" eb="6">
      <t>ネンカン</t>
    </rPh>
    <rPh sb="6" eb="8">
      <t>ヘイキン</t>
    </rPh>
    <phoneticPr fontId="7"/>
  </si>
  <si>
    <t>類似団体内平均(円)</t>
    <rPh sb="0" eb="2">
      <t>ルイジ</t>
    </rPh>
    <rPh sb="2" eb="4">
      <t>ダンタイ</t>
    </rPh>
    <phoneticPr fontId="7"/>
  </si>
  <si>
    <t>H24</t>
  </si>
  <si>
    <t>H25</t>
  </si>
  <si>
    <t>H26</t>
  </si>
  <si>
    <t>H27</t>
  </si>
  <si>
    <t>H28</t>
  </si>
  <si>
    <t>▲ 1.45</t>
  </si>
  <si>
    <t>▲ 1.09</t>
  </si>
  <si>
    <t>▲ 4.40</t>
  </si>
  <si>
    <t>▲ 4.32</t>
  </si>
  <si>
    <t>水道事業会計</t>
  </si>
  <si>
    <t>一般会計</t>
  </si>
  <si>
    <t>工業用水道事業会計</t>
  </si>
  <si>
    <t>国民健康保険特別会計</t>
  </si>
  <si>
    <t>国民健康保険上中診療所事業会計</t>
  </si>
  <si>
    <t>介護保険特別会計（事業勘定）</t>
  </si>
  <si>
    <t>土地開発事業特別会計</t>
  </si>
  <si>
    <t>簡易水道事業特別会計</t>
  </si>
  <si>
    <t>その他会計（赤字）</t>
  </si>
  <si>
    <t>その他会計（黒字）</t>
  </si>
  <si>
    <t>レインボーライン</t>
  </si>
  <si>
    <t>エコファームみかた</t>
  </si>
  <si>
    <t>かみなか農学舎</t>
    <rPh sb="4" eb="6">
      <t>ノウガク</t>
    </rPh>
    <rPh sb="6" eb="7">
      <t>シャ</t>
    </rPh>
    <phoneticPr fontId="32"/>
  </si>
  <si>
    <t>若狭瓜割</t>
    <rPh sb="0" eb="2">
      <t>ワカサ</t>
    </rPh>
    <rPh sb="2" eb="3">
      <t>ウリ</t>
    </rPh>
    <rPh sb="3" eb="4">
      <t>ワリ</t>
    </rPh>
    <phoneticPr fontId="32"/>
  </si>
  <si>
    <t>-</t>
    <phoneticPr fontId="4"/>
  </si>
  <si>
    <t>-</t>
    <phoneticPr fontId="4"/>
  </si>
  <si>
    <t>-</t>
    <phoneticPr fontId="4"/>
  </si>
  <si>
    <t>-</t>
    <phoneticPr fontId="4"/>
  </si>
  <si>
    <t>公立小浜病院組合</t>
  </si>
  <si>
    <t>若狭消防組合</t>
  </si>
  <si>
    <t>敦賀美方消防組合</t>
  </si>
  <si>
    <t>美浜・三方環境衛生組合</t>
  </si>
  <si>
    <t>嶺南広域行政組合</t>
  </si>
  <si>
    <t>福井県自治会館組合</t>
  </si>
  <si>
    <t>福井県後期高齢者医療広域連合</t>
    <phoneticPr fontId="4"/>
  </si>
  <si>
    <t>福井県後期高齢者医療広域連合(事業会計）</t>
    <rPh sb="15" eb="17">
      <t>ジギョウ</t>
    </rPh>
    <phoneticPr fontId="4"/>
  </si>
  <si>
    <t>福井県市町総合事務組合（事業会計）</t>
    <rPh sb="12" eb="14">
      <t>ジギョウ</t>
    </rPh>
    <phoneticPr fontId="4"/>
  </si>
  <si>
    <t>福井県市町総合事務組合（普通会計）</t>
    <rPh sb="12" eb="14">
      <t>フツウ</t>
    </rPh>
    <phoneticPr fontId="4"/>
  </si>
  <si>
    <t>-</t>
    <phoneticPr fontId="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</si>
  <si>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</si>
  <si>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</si>
  <si>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</si>
  <si>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</si>
  <si>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</si>
  <si>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</si>
  <si>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</si>
  <si>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</si>
  <si>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</si>
  <si>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参考　）</t>
    <rPh sb="2" eb="4">
      <t>サンコウ</t>
    </rPh>
    <phoneticPr fontId="7"/>
  </si>
  <si>
    <t>実質公債費比率</t>
    <rPh sb="0" eb="2">
      <t>ジッシツ</t>
    </rPh>
    <rPh sb="2" eb="5">
      <t>コウサイヒ</t>
    </rPh>
    <rPh sb="5" eb="7">
      <t>ヒリツ</t>
    </rPh>
    <phoneticPr fontId="7"/>
  </si>
  <si>
    <t xml:space="preserve"> 実質公債費比率、将来負担比率とも類似団体と比較して高くなっている。実質公債費比率は、臨時財政対策債や交付税措置の大きい地方債の発行により比率は横ばい傾向ではあるが、学校施設の耐震改修等の大型事業による地方債残高の増により高止まりとなっている。将来負担比率についても高い水準にあるため、近年は、財政運営方針として、毎年の地方債の新規発行額を６億円程度と抑制してきているため、今後、実質公債費比率とともに低下していくものと想定され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</si>
</sst>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6">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3">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xf numFmtId="9" fontId="3"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xf numFmtId="0" fontId="10" fillId="0" borderId="0">
      <alignment vertical="center"/>
    </xf>
    <xf numFmtId="0" fontId="3" fillId="0" borderId="0">
      <alignment vertical="center"/>
    </xf>
    <xf numFmtId="0" fontId="3" fillId="0" borderId="0">
      <alignment vertical="center"/>
    </xf>
    <xf numFmtId="0" fontId="13" fillId="0" borderId="0">
      <alignment vertical="center"/>
    </xf>
    <xf numFmtId="0" fontId="10" fillId="0" borderId="0"/>
    <xf numFmtId="0" fontId="3" fillId="0" borderId="0">
      <alignment vertical="center"/>
    </xf>
    <xf numFmtId="0" fontId="14" fillId="0" borderId="0">
      <alignment vertical="center"/>
    </xf>
    <xf numFmtId="0" fontId="10" fillId="0" borderId="0">
      <alignment vertical="center"/>
    </xf>
    <xf numFmtId="0" fontId="15" fillId="0" borderId="0"/>
    <xf numFmtId="0" fontId="10" fillId="0" borderId="0"/>
    <xf numFmtId="0" fontId="3" fillId="0" borderId="0">
      <alignment vertical="center"/>
    </xf>
    <xf numFmtId="0" fontId="14"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34" fillId="0" borderId="0">
      <alignment vertical="center"/>
    </xf>
  </cellStyleXfs>
  <cellXfs count="1257">
    <xf numFmtId="0" fontId="0" fillId="0" borderId="0" xfId="0">
      <alignment vertical="center"/>
    </xf>
    <xf numFmtId="0" fontId="3" fillId="0" borderId="0" xfId="1">
      <alignment vertical="center"/>
    </xf>
    <xf numFmtId="0" fontId="5" fillId="0" borderId="0" xfId="1" applyFont="1">
      <alignment vertical="center"/>
    </xf>
    <xf numFmtId="0" fontId="6" fillId="0" borderId="0" xfId="1" applyFont="1" applyAlignment="1">
      <alignment horizontal="right" vertical="center"/>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0" borderId="7" xfId="1" applyFont="1" applyFill="1" applyBorder="1" applyAlignment="1">
      <alignment horizontal="center" vertical="center" wrapText="1"/>
    </xf>
    <xf numFmtId="176" fontId="8" fillId="0" borderId="4" xfId="1" applyNumberFormat="1" applyFont="1" applyFill="1" applyBorder="1" applyAlignment="1" applyProtection="1">
      <alignment horizontal="right" vertical="center" wrapText="1"/>
    </xf>
    <xf numFmtId="176" fontId="8" fillId="0" borderId="5" xfId="1" applyNumberFormat="1" applyFont="1" applyFill="1" applyBorder="1" applyAlignment="1" applyProtection="1">
      <alignment horizontal="right" vertical="center" wrapText="1"/>
    </xf>
    <xf numFmtId="176" fontId="8" fillId="0" borderId="10" xfId="1" applyNumberFormat="1" applyFont="1" applyFill="1" applyBorder="1" applyAlignment="1" applyProtection="1">
      <alignment horizontal="right" vertical="center" wrapText="1"/>
    </xf>
    <xf numFmtId="0" fontId="8" fillId="0" borderId="11" xfId="1" applyFont="1" applyFill="1" applyBorder="1" applyAlignment="1">
      <alignment horizontal="center" vertical="center" wrapText="1"/>
    </xf>
    <xf numFmtId="176" fontId="8" fillId="0" borderId="14" xfId="1" applyNumberFormat="1" applyFont="1" applyFill="1" applyBorder="1" applyAlignment="1" applyProtection="1">
      <alignment horizontal="right" vertical="center" wrapText="1"/>
    </xf>
    <xf numFmtId="176" fontId="8" fillId="0" borderId="15" xfId="1" applyNumberFormat="1" applyFont="1" applyFill="1" applyBorder="1" applyAlignment="1" applyProtection="1">
      <alignment horizontal="right" vertical="center" wrapText="1"/>
    </xf>
    <xf numFmtId="176" fontId="8" fillId="0" borderId="16" xfId="1" applyNumberFormat="1" applyFont="1" applyFill="1" applyBorder="1" applyAlignment="1" applyProtection="1">
      <alignment horizontal="right" vertical="center" wrapText="1"/>
    </xf>
    <xf numFmtId="0" fontId="8" fillId="0" borderId="17" xfId="1" applyFont="1" applyFill="1" applyBorder="1" applyAlignment="1">
      <alignment horizontal="center" vertical="center"/>
    </xf>
    <xf numFmtId="176" fontId="8" fillId="0" borderId="20" xfId="1" applyNumberFormat="1" applyFont="1" applyFill="1" applyBorder="1" applyAlignment="1" applyProtection="1">
      <alignment horizontal="right" vertical="center" wrapText="1"/>
    </xf>
    <xf numFmtId="176" fontId="8" fillId="0" borderId="21" xfId="1" applyNumberFormat="1" applyFont="1" applyFill="1" applyBorder="1" applyAlignment="1" applyProtection="1">
      <alignment horizontal="right" vertical="center" wrapText="1"/>
    </xf>
    <xf numFmtId="176" fontId="8" fillId="0" borderId="22" xfId="1" applyNumberFormat="1" applyFont="1" applyFill="1" applyBorder="1" applyAlignment="1" applyProtection="1">
      <alignment horizontal="right" vertical="center" wrapText="1"/>
    </xf>
    <xf numFmtId="0" fontId="8" fillId="0" borderId="0" xfId="2" applyFont="1">
      <alignment vertical="center"/>
    </xf>
    <xf numFmtId="0" fontId="3" fillId="0" borderId="0" xfId="2">
      <alignment vertical="center"/>
    </xf>
    <xf numFmtId="0" fontId="6" fillId="0" borderId="0" xfId="2" applyFont="1" applyAlignment="1">
      <alignment horizontal="right" vertical="center"/>
    </xf>
    <xf numFmtId="0" fontId="8" fillId="3" borderId="1" xfId="2" applyFont="1" applyFill="1" applyBorder="1" applyAlignment="1"/>
    <xf numFmtId="0" fontId="8" fillId="3" borderId="2" xfId="2" applyFont="1" applyFill="1" applyBorder="1" applyAlignment="1">
      <alignment horizontal="right" vertical="top"/>
    </xf>
    <xf numFmtId="0" fontId="8" fillId="3" borderId="3" xfId="2" applyFont="1" applyFill="1" applyBorder="1" applyAlignment="1">
      <alignment horizontal="right" vertical="top"/>
    </xf>
    <xf numFmtId="0" fontId="8" fillId="3" borderId="23"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10" xfId="2" applyFont="1" applyFill="1" applyBorder="1" applyAlignment="1">
      <alignment horizontal="center" vertical="center"/>
    </xf>
    <xf numFmtId="0" fontId="8" fillId="0" borderId="24" xfId="2" applyFont="1" applyFill="1" applyBorder="1" applyAlignment="1">
      <alignment vertical="center" wrapText="1"/>
    </xf>
    <xf numFmtId="176" fontId="8" fillId="0" borderId="27" xfId="2" applyNumberFormat="1" applyFont="1" applyFill="1" applyBorder="1" applyAlignment="1">
      <alignment horizontal="right" vertical="center"/>
    </xf>
    <xf numFmtId="176" fontId="8" fillId="0" borderId="28" xfId="2" applyNumberFormat="1" applyFont="1" applyFill="1" applyBorder="1" applyAlignment="1">
      <alignment horizontal="right" vertical="center"/>
    </xf>
    <xf numFmtId="176" fontId="8" fillId="0" borderId="29" xfId="2" applyNumberFormat="1" applyFont="1" applyFill="1" applyBorder="1" applyAlignment="1">
      <alignment horizontal="right" vertical="center"/>
    </xf>
    <xf numFmtId="0" fontId="8" fillId="0" borderId="30" xfId="2" applyFont="1" applyFill="1" applyBorder="1" applyAlignment="1">
      <alignment vertical="center"/>
    </xf>
    <xf numFmtId="176" fontId="8" fillId="0" borderId="33" xfId="2" applyNumberFormat="1" applyFont="1" applyFill="1" applyBorder="1" applyAlignment="1">
      <alignment horizontal="right" vertical="center"/>
    </xf>
    <xf numFmtId="176" fontId="8" fillId="0" borderId="34" xfId="2" applyNumberFormat="1" applyFont="1" applyFill="1" applyBorder="1" applyAlignment="1">
      <alignment horizontal="right" vertical="center"/>
    </xf>
    <xf numFmtId="176" fontId="8" fillId="0" borderId="35" xfId="2" applyNumberFormat="1" applyFont="1" applyFill="1" applyBorder="1" applyAlignment="1">
      <alignment horizontal="right" vertical="center"/>
    </xf>
    <xf numFmtId="0" fontId="8" fillId="0" borderId="11" xfId="2" applyFont="1" applyFill="1" applyBorder="1" applyAlignment="1">
      <alignment vertical="center"/>
    </xf>
    <xf numFmtId="0" fontId="8" fillId="0" borderId="17" xfId="2" applyFont="1" applyFill="1" applyBorder="1" applyAlignment="1">
      <alignment vertical="center"/>
    </xf>
    <xf numFmtId="176" fontId="8" fillId="0" borderId="20" xfId="2" applyNumberFormat="1" applyFont="1" applyFill="1" applyBorder="1" applyAlignment="1">
      <alignment horizontal="right" vertical="center"/>
    </xf>
    <xf numFmtId="176" fontId="8" fillId="0" borderId="21" xfId="2" applyNumberFormat="1" applyFont="1" applyFill="1" applyBorder="1" applyAlignment="1">
      <alignment horizontal="right" vertical="center"/>
    </xf>
    <xf numFmtId="176" fontId="8" fillId="0" borderId="22" xfId="2" applyNumberFormat="1" applyFont="1" applyFill="1" applyBorder="1" applyAlignment="1">
      <alignment horizontal="right" vertical="center"/>
    </xf>
    <xf numFmtId="0" fontId="9" fillId="0" borderId="0" xfId="2" applyFont="1" applyFill="1" applyBorder="1" applyAlignment="1"/>
    <xf numFmtId="0" fontId="9" fillId="0" borderId="0" xfId="2" applyNumberFormat="1" applyFont="1" applyFill="1" applyBorder="1" applyAlignment="1">
      <alignment vertical="center" wrapText="1"/>
    </xf>
    <xf numFmtId="0" fontId="9" fillId="0" borderId="0" xfId="2" applyNumberFormat="1" applyFont="1" applyBorder="1" applyAlignment="1">
      <alignment vertical="center" wrapText="1"/>
    </xf>
    <xf numFmtId="0" fontId="8" fillId="0" borderId="0" xfId="2" applyNumberFormat="1" applyFont="1" applyFill="1" applyBorder="1" applyAlignment="1">
      <alignment vertical="center"/>
    </xf>
    <xf numFmtId="0" fontId="5" fillId="0" borderId="0" xfId="3" applyFont="1">
      <alignment vertical="center"/>
    </xf>
    <xf numFmtId="0" fontId="3" fillId="0" borderId="0" xfId="3">
      <alignment vertical="center"/>
    </xf>
    <xf numFmtId="0" fontId="6" fillId="0" borderId="0" xfId="3" applyFont="1" applyAlignment="1">
      <alignment horizontal="center" vertical="center"/>
    </xf>
    <xf numFmtId="0" fontId="9" fillId="2" borderId="1" xfId="3" applyFont="1" applyFill="1" applyBorder="1" applyAlignment="1"/>
    <xf numFmtId="0" fontId="9" fillId="2" borderId="2" xfId="3" applyFont="1" applyFill="1" applyBorder="1" applyAlignment="1"/>
    <xf numFmtId="0" fontId="9" fillId="2" borderId="2" xfId="3" applyFont="1" applyFill="1" applyBorder="1" applyAlignment="1">
      <alignment horizontal="right" vertical="center"/>
    </xf>
    <xf numFmtId="0" fontId="9" fillId="2" borderId="3" xfId="3" applyFont="1" applyFill="1" applyBorder="1" applyAlignment="1">
      <alignment horizontal="right" vertical="top"/>
    </xf>
    <xf numFmtId="0" fontId="9" fillId="2" borderId="23"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6" xfId="3" applyFont="1" applyFill="1" applyBorder="1" applyAlignment="1">
      <alignment horizontal="center" vertical="center"/>
    </xf>
    <xf numFmtId="0" fontId="9" fillId="0" borderId="37" xfId="3" applyFont="1" applyFill="1" applyBorder="1" applyAlignment="1">
      <alignment vertical="center" wrapText="1"/>
    </xf>
    <xf numFmtId="177" fontId="9" fillId="0" borderId="27" xfId="3" applyNumberFormat="1" applyFont="1" applyFill="1" applyBorder="1" applyAlignment="1" applyProtection="1">
      <alignment horizontal="right" vertical="center"/>
    </xf>
    <xf numFmtId="177" fontId="9" fillId="0" borderId="28" xfId="3" applyNumberFormat="1" applyFont="1" applyFill="1" applyBorder="1" applyAlignment="1" applyProtection="1">
      <alignment horizontal="right" vertical="center"/>
    </xf>
    <xf numFmtId="177" fontId="9" fillId="0" borderId="29" xfId="3" applyNumberFormat="1" applyFont="1" applyFill="1" applyBorder="1" applyAlignment="1" applyProtection="1">
      <alignment horizontal="right" vertical="center"/>
    </xf>
    <xf numFmtId="0" fontId="9" fillId="0" borderId="39" xfId="3" applyFont="1" applyFill="1" applyBorder="1" applyAlignment="1">
      <alignment vertical="center"/>
    </xf>
    <xf numFmtId="177" fontId="9" fillId="0" borderId="33" xfId="3" applyNumberFormat="1" applyFont="1" applyFill="1" applyBorder="1" applyAlignment="1" applyProtection="1">
      <alignment horizontal="right" vertical="center"/>
    </xf>
    <xf numFmtId="177" fontId="9" fillId="0" borderId="34" xfId="3" applyNumberFormat="1" applyFont="1" applyFill="1" applyBorder="1" applyAlignment="1" applyProtection="1">
      <alignment horizontal="right" vertical="center"/>
    </xf>
    <xf numFmtId="177" fontId="9" fillId="0" borderId="35" xfId="3" applyNumberFormat="1" applyFont="1" applyFill="1" applyBorder="1" applyAlignment="1" applyProtection="1">
      <alignment horizontal="right" vertical="center"/>
    </xf>
    <xf numFmtId="0" fontId="9" fillId="0" borderId="41" xfId="3" applyFont="1" applyFill="1" applyBorder="1" applyAlignment="1">
      <alignment vertical="center"/>
    </xf>
    <xf numFmtId="0" fontId="9" fillId="0" borderId="44" xfId="3" applyFont="1" applyFill="1" applyBorder="1" applyAlignment="1">
      <alignment vertical="center"/>
    </xf>
    <xf numFmtId="177" fontId="9" fillId="0" borderId="20" xfId="3" applyNumberFormat="1" applyFont="1" applyFill="1" applyBorder="1" applyAlignment="1" applyProtection="1">
      <alignment horizontal="right" vertical="center"/>
    </xf>
    <xf numFmtId="177" fontId="9" fillId="0" borderId="21" xfId="3" applyNumberFormat="1" applyFont="1" applyFill="1" applyBorder="1" applyAlignment="1" applyProtection="1">
      <alignment horizontal="right" vertical="center"/>
    </xf>
    <xf numFmtId="177" fontId="9" fillId="0" borderId="22" xfId="3" applyNumberFormat="1" applyFont="1" applyFill="1" applyBorder="1" applyAlignment="1" applyProtection="1">
      <alignment horizontal="right" vertical="center"/>
    </xf>
    <xf numFmtId="0" fontId="9" fillId="0" borderId="0" xfId="3" applyFont="1" applyAlignment="1"/>
    <xf numFmtId="0" fontId="3" fillId="0" borderId="0" xfId="4">
      <alignment vertical="center"/>
    </xf>
    <xf numFmtId="0" fontId="6" fillId="0" borderId="0" xfId="4" applyFont="1" applyAlignment="1">
      <alignment horizontal="center" vertical="center"/>
    </xf>
    <xf numFmtId="0" fontId="9" fillId="2" borderId="1" xfId="4" applyFont="1" applyFill="1" applyBorder="1" applyAlignment="1"/>
    <xf numFmtId="0" fontId="9" fillId="2" borderId="2" xfId="4" applyFont="1" applyFill="1" applyBorder="1" applyAlignment="1"/>
    <xf numFmtId="0" fontId="9" fillId="2" borderId="2" xfId="4" applyFont="1" applyFill="1" applyBorder="1" applyAlignment="1">
      <alignment horizontal="right" vertical="center"/>
    </xf>
    <xf numFmtId="0" fontId="9" fillId="2" borderId="3" xfId="4" applyFont="1" applyFill="1" applyBorder="1" applyAlignment="1">
      <alignment horizontal="right" vertical="top"/>
    </xf>
    <xf numFmtId="0" fontId="9" fillId="2" borderId="23" xfId="4" applyFont="1" applyFill="1" applyBorder="1" applyAlignment="1">
      <alignment horizontal="center" vertical="center"/>
    </xf>
    <xf numFmtId="0" fontId="9" fillId="2" borderId="5" xfId="4" applyFont="1" applyFill="1" applyBorder="1" applyAlignment="1">
      <alignment horizontal="center" vertical="center"/>
    </xf>
    <xf numFmtId="0" fontId="9" fillId="2" borderId="10" xfId="4" applyFont="1" applyFill="1" applyBorder="1" applyAlignment="1">
      <alignment horizontal="center" vertical="center"/>
    </xf>
    <xf numFmtId="0" fontId="9" fillId="0" borderId="37" xfId="4" applyFont="1" applyFill="1" applyBorder="1" applyAlignment="1">
      <alignment vertical="center" wrapText="1"/>
    </xf>
    <xf numFmtId="177" fontId="9" fillId="0" borderId="27" xfId="4" applyNumberFormat="1" applyFont="1" applyFill="1" applyBorder="1" applyAlignment="1" applyProtection="1">
      <alignment horizontal="right" vertical="center"/>
    </xf>
    <xf numFmtId="177" fontId="9" fillId="0" borderId="28" xfId="4" applyNumberFormat="1" applyFont="1" applyFill="1" applyBorder="1" applyAlignment="1" applyProtection="1">
      <alignment horizontal="right" vertical="center"/>
    </xf>
    <xf numFmtId="177" fontId="9" fillId="0" borderId="29" xfId="4" applyNumberFormat="1" applyFont="1" applyFill="1" applyBorder="1" applyAlignment="1" applyProtection="1">
      <alignment horizontal="right" vertical="center"/>
    </xf>
    <xf numFmtId="0" fontId="9" fillId="0" borderId="39" xfId="4" applyFont="1" applyFill="1" applyBorder="1" applyAlignment="1">
      <alignment vertical="center"/>
    </xf>
    <xf numFmtId="177" fontId="9" fillId="0" borderId="33" xfId="4" applyNumberFormat="1" applyFont="1" applyFill="1" applyBorder="1" applyAlignment="1" applyProtection="1">
      <alignment horizontal="right" vertical="center"/>
    </xf>
    <xf numFmtId="177" fontId="9" fillId="0" borderId="34" xfId="4" applyNumberFormat="1" applyFont="1" applyFill="1" applyBorder="1" applyAlignment="1" applyProtection="1">
      <alignment horizontal="right" vertical="center"/>
    </xf>
    <xf numFmtId="177" fontId="9" fillId="0" borderId="35" xfId="4" applyNumberFormat="1" applyFont="1" applyFill="1" applyBorder="1" applyAlignment="1" applyProtection="1">
      <alignment horizontal="right" vertical="center"/>
    </xf>
    <xf numFmtId="0" fontId="9" fillId="0" borderId="41" xfId="4" applyFont="1" applyFill="1" applyBorder="1" applyAlignment="1">
      <alignment vertical="center"/>
    </xf>
    <xf numFmtId="0" fontId="9" fillId="0" borderId="45" xfId="4" applyFont="1" applyFill="1" applyBorder="1" applyAlignment="1">
      <alignment vertical="center"/>
    </xf>
    <xf numFmtId="0" fontId="9" fillId="0" borderId="39" xfId="4" applyFont="1" applyFill="1" applyBorder="1" applyAlignment="1">
      <alignment vertical="center" wrapText="1"/>
    </xf>
    <xf numFmtId="0" fontId="9" fillId="0" borderId="44" xfId="4" applyFont="1" applyFill="1" applyBorder="1" applyAlignment="1">
      <alignment vertical="center"/>
    </xf>
    <xf numFmtId="177" fontId="9" fillId="0" borderId="20" xfId="4" applyNumberFormat="1" applyFont="1" applyFill="1" applyBorder="1" applyAlignment="1" applyProtection="1">
      <alignment horizontal="right" vertical="center"/>
    </xf>
    <xf numFmtId="177" fontId="9" fillId="0" borderId="21" xfId="4" applyNumberFormat="1" applyFont="1" applyFill="1" applyBorder="1" applyAlignment="1" applyProtection="1">
      <alignment horizontal="right" vertical="center"/>
    </xf>
    <xf numFmtId="177" fontId="9" fillId="0" borderId="22" xfId="4" applyNumberFormat="1" applyFont="1" applyFill="1" applyBorder="1" applyAlignment="1" applyProtection="1">
      <alignment horizontal="right" vertical="center"/>
    </xf>
    <xf numFmtId="0" fontId="9" fillId="0" borderId="0" xfId="4" applyFont="1" applyFill="1" applyBorder="1" applyAlignment="1"/>
    <xf numFmtId="0" fontId="9" fillId="0" borderId="0" xfId="4" applyFont="1" applyFill="1" applyBorder="1" applyAlignment="1">
      <alignment vertical="center"/>
    </xf>
    <xf numFmtId="0" fontId="9" fillId="0" borderId="0" xfId="4" applyFont="1" applyFill="1" applyBorder="1" applyAlignment="1">
      <alignment horizontal="left" vertical="center"/>
    </xf>
    <xf numFmtId="177" fontId="9" fillId="0" borderId="0" xfId="4" applyNumberFormat="1" applyFont="1" applyFill="1" applyBorder="1" applyAlignment="1" applyProtection="1">
      <alignment horizontal="right" vertical="center"/>
    </xf>
    <xf numFmtId="178" fontId="11" fillId="0" borderId="41" xfId="5" applyNumberFormat="1" applyFont="1" applyBorder="1" applyAlignment="1">
      <alignment vertical="center"/>
    </xf>
    <xf numFmtId="178" fontId="11" fillId="0" borderId="46" xfId="5" applyNumberFormat="1" applyFont="1" applyBorder="1" applyAlignment="1">
      <alignment vertical="center"/>
    </xf>
    <xf numFmtId="178" fontId="11" fillId="0" borderId="15" xfId="5" applyNumberFormat="1" applyFont="1" applyBorder="1" applyAlignment="1">
      <alignment horizontal="center" vertical="center" wrapText="1"/>
    </xf>
    <xf numFmtId="178" fontId="11" fillId="0" borderId="39" xfId="5" applyNumberFormat="1" applyFont="1" applyBorder="1" applyAlignment="1">
      <alignment horizontal="center" vertical="center"/>
    </xf>
    <xf numFmtId="178" fontId="11" fillId="0" borderId="31" xfId="5" applyNumberFormat="1" applyFont="1" applyBorder="1" applyAlignment="1">
      <alignment horizontal="center" vertical="center"/>
    </xf>
    <xf numFmtId="178" fontId="11" fillId="0" borderId="42" xfId="5" applyNumberFormat="1" applyFont="1" applyBorder="1" applyAlignment="1">
      <alignment horizontal="center" vertical="center"/>
    </xf>
    <xf numFmtId="0" fontId="10" fillId="0" borderId="0" xfId="5"/>
    <xf numFmtId="178" fontId="11" fillId="0" borderId="37" xfId="5" applyNumberFormat="1" applyFont="1" applyBorder="1" applyAlignment="1">
      <alignment vertical="center"/>
    </xf>
    <xf numFmtId="178" fontId="11" fillId="0" borderId="40" xfId="5" applyNumberFormat="1" applyFont="1" applyBorder="1" applyAlignment="1">
      <alignment vertical="center"/>
    </xf>
    <xf numFmtId="0" fontId="10" fillId="0" borderId="45" xfId="5" applyFont="1" applyBorder="1" applyAlignment="1">
      <alignment vertical="center"/>
    </xf>
    <xf numFmtId="178" fontId="11" fillId="0" borderId="41" xfId="5" applyNumberFormat="1" applyFont="1" applyBorder="1" applyAlignment="1">
      <alignment horizontal="center" vertical="center"/>
    </xf>
    <xf numFmtId="178" fontId="11" fillId="0" borderId="47" xfId="5" applyNumberFormat="1" applyFont="1" applyBorder="1" applyAlignment="1">
      <alignment horizontal="center" vertical="center" wrapText="1"/>
    </xf>
    <xf numFmtId="178" fontId="11" fillId="0" borderId="48" xfId="5" applyNumberFormat="1" applyFont="1" applyBorder="1" applyAlignment="1">
      <alignment horizontal="center" vertical="center"/>
    </xf>
    <xf numFmtId="178" fontId="11" fillId="0" borderId="49" xfId="5" applyNumberFormat="1" applyFont="1" applyBorder="1" applyAlignment="1">
      <alignment horizontal="center" vertical="center" wrapText="1"/>
    </xf>
    <xf numFmtId="178" fontId="11" fillId="0" borderId="34" xfId="5" applyNumberFormat="1" applyFont="1" applyBorder="1" applyAlignment="1">
      <alignment horizontal="center" vertical="center"/>
    </xf>
    <xf numFmtId="178" fontId="11" fillId="0" borderId="46" xfId="5" applyNumberFormat="1" applyFont="1" applyBorder="1" applyAlignment="1">
      <alignment horizontal="center" vertical="center"/>
    </xf>
    <xf numFmtId="179" fontId="11" fillId="0" borderId="15" xfId="5" applyNumberFormat="1" applyFont="1" applyFill="1" applyBorder="1" applyAlignment="1">
      <alignment vertical="center"/>
    </xf>
    <xf numFmtId="179" fontId="11" fillId="0" borderId="41" xfId="5" applyNumberFormat="1" applyFont="1" applyFill="1" applyBorder="1" applyAlignment="1">
      <alignment vertical="center"/>
    </xf>
    <xf numFmtId="180" fontId="11" fillId="0" borderId="50" xfId="5" applyNumberFormat="1" applyFont="1" applyFill="1" applyBorder="1" applyAlignment="1">
      <alignment vertical="center"/>
    </xf>
    <xf numFmtId="179" fontId="11" fillId="0" borderId="48" xfId="5" applyNumberFormat="1" applyFont="1" applyFill="1" applyBorder="1" applyAlignment="1">
      <alignment vertical="center"/>
    </xf>
    <xf numFmtId="180" fontId="11" fillId="0" borderId="51" xfId="5" applyNumberFormat="1" applyFont="1" applyFill="1" applyBorder="1" applyAlignment="1">
      <alignment vertical="center"/>
    </xf>
    <xf numFmtId="180" fontId="11" fillId="0" borderId="15" xfId="5" applyNumberFormat="1" applyFont="1" applyBorder="1" applyAlignment="1">
      <alignment vertical="center"/>
    </xf>
    <xf numFmtId="178" fontId="11" fillId="0" borderId="37" xfId="5" applyNumberFormat="1" applyFont="1" applyBorder="1" applyAlignment="1">
      <alignment horizontal="center" vertical="center"/>
    </xf>
    <xf numFmtId="178" fontId="11" fillId="0" borderId="52" xfId="5" applyNumberFormat="1" applyFont="1" applyBorder="1" applyAlignment="1">
      <alignment horizontal="center" vertical="center"/>
    </xf>
    <xf numFmtId="179" fontId="11" fillId="0" borderId="53" xfId="5" applyNumberFormat="1" applyFont="1" applyFill="1" applyBorder="1" applyAlignment="1">
      <alignment vertical="center"/>
    </xf>
    <xf numFmtId="179" fontId="11" fillId="0" borderId="54" xfId="5" applyNumberFormat="1" applyFont="1" applyFill="1" applyBorder="1" applyAlignment="1">
      <alignment vertical="center"/>
    </xf>
    <xf numFmtId="180" fontId="11" fillId="0" borderId="52" xfId="5" applyNumberFormat="1" applyFont="1" applyFill="1" applyBorder="1" applyAlignment="1">
      <alignment vertical="center"/>
    </xf>
    <xf numFmtId="179" fontId="11" fillId="0" borderId="55" xfId="5" applyNumberFormat="1" applyFont="1" applyFill="1" applyBorder="1" applyAlignment="1">
      <alignment vertical="center"/>
    </xf>
    <xf numFmtId="180" fontId="11" fillId="0" borderId="56" xfId="5" applyNumberFormat="1" applyFont="1" applyFill="1" applyBorder="1" applyAlignment="1">
      <alignment vertical="center"/>
    </xf>
    <xf numFmtId="180" fontId="11" fillId="0" borderId="53" xfId="5" applyNumberFormat="1" applyFont="1" applyBorder="1" applyAlignment="1">
      <alignment vertical="center"/>
    </xf>
    <xf numFmtId="179" fontId="11" fillId="0" borderId="53" xfId="5" applyNumberFormat="1" applyFont="1" applyFill="1" applyBorder="1" applyAlignment="1">
      <alignment vertical="center" wrapText="1"/>
    </xf>
    <xf numFmtId="179" fontId="11" fillId="0" borderId="15" xfId="5" applyNumberFormat="1" applyFont="1" applyBorder="1" applyAlignment="1">
      <alignment vertical="center"/>
    </xf>
    <xf numFmtId="179" fontId="11" fillId="0" borderId="41" xfId="5" applyNumberFormat="1" applyFont="1" applyBorder="1" applyAlignment="1">
      <alignment vertical="center"/>
    </xf>
    <xf numFmtId="180" fontId="11" fillId="0" borderId="50" xfId="5" applyNumberFormat="1" applyFont="1" applyBorder="1" applyAlignment="1">
      <alignment vertical="center"/>
    </xf>
    <xf numFmtId="179" fontId="11" fillId="0" borderId="48" xfId="5" applyNumberFormat="1" applyFont="1" applyBorder="1" applyAlignment="1">
      <alignment vertical="center"/>
    </xf>
    <xf numFmtId="180" fontId="11" fillId="0" borderId="12" xfId="5" applyNumberFormat="1" applyFont="1" applyBorder="1" applyAlignment="1">
      <alignment vertical="center"/>
    </xf>
    <xf numFmtId="0" fontId="10" fillId="0" borderId="34" xfId="5" applyBorder="1"/>
    <xf numFmtId="0" fontId="10" fillId="0" borderId="34" xfId="5" applyBorder="1" applyAlignment="1">
      <alignment vertical="center"/>
    </xf>
    <xf numFmtId="0" fontId="12" fillId="0" borderId="34" xfId="5" applyFont="1" applyBorder="1"/>
    <xf numFmtId="0" fontId="16" fillId="0" borderId="0" xfId="26" applyFont="1" applyFill="1">
      <alignment vertical="center"/>
    </xf>
    <xf numFmtId="49" fontId="16" fillId="0" borderId="0" xfId="26" applyNumberFormat="1" applyFont="1" applyFill="1">
      <alignment vertical="center"/>
    </xf>
    <xf numFmtId="0" fontId="16" fillId="0" borderId="0" xfId="26" applyFont="1">
      <alignment vertical="center"/>
    </xf>
    <xf numFmtId="0" fontId="18" fillId="0" borderId="0" xfId="26" applyFont="1" applyFill="1">
      <alignment vertical="center"/>
    </xf>
    <xf numFmtId="0" fontId="19" fillId="0" borderId="0" xfId="26" applyFont="1" applyFill="1">
      <alignment vertical="center"/>
    </xf>
    <xf numFmtId="0" fontId="16" fillId="0" borderId="36" xfId="26" applyFont="1" applyFill="1" applyBorder="1" applyAlignment="1">
      <alignment horizontal="left" vertical="center"/>
    </xf>
    <xf numFmtId="0" fontId="16" fillId="0" borderId="8" xfId="26" applyFont="1" applyFill="1" applyBorder="1" applyAlignment="1">
      <alignment horizontal="left" vertical="center"/>
    </xf>
    <xf numFmtId="0" fontId="16" fillId="0" borderId="9" xfId="26" applyFont="1" applyFill="1" applyBorder="1" applyAlignment="1">
      <alignment horizontal="left" vertical="center"/>
    </xf>
    <xf numFmtId="184" fontId="16" fillId="0" borderId="36" xfId="26" applyNumberFormat="1" applyFont="1" applyFill="1" applyBorder="1" applyAlignment="1">
      <alignment horizontal="right" vertical="center"/>
    </xf>
    <xf numFmtId="184" fontId="16" fillId="0" borderId="8" xfId="26" applyNumberFormat="1" applyFont="1" applyFill="1" applyBorder="1" applyAlignment="1">
      <alignment horizontal="right" vertical="center"/>
    </xf>
    <xf numFmtId="184" fontId="16" fillId="0" borderId="9" xfId="26" applyNumberFormat="1" applyFont="1" applyFill="1" applyBorder="1" applyAlignment="1">
      <alignment horizontal="right" vertical="center"/>
    </xf>
    <xf numFmtId="0" fontId="15" fillId="0" borderId="45" xfId="27" applyFont="1" applyFill="1" applyBorder="1" applyAlignment="1">
      <alignment vertical="center"/>
    </xf>
    <xf numFmtId="184" fontId="16" fillId="0" borderId="36" xfId="26" applyNumberFormat="1" applyFont="1" applyFill="1" applyBorder="1" applyAlignment="1">
      <alignment vertical="center"/>
    </xf>
    <xf numFmtId="184" fontId="16" fillId="0" borderId="8" xfId="26" applyNumberFormat="1" applyFont="1" applyFill="1" applyBorder="1" applyAlignment="1">
      <alignment vertical="center"/>
    </xf>
    <xf numFmtId="184" fontId="16" fillId="0" borderId="9" xfId="26" applyNumberFormat="1" applyFont="1" applyFill="1" applyBorder="1" applyAlignment="1">
      <alignment vertical="center"/>
    </xf>
    <xf numFmtId="0" fontId="16" fillId="0" borderId="7" xfId="26" applyFont="1" applyFill="1" applyBorder="1" applyAlignment="1">
      <alignment horizontal="left" vertical="center"/>
    </xf>
    <xf numFmtId="0" fontId="15" fillId="0" borderId="68" xfId="27" applyFont="1" applyFill="1" applyBorder="1" applyAlignment="1">
      <alignment horizontal="center" vertical="center"/>
    </xf>
    <xf numFmtId="0" fontId="16" fillId="0" borderId="7" xfId="26" applyFont="1" applyFill="1" applyBorder="1" applyAlignment="1">
      <alignment horizontal="center" vertical="center"/>
    </xf>
    <xf numFmtId="0" fontId="16" fillId="0" borderId="71" xfId="26" applyFont="1" applyFill="1" applyBorder="1" applyAlignment="1">
      <alignment horizontal="center" vertical="center"/>
    </xf>
    <xf numFmtId="0" fontId="21" fillId="0" borderId="72" xfId="26" applyFont="1" applyFill="1" applyBorder="1" applyAlignment="1">
      <alignment vertical="center" wrapText="1"/>
    </xf>
    <xf numFmtId="0" fontId="21" fillId="0" borderId="73" xfId="26" applyFont="1" applyFill="1" applyBorder="1" applyAlignment="1">
      <alignment vertical="center" wrapText="1"/>
    </xf>
    <xf numFmtId="181" fontId="16" fillId="0" borderId="71" xfId="26" applyNumberFormat="1" applyFont="1" applyFill="1" applyBorder="1" applyAlignment="1">
      <alignment vertical="center"/>
    </xf>
    <xf numFmtId="181" fontId="16" fillId="0" borderId="72" xfId="26" applyNumberFormat="1" applyFont="1" applyFill="1" applyBorder="1" applyAlignment="1">
      <alignment vertical="center"/>
    </xf>
    <xf numFmtId="181" fontId="16" fillId="0" borderId="73" xfId="26" applyNumberFormat="1" applyFont="1" applyFill="1" applyBorder="1" applyAlignment="1">
      <alignment vertical="center"/>
    </xf>
    <xf numFmtId="0" fontId="16" fillId="0" borderId="7" xfId="26" applyFont="1" applyFill="1" applyBorder="1">
      <alignment vertical="center"/>
    </xf>
    <xf numFmtId="0" fontId="16" fillId="0" borderId="0" xfId="26" applyFont="1" applyFill="1" applyBorder="1">
      <alignment vertical="center"/>
    </xf>
    <xf numFmtId="0" fontId="16" fillId="0" borderId="62" xfId="26" applyFont="1" applyFill="1" applyBorder="1">
      <alignment vertical="center"/>
    </xf>
    <xf numFmtId="49" fontId="16" fillId="0" borderId="7" xfId="26" applyNumberFormat="1" applyFont="1" applyFill="1" applyBorder="1">
      <alignment vertical="center"/>
    </xf>
    <xf numFmtId="49" fontId="16" fillId="0" borderId="0" xfId="26" applyNumberFormat="1" applyFont="1" applyFill="1" applyBorder="1">
      <alignment vertical="center"/>
    </xf>
    <xf numFmtId="0" fontId="16" fillId="0" borderId="0" xfId="26" applyFont="1" applyFill="1" applyBorder="1" applyAlignment="1">
      <alignment vertical="center"/>
    </xf>
    <xf numFmtId="0" fontId="16" fillId="0" borderId="0" xfId="26" applyFont="1" applyFill="1" applyBorder="1" applyAlignment="1">
      <alignment horizontal="center" vertical="center"/>
    </xf>
    <xf numFmtId="49" fontId="16" fillId="0" borderId="0" xfId="26" applyNumberFormat="1" applyFont="1" applyFill="1" applyBorder="1" applyAlignment="1">
      <alignment horizontal="center" vertical="center"/>
    </xf>
    <xf numFmtId="0" fontId="16" fillId="0" borderId="62" xfId="26" applyFont="1" applyFill="1" applyBorder="1" applyAlignment="1">
      <alignment horizontal="center" vertical="center"/>
    </xf>
    <xf numFmtId="0" fontId="16" fillId="0" borderId="71" xfId="26" applyFont="1" applyFill="1" applyBorder="1">
      <alignment vertical="center"/>
    </xf>
    <xf numFmtId="0" fontId="16" fillId="0" borderId="72" xfId="26" applyFont="1" applyFill="1" applyBorder="1">
      <alignment vertical="center"/>
    </xf>
    <xf numFmtId="0" fontId="16" fillId="0" borderId="73" xfId="26" applyFont="1" applyFill="1" applyBorder="1">
      <alignment vertical="center"/>
    </xf>
    <xf numFmtId="0" fontId="16" fillId="0" borderId="0" xfId="28" applyFont="1" applyFill="1">
      <alignment vertical="center"/>
    </xf>
    <xf numFmtId="49" fontId="24" fillId="0" borderId="0" xfId="29" applyNumberFormat="1" applyFont="1">
      <alignment vertical="center"/>
    </xf>
    <xf numFmtId="49" fontId="16" fillId="0" borderId="0" xfId="29" applyNumberFormat="1" applyFont="1">
      <alignment vertical="center"/>
    </xf>
    <xf numFmtId="49" fontId="16" fillId="0" borderId="0" xfId="29" applyNumberFormat="1" applyFont="1" applyFill="1">
      <alignment vertical="center"/>
    </xf>
    <xf numFmtId="0" fontId="16" fillId="0" borderId="0" xfId="29" applyFont="1">
      <alignment vertical="center"/>
    </xf>
    <xf numFmtId="0" fontId="25" fillId="0" borderId="0" xfId="29" applyFont="1">
      <alignment vertical="center"/>
    </xf>
    <xf numFmtId="0" fontId="5" fillId="0" borderId="49" xfId="29" applyFont="1" applyBorder="1" applyAlignment="1">
      <alignment horizontal="center" vertical="center"/>
    </xf>
    <xf numFmtId="0" fontId="5" fillId="0" borderId="49" xfId="29" applyFont="1" applyBorder="1" applyAlignment="1">
      <alignment vertical="center"/>
    </xf>
    <xf numFmtId="0" fontId="16" fillId="0" borderId="0" xfId="29" applyFont="1" applyBorder="1">
      <alignment vertical="center"/>
    </xf>
    <xf numFmtId="0" fontId="16" fillId="0" borderId="12" xfId="29" applyFont="1" applyBorder="1">
      <alignment vertical="center"/>
    </xf>
    <xf numFmtId="0" fontId="16" fillId="0" borderId="49" xfId="29" applyFont="1" applyBorder="1">
      <alignment vertical="center"/>
    </xf>
    <xf numFmtId="0" fontId="16" fillId="0" borderId="41" xfId="29" applyFont="1" applyBorder="1" applyAlignment="1">
      <alignment horizontal="center" vertical="center"/>
    </xf>
    <xf numFmtId="0" fontId="16" fillId="0" borderId="12" xfId="29" applyFont="1" applyBorder="1" applyAlignment="1">
      <alignment horizontal="center" vertical="center"/>
    </xf>
    <xf numFmtId="0" fontId="16" fillId="0" borderId="60" xfId="29" applyFont="1" applyBorder="1" applyAlignment="1">
      <alignment horizontal="center" vertical="center"/>
    </xf>
    <xf numFmtId="0" fontId="16" fillId="0" borderId="0" xfId="29" applyFont="1" applyFill="1" applyBorder="1" applyAlignment="1">
      <alignment horizontal="center" vertical="center" wrapText="1"/>
    </xf>
    <xf numFmtId="0" fontId="16" fillId="0" borderId="0" xfId="29" applyFont="1" applyBorder="1" applyAlignment="1">
      <alignment horizontal="center" vertical="center"/>
    </xf>
    <xf numFmtId="0" fontId="16" fillId="0" borderId="49" xfId="29" applyFont="1" applyFill="1" applyBorder="1" applyAlignment="1">
      <alignment horizontal="center" vertical="center" wrapText="1"/>
    </xf>
    <xf numFmtId="0" fontId="16" fillId="0" borderId="0" xfId="29" applyFont="1" applyFill="1">
      <alignment vertical="center"/>
    </xf>
    <xf numFmtId="0" fontId="15" fillId="0" borderId="0" xfId="29" applyFont="1" applyBorder="1">
      <alignment vertical="center"/>
    </xf>
    <xf numFmtId="0" fontId="15" fillId="0" borderId="0" xfId="29" applyFont="1">
      <alignment vertical="center"/>
    </xf>
    <xf numFmtId="49" fontId="16" fillId="5" borderId="0" xfId="30" applyNumberFormat="1" applyFont="1" applyFill="1" applyProtection="1">
      <alignment vertical="center"/>
    </xf>
    <xf numFmtId="0" fontId="16" fillId="5" borderId="0" xfId="30" applyFont="1" applyFill="1" applyProtection="1">
      <alignment vertical="center"/>
    </xf>
    <xf numFmtId="0" fontId="16" fillId="5" borderId="0" xfId="30" applyFont="1" applyFill="1" applyBorder="1" applyAlignment="1" applyProtection="1">
      <alignment vertical="center"/>
    </xf>
    <xf numFmtId="0" fontId="16" fillId="5" borderId="72" xfId="30" applyFont="1" applyFill="1" applyBorder="1" applyProtection="1">
      <alignment vertical="center"/>
    </xf>
    <xf numFmtId="0" fontId="3" fillId="5" borderId="0" xfId="31" applyFill="1" applyProtection="1">
      <alignment vertical="center"/>
    </xf>
    <xf numFmtId="0" fontId="3" fillId="0" borderId="0" xfId="31" applyProtection="1">
      <alignment vertical="center"/>
    </xf>
    <xf numFmtId="0" fontId="26" fillId="5" borderId="0" xfId="30" applyFont="1" applyFill="1" applyAlignment="1" applyProtection="1">
      <alignment vertical="center"/>
    </xf>
    <xf numFmtId="0" fontId="16" fillId="5" borderId="0" xfId="30" applyFont="1" applyFill="1" applyAlignment="1" applyProtection="1">
      <alignment vertical="center"/>
    </xf>
    <xf numFmtId="0" fontId="3" fillId="5" borderId="0" xfId="31" applyFill="1" applyAlignment="1" applyProtection="1">
      <alignment vertical="center"/>
    </xf>
    <xf numFmtId="0" fontId="3" fillId="0" borderId="0" xfId="31" applyAlignment="1" applyProtection="1">
      <alignment vertical="center"/>
    </xf>
    <xf numFmtId="0" fontId="28" fillId="5" borderId="0" xfId="30" applyFont="1" applyFill="1" applyProtection="1">
      <alignment vertical="center"/>
    </xf>
    <xf numFmtId="0" fontId="29" fillId="5" borderId="0" xfId="30" applyFont="1" applyFill="1" applyProtection="1">
      <alignment vertical="center"/>
    </xf>
    <xf numFmtId="0" fontId="29" fillId="5" borderId="0" xfId="31" applyFont="1" applyFill="1" applyProtection="1">
      <alignment vertical="center"/>
    </xf>
    <xf numFmtId="0" fontId="29" fillId="0" borderId="0" xfId="31" applyFont="1" applyProtection="1">
      <alignment vertical="center"/>
    </xf>
    <xf numFmtId="0" fontId="28" fillId="5" borderId="0" xfId="30" applyFont="1" applyFill="1" applyBorder="1" applyProtection="1">
      <alignment vertical="center"/>
    </xf>
    <xf numFmtId="0" fontId="29" fillId="5" borderId="0" xfId="30" applyFont="1" applyFill="1" applyBorder="1" applyProtection="1">
      <alignment vertical="center"/>
    </xf>
    <xf numFmtId="0" fontId="28" fillId="0" borderId="97" xfId="30" applyFont="1" applyBorder="1" applyAlignment="1" applyProtection="1">
      <alignment horizontal="center" vertical="center" shrinkToFit="1"/>
      <protection locked="0"/>
    </xf>
    <xf numFmtId="0" fontId="28" fillId="0" borderId="97" xfId="30" applyFont="1" applyFill="1" applyBorder="1" applyAlignment="1" applyProtection="1">
      <alignment horizontal="center" vertical="center" shrinkToFit="1"/>
      <protection locked="0"/>
    </xf>
    <xf numFmtId="0" fontId="28" fillId="0" borderId="109" xfId="33" applyFont="1" applyBorder="1" applyAlignment="1" applyProtection="1">
      <alignment horizontal="center" vertical="center" shrinkToFit="1"/>
      <protection locked="0"/>
    </xf>
    <xf numFmtId="0" fontId="28" fillId="0" borderId="111" xfId="30" applyFont="1" applyBorder="1" applyAlignment="1" applyProtection="1">
      <alignment horizontal="center" vertical="center" shrinkToFit="1"/>
      <protection locked="0"/>
    </xf>
    <xf numFmtId="0" fontId="28" fillId="0" borderId="111" xfId="30" applyFont="1" applyFill="1" applyBorder="1" applyAlignment="1" applyProtection="1">
      <alignment horizontal="center" vertical="center" shrinkToFit="1"/>
      <protection locked="0"/>
    </xf>
    <xf numFmtId="0" fontId="28" fillId="0" borderId="122" xfId="33" applyFont="1" applyBorder="1" applyAlignment="1" applyProtection="1">
      <alignment horizontal="center" vertical="center" shrinkToFit="1"/>
      <protection locked="0"/>
    </xf>
    <xf numFmtId="0" fontId="28" fillId="7" borderId="20" xfId="30" applyFont="1" applyFill="1" applyBorder="1" applyAlignment="1" applyProtection="1">
      <alignment horizontal="center" vertical="center" shrinkToFit="1"/>
      <protection locked="0"/>
    </xf>
    <xf numFmtId="0" fontId="22" fillId="5" borderId="0" xfId="30" applyFont="1" applyFill="1" applyProtection="1">
      <alignment vertical="center"/>
    </xf>
    <xf numFmtId="0" fontId="28" fillId="0" borderId="135" xfId="30" applyFont="1" applyBorder="1" applyAlignment="1" applyProtection="1">
      <alignment horizontal="center" vertical="center" shrinkToFit="1"/>
      <protection locked="0"/>
    </xf>
    <xf numFmtId="0" fontId="28" fillId="5" borderId="122" xfId="30" applyFont="1" applyFill="1" applyBorder="1" applyAlignment="1" applyProtection="1">
      <alignment horizontal="center" vertical="center" shrinkToFit="1"/>
      <protection locked="0"/>
    </xf>
    <xf numFmtId="0" fontId="3" fillId="5" borderId="0" xfId="31" applyFont="1" applyFill="1" applyProtection="1">
      <alignment vertical="center"/>
    </xf>
    <xf numFmtId="0" fontId="28" fillId="0" borderId="144" xfId="30" applyFont="1" applyBorder="1" applyAlignment="1" applyProtection="1">
      <alignment horizontal="center" vertical="center" shrinkToFit="1"/>
      <protection locked="0"/>
    </xf>
    <xf numFmtId="0" fontId="28" fillId="5" borderId="0" xfId="30" applyFont="1" applyFill="1" applyBorder="1" applyAlignment="1" applyProtection="1">
      <alignment horizontal="center" vertical="center" shrinkToFit="1"/>
    </xf>
    <xf numFmtId="0" fontId="28" fillId="5" borderId="0" xfId="30" applyFont="1" applyFill="1" applyBorder="1" applyAlignment="1" applyProtection="1">
      <alignment horizontal="left" vertical="center" shrinkToFit="1"/>
    </xf>
    <xf numFmtId="177" fontId="28" fillId="5" borderId="0" xfId="30" applyNumberFormat="1" applyFont="1" applyFill="1" applyBorder="1" applyAlignment="1" applyProtection="1">
      <alignment horizontal="right" vertical="center" shrinkToFit="1"/>
    </xf>
    <xf numFmtId="177" fontId="28" fillId="5" borderId="0" xfId="30" applyNumberFormat="1" applyFont="1" applyFill="1" applyBorder="1" applyAlignment="1" applyProtection="1">
      <alignment horizontal="left" vertical="center" shrinkToFit="1"/>
    </xf>
    <xf numFmtId="0" fontId="22" fillId="5" borderId="0" xfId="30" applyFont="1" applyFill="1" applyBorder="1" applyProtection="1">
      <alignment vertical="center"/>
    </xf>
    <xf numFmtId="0" fontId="28" fillId="5" borderId="72" xfId="30" applyFont="1" applyFill="1" applyBorder="1" applyAlignment="1" applyProtection="1">
      <alignment vertical="center"/>
    </xf>
    <xf numFmtId="0" fontId="28" fillId="5" borderId="72" xfId="30" applyFont="1" applyFill="1" applyBorder="1" applyAlignment="1" applyProtection="1">
      <alignment horizontal="center" vertical="center"/>
    </xf>
    <xf numFmtId="0" fontId="28" fillId="5" borderId="31" xfId="30" applyFont="1" applyFill="1" applyBorder="1" applyProtection="1">
      <alignment vertical="center"/>
    </xf>
    <xf numFmtId="0" fontId="28" fillId="5" borderId="11" xfId="30" applyFont="1" applyFill="1" applyBorder="1" applyAlignment="1" applyProtection="1">
      <alignment vertical="center"/>
    </xf>
    <xf numFmtId="0" fontId="28" fillId="5" borderId="12" xfId="30" applyFont="1" applyFill="1" applyBorder="1" applyAlignment="1" applyProtection="1">
      <alignment vertical="center"/>
    </xf>
    <xf numFmtId="0" fontId="28" fillId="5" borderId="0" xfId="30" applyFont="1" applyFill="1" applyBorder="1" applyAlignment="1" applyProtection="1">
      <alignment vertical="center"/>
    </xf>
    <xf numFmtId="0" fontId="28" fillId="5" borderId="62" xfId="30" applyFont="1" applyFill="1" applyBorder="1" applyAlignment="1" applyProtection="1">
      <alignment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9" fillId="5" borderId="0" xfId="30" applyFont="1" applyFill="1" applyAlignment="1" applyProtection="1">
      <alignment vertical="center"/>
    </xf>
    <xf numFmtId="0" fontId="29" fillId="5" borderId="0" xfId="30" applyFont="1" applyFill="1" applyBorder="1" applyAlignment="1" applyProtection="1">
      <alignment horizontal="center" vertical="center"/>
    </xf>
    <xf numFmtId="0" fontId="29" fillId="5" borderId="7" xfId="30" applyFont="1" applyFill="1" applyBorder="1" applyAlignment="1" applyProtection="1">
      <alignment vertical="center"/>
    </xf>
    <xf numFmtId="0" fontId="29" fillId="5" borderId="0" xfId="30" applyFont="1" applyFill="1" applyBorder="1" applyAlignment="1" applyProtection="1">
      <alignment vertical="center"/>
    </xf>
    <xf numFmtId="0" fontId="31" fillId="5" borderId="0" xfId="31" applyFont="1" applyFill="1" applyProtection="1">
      <alignment vertical="center"/>
    </xf>
    <xf numFmtId="0" fontId="3" fillId="0" borderId="0" xfId="31">
      <alignment vertical="center"/>
    </xf>
    <xf numFmtId="0" fontId="10" fillId="5" borderId="0" xfId="5" applyFill="1" applyProtection="1">
      <protection hidden="1"/>
    </xf>
    <xf numFmtId="0" fontId="10" fillId="5" borderId="0" xfId="5" applyFill="1"/>
    <xf numFmtId="0" fontId="3" fillId="0" borderId="0" xfId="34" applyFont="1" applyFill="1">
      <alignment vertical="center"/>
    </xf>
    <xf numFmtId="0" fontId="3" fillId="0" borderId="0" xfId="34" applyFont="1" applyFill="1" applyBorder="1">
      <alignment vertical="center"/>
    </xf>
    <xf numFmtId="0" fontId="28" fillId="0" borderId="41" xfId="34" applyFont="1" applyFill="1" applyBorder="1">
      <alignment vertical="center"/>
    </xf>
    <xf numFmtId="0" fontId="3" fillId="0" borderId="12" xfId="34" applyFont="1" applyFill="1" applyBorder="1">
      <alignment vertical="center"/>
    </xf>
    <xf numFmtId="0" fontId="3" fillId="0" borderId="46" xfId="34" applyFont="1" applyFill="1" applyBorder="1">
      <alignment vertical="center"/>
    </xf>
    <xf numFmtId="0" fontId="3" fillId="0" borderId="60" xfId="34" applyFont="1" applyFill="1" applyBorder="1">
      <alignment vertical="center"/>
    </xf>
    <xf numFmtId="178" fontId="5" fillId="0" borderId="0" xfId="34" applyNumberFormat="1" applyFont="1" applyFill="1" applyBorder="1">
      <alignment vertical="center"/>
    </xf>
    <xf numFmtId="0" fontId="3" fillId="0" borderId="38" xfId="34" applyFont="1" applyFill="1" applyBorder="1">
      <alignment vertical="center"/>
    </xf>
    <xf numFmtId="0" fontId="3" fillId="5" borderId="41" xfId="34" applyFont="1" applyFill="1" applyBorder="1">
      <alignment vertical="center"/>
    </xf>
    <xf numFmtId="0" fontId="3" fillId="5" borderId="12" xfId="34" applyFont="1" applyFill="1" applyBorder="1">
      <alignment vertical="center"/>
    </xf>
    <xf numFmtId="0" fontId="3" fillId="5" borderId="46" xfId="34" applyFont="1" applyFill="1" applyBorder="1">
      <alignment vertical="center"/>
    </xf>
    <xf numFmtId="0" fontId="3" fillId="5" borderId="39" xfId="34" applyFont="1" applyFill="1" applyBorder="1">
      <alignment vertical="center"/>
    </xf>
    <xf numFmtId="0" fontId="3" fillId="5" borderId="31" xfId="34" applyFont="1" applyFill="1" applyBorder="1">
      <alignment vertical="center"/>
    </xf>
    <xf numFmtId="0" fontId="3" fillId="5" borderId="42" xfId="34" applyFont="1" applyFill="1" applyBorder="1">
      <alignment vertical="center"/>
    </xf>
    <xf numFmtId="178" fontId="5" fillId="5" borderId="37" xfId="34" applyNumberFormat="1" applyFont="1" applyFill="1" applyBorder="1">
      <alignment vertical="center"/>
    </xf>
    <xf numFmtId="178" fontId="5" fillId="5" borderId="49" xfId="34" applyNumberFormat="1" applyFont="1" applyFill="1" applyBorder="1">
      <alignment vertical="center"/>
    </xf>
    <xf numFmtId="178" fontId="5" fillId="5" borderId="40" xfId="34" applyNumberFormat="1" applyFont="1" applyFill="1" applyBorder="1">
      <alignment vertical="center"/>
    </xf>
    <xf numFmtId="178" fontId="5" fillId="5" borderId="34" xfId="34" applyNumberFormat="1" applyFont="1" applyFill="1" applyBorder="1" applyAlignment="1">
      <alignment horizontal="center" vertical="center"/>
    </xf>
    <xf numFmtId="178" fontId="16" fillId="5" borderId="186" xfId="34" applyNumberFormat="1" applyFont="1" applyFill="1" applyBorder="1" applyAlignment="1">
      <alignment horizontal="center" vertical="center"/>
    </xf>
    <xf numFmtId="178" fontId="5" fillId="5" borderId="47" xfId="34" applyNumberFormat="1" applyFont="1" applyFill="1" applyBorder="1" applyAlignment="1">
      <alignment horizontal="center" vertical="center"/>
    </xf>
    <xf numFmtId="177" fontId="5" fillId="5" borderId="45" xfId="35" applyNumberFormat="1" applyFont="1" applyFill="1" applyBorder="1" applyAlignment="1">
      <alignment horizontal="right" vertical="center" wrapText="1"/>
    </xf>
    <xf numFmtId="177" fontId="5" fillId="5" borderId="45" xfId="35" applyNumberFormat="1" applyFont="1" applyFill="1" applyBorder="1" applyAlignment="1">
      <alignment horizontal="right" vertical="center"/>
    </xf>
    <xf numFmtId="177" fontId="5" fillId="5" borderId="37" xfId="35" applyNumberFormat="1" applyFont="1" applyFill="1" applyBorder="1" applyAlignment="1">
      <alignment horizontal="right" vertical="center"/>
    </xf>
    <xf numFmtId="188" fontId="5" fillId="5" borderId="187" xfId="35" applyNumberFormat="1" applyFont="1" applyFill="1" applyBorder="1" applyAlignment="1">
      <alignment horizontal="right" vertical="center"/>
    </xf>
    <xf numFmtId="177" fontId="5" fillId="5" borderId="34" xfId="35" applyNumberFormat="1" applyFont="1" applyFill="1" applyBorder="1" applyAlignment="1">
      <alignment horizontal="right" vertical="center" wrapText="1"/>
    </xf>
    <xf numFmtId="177" fontId="5" fillId="5" borderId="34" xfId="35" applyNumberFormat="1" applyFont="1" applyFill="1" applyBorder="1" applyAlignment="1">
      <alignment horizontal="right" vertical="center"/>
    </xf>
    <xf numFmtId="177" fontId="5" fillId="5" borderId="39" xfId="35" applyNumberFormat="1" applyFont="1" applyFill="1" applyBorder="1" applyAlignment="1">
      <alignment horizontal="right" vertical="center"/>
    </xf>
    <xf numFmtId="188" fontId="5" fillId="5" borderId="47" xfId="35" applyNumberFormat="1" applyFont="1" applyFill="1" applyBorder="1" applyAlignment="1">
      <alignment horizontal="right" vertical="center"/>
    </xf>
    <xf numFmtId="190" fontId="5" fillId="0" borderId="0" xfId="34" applyNumberFormat="1" applyFont="1" applyFill="1" applyBorder="1">
      <alignment vertical="center"/>
    </xf>
    <xf numFmtId="178" fontId="5" fillId="0" borderId="39" xfId="34" applyNumberFormat="1" applyFont="1" applyFill="1" applyBorder="1">
      <alignment vertical="center"/>
    </xf>
    <xf numFmtId="178" fontId="5" fillId="0" borderId="31" xfId="34" applyNumberFormat="1" applyFont="1" applyFill="1" applyBorder="1">
      <alignment vertical="center"/>
    </xf>
    <xf numFmtId="178" fontId="5" fillId="0" borderId="42" xfId="34" applyNumberFormat="1" applyFont="1" applyFill="1" applyBorder="1">
      <alignment vertical="center"/>
    </xf>
    <xf numFmtId="178" fontId="5" fillId="0" borderId="34" xfId="34" applyNumberFormat="1" applyFont="1" applyFill="1" applyBorder="1" applyAlignment="1">
      <alignment horizontal="center" vertical="center"/>
    </xf>
    <xf numFmtId="178" fontId="5" fillId="0" borderId="186" xfId="34" applyNumberFormat="1" applyFont="1" applyFill="1" applyBorder="1" applyAlignment="1">
      <alignment horizontal="center" vertical="center"/>
    </xf>
    <xf numFmtId="178" fontId="5" fillId="0" borderId="47" xfId="34" applyNumberFormat="1" applyFont="1" applyFill="1" applyBorder="1" applyAlignment="1">
      <alignment horizontal="center" vertical="center"/>
    </xf>
    <xf numFmtId="178" fontId="5" fillId="0" borderId="0" xfId="34" applyNumberFormat="1" applyFont="1" applyFill="1" applyBorder="1" applyAlignment="1">
      <alignment horizontal="center" vertical="center"/>
    </xf>
    <xf numFmtId="178" fontId="5" fillId="0" borderId="60" xfId="34" applyNumberFormat="1" applyFont="1" applyFill="1" applyBorder="1">
      <alignment vertical="center"/>
    </xf>
    <xf numFmtId="191" fontId="11" fillId="0" borderId="34" xfId="34" applyNumberFormat="1" applyFont="1" applyFill="1" applyBorder="1" applyAlignment="1">
      <alignment horizontal="right" vertical="center" shrinkToFit="1"/>
    </xf>
    <xf numFmtId="191" fontId="11" fillId="0" borderId="186" xfId="34" applyNumberFormat="1" applyFont="1" applyFill="1" applyBorder="1" applyAlignment="1">
      <alignment horizontal="right" vertical="center" shrinkToFit="1"/>
    </xf>
    <xf numFmtId="191" fontId="5" fillId="0" borderId="47" xfId="34" applyNumberFormat="1" applyFont="1" applyFill="1" applyBorder="1" applyAlignment="1">
      <alignment horizontal="right" vertical="center" shrinkToFit="1"/>
    </xf>
    <xf numFmtId="178" fontId="5" fillId="0" borderId="38" xfId="34" applyNumberFormat="1" applyFont="1" applyFill="1" applyBorder="1">
      <alignment vertical="center"/>
    </xf>
    <xf numFmtId="178" fontId="5" fillId="0" borderId="0" xfId="34" applyNumberFormat="1" applyFont="1" applyFill="1">
      <alignment vertical="center"/>
    </xf>
    <xf numFmtId="188" fontId="11" fillId="0" borderId="34" xfId="34" applyNumberFormat="1" applyFont="1" applyFill="1" applyBorder="1" applyAlignment="1">
      <alignment horizontal="right" vertical="center" shrinkToFit="1"/>
    </xf>
    <xf numFmtId="188" fontId="11" fillId="0" borderId="186" xfId="34" applyNumberFormat="1" applyFont="1" applyFill="1" applyBorder="1" applyAlignment="1">
      <alignment horizontal="right" vertical="center" shrinkToFit="1"/>
    </xf>
    <xf numFmtId="188" fontId="5" fillId="0" borderId="47" xfId="34" applyNumberFormat="1" applyFont="1" applyFill="1" applyBorder="1" applyAlignment="1">
      <alignment horizontal="right" vertical="center" shrinkToFit="1"/>
    </xf>
    <xf numFmtId="178" fontId="5" fillId="0" borderId="37" xfId="34" applyNumberFormat="1" applyFont="1" applyFill="1" applyBorder="1">
      <alignment vertical="center"/>
    </xf>
    <xf numFmtId="178" fontId="5" fillId="0" borderId="49" xfId="34" applyNumberFormat="1" applyFont="1" applyFill="1" applyBorder="1">
      <alignment vertical="center"/>
    </xf>
    <xf numFmtId="190" fontId="5" fillId="0" borderId="49" xfId="34" applyNumberFormat="1" applyFont="1" applyFill="1" applyBorder="1">
      <alignment vertical="center"/>
    </xf>
    <xf numFmtId="178" fontId="5" fillId="0" borderId="40" xfId="34" applyNumberFormat="1" applyFont="1" applyFill="1" applyBorder="1">
      <alignment vertical="center"/>
    </xf>
    <xf numFmtId="0" fontId="3" fillId="0" borderId="46" xfId="34" applyFont="1" applyFill="1" applyBorder="1" applyAlignment="1"/>
    <xf numFmtId="0" fontId="3" fillId="0" borderId="38" xfId="34" applyFont="1" applyFill="1" applyBorder="1" applyAlignment="1"/>
    <xf numFmtId="177" fontId="5" fillId="5" borderId="34" xfId="34" applyNumberFormat="1" applyFont="1" applyFill="1" applyBorder="1" applyAlignment="1">
      <alignment horizontal="right" vertical="center"/>
    </xf>
    <xf numFmtId="177" fontId="5" fillId="5" borderId="186" xfId="34" applyNumberFormat="1" applyFont="1" applyFill="1" applyBorder="1" applyAlignment="1">
      <alignment horizontal="right" vertical="center"/>
    </xf>
    <xf numFmtId="188" fontId="5" fillId="5" borderId="47" xfId="34" applyNumberFormat="1" applyFont="1" applyFill="1" applyBorder="1" applyAlignment="1">
      <alignment horizontal="right" vertical="center"/>
    </xf>
    <xf numFmtId="177" fontId="5" fillId="0" borderId="34" xfId="34" applyNumberFormat="1" applyFont="1" applyFill="1" applyBorder="1" applyAlignment="1">
      <alignment horizontal="right" vertical="center"/>
    </xf>
    <xf numFmtId="177" fontId="5" fillId="0" borderId="186" xfId="34" applyNumberFormat="1" applyFont="1" applyFill="1" applyBorder="1" applyAlignment="1">
      <alignment horizontal="right" vertical="center"/>
    </xf>
    <xf numFmtId="188" fontId="5" fillId="0" borderId="47" xfId="34" applyNumberFormat="1" applyFont="1" applyFill="1" applyBorder="1" applyAlignment="1">
      <alignment horizontal="right" vertical="center"/>
    </xf>
    <xf numFmtId="177" fontId="5" fillId="5" borderId="34" xfId="34" applyNumberFormat="1" applyFont="1" applyFill="1" applyBorder="1" applyAlignment="1">
      <alignment horizontal="right" vertical="center" wrapText="1"/>
    </xf>
    <xf numFmtId="177" fontId="5" fillId="5" borderId="186" xfId="34" applyNumberFormat="1" applyFont="1" applyFill="1" applyBorder="1" applyAlignment="1">
      <alignment horizontal="right" vertical="center" wrapText="1"/>
    </xf>
    <xf numFmtId="188" fontId="5" fillId="5" borderId="47" xfId="34" applyNumberFormat="1" applyFont="1" applyFill="1" applyBorder="1" applyAlignment="1">
      <alignment horizontal="right" vertical="center" wrapText="1"/>
    </xf>
    <xf numFmtId="0" fontId="5" fillId="0" borderId="0" xfId="34" applyFont="1" applyFill="1" applyBorder="1" applyAlignment="1"/>
    <xf numFmtId="0" fontId="3" fillId="0" borderId="0" xfId="34" applyFont="1" applyFill="1" applyBorder="1" applyAlignment="1"/>
    <xf numFmtId="190" fontId="5" fillId="0" borderId="12" xfId="34" applyNumberFormat="1" applyFont="1" applyFill="1" applyBorder="1">
      <alignment vertical="center"/>
    </xf>
    <xf numFmtId="0" fontId="3" fillId="0" borderId="49" xfId="34" applyFont="1" applyFill="1" applyBorder="1">
      <alignment vertical="center"/>
    </xf>
    <xf numFmtId="0" fontId="28" fillId="0" borderId="60" xfId="34" applyFont="1" applyFill="1" applyBorder="1">
      <alignment vertical="center"/>
    </xf>
    <xf numFmtId="0" fontId="3" fillId="0" borderId="49" xfId="35" applyFont="1" applyFill="1" applyBorder="1">
      <alignment vertical="center"/>
    </xf>
    <xf numFmtId="190" fontId="5" fillId="0" borderId="49" xfId="35" applyNumberFormat="1" applyFont="1" applyFill="1" applyBorder="1">
      <alignment vertical="center"/>
    </xf>
    <xf numFmtId="178" fontId="11" fillId="0" borderId="41" xfId="36" applyNumberFormat="1" applyFont="1" applyBorder="1" applyAlignment="1">
      <alignment vertical="center"/>
    </xf>
    <xf numFmtId="178" fontId="11" fillId="0" borderId="46" xfId="36" applyNumberFormat="1" applyFont="1" applyBorder="1" applyAlignment="1">
      <alignment vertical="center"/>
    </xf>
    <xf numFmtId="178" fontId="11" fillId="0" borderId="37" xfId="36" applyNumberFormat="1" applyFont="1" applyBorder="1" applyAlignment="1">
      <alignment vertical="center"/>
    </xf>
    <xf numFmtId="178" fontId="11" fillId="0" borderId="40" xfId="36" applyNumberFormat="1" applyFont="1" applyBorder="1" applyAlignment="1">
      <alignment vertical="center"/>
    </xf>
    <xf numFmtId="178" fontId="11" fillId="0" borderId="41" xfId="36" applyNumberFormat="1" applyFont="1" applyBorder="1" applyAlignment="1">
      <alignment horizontal="center" vertical="center"/>
    </xf>
    <xf numFmtId="178" fontId="11" fillId="0" borderId="47" xfId="36" applyNumberFormat="1" applyFont="1" applyBorder="1" applyAlignment="1">
      <alignment horizontal="center" vertical="center" wrapText="1"/>
    </xf>
    <xf numFmtId="178" fontId="15" fillId="0" borderId="48" xfId="36" applyNumberFormat="1" applyFont="1" applyBorder="1" applyAlignment="1">
      <alignment horizontal="center" vertical="center"/>
    </xf>
    <xf numFmtId="178" fontId="11" fillId="0" borderId="49" xfId="36" applyNumberFormat="1" applyFont="1" applyBorder="1" applyAlignment="1">
      <alignment horizontal="center" vertical="center" wrapText="1"/>
    </xf>
    <xf numFmtId="178" fontId="11" fillId="0" borderId="34" xfId="36" applyNumberFormat="1" applyFont="1" applyBorder="1" applyAlignment="1">
      <alignment horizontal="center" vertical="center"/>
    </xf>
    <xf numFmtId="177" fontId="11" fillId="0" borderId="15" xfId="37" applyNumberFormat="1" applyFont="1" applyFill="1" applyBorder="1" applyAlignment="1">
      <alignment horizontal="right" vertical="center"/>
    </xf>
    <xf numFmtId="177" fontId="11" fillId="0" borderId="41" xfId="37" applyNumberFormat="1" applyFont="1" applyFill="1" applyBorder="1" applyAlignment="1">
      <alignment horizontal="right" vertical="center"/>
    </xf>
    <xf numFmtId="188" fontId="11" fillId="0" borderId="50" xfId="37" applyNumberFormat="1" applyFont="1" applyFill="1" applyBorder="1" applyAlignment="1">
      <alignment horizontal="right" vertical="center"/>
    </xf>
    <xf numFmtId="177" fontId="11" fillId="0" borderId="48" xfId="37" applyNumberFormat="1" applyFont="1" applyFill="1" applyBorder="1" applyAlignment="1">
      <alignment horizontal="right" vertical="center"/>
    </xf>
    <xf numFmtId="188" fontId="11" fillId="0" borderId="51" xfId="37" applyNumberFormat="1" applyFont="1" applyFill="1" applyBorder="1" applyAlignment="1">
      <alignment horizontal="right" vertical="center"/>
    </xf>
    <xf numFmtId="188" fontId="11" fillId="0" borderId="15" xfId="37" applyNumberFormat="1" applyFont="1" applyBorder="1" applyAlignment="1">
      <alignment horizontal="right" vertical="center"/>
    </xf>
    <xf numFmtId="178" fontId="11" fillId="0" borderId="37" xfId="36" applyNumberFormat="1" applyFont="1" applyBorder="1" applyAlignment="1">
      <alignment horizontal="center" vertical="center"/>
    </xf>
    <xf numFmtId="178" fontId="11" fillId="0" borderId="52" xfId="36" applyNumberFormat="1" applyFont="1" applyBorder="1" applyAlignment="1">
      <alignment horizontal="center" vertical="center"/>
    </xf>
    <xf numFmtId="177" fontId="11" fillId="0" borderId="53" xfId="37" applyNumberFormat="1" applyFont="1" applyFill="1" applyBorder="1" applyAlignment="1">
      <alignment horizontal="right" vertical="center"/>
    </xf>
    <xf numFmtId="177" fontId="11" fillId="0" borderId="54" xfId="37" applyNumberFormat="1" applyFont="1" applyFill="1" applyBorder="1" applyAlignment="1">
      <alignment horizontal="right" vertical="center"/>
    </xf>
    <xf numFmtId="188" fontId="11" fillId="0" borderId="52" xfId="37" applyNumberFormat="1" applyFont="1" applyFill="1" applyBorder="1" applyAlignment="1">
      <alignment horizontal="right" vertical="center"/>
    </xf>
    <xf numFmtId="177" fontId="11" fillId="0" borderId="55" xfId="37" applyNumberFormat="1" applyFont="1" applyFill="1" applyBorder="1" applyAlignment="1">
      <alignment horizontal="right" vertical="center"/>
    </xf>
    <xf numFmtId="188" fontId="11" fillId="0" borderId="56" xfId="37" applyNumberFormat="1" applyFont="1" applyFill="1" applyBorder="1" applyAlignment="1">
      <alignment horizontal="right" vertical="center"/>
    </xf>
    <xf numFmtId="188" fontId="11" fillId="0" borderId="53" xfId="37" applyNumberFormat="1" applyFont="1" applyBorder="1" applyAlignment="1">
      <alignment horizontal="right" vertical="center"/>
    </xf>
    <xf numFmtId="177" fontId="11" fillId="0" borderId="53" xfId="37" applyNumberFormat="1" applyFont="1" applyFill="1" applyBorder="1" applyAlignment="1">
      <alignment horizontal="right" vertical="center" wrapText="1"/>
    </xf>
    <xf numFmtId="178" fontId="11" fillId="0" borderId="46" xfId="36" applyNumberFormat="1" applyFont="1" applyBorder="1" applyAlignment="1">
      <alignment horizontal="center" vertical="center"/>
    </xf>
    <xf numFmtId="177" fontId="11" fillId="0" borderId="15" xfId="37" applyNumberFormat="1" applyFont="1" applyBorder="1" applyAlignment="1">
      <alignment horizontal="right" vertical="center"/>
    </xf>
    <xf numFmtId="177" fontId="11" fillId="0" borderId="41" xfId="37" applyNumberFormat="1" applyFont="1" applyBorder="1" applyAlignment="1">
      <alignment horizontal="right" vertical="center"/>
    </xf>
    <xf numFmtId="188" fontId="11" fillId="0" borderId="50" xfId="37" applyNumberFormat="1" applyFont="1" applyBorder="1" applyAlignment="1">
      <alignment horizontal="right" vertical="center"/>
    </xf>
    <xf numFmtId="177" fontId="11" fillId="0" borderId="48" xfId="37" applyNumberFormat="1" applyFont="1" applyBorder="1" applyAlignment="1">
      <alignment horizontal="right" vertical="center"/>
    </xf>
    <xf numFmtId="188" fontId="11" fillId="0" borderId="12" xfId="37" applyNumberFormat="1" applyFont="1" applyBorder="1" applyAlignment="1">
      <alignment horizontal="right" vertical="center"/>
    </xf>
    <xf numFmtId="0" fontId="3" fillId="0" borderId="37" xfId="34" applyFont="1" applyFill="1" applyBorder="1">
      <alignment vertical="center"/>
    </xf>
    <xf numFmtId="0" fontId="3" fillId="0" borderId="40" xfId="34" applyFont="1" applyFill="1" applyBorder="1">
      <alignment vertical="center"/>
    </xf>
    <xf numFmtId="0" fontId="10" fillId="5" borderId="0" xfId="5" applyFont="1" applyFill="1"/>
    <xf numFmtId="0" fontId="10" fillId="5" borderId="0" xfId="5" applyFont="1" applyFill="1" applyAlignment="1" applyProtection="1">
      <protection hidden="1"/>
    </xf>
    <xf numFmtId="0" fontId="33" fillId="5" borderId="0" xfId="5" applyFont="1" applyFill="1"/>
    <xf numFmtId="0" fontId="10" fillId="5" borderId="0" xfId="5" applyFont="1" applyFill="1" applyProtection="1">
      <protection hidden="1"/>
    </xf>
    <xf numFmtId="0" fontId="3" fillId="0" borderId="41" xfId="34" applyFont="1" applyFill="1" applyBorder="1">
      <alignment vertical="center"/>
    </xf>
    <xf numFmtId="190" fontId="3" fillId="0" borderId="12" xfId="34" applyNumberFormat="1" applyFont="1" applyFill="1" applyBorder="1">
      <alignment vertical="center"/>
    </xf>
    <xf numFmtId="0" fontId="28" fillId="0" borderId="0" xfId="34" applyFont="1" applyFill="1">
      <alignment vertical="center"/>
    </xf>
    <xf numFmtId="0" fontId="28" fillId="0" borderId="0" xfId="34" applyFont="1" applyFill="1" applyAlignment="1">
      <alignment vertical="center"/>
    </xf>
    <xf numFmtId="0" fontId="3" fillId="0" borderId="31" xfId="34" applyFont="1" applyFill="1" applyBorder="1">
      <alignment vertical="center"/>
    </xf>
    <xf numFmtId="178" fontId="34" fillId="0" borderId="0" xfId="34" applyNumberFormat="1" applyFont="1" applyFill="1" applyBorder="1">
      <alignment vertical="center"/>
    </xf>
    <xf numFmtId="178" fontId="3" fillId="0" borderId="0" xfId="34" applyNumberFormat="1" applyFont="1" applyFill="1" applyBorder="1">
      <alignment vertical="center"/>
    </xf>
    <xf numFmtId="179" fontId="3" fillId="5" borderId="0" xfId="35" applyNumberFormat="1" applyFont="1" applyFill="1" applyBorder="1" applyAlignment="1">
      <alignment vertical="center" wrapText="1"/>
    </xf>
    <xf numFmtId="179" fontId="3" fillId="5" borderId="34" xfId="35" applyNumberFormat="1" applyFont="1" applyFill="1" applyBorder="1" applyAlignment="1">
      <alignment horizontal="center" vertical="center" wrapText="1"/>
    </xf>
    <xf numFmtId="178" fontId="3" fillId="0" borderId="0" xfId="34" applyNumberFormat="1" applyFont="1" applyFill="1">
      <alignment vertical="center"/>
    </xf>
    <xf numFmtId="178" fontId="3" fillId="0" borderId="60" xfId="34" applyNumberFormat="1" applyFont="1" applyFill="1" applyBorder="1">
      <alignment vertical="center"/>
    </xf>
    <xf numFmtId="178" fontId="3" fillId="0" borderId="38" xfId="34" applyNumberFormat="1" applyFont="1" applyFill="1" applyBorder="1">
      <alignment vertical="center"/>
    </xf>
    <xf numFmtId="192" fontId="3" fillId="0" borderId="0" xfId="34" applyNumberFormat="1" applyFont="1" applyFill="1" applyBorder="1">
      <alignment vertical="center"/>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178" fontId="10" fillId="0" borderId="0" xfId="36" applyNumberFormat="1" applyFont="1" applyBorder="1" applyAlignment="1">
      <alignment vertical="center"/>
    </xf>
    <xf numFmtId="177" fontId="10" fillId="0" borderId="0" xfId="37" applyNumberFormat="1" applyFont="1" applyFill="1" applyBorder="1" applyAlignment="1">
      <alignment horizontal="right" vertical="center"/>
    </xf>
    <xf numFmtId="188" fontId="10" fillId="0" borderId="0" xfId="37" applyNumberFormat="1" applyFont="1" applyFill="1" applyBorder="1" applyAlignment="1">
      <alignment horizontal="right" vertical="center"/>
    </xf>
    <xf numFmtId="188" fontId="10" fillId="0" borderId="0" xfId="37" applyNumberFormat="1" applyFont="1" applyBorder="1" applyAlignment="1">
      <alignment horizontal="right" vertical="center"/>
    </xf>
    <xf numFmtId="178" fontId="3" fillId="5" borderId="0" xfId="34" applyNumberFormat="1" applyFont="1" applyFill="1" applyBorder="1" applyAlignment="1">
      <alignment vertical="center" wrapText="1"/>
    </xf>
    <xf numFmtId="178" fontId="10" fillId="0" borderId="0" xfId="36" applyNumberFormat="1" applyFont="1" applyBorder="1" applyAlignment="1">
      <alignment horizontal="center" vertical="center"/>
    </xf>
    <xf numFmtId="188" fontId="3" fillId="0" borderId="0" xfId="34" applyNumberFormat="1" applyFont="1" applyFill="1" applyBorder="1">
      <alignment vertical="center"/>
    </xf>
    <xf numFmtId="0" fontId="35" fillId="0" borderId="0" xfId="42" applyFont="1" applyAlignment="1">
      <alignment vertical="center"/>
    </xf>
    <xf numFmtId="180" fontId="3" fillId="0" borderId="0" xfId="34" applyNumberFormat="1" applyFont="1" applyFill="1" applyBorder="1">
      <alignment vertical="center"/>
    </xf>
    <xf numFmtId="0" fontId="21" fillId="0" borderId="0" xfId="26" applyNumberFormat="1" applyFont="1" applyFill="1" applyBorder="1" applyAlignment="1" applyProtection="1">
      <alignment horizontal="left" vertical="center" wrapText="1"/>
      <protection hidden="1"/>
    </xf>
    <xf numFmtId="186" fontId="16" fillId="0" borderId="0" xfId="26" applyNumberFormat="1" applyFont="1" applyFill="1" applyBorder="1" applyAlignment="1" applyProtection="1">
      <alignment horizontal="center" vertical="center"/>
      <protection hidden="1"/>
    </xf>
    <xf numFmtId="0" fontId="16" fillId="0" borderId="0" xfId="26" applyFont="1" applyFill="1" applyBorder="1" applyAlignment="1" applyProtection="1">
      <alignment horizontal="center" vertical="center"/>
      <protection hidden="1"/>
    </xf>
    <xf numFmtId="0" fontId="16" fillId="0" borderId="0" xfId="26" applyFont="1" applyFill="1" applyBorder="1" applyAlignment="1">
      <alignment horizontal="center" vertical="center"/>
    </xf>
    <xf numFmtId="49" fontId="16" fillId="0" borderId="0" xfId="26" applyNumberFormat="1" applyFont="1" applyFill="1" applyBorder="1" applyAlignment="1">
      <alignment horizontal="center" vertical="center"/>
    </xf>
    <xf numFmtId="181" fontId="16" fillId="0" borderId="44" xfId="26" applyNumberFormat="1" applyFont="1" applyFill="1" applyBorder="1" applyAlignment="1">
      <alignment horizontal="right" vertical="center"/>
    </xf>
    <xf numFmtId="181" fontId="16" fillId="0" borderId="18" xfId="26" applyNumberFormat="1" applyFont="1" applyFill="1" applyBorder="1" applyAlignment="1">
      <alignment horizontal="right" vertical="center"/>
    </xf>
    <xf numFmtId="181" fontId="16" fillId="0" borderId="19" xfId="26" applyNumberFormat="1" applyFont="1" applyFill="1" applyBorder="1" applyAlignment="1">
      <alignment horizontal="right" vertical="center"/>
    </xf>
    <xf numFmtId="0" fontId="15" fillId="0" borderId="71" xfId="15" applyFont="1" applyFill="1" applyBorder="1" applyAlignment="1">
      <alignment horizontal="left" vertical="center"/>
    </xf>
    <xf numFmtId="0" fontId="15" fillId="0" borderId="72" xfId="15" applyFont="1" applyFill="1" applyBorder="1" applyAlignment="1">
      <alignment horizontal="left" vertical="center"/>
    </xf>
    <xf numFmtId="0" fontId="15" fillId="0" borderId="73" xfId="15" applyFont="1" applyFill="1" applyBorder="1" applyAlignment="1">
      <alignment horizontal="left" vertical="center"/>
    </xf>
    <xf numFmtId="181" fontId="16" fillId="0" borderId="7" xfId="26" applyNumberFormat="1" applyFont="1" applyFill="1" applyBorder="1" applyAlignment="1">
      <alignment horizontal="right" vertical="center"/>
    </xf>
    <xf numFmtId="181" fontId="16" fillId="0" borderId="0" xfId="26" applyNumberFormat="1" applyFont="1" applyFill="1" applyBorder="1" applyAlignment="1">
      <alignment horizontal="right" vertical="center"/>
    </xf>
    <xf numFmtId="181" fontId="16" fillId="0" borderId="62" xfId="26" applyNumberFormat="1" applyFont="1" applyFill="1" applyBorder="1" applyAlignment="1">
      <alignment horizontal="right" vertical="center"/>
    </xf>
    <xf numFmtId="0" fontId="16" fillId="0" borderId="39" xfId="26" applyFont="1" applyFill="1" applyBorder="1" applyAlignment="1">
      <alignment vertical="center"/>
    </xf>
    <xf numFmtId="0" fontId="16" fillId="0" borderId="31" xfId="26" applyFont="1" applyFill="1" applyBorder="1" applyAlignment="1">
      <alignment vertical="center"/>
    </xf>
    <xf numFmtId="0" fontId="16" fillId="0" borderId="42" xfId="26" applyFont="1" applyFill="1" applyBorder="1" applyAlignment="1">
      <alignment vertical="center"/>
    </xf>
    <xf numFmtId="178" fontId="16" fillId="0" borderId="39" xfId="26" applyNumberFormat="1" applyFont="1" applyFill="1" applyBorder="1" applyAlignment="1">
      <alignment horizontal="right" vertical="center"/>
    </xf>
    <xf numFmtId="178" fontId="16" fillId="0" borderId="31" xfId="26" applyNumberFormat="1" applyFont="1" applyFill="1" applyBorder="1" applyAlignment="1">
      <alignment horizontal="right" vertical="center"/>
    </xf>
    <xf numFmtId="178" fontId="16" fillId="0" borderId="42" xfId="26" applyNumberFormat="1" applyFont="1" applyFill="1" applyBorder="1" applyAlignment="1">
      <alignment horizontal="right" vertical="center"/>
    </xf>
    <xf numFmtId="178" fontId="16" fillId="0" borderId="32" xfId="26" applyNumberFormat="1" applyFont="1" applyFill="1" applyBorder="1" applyAlignment="1">
      <alignment horizontal="right" vertical="center"/>
    </xf>
    <xf numFmtId="0" fontId="15" fillId="0" borderId="7" xfId="15" applyFont="1" applyFill="1" applyBorder="1" applyAlignment="1">
      <alignment horizontal="left" vertical="center"/>
    </xf>
    <xf numFmtId="0" fontId="15" fillId="0" borderId="0" xfId="15" applyFont="1" applyFill="1" applyBorder="1" applyAlignment="1">
      <alignment horizontal="left" vertical="center"/>
    </xf>
    <xf numFmtId="0" fontId="15" fillId="0" borderId="62" xfId="15" applyFont="1" applyFill="1" applyBorder="1" applyAlignment="1">
      <alignment horizontal="left" vertical="center"/>
    </xf>
    <xf numFmtId="0" fontId="15" fillId="0" borderId="36" xfId="15" applyFont="1" applyFill="1" applyBorder="1" applyAlignment="1">
      <alignment horizontal="center" vertical="center" wrapText="1"/>
    </xf>
    <xf numFmtId="0" fontId="15" fillId="0" borderId="8" xfId="15" applyFont="1" applyFill="1" applyBorder="1" applyAlignment="1">
      <alignment horizontal="center" vertical="center" wrapText="1"/>
    </xf>
    <xf numFmtId="0" fontId="15" fillId="0" borderId="9" xfId="15" applyFont="1" applyFill="1" applyBorder="1" applyAlignment="1">
      <alignment horizontal="center" vertical="center" wrapText="1"/>
    </xf>
    <xf numFmtId="0" fontId="15" fillId="0" borderId="7" xfId="15" applyFont="1" applyFill="1" applyBorder="1" applyAlignment="1">
      <alignment horizontal="center" vertical="center" wrapText="1"/>
    </xf>
    <xf numFmtId="0" fontId="15" fillId="0" borderId="0" xfId="15" applyFont="1" applyFill="1" applyBorder="1" applyAlignment="1">
      <alignment horizontal="center" vertical="center" wrapText="1"/>
    </xf>
    <xf numFmtId="0" fontId="15" fillId="0" borderId="62" xfId="15" applyFont="1" applyFill="1" applyBorder="1" applyAlignment="1">
      <alignment horizontal="center" vertical="center" wrapText="1"/>
    </xf>
    <xf numFmtId="0" fontId="15" fillId="0" borderId="71" xfId="15" applyFont="1" applyFill="1" applyBorder="1" applyAlignment="1">
      <alignment horizontal="center" vertical="center" wrapText="1"/>
    </xf>
    <xf numFmtId="0" fontId="15" fillId="0" borderId="72" xfId="15" applyFont="1" applyFill="1" applyBorder="1" applyAlignment="1">
      <alignment horizontal="center" vertical="center" wrapText="1"/>
    </xf>
    <xf numFmtId="0" fontId="15" fillId="0" borderId="73" xfId="15" applyFont="1" applyFill="1" applyBorder="1" applyAlignment="1">
      <alignment horizontal="center" vertical="center" wrapText="1"/>
    </xf>
    <xf numFmtId="0" fontId="15" fillId="0" borderId="36" xfId="15" applyFont="1" applyFill="1" applyBorder="1" applyAlignment="1">
      <alignment horizontal="left" vertical="center"/>
    </xf>
    <xf numFmtId="0" fontId="15" fillId="0" borderId="8" xfId="15" applyFont="1" applyFill="1" applyBorder="1" applyAlignment="1">
      <alignment horizontal="left" vertical="center"/>
    </xf>
    <xf numFmtId="0" fontId="15" fillId="0" borderId="9" xfId="15" applyFont="1" applyFill="1" applyBorder="1" applyAlignment="1">
      <alignment horizontal="left" vertical="center"/>
    </xf>
    <xf numFmtId="178" fontId="16" fillId="0" borderId="36" xfId="26" applyNumberFormat="1" applyFont="1" applyFill="1" applyBorder="1" applyAlignment="1">
      <alignment horizontal="right" vertical="center"/>
    </xf>
    <xf numFmtId="178" fontId="16" fillId="0" borderId="8" xfId="26" applyNumberFormat="1" applyFont="1" applyFill="1" applyBorder="1" applyAlignment="1">
      <alignment horizontal="right" vertical="center"/>
    </xf>
    <xf numFmtId="178" fontId="16" fillId="0" borderId="9" xfId="26" applyNumberFormat="1" applyFont="1" applyFill="1" applyBorder="1" applyAlignment="1">
      <alignment horizontal="right" vertical="center"/>
    </xf>
    <xf numFmtId="0" fontId="21" fillId="0" borderId="0" xfId="26" applyFont="1" applyFill="1" applyBorder="1" applyAlignment="1">
      <alignment horizontal="left" vertical="center" wrapText="1"/>
    </xf>
    <xf numFmtId="0" fontId="21" fillId="0" borderId="62" xfId="26" applyFont="1" applyFill="1" applyBorder="1" applyAlignment="1">
      <alignment horizontal="left" vertical="center" wrapText="1"/>
    </xf>
    <xf numFmtId="178" fontId="16" fillId="0" borderId="7" xfId="26" applyNumberFormat="1" applyFont="1" applyFill="1" applyBorder="1" applyAlignment="1">
      <alignment horizontal="right" vertical="center"/>
    </xf>
    <xf numFmtId="178" fontId="16" fillId="0" borderId="0" xfId="26" applyNumberFormat="1" applyFont="1" applyFill="1" applyBorder="1" applyAlignment="1">
      <alignment horizontal="right" vertical="center"/>
    </xf>
    <xf numFmtId="178" fontId="16" fillId="0" borderId="62" xfId="26" applyNumberFormat="1" applyFont="1" applyFill="1" applyBorder="1" applyAlignment="1">
      <alignment horizontal="right" vertical="center"/>
    </xf>
    <xf numFmtId="178" fontId="16" fillId="0" borderId="71" xfId="26" applyNumberFormat="1" applyFont="1" applyFill="1" applyBorder="1" applyAlignment="1">
      <alignment horizontal="right" vertical="center"/>
    </xf>
    <xf numFmtId="178" fontId="16" fillId="0" borderId="72" xfId="26" applyNumberFormat="1" applyFont="1" applyFill="1" applyBorder="1" applyAlignment="1">
      <alignment horizontal="right" vertical="center"/>
    </xf>
    <xf numFmtId="178" fontId="16" fillId="0" borderId="73" xfId="26" applyNumberFormat="1" applyFont="1" applyFill="1" applyBorder="1" applyAlignment="1">
      <alignment horizontal="right" vertical="center"/>
    </xf>
    <xf numFmtId="0" fontId="16" fillId="0" borderId="71" xfId="26" applyFont="1" applyFill="1" applyBorder="1" applyAlignment="1">
      <alignment horizontal="left" vertical="center"/>
    </xf>
    <xf numFmtId="0" fontId="16" fillId="0" borderId="72" xfId="26" applyFont="1" applyFill="1" applyBorder="1" applyAlignment="1">
      <alignment horizontal="left" vertical="center"/>
    </xf>
    <xf numFmtId="0" fontId="16" fillId="0" borderId="73" xfId="26" applyFont="1" applyFill="1" applyBorder="1" applyAlignment="1">
      <alignment horizontal="left" vertical="center"/>
    </xf>
    <xf numFmtId="0" fontId="16" fillId="0" borderId="7" xfId="26" applyFont="1" applyFill="1" applyBorder="1" applyAlignment="1">
      <alignment horizontal="left" vertical="center"/>
    </xf>
    <xf numFmtId="0" fontId="16" fillId="0" borderId="0" xfId="26" applyFont="1" applyFill="1" applyBorder="1" applyAlignment="1">
      <alignment horizontal="left" vertical="center"/>
    </xf>
    <xf numFmtId="0" fontId="16" fillId="0" borderId="62" xfId="26" applyFont="1" applyFill="1" applyBorder="1" applyAlignment="1">
      <alignment horizontal="left" vertical="center"/>
    </xf>
    <xf numFmtId="0" fontId="16" fillId="0" borderId="41" xfId="26" applyFont="1" applyFill="1" applyBorder="1" applyAlignment="1">
      <alignment horizontal="center" vertical="center" wrapText="1"/>
    </xf>
    <xf numFmtId="0" fontId="16" fillId="0" borderId="12" xfId="26" applyFont="1" applyFill="1" applyBorder="1" applyAlignment="1">
      <alignment horizontal="center" vertical="center"/>
    </xf>
    <xf numFmtId="0" fontId="16" fillId="0" borderId="46" xfId="26" applyFont="1" applyFill="1" applyBorder="1" applyAlignment="1">
      <alignment horizontal="center" vertical="center"/>
    </xf>
    <xf numFmtId="0" fontId="16" fillId="0" borderId="37" xfId="26" applyFont="1" applyFill="1" applyBorder="1" applyAlignment="1">
      <alignment horizontal="center" vertical="center"/>
    </xf>
    <xf numFmtId="0" fontId="16" fillId="0" borderId="49" xfId="26" applyFont="1" applyFill="1" applyBorder="1" applyAlignment="1">
      <alignment horizontal="center" vertical="center"/>
    </xf>
    <xf numFmtId="0" fontId="16" fillId="0" borderId="40" xfId="26" applyFont="1" applyFill="1" applyBorder="1" applyAlignment="1">
      <alignment horizontal="center" vertical="center"/>
    </xf>
    <xf numFmtId="0" fontId="16" fillId="0" borderId="12" xfId="26" applyFont="1" applyFill="1" applyBorder="1" applyAlignment="1">
      <alignment horizontal="center" vertical="center" wrapText="1"/>
    </xf>
    <xf numFmtId="0" fontId="16" fillId="0" borderId="46" xfId="26" applyFont="1" applyFill="1" applyBorder="1" applyAlignment="1">
      <alignment horizontal="center" vertical="center" wrapText="1"/>
    </xf>
    <xf numFmtId="0" fontId="16" fillId="0" borderId="37" xfId="26" applyFont="1" applyFill="1" applyBorder="1" applyAlignment="1">
      <alignment horizontal="center" vertical="center" wrapText="1"/>
    </xf>
    <xf numFmtId="0" fontId="16" fillId="0" borderId="49" xfId="26" applyFont="1" applyFill="1" applyBorder="1" applyAlignment="1">
      <alignment horizontal="center" vertical="center" wrapText="1"/>
    </xf>
    <xf numFmtId="0" fontId="16" fillId="0" borderId="40" xfId="26" applyFont="1" applyFill="1" applyBorder="1" applyAlignment="1">
      <alignment horizontal="center" vertical="center" wrapText="1"/>
    </xf>
    <xf numFmtId="0" fontId="21" fillId="0" borderId="41" xfId="26" applyFont="1" applyFill="1" applyBorder="1" applyAlignment="1">
      <alignment horizontal="center" vertical="center" wrapText="1"/>
    </xf>
    <xf numFmtId="0" fontId="21" fillId="0" borderId="12" xfId="26" applyFont="1" applyFill="1" applyBorder="1" applyAlignment="1">
      <alignment horizontal="center" vertical="center" wrapText="1"/>
    </xf>
    <xf numFmtId="0" fontId="21" fillId="0" borderId="13" xfId="26" applyFont="1" applyFill="1" applyBorder="1" applyAlignment="1">
      <alignment horizontal="center" vertical="center" wrapText="1"/>
    </xf>
    <xf numFmtId="0" fontId="21" fillId="0" borderId="37" xfId="26" applyFont="1" applyFill="1" applyBorder="1" applyAlignment="1">
      <alignment horizontal="center" vertical="center" wrapText="1"/>
    </xf>
    <xf numFmtId="0" fontId="21" fillId="0" borderId="49" xfId="26" applyFont="1" applyFill="1" applyBorder="1" applyAlignment="1">
      <alignment horizontal="center" vertical="center" wrapText="1"/>
    </xf>
    <xf numFmtId="0" fontId="21" fillId="0" borderId="63" xfId="26" applyFont="1" applyFill="1" applyBorder="1" applyAlignment="1">
      <alignment horizontal="center" vertical="center" wrapText="1"/>
    </xf>
    <xf numFmtId="0" fontId="16" fillId="0" borderId="11" xfId="26" applyFont="1" applyFill="1" applyBorder="1" applyAlignment="1">
      <alignment horizontal="center" vertical="center" textRotation="255"/>
    </xf>
    <xf numFmtId="0" fontId="16" fillId="0" borderId="12" xfId="26" applyFont="1" applyFill="1" applyBorder="1" applyAlignment="1">
      <alignment horizontal="center" vertical="center" textRotation="255"/>
    </xf>
    <xf numFmtId="0" fontId="16" fillId="0" borderId="46" xfId="26" applyFont="1" applyFill="1" applyBorder="1" applyAlignment="1">
      <alignment horizontal="center" vertical="center" textRotation="255"/>
    </xf>
    <xf numFmtId="0" fontId="16" fillId="0" borderId="7" xfId="26" applyFont="1" applyFill="1" applyBorder="1" applyAlignment="1">
      <alignment horizontal="center" vertical="center" textRotation="255"/>
    </xf>
    <xf numFmtId="0" fontId="16" fillId="0" borderId="0" xfId="26" applyFont="1" applyFill="1" applyBorder="1" applyAlignment="1">
      <alignment horizontal="center" vertical="center" textRotation="255"/>
    </xf>
    <xf numFmtId="0" fontId="16" fillId="0" borderId="38" xfId="26" applyFont="1" applyFill="1" applyBorder="1" applyAlignment="1">
      <alignment horizontal="center" vertical="center" textRotation="255"/>
    </xf>
    <xf numFmtId="0" fontId="16" fillId="0" borderId="71" xfId="26" applyFont="1" applyFill="1" applyBorder="1" applyAlignment="1">
      <alignment horizontal="center" vertical="center" textRotation="255"/>
    </xf>
    <xf numFmtId="0" fontId="16" fillId="0" borderId="72" xfId="26" applyFont="1" applyFill="1" applyBorder="1" applyAlignment="1">
      <alignment horizontal="center" vertical="center" textRotation="255"/>
    </xf>
    <xf numFmtId="0" fontId="16" fillId="0" borderId="67" xfId="26" applyFont="1" applyFill="1" applyBorder="1" applyAlignment="1">
      <alignment horizontal="center" vertical="center" textRotation="255"/>
    </xf>
    <xf numFmtId="0" fontId="16" fillId="0" borderId="41" xfId="26" applyFont="1" applyFill="1" applyBorder="1" applyAlignment="1">
      <alignment horizontal="center" vertical="center"/>
    </xf>
    <xf numFmtId="0" fontId="21" fillId="0" borderId="46" xfId="26" applyFont="1" applyFill="1" applyBorder="1" applyAlignment="1">
      <alignment horizontal="center" vertical="center" wrapText="1"/>
    </xf>
    <xf numFmtId="0" fontId="21" fillId="0" borderId="40" xfId="26" applyFont="1" applyFill="1" applyBorder="1" applyAlignment="1">
      <alignment horizontal="center" vertical="center" wrapText="1"/>
    </xf>
    <xf numFmtId="0" fontId="16" fillId="0" borderId="41" xfId="26" applyFont="1" applyFill="1" applyBorder="1" applyAlignment="1">
      <alignment horizontal="center" vertical="center" textRotation="255"/>
    </xf>
    <xf numFmtId="0" fontId="16" fillId="0" borderId="60" xfId="26" applyFont="1" applyFill="1" applyBorder="1" applyAlignment="1">
      <alignment horizontal="center" vertical="center" textRotation="255"/>
    </xf>
    <xf numFmtId="0" fontId="16" fillId="0" borderId="37" xfId="26" applyFont="1" applyFill="1" applyBorder="1" applyAlignment="1">
      <alignment horizontal="center" vertical="center" textRotation="255"/>
    </xf>
    <xf numFmtId="0" fontId="16" fillId="0" borderId="49" xfId="26" applyFont="1" applyFill="1" applyBorder="1" applyAlignment="1">
      <alignment horizontal="center" vertical="center" textRotation="255"/>
    </xf>
    <xf numFmtId="0" fontId="16" fillId="0" borderId="40" xfId="26" applyFont="1" applyFill="1" applyBorder="1" applyAlignment="1">
      <alignment horizontal="center" vertical="center" textRotation="255"/>
    </xf>
    <xf numFmtId="0" fontId="16" fillId="0" borderId="44" xfId="26" applyFont="1" applyFill="1" applyBorder="1" applyAlignment="1">
      <alignment vertical="center"/>
    </xf>
    <xf numFmtId="0" fontId="16" fillId="0" borderId="18" xfId="26" applyFont="1" applyFill="1" applyBorder="1" applyAlignment="1">
      <alignment vertical="center"/>
    </xf>
    <xf numFmtId="0" fontId="16" fillId="0" borderId="43" xfId="26" applyFont="1" applyFill="1" applyBorder="1" applyAlignment="1">
      <alignment vertical="center"/>
    </xf>
    <xf numFmtId="178" fontId="16" fillId="0" borderId="44" xfId="26" applyNumberFormat="1" applyFont="1" applyFill="1" applyBorder="1" applyAlignment="1">
      <alignment horizontal="right" vertical="center"/>
    </xf>
    <xf numFmtId="178" fontId="16" fillId="0" borderId="18" xfId="26" applyNumberFormat="1" applyFont="1" applyFill="1" applyBorder="1" applyAlignment="1">
      <alignment horizontal="right" vertical="center"/>
    </xf>
    <xf numFmtId="178" fontId="16" fillId="0" borderId="43" xfId="26" applyNumberFormat="1" applyFont="1" applyFill="1" applyBorder="1" applyAlignment="1">
      <alignment horizontal="right" vertical="center"/>
    </xf>
    <xf numFmtId="0" fontId="16" fillId="0" borderId="69" xfId="26" applyFont="1" applyFill="1" applyBorder="1" applyAlignment="1">
      <alignment horizontal="center" vertical="center" shrinkToFit="1"/>
    </xf>
    <xf numFmtId="0" fontId="16" fillId="0" borderId="72" xfId="26" applyFont="1" applyFill="1" applyBorder="1" applyAlignment="1">
      <alignment horizontal="center" vertical="center" shrinkToFit="1"/>
    </xf>
    <xf numFmtId="0" fontId="16" fillId="0" borderId="67" xfId="26" applyFont="1" applyFill="1" applyBorder="1" applyAlignment="1">
      <alignment horizontal="center" vertical="center" shrinkToFit="1"/>
    </xf>
    <xf numFmtId="0" fontId="22" fillId="0" borderId="31" xfId="26" applyFont="1" applyFill="1" applyBorder="1">
      <alignment vertical="center"/>
    </xf>
    <xf numFmtId="0" fontId="22" fillId="0" borderId="42" xfId="26" applyFont="1" applyFill="1" applyBorder="1">
      <alignment vertical="center"/>
    </xf>
    <xf numFmtId="0" fontId="16" fillId="0" borderId="39" xfId="26" applyFont="1" applyFill="1" applyBorder="1" applyAlignment="1">
      <alignment horizontal="center" vertical="center"/>
    </xf>
    <xf numFmtId="0" fontId="16" fillId="0" borderId="31" xfId="26" applyFont="1" applyFill="1" applyBorder="1" applyAlignment="1">
      <alignment horizontal="center" vertical="center"/>
    </xf>
    <xf numFmtId="0" fontId="16" fillId="0" borderId="81" xfId="26" applyFont="1" applyFill="1" applyBorder="1" applyAlignment="1">
      <alignment horizontal="center" vertical="center"/>
    </xf>
    <xf numFmtId="0" fontId="16" fillId="0" borderId="25" xfId="26" applyFont="1" applyFill="1" applyBorder="1" applyAlignment="1">
      <alignment horizontal="center" vertical="center"/>
    </xf>
    <xf numFmtId="0" fontId="16" fillId="0" borderId="26" xfId="26" applyFont="1" applyFill="1" applyBorder="1" applyAlignment="1">
      <alignment horizontal="center" vertical="center"/>
    </xf>
    <xf numFmtId="0" fontId="16" fillId="0" borderId="77" xfId="26" applyFont="1" applyFill="1" applyBorder="1" applyAlignment="1">
      <alignment horizontal="center" vertical="center"/>
    </xf>
    <xf numFmtId="0" fontId="16" fillId="0" borderId="74" xfId="26" applyFont="1" applyFill="1" applyBorder="1" applyAlignment="1">
      <alignment horizontal="center" vertical="center"/>
    </xf>
    <xf numFmtId="0" fontId="16" fillId="0" borderId="78" xfId="26" applyFont="1" applyFill="1" applyBorder="1" applyAlignment="1">
      <alignment horizontal="center" vertical="center"/>
    </xf>
    <xf numFmtId="183" fontId="16" fillId="0" borderId="78" xfId="26" applyNumberFormat="1" applyFont="1" applyFill="1" applyBorder="1" applyAlignment="1">
      <alignment horizontal="right" vertical="center"/>
    </xf>
    <xf numFmtId="183" fontId="16" fillId="0" borderId="79" xfId="26" applyNumberFormat="1" applyFont="1" applyFill="1" applyBorder="1" applyAlignment="1">
      <alignment horizontal="right" vertical="center"/>
    </xf>
    <xf numFmtId="183" fontId="16" fillId="0" borderId="6" xfId="26" applyNumberFormat="1" applyFont="1" applyFill="1" applyBorder="1" applyAlignment="1">
      <alignment horizontal="right" vertical="center"/>
    </xf>
    <xf numFmtId="181" fontId="16" fillId="0" borderId="43" xfId="26" applyNumberFormat="1" applyFont="1" applyFill="1" applyBorder="1" applyAlignment="1">
      <alignment horizontal="right" vertical="center"/>
    </xf>
    <xf numFmtId="0" fontId="16" fillId="0" borderId="30" xfId="26" applyFont="1" applyFill="1" applyBorder="1" applyAlignment="1">
      <alignment vertical="center"/>
    </xf>
    <xf numFmtId="178" fontId="16" fillId="0" borderId="78" xfId="26" applyNumberFormat="1" applyFont="1" applyFill="1" applyBorder="1" applyAlignment="1">
      <alignment horizontal="right" vertical="center"/>
    </xf>
    <xf numFmtId="178" fontId="16" fillId="0" borderId="79" xfId="26" applyNumberFormat="1" applyFont="1" applyFill="1" applyBorder="1" applyAlignment="1">
      <alignment horizontal="right" vertical="center"/>
    </xf>
    <xf numFmtId="178" fontId="16" fillId="0" borderId="6" xfId="26" applyNumberFormat="1" applyFont="1" applyFill="1" applyBorder="1" applyAlignment="1">
      <alignment horizontal="right" vertical="center"/>
    </xf>
    <xf numFmtId="181" fontId="16" fillId="0" borderId="72" xfId="26" applyNumberFormat="1" applyFont="1" applyFill="1" applyBorder="1" applyAlignment="1">
      <alignment horizontal="right" vertical="center"/>
    </xf>
    <xf numFmtId="181" fontId="16" fillId="0" borderId="73" xfId="26" applyNumberFormat="1" applyFont="1" applyFill="1" applyBorder="1" applyAlignment="1">
      <alignment horizontal="right" vertical="center"/>
    </xf>
    <xf numFmtId="0" fontId="16" fillId="0" borderId="17" xfId="26" applyFont="1" applyFill="1" applyBorder="1" applyAlignment="1">
      <alignment vertical="center"/>
    </xf>
    <xf numFmtId="0" fontId="16" fillId="0" borderId="22" xfId="26" applyFont="1" applyFill="1" applyBorder="1" applyAlignment="1">
      <alignment horizontal="center" vertical="center"/>
    </xf>
    <xf numFmtId="0" fontId="16" fillId="0" borderId="19" xfId="26" applyFont="1" applyFill="1" applyBorder="1" applyAlignment="1">
      <alignment horizontal="center" vertical="center"/>
    </xf>
    <xf numFmtId="0" fontId="16" fillId="0" borderId="80" xfId="26" applyFont="1" applyFill="1" applyBorder="1" applyAlignment="1">
      <alignment horizontal="center" vertical="center"/>
    </xf>
    <xf numFmtId="0" fontId="16" fillId="0" borderId="36" xfId="26" applyFont="1" applyFill="1" applyBorder="1" applyAlignment="1">
      <alignment horizontal="center" vertical="center"/>
    </xf>
    <xf numFmtId="0" fontId="16" fillId="0" borderId="8" xfId="26" applyFont="1" applyFill="1" applyBorder="1" applyAlignment="1">
      <alignment horizontal="center" vertical="center"/>
    </xf>
    <xf numFmtId="0" fontId="16" fillId="0" borderId="71" xfId="26" applyFont="1" applyFill="1" applyBorder="1" applyAlignment="1">
      <alignment horizontal="center" vertical="center"/>
    </xf>
    <xf numFmtId="0" fontId="16" fillId="0" borderId="72" xfId="26" applyFont="1" applyFill="1" applyBorder="1" applyAlignment="1">
      <alignment horizontal="center" vertical="center"/>
    </xf>
    <xf numFmtId="0" fontId="15" fillId="0" borderId="44" xfId="27" applyFont="1" applyFill="1" applyBorder="1" applyAlignment="1">
      <alignment horizontal="center" vertical="center"/>
    </xf>
    <xf numFmtId="0" fontId="15" fillId="0" borderId="18" xfId="27" applyFont="1" applyFill="1" applyBorder="1" applyAlignment="1">
      <alignment horizontal="center" vertical="center"/>
    </xf>
    <xf numFmtId="0" fontId="15" fillId="0" borderId="43" xfId="27" applyFont="1" applyFill="1" applyBorder="1" applyAlignment="1">
      <alignment horizontal="center" vertical="center"/>
    </xf>
    <xf numFmtId="185" fontId="15" fillId="0" borderId="41" xfId="26" applyNumberFormat="1" applyFont="1" applyFill="1" applyBorder="1" applyAlignment="1">
      <alignment horizontal="right" vertical="center"/>
    </xf>
    <xf numFmtId="185" fontId="15" fillId="0" borderId="12" xfId="26" applyNumberFormat="1" applyFont="1" applyFill="1" applyBorder="1" applyAlignment="1">
      <alignment horizontal="right" vertical="center"/>
    </xf>
    <xf numFmtId="185" fontId="15" fillId="0" borderId="13" xfId="26" applyNumberFormat="1" applyFont="1" applyFill="1" applyBorder="1" applyAlignment="1">
      <alignment horizontal="right" vertical="center"/>
    </xf>
    <xf numFmtId="0" fontId="16" fillId="0" borderId="11" xfId="26" applyFont="1" applyFill="1" applyBorder="1" applyAlignment="1">
      <alignment horizontal="center" vertical="center"/>
    </xf>
    <xf numFmtId="0" fontId="16" fillId="0" borderId="67" xfId="26" applyFont="1" applyFill="1" applyBorder="1" applyAlignment="1">
      <alignment horizontal="center" vertical="center"/>
    </xf>
    <xf numFmtId="0" fontId="15" fillId="0" borderId="41" xfId="26" applyFont="1" applyFill="1" applyBorder="1" applyAlignment="1">
      <alignment vertical="center"/>
    </xf>
    <xf numFmtId="0" fontId="15" fillId="0" borderId="12" xfId="26" applyFont="1" applyFill="1" applyBorder="1" applyAlignment="1">
      <alignment vertical="center"/>
    </xf>
    <xf numFmtId="0" fontId="15" fillId="0" borderId="46" xfId="26" applyFont="1" applyFill="1" applyBorder="1" applyAlignment="1">
      <alignment vertical="center"/>
    </xf>
    <xf numFmtId="181" fontId="16" fillId="0" borderId="39" xfId="26" applyNumberFormat="1" applyFont="1" applyFill="1" applyBorder="1" applyAlignment="1">
      <alignment horizontal="right" vertical="center"/>
    </xf>
    <xf numFmtId="181" fontId="16" fillId="0" borderId="31" xfId="26" applyNumberFormat="1" applyFont="1" applyFill="1" applyBorder="1" applyAlignment="1">
      <alignment horizontal="right" vertical="center"/>
    </xf>
    <xf numFmtId="181" fontId="16" fillId="0" borderId="42" xfId="26" applyNumberFormat="1" applyFont="1" applyFill="1" applyBorder="1" applyAlignment="1">
      <alignment horizontal="right" vertical="center"/>
    </xf>
    <xf numFmtId="181" fontId="16" fillId="0" borderId="32" xfId="26" applyNumberFormat="1" applyFont="1" applyFill="1" applyBorder="1" applyAlignment="1">
      <alignment horizontal="right" vertical="center"/>
    </xf>
    <xf numFmtId="0" fontId="15" fillId="0" borderId="41" xfId="27" applyFont="1" applyFill="1" applyBorder="1" applyAlignment="1">
      <alignment horizontal="center" vertical="center"/>
    </xf>
    <xf numFmtId="0" fontId="15" fillId="0" borderId="12" xfId="27" applyFont="1" applyFill="1" applyBorder="1" applyAlignment="1">
      <alignment horizontal="center" vertical="center"/>
    </xf>
    <xf numFmtId="0" fontId="15" fillId="0" borderId="46" xfId="27" applyFont="1" applyFill="1" applyBorder="1" applyAlignment="1">
      <alignment horizontal="center"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6" fillId="0" borderId="24" xfId="26" applyFont="1" applyFill="1" applyBorder="1" applyAlignment="1">
      <alignment horizontal="center" vertical="center"/>
    </xf>
    <xf numFmtId="181" fontId="16" fillId="0" borderId="71" xfId="26" applyNumberFormat="1" applyFont="1" applyFill="1" applyBorder="1" applyAlignment="1">
      <alignment horizontal="right" vertical="center"/>
    </xf>
    <xf numFmtId="0" fontId="16" fillId="0" borderId="36" xfId="28" applyFont="1" applyFill="1" applyBorder="1" applyAlignment="1">
      <alignment horizontal="left" vertical="center"/>
    </xf>
    <xf numFmtId="0" fontId="16" fillId="0" borderId="8" xfId="28" applyFont="1" applyFill="1" applyBorder="1" applyAlignment="1">
      <alignment horizontal="left" vertical="center"/>
    </xf>
    <xf numFmtId="0" fontId="16" fillId="0" borderId="9" xfId="28" applyFont="1" applyFill="1" applyBorder="1" applyAlignment="1">
      <alignment horizontal="left" vertical="center"/>
    </xf>
    <xf numFmtId="183" fontId="16" fillId="0" borderId="7" xfId="26" applyNumberFormat="1" applyFont="1" applyFill="1" applyBorder="1" applyAlignment="1">
      <alignment horizontal="right" vertical="center"/>
    </xf>
    <xf numFmtId="183" fontId="16" fillId="0" borderId="0" xfId="26" applyNumberFormat="1" applyFont="1" applyFill="1" applyBorder="1" applyAlignment="1">
      <alignment horizontal="right" vertical="center"/>
    </xf>
    <xf numFmtId="183" fontId="16" fillId="0" borderId="62" xfId="26" applyNumberFormat="1" applyFont="1" applyFill="1" applyBorder="1" applyAlignment="1">
      <alignment horizontal="right" vertical="center"/>
    </xf>
    <xf numFmtId="0" fontId="16" fillId="0" borderId="36" xfId="26" applyFont="1" applyFill="1" applyBorder="1" applyAlignment="1">
      <alignment horizontal="center" vertical="center" wrapText="1"/>
    </xf>
    <xf numFmtId="0" fontId="16" fillId="0" borderId="8" xfId="26" applyFont="1" applyFill="1" applyBorder="1" applyAlignment="1">
      <alignment horizontal="center" vertical="center" wrapText="1"/>
    </xf>
    <xf numFmtId="0" fontId="16" fillId="0" borderId="23" xfId="26" applyFont="1" applyFill="1" applyBorder="1" applyAlignment="1">
      <alignment horizontal="center" vertical="center" wrapText="1"/>
    </xf>
    <xf numFmtId="0" fontId="16" fillId="0" borderId="7" xfId="26" applyFont="1" applyFill="1" applyBorder="1" applyAlignment="1">
      <alignment horizontal="center" vertical="center" wrapText="1"/>
    </xf>
    <xf numFmtId="0" fontId="16" fillId="0" borderId="0" xfId="26" applyFont="1" applyFill="1" applyBorder="1" applyAlignment="1">
      <alignment horizontal="center" vertical="center" wrapText="1"/>
    </xf>
    <xf numFmtId="0" fontId="16" fillId="0" borderId="38" xfId="26" applyFont="1" applyFill="1" applyBorder="1" applyAlignment="1">
      <alignment horizontal="center" vertical="center" wrapText="1"/>
    </xf>
    <xf numFmtId="0" fontId="16" fillId="0" borderId="71" xfId="26" applyFont="1" applyFill="1" applyBorder="1" applyAlignment="1">
      <alignment horizontal="center" vertical="center" wrapText="1"/>
    </xf>
    <xf numFmtId="0" fontId="16" fillId="0" borderId="72" xfId="26" applyFont="1" applyFill="1" applyBorder="1" applyAlignment="1">
      <alignment horizontal="center" vertical="center" wrapText="1"/>
    </xf>
    <xf numFmtId="0" fontId="16" fillId="0" borderId="67" xfId="26" applyFont="1" applyFill="1" applyBorder="1" applyAlignment="1">
      <alignment horizontal="center" vertical="center" wrapText="1"/>
    </xf>
    <xf numFmtId="0" fontId="15" fillId="0" borderId="57"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57"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16" fillId="0" borderId="30" xfId="26" applyFont="1" applyFill="1" applyBorder="1" applyAlignment="1">
      <alignment horizontal="center" vertical="center"/>
    </xf>
    <xf numFmtId="0" fontId="16" fillId="0" borderId="42" xfId="26" applyFont="1" applyFill="1" applyBorder="1" applyAlignment="1">
      <alignment horizontal="center" vertical="center"/>
    </xf>
    <xf numFmtId="0" fontId="16" fillId="0" borderId="32" xfId="26" applyFont="1" applyFill="1" applyBorder="1" applyAlignment="1">
      <alignment horizontal="center"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185" fontId="16" fillId="0" borderId="44" xfId="26" applyNumberFormat="1" applyFont="1" applyFill="1" applyBorder="1" applyAlignment="1">
      <alignment horizontal="right" vertical="center"/>
    </xf>
    <xf numFmtId="185" fontId="16" fillId="0" borderId="18" xfId="26" applyNumberFormat="1" applyFont="1" applyFill="1" applyBorder="1" applyAlignment="1">
      <alignment horizontal="right" vertical="center"/>
    </xf>
    <xf numFmtId="185" fontId="16" fillId="0" borderId="19" xfId="26" applyNumberFormat="1" applyFont="1" applyFill="1" applyBorder="1" applyAlignment="1">
      <alignment horizontal="right" vertical="center"/>
    </xf>
    <xf numFmtId="0" fontId="16" fillId="0" borderId="1" xfId="26" applyFont="1" applyFill="1" applyBorder="1" applyAlignment="1">
      <alignment horizontal="center" vertical="center"/>
    </xf>
    <xf numFmtId="0" fontId="16" fillId="0" borderId="2" xfId="26" applyFont="1" applyFill="1" applyBorder="1" applyAlignment="1">
      <alignment horizontal="center" vertical="center"/>
    </xf>
    <xf numFmtId="0" fontId="16" fillId="0" borderId="75" xfId="26" applyFont="1" applyFill="1" applyBorder="1" applyAlignment="1">
      <alignment vertical="center"/>
    </xf>
    <xf numFmtId="0" fontId="16" fillId="0" borderId="25" xfId="26" applyFont="1" applyFill="1" applyBorder="1" applyAlignment="1">
      <alignment vertical="center"/>
    </xf>
    <xf numFmtId="0" fontId="16" fillId="0" borderId="76" xfId="26" applyFont="1" applyFill="1" applyBorder="1" applyAlignment="1">
      <alignment vertical="center"/>
    </xf>
    <xf numFmtId="178" fontId="16" fillId="0" borderId="75" xfId="26" applyNumberFormat="1" applyFont="1" applyFill="1" applyBorder="1" applyAlignment="1">
      <alignment horizontal="right" vertical="center"/>
    </xf>
    <xf numFmtId="178" fontId="16" fillId="0" borderId="25" xfId="26" applyNumberFormat="1" applyFont="1" applyFill="1" applyBorder="1" applyAlignment="1">
      <alignment horizontal="right" vertical="center"/>
    </xf>
    <xf numFmtId="178" fontId="16" fillId="0" borderId="26" xfId="26" applyNumberFormat="1" applyFont="1" applyFill="1" applyBorder="1" applyAlignment="1">
      <alignment horizontal="right" vertical="center"/>
    </xf>
    <xf numFmtId="0" fontId="16" fillId="0" borderId="9" xfId="26" applyFont="1" applyFill="1" applyBorder="1" applyAlignment="1">
      <alignment horizontal="center" vertical="center"/>
    </xf>
    <xf numFmtId="0" fontId="16" fillId="0" borderId="7" xfId="26" applyFont="1" applyFill="1" applyBorder="1" applyAlignment="1">
      <alignment horizontal="center" vertical="center"/>
    </xf>
    <xf numFmtId="0" fontId="16" fillId="0" borderId="62" xfId="26" applyFont="1" applyFill="1" applyBorder="1" applyAlignment="1">
      <alignment horizontal="center" vertical="center"/>
    </xf>
    <xf numFmtId="182" fontId="16" fillId="0" borderId="7" xfId="26" applyNumberFormat="1" applyFont="1" applyFill="1" applyBorder="1" applyAlignment="1">
      <alignment horizontal="right" vertical="center"/>
    </xf>
    <xf numFmtId="182" fontId="16" fillId="0" borderId="0" xfId="26" applyNumberFormat="1" applyFont="1" applyFill="1" applyBorder="1" applyAlignment="1">
      <alignment horizontal="right" vertical="center"/>
    </xf>
    <xf numFmtId="182" fontId="16" fillId="0" borderId="62" xfId="26" applyNumberFormat="1" applyFont="1" applyFill="1" applyBorder="1" applyAlignment="1">
      <alignment horizontal="right" vertical="center"/>
    </xf>
    <xf numFmtId="0" fontId="16" fillId="0" borderId="14" xfId="26" applyFont="1" applyFill="1" applyBorder="1" applyAlignment="1">
      <alignment horizontal="center" vertical="center"/>
    </xf>
    <xf numFmtId="0" fontId="16" fillId="0" borderId="15" xfId="26" applyFont="1" applyFill="1" applyBorder="1" applyAlignment="1">
      <alignment horizontal="center" vertical="center"/>
    </xf>
    <xf numFmtId="0" fontId="16" fillId="0" borderId="58" xfId="26" applyFont="1" applyFill="1" applyBorder="1" applyAlignment="1">
      <alignment horizontal="center" vertical="center"/>
    </xf>
    <xf numFmtId="0" fontId="16" fillId="0" borderId="38" xfId="26" applyFont="1" applyFill="1" applyBorder="1" applyAlignment="1">
      <alignment horizontal="center" vertical="center"/>
    </xf>
    <xf numFmtId="0" fontId="16" fillId="0" borderId="59" xfId="26" applyFont="1" applyFill="1" applyBorder="1" applyAlignment="1">
      <alignment horizontal="center" vertical="center"/>
    </xf>
    <xf numFmtId="0" fontId="16" fillId="0" borderId="66" xfId="26" applyFont="1" applyFill="1" applyBorder="1" applyAlignment="1">
      <alignment horizontal="center" vertical="center"/>
    </xf>
    <xf numFmtId="0" fontId="16" fillId="0" borderId="68" xfId="26" applyFont="1" applyFill="1" applyBorder="1" applyAlignment="1">
      <alignment horizontal="center" vertical="center"/>
    </xf>
    <xf numFmtId="0" fontId="16" fillId="0" borderId="16" xfId="26" applyFont="1" applyFill="1" applyBorder="1" applyAlignment="1">
      <alignment horizontal="center" vertical="center"/>
    </xf>
    <xf numFmtId="0" fontId="16" fillId="0" borderId="60" xfId="26" applyFont="1" applyFill="1" applyBorder="1" applyAlignment="1">
      <alignment horizontal="center" vertical="center"/>
    </xf>
    <xf numFmtId="0" fontId="16" fillId="0" borderId="61" xfId="26" applyFont="1" applyFill="1" applyBorder="1" applyAlignment="1">
      <alignment horizontal="center" vertical="center"/>
    </xf>
    <xf numFmtId="0" fontId="16" fillId="0" borderId="69" xfId="26" applyFont="1" applyFill="1" applyBorder="1" applyAlignment="1">
      <alignment horizontal="center" vertical="center"/>
    </xf>
    <xf numFmtId="0" fontId="16" fillId="0" borderId="70" xfId="26" applyFont="1" applyFill="1" applyBorder="1" applyAlignment="1">
      <alignment horizontal="center" vertical="center"/>
    </xf>
    <xf numFmtId="49" fontId="16" fillId="0" borderId="41" xfId="26" applyNumberFormat="1" applyFont="1" applyFill="1" applyBorder="1" applyAlignment="1">
      <alignment horizontal="center" vertical="center"/>
    </xf>
    <xf numFmtId="49" fontId="16" fillId="0" borderId="12" xfId="26" applyNumberFormat="1" applyFont="1" applyFill="1" applyBorder="1" applyAlignment="1">
      <alignment horizontal="center" vertical="center"/>
    </xf>
    <xf numFmtId="49" fontId="16" fillId="0" borderId="13" xfId="26" applyNumberFormat="1" applyFont="1" applyFill="1" applyBorder="1" applyAlignment="1">
      <alignment horizontal="center" vertical="center"/>
    </xf>
    <xf numFmtId="49" fontId="16" fillId="0" borderId="60" xfId="26" applyNumberFormat="1" applyFont="1" applyFill="1" applyBorder="1" applyAlignment="1">
      <alignment horizontal="center" vertical="center"/>
    </xf>
    <xf numFmtId="49" fontId="16" fillId="0" borderId="62" xfId="26" applyNumberFormat="1" applyFont="1" applyFill="1" applyBorder="1" applyAlignment="1">
      <alignment horizontal="center" vertical="center"/>
    </xf>
    <xf numFmtId="49" fontId="16" fillId="0" borderId="69" xfId="26" applyNumberFormat="1" applyFont="1" applyFill="1" applyBorder="1" applyAlignment="1">
      <alignment horizontal="center" vertical="center"/>
    </xf>
    <xf numFmtId="49" fontId="16" fillId="0" borderId="72" xfId="26" applyNumberFormat="1" applyFont="1" applyFill="1" applyBorder="1" applyAlignment="1">
      <alignment horizontal="center" vertical="center"/>
    </xf>
    <xf numFmtId="49" fontId="16" fillId="0" borderId="73" xfId="26" applyNumberFormat="1" applyFont="1" applyFill="1" applyBorder="1" applyAlignment="1">
      <alignment horizontal="center" vertical="center"/>
    </xf>
    <xf numFmtId="0" fontId="16" fillId="0" borderId="36" xfId="26" applyFont="1" applyFill="1" applyBorder="1" applyAlignment="1">
      <alignment horizontal="left" vertical="center"/>
    </xf>
    <xf numFmtId="0" fontId="16" fillId="0" borderId="8" xfId="26" applyFont="1" applyFill="1" applyBorder="1" applyAlignment="1">
      <alignment horizontal="left" vertical="center"/>
    </xf>
    <xf numFmtId="0" fontId="16" fillId="0" borderId="9" xfId="26" applyFont="1" applyFill="1" applyBorder="1" applyAlignment="1">
      <alignment horizontal="left" vertical="center"/>
    </xf>
    <xf numFmtId="181" fontId="16" fillId="0" borderId="36" xfId="26" applyNumberFormat="1" applyFont="1" applyFill="1" applyBorder="1" applyAlignment="1">
      <alignment horizontal="right" vertical="center"/>
    </xf>
    <xf numFmtId="181" fontId="16" fillId="0" borderId="8" xfId="26" applyNumberFormat="1" applyFont="1" applyFill="1" applyBorder="1" applyAlignment="1">
      <alignment horizontal="right" vertical="center"/>
    </xf>
    <xf numFmtId="181" fontId="16" fillId="0" borderId="9" xfId="26" applyNumberFormat="1" applyFont="1" applyFill="1" applyBorder="1" applyAlignment="1">
      <alignment horizontal="right" vertical="center"/>
    </xf>
    <xf numFmtId="49" fontId="17" fillId="0" borderId="0" xfId="26" applyNumberFormat="1" applyFont="1" applyFill="1" applyAlignment="1">
      <alignment horizontal="center" vertical="center"/>
    </xf>
    <xf numFmtId="0" fontId="16" fillId="0" borderId="4" xfId="26" applyFont="1" applyFill="1" applyBorder="1" applyAlignment="1">
      <alignment horizontal="center" vertical="center"/>
    </xf>
    <xf numFmtId="0" fontId="16" fillId="0" borderId="23" xfId="26" applyFont="1" applyFill="1" applyBorder="1" applyAlignment="1">
      <alignment horizontal="center" vertical="center"/>
    </xf>
    <xf numFmtId="0" fontId="16" fillId="0" borderId="5" xfId="26" applyFont="1" applyFill="1" applyBorder="1" applyAlignment="1">
      <alignment horizontal="center" vertical="center"/>
    </xf>
    <xf numFmtId="0" fontId="16" fillId="0" borderId="64" xfId="26" applyFont="1" applyFill="1" applyBorder="1" applyAlignment="1">
      <alignment horizontal="center" vertical="center"/>
    </xf>
    <xf numFmtId="0" fontId="16" fillId="0" borderId="45" xfId="26" applyFont="1" applyFill="1" applyBorder="1" applyAlignment="1">
      <alignment horizontal="center" vertical="center"/>
    </xf>
    <xf numFmtId="0" fontId="16" fillId="0" borderId="57" xfId="26" applyFont="1" applyFill="1" applyBorder="1" applyAlignment="1">
      <alignment horizontal="center" vertical="center"/>
    </xf>
    <xf numFmtId="0" fontId="16" fillId="0" borderId="10" xfId="26" applyFont="1" applyFill="1" applyBorder="1" applyAlignment="1">
      <alignment horizontal="center" vertical="center"/>
    </xf>
    <xf numFmtId="0" fontId="16" fillId="0" borderId="65" xfId="26" applyFont="1" applyFill="1" applyBorder="1" applyAlignment="1">
      <alignment horizontal="center" vertical="center"/>
    </xf>
    <xf numFmtId="0" fontId="16" fillId="0" borderId="63" xfId="26" applyFont="1" applyFill="1" applyBorder="1" applyAlignment="1">
      <alignment horizontal="center" vertical="center"/>
    </xf>
    <xf numFmtId="0" fontId="16" fillId="0" borderId="3" xfId="26" applyFont="1" applyFill="1" applyBorder="1" applyAlignment="1">
      <alignment horizontal="center" vertical="center"/>
    </xf>
    <xf numFmtId="0" fontId="16" fillId="0" borderId="37" xfId="29" applyFont="1" applyBorder="1">
      <alignment vertical="center"/>
    </xf>
    <xf numFmtId="0" fontId="16" fillId="0" borderId="49" xfId="29" applyFont="1" applyBorder="1">
      <alignment vertical="center"/>
    </xf>
    <xf numFmtId="0" fontId="16" fillId="0" borderId="40" xfId="29" applyFont="1" applyBorder="1">
      <alignment vertical="center"/>
    </xf>
    <xf numFmtId="178" fontId="16" fillId="0" borderId="37" xfId="29" applyNumberFormat="1" applyFont="1" applyFill="1" applyBorder="1" applyAlignment="1">
      <alignment horizontal="right" vertical="center"/>
    </xf>
    <xf numFmtId="0" fontId="3" fillId="0" borderId="49" xfId="29" applyFill="1" applyBorder="1" applyAlignment="1">
      <alignment horizontal="right" vertical="center"/>
    </xf>
    <xf numFmtId="0" fontId="3" fillId="0" borderId="89" xfId="29" applyFill="1" applyBorder="1" applyAlignment="1">
      <alignment horizontal="right" vertical="center"/>
    </xf>
    <xf numFmtId="187" fontId="16" fillId="0" borderId="91" xfId="29" applyNumberFormat="1" applyFont="1" applyFill="1" applyBorder="1" applyAlignment="1">
      <alignment horizontal="right" vertical="center"/>
    </xf>
    <xf numFmtId="187" fontId="3" fillId="0" borderId="49" xfId="29" applyNumberFormat="1" applyFill="1" applyBorder="1" applyAlignment="1">
      <alignment horizontal="right" vertical="center"/>
    </xf>
    <xf numFmtId="187" fontId="3" fillId="0" borderId="89" xfId="29" applyNumberFormat="1" applyFill="1" applyBorder="1" applyAlignment="1">
      <alignment horizontal="right" vertical="center"/>
    </xf>
    <xf numFmtId="178" fontId="16" fillId="0" borderId="91" xfId="29" applyNumberFormat="1" applyFont="1" applyFill="1" applyBorder="1" applyAlignment="1">
      <alignment horizontal="right" vertical="center"/>
    </xf>
    <xf numFmtId="178" fontId="16" fillId="4" borderId="91" xfId="29" applyNumberFormat="1" applyFont="1" applyFill="1" applyBorder="1" applyAlignment="1">
      <alignment horizontal="right" vertical="center"/>
    </xf>
    <xf numFmtId="178" fontId="16" fillId="4" borderId="49" xfId="29" applyNumberFormat="1" applyFont="1" applyFill="1" applyBorder="1" applyAlignment="1">
      <alignment horizontal="right" vertical="center"/>
    </xf>
    <xf numFmtId="178" fontId="16" fillId="4" borderId="89" xfId="29" applyNumberFormat="1" applyFont="1" applyFill="1" applyBorder="1" applyAlignment="1">
      <alignment horizontal="right" vertical="center"/>
    </xf>
    <xf numFmtId="0" fontId="16" fillId="4" borderId="91" xfId="29" applyFont="1" applyFill="1" applyBorder="1" applyAlignment="1">
      <alignment horizontal="right" vertical="center"/>
    </xf>
    <xf numFmtId="0" fontId="16" fillId="4" borderId="49" xfId="29" applyFont="1" applyFill="1" applyBorder="1" applyAlignment="1">
      <alignment horizontal="right" vertical="center"/>
    </xf>
    <xf numFmtId="0" fontId="16" fillId="4" borderId="40" xfId="29" applyFont="1" applyFill="1" applyBorder="1" applyAlignment="1">
      <alignment horizontal="right" vertical="center"/>
    </xf>
    <xf numFmtId="0" fontId="16" fillId="0" borderId="60" xfId="29" applyFont="1" applyBorder="1">
      <alignment vertical="center"/>
    </xf>
    <xf numFmtId="0" fontId="16" fillId="0" borderId="0" xfId="29" applyFont="1" applyBorder="1">
      <alignment vertical="center"/>
    </xf>
    <xf numFmtId="0" fontId="16" fillId="0" borderId="38" xfId="29" applyFont="1" applyBorder="1">
      <alignment vertical="center"/>
    </xf>
    <xf numFmtId="178" fontId="16" fillId="0" borderId="60" xfId="29" applyNumberFormat="1" applyFont="1" applyFill="1" applyBorder="1" applyAlignment="1">
      <alignment horizontal="right" vertical="center"/>
    </xf>
    <xf numFmtId="178" fontId="16" fillId="0" borderId="0" xfId="29" applyNumberFormat="1" applyFont="1" applyFill="1" applyBorder="1" applyAlignment="1">
      <alignment horizontal="right" vertical="center"/>
    </xf>
    <xf numFmtId="178" fontId="16" fillId="0" borderId="85" xfId="29" applyNumberFormat="1" applyFont="1" applyFill="1" applyBorder="1" applyAlignment="1">
      <alignment horizontal="right" vertical="center"/>
    </xf>
    <xf numFmtId="187" fontId="16" fillId="0" borderId="88" xfId="29" applyNumberFormat="1" applyFont="1" applyFill="1" applyBorder="1" applyAlignment="1">
      <alignment horizontal="right" vertical="center"/>
    </xf>
    <xf numFmtId="187" fontId="16" fillId="0" borderId="0" xfId="29" applyNumberFormat="1" applyFont="1" applyFill="1" applyBorder="1" applyAlignment="1">
      <alignment horizontal="right" vertical="center"/>
    </xf>
    <xf numFmtId="187" fontId="16" fillId="0" borderId="85" xfId="29" applyNumberFormat="1" applyFont="1" applyFill="1" applyBorder="1" applyAlignment="1">
      <alignment horizontal="right" vertical="center"/>
    </xf>
    <xf numFmtId="178" fontId="16" fillId="0" borderId="88" xfId="29" applyNumberFormat="1" applyFont="1" applyFill="1" applyBorder="1" applyAlignment="1">
      <alignment horizontal="right" vertical="center"/>
    </xf>
    <xf numFmtId="178" fontId="16" fillId="4" borderId="88" xfId="29" applyNumberFormat="1" applyFont="1" applyFill="1" applyBorder="1" applyAlignment="1">
      <alignment horizontal="right" vertical="center"/>
    </xf>
    <xf numFmtId="178" fontId="16" fillId="4" borderId="0" xfId="29" applyNumberFormat="1" applyFont="1" applyFill="1" applyBorder="1" applyAlignment="1">
      <alignment horizontal="right" vertical="center"/>
    </xf>
    <xf numFmtId="178" fontId="16" fillId="4" borderId="85" xfId="29" applyNumberFormat="1" applyFont="1" applyFill="1" applyBorder="1" applyAlignment="1">
      <alignment horizontal="right" vertical="center"/>
    </xf>
    <xf numFmtId="0" fontId="16" fillId="4" borderId="88" xfId="29" applyFont="1" applyFill="1" applyBorder="1" applyAlignment="1">
      <alignment horizontal="right" vertical="center"/>
    </xf>
    <xf numFmtId="0" fontId="16" fillId="4" borderId="0" xfId="29" applyFont="1" applyFill="1" applyBorder="1" applyAlignment="1">
      <alignment horizontal="right" vertical="center"/>
    </xf>
    <xf numFmtId="0" fontId="16" fillId="4" borderId="38" xfId="29" applyFont="1" applyFill="1" applyBorder="1" applyAlignment="1">
      <alignment horizontal="right" vertical="center"/>
    </xf>
    <xf numFmtId="0" fontId="16" fillId="0" borderId="41" xfId="29" applyFont="1" applyBorder="1" applyAlignment="1">
      <alignment horizontal="center" vertical="center" textRotation="255"/>
    </xf>
    <xf numFmtId="0" fontId="16" fillId="0" borderId="46" xfId="29" applyFont="1" applyBorder="1" applyAlignment="1">
      <alignment horizontal="center" vertical="center" textRotation="255"/>
    </xf>
    <xf numFmtId="0" fontId="16" fillId="0" borderId="60" xfId="29" applyFont="1" applyBorder="1" applyAlignment="1">
      <alignment horizontal="center" vertical="center" textRotation="255"/>
    </xf>
    <xf numFmtId="0" fontId="16" fillId="0" borderId="38" xfId="29" applyFont="1" applyBorder="1" applyAlignment="1">
      <alignment horizontal="center" vertical="center" textRotation="255"/>
    </xf>
    <xf numFmtId="0" fontId="16" fillId="0" borderId="37" xfId="29" applyFont="1" applyBorder="1" applyAlignment="1">
      <alignment horizontal="center" vertical="center" textRotation="255"/>
    </xf>
    <xf numFmtId="0" fontId="16" fillId="0" borderId="40" xfId="29" applyFont="1" applyBorder="1" applyAlignment="1">
      <alignment horizontal="center" vertical="center" textRotation="255"/>
    </xf>
    <xf numFmtId="0" fontId="3" fillId="0" borderId="0" xfId="29" applyFill="1" applyAlignment="1">
      <alignment horizontal="right" vertical="center"/>
    </xf>
    <xf numFmtId="0" fontId="3" fillId="0" borderId="85" xfId="29" applyFill="1" applyBorder="1" applyAlignment="1">
      <alignment horizontal="right" vertical="center"/>
    </xf>
    <xf numFmtId="187" fontId="3" fillId="0" borderId="0" xfId="29" applyNumberFormat="1" applyFill="1" applyAlignment="1">
      <alignment horizontal="right" vertical="center"/>
    </xf>
    <xf numFmtId="187" fontId="3" fillId="0" borderId="85" xfId="29" applyNumberFormat="1" applyFill="1" applyBorder="1" applyAlignment="1">
      <alignment horizontal="right" vertical="center"/>
    </xf>
    <xf numFmtId="181" fontId="16" fillId="0" borderId="88" xfId="29" applyNumberFormat="1" applyFont="1" applyFill="1" applyBorder="1" applyAlignment="1">
      <alignment horizontal="right" vertical="center"/>
    </xf>
    <xf numFmtId="181" fontId="3" fillId="0" borderId="0" xfId="29" applyNumberFormat="1" applyFill="1" applyAlignment="1">
      <alignment horizontal="right" vertical="center"/>
    </xf>
    <xf numFmtId="181" fontId="3" fillId="0" borderId="38" xfId="29" applyNumberFormat="1" applyFill="1" applyBorder="1" applyAlignment="1">
      <alignment horizontal="right" vertical="center"/>
    </xf>
    <xf numFmtId="0" fontId="16" fillId="0" borderId="60" xfId="29" applyFont="1" applyFill="1" applyBorder="1" applyAlignment="1">
      <alignment horizontal="left" vertical="center"/>
    </xf>
    <xf numFmtId="0" fontId="16" fillId="0" borderId="0" xfId="29" applyFont="1" applyFill="1" applyBorder="1" applyAlignment="1">
      <alignment horizontal="left" vertical="center"/>
    </xf>
    <xf numFmtId="0" fontId="16" fillId="0" borderId="38" xfId="29" applyFont="1" applyFill="1" applyBorder="1" applyAlignment="1">
      <alignment horizontal="left" vertical="center"/>
    </xf>
    <xf numFmtId="0" fontId="3" fillId="0" borderId="38" xfId="29" applyFill="1" applyBorder="1" applyAlignment="1">
      <alignment horizontal="right" vertical="center"/>
    </xf>
    <xf numFmtId="0" fontId="16" fillId="0" borderId="60" xfId="29" applyFont="1" applyFill="1" applyBorder="1" applyAlignment="1">
      <alignment horizontal="center" vertical="center" wrapText="1"/>
    </xf>
    <xf numFmtId="0" fontId="16" fillId="0" borderId="0" xfId="29" applyFont="1" applyFill="1" applyBorder="1" applyAlignment="1">
      <alignment horizontal="center" vertical="center" wrapText="1"/>
    </xf>
    <xf numFmtId="0" fontId="16" fillId="0" borderId="37" xfId="29" applyFont="1" applyFill="1" applyBorder="1" applyAlignment="1">
      <alignment horizontal="center" vertical="center" wrapText="1"/>
    </xf>
    <xf numFmtId="0" fontId="16" fillId="0" borderId="49" xfId="29" applyFont="1" applyFill="1" applyBorder="1" applyAlignment="1">
      <alignment horizontal="center" vertical="center" wrapText="1"/>
    </xf>
    <xf numFmtId="0" fontId="16" fillId="0" borderId="0" xfId="29" applyFont="1" applyFill="1" applyBorder="1">
      <alignment vertical="center"/>
    </xf>
    <xf numFmtId="0" fontId="16" fillId="0" borderId="38" xfId="29" applyFont="1" applyFill="1" applyBorder="1">
      <alignment vertical="center"/>
    </xf>
    <xf numFmtId="178" fontId="16" fillId="0" borderId="38" xfId="29" applyNumberFormat="1" applyFont="1" applyFill="1" applyBorder="1" applyAlignment="1">
      <alignment horizontal="right" vertical="center"/>
    </xf>
    <xf numFmtId="0" fontId="16" fillId="0" borderId="60" xfId="29" applyFont="1" applyFill="1" applyBorder="1">
      <alignment vertical="center"/>
    </xf>
    <xf numFmtId="0" fontId="16" fillId="0" borderId="37" xfId="29" applyFont="1" applyFill="1" applyBorder="1">
      <alignment vertical="center"/>
    </xf>
    <xf numFmtId="0" fontId="16" fillId="0" borderId="49" xfId="29" applyFont="1" applyFill="1" applyBorder="1">
      <alignment vertical="center"/>
    </xf>
    <xf numFmtId="0" fontId="16" fillId="0" borderId="40" xfId="29" applyFont="1" applyFill="1" applyBorder="1">
      <alignment vertical="center"/>
    </xf>
    <xf numFmtId="178" fontId="16" fillId="0" borderId="49" xfId="29" applyNumberFormat="1" applyFont="1" applyFill="1" applyBorder="1" applyAlignment="1">
      <alignment horizontal="right" vertical="center"/>
    </xf>
    <xf numFmtId="0" fontId="3" fillId="0" borderId="40" xfId="29" applyFill="1" applyBorder="1" applyAlignment="1">
      <alignment horizontal="right" vertical="center"/>
    </xf>
    <xf numFmtId="178" fontId="16" fillId="0" borderId="40" xfId="29" applyNumberFormat="1" applyFont="1" applyFill="1" applyBorder="1" applyAlignment="1">
      <alignment horizontal="right" vertical="center"/>
    </xf>
    <xf numFmtId="178" fontId="16" fillId="0" borderId="89" xfId="29" applyNumberFormat="1" applyFont="1" applyFill="1" applyBorder="1" applyAlignment="1">
      <alignment horizontal="right" vertical="center"/>
    </xf>
    <xf numFmtId="181" fontId="16" fillId="0" borderId="90" xfId="29" applyNumberFormat="1" applyFont="1" applyFill="1" applyBorder="1" applyAlignment="1">
      <alignment horizontal="right" vertical="center"/>
    </xf>
    <xf numFmtId="178" fontId="16" fillId="0" borderId="90" xfId="29" applyNumberFormat="1" applyFont="1" applyFill="1" applyBorder="1" applyAlignment="1">
      <alignment horizontal="right" vertical="center"/>
    </xf>
    <xf numFmtId="181" fontId="16" fillId="0" borderId="91" xfId="29" applyNumberFormat="1" applyFont="1" applyFill="1" applyBorder="1" applyAlignment="1">
      <alignment horizontal="right" vertical="center"/>
    </xf>
    <xf numFmtId="181" fontId="16" fillId="0" borderId="49" xfId="29" applyNumberFormat="1" applyFont="1" applyFill="1" applyBorder="1" applyAlignment="1">
      <alignment horizontal="right" vertical="center"/>
    </xf>
    <xf numFmtId="181" fontId="16" fillId="0" borderId="40" xfId="29" applyNumberFormat="1" applyFont="1" applyFill="1" applyBorder="1" applyAlignment="1">
      <alignment horizontal="right" vertical="center"/>
    </xf>
    <xf numFmtId="178" fontId="16" fillId="0" borderId="41" xfId="29" applyNumberFormat="1" applyFont="1" applyFill="1" applyBorder="1" applyAlignment="1">
      <alignment horizontal="right" vertical="center"/>
    </xf>
    <xf numFmtId="178" fontId="16" fillId="0" borderId="12" xfId="29" applyNumberFormat="1" applyFont="1" applyFill="1" applyBorder="1" applyAlignment="1">
      <alignment horizontal="right" vertical="center"/>
    </xf>
    <xf numFmtId="178" fontId="16" fillId="0" borderId="46" xfId="29" applyNumberFormat="1" applyFont="1" applyFill="1" applyBorder="1" applyAlignment="1">
      <alignment horizontal="right" vertical="center"/>
    </xf>
    <xf numFmtId="181" fontId="16" fillId="0" borderId="86" xfId="29" applyNumberFormat="1" applyFont="1" applyFill="1" applyBorder="1" applyAlignment="1">
      <alignment horizontal="right" vertical="center"/>
    </xf>
    <xf numFmtId="178" fontId="16" fillId="0" borderId="86" xfId="29" applyNumberFormat="1" applyFont="1" applyFill="1" applyBorder="1" applyAlignment="1">
      <alignment horizontal="right" vertical="center"/>
    </xf>
    <xf numFmtId="181" fontId="16" fillId="0" borderId="0" xfId="29" applyNumberFormat="1" applyFont="1" applyFill="1" applyBorder="1" applyAlignment="1">
      <alignment horizontal="right" vertical="center"/>
    </xf>
    <xf numFmtId="181" fontId="16" fillId="0" borderId="38" xfId="29" applyNumberFormat="1" applyFont="1" applyFill="1" applyBorder="1" applyAlignment="1">
      <alignment horizontal="right" vertical="center"/>
    </xf>
    <xf numFmtId="0" fontId="16" fillId="0" borderId="41" xfId="29" applyFont="1" applyFill="1" applyBorder="1">
      <alignment vertical="center"/>
    </xf>
    <xf numFmtId="0" fontId="16" fillId="0" borderId="12" xfId="29" applyFont="1" applyFill="1" applyBorder="1">
      <alignment vertical="center"/>
    </xf>
    <xf numFmtId="0" fontId="16" fillId="0" borderId="46" xfId="29" applyFont="1" applyFill="1" applyBorder="1">
      <alignment vertical="center"/>
    </xf>
    <xf numFmtId="0" fontId="16" fillId="0" borderId="39" xfId="29" applyFont="1" applyBorder="1" applyAlignment="1">
      <alignment horizontal="center" vertical="center"/>
    </xf>
    <xf numFmtId="0" fontId="16" fillId="0" borderId="31" xfId="29" applyFont="1" applyBorder="1" applyAlignment="1">
      <alignment horizontal="center" vertical="center"/>
    </xf>
    <xf numFmtId="0" fontId="16" fillId="0" borderId="42" xfId="29" applyFont="1" applyBorder="1" applyAlignment="1">
      <alignment horizontal="center" vertical="center"/>
    </xf>
    <xf numFmtId="181" fontId="16" fillId="0" borderId="37" xfId="29" applyNumberFormat="1" applyFont="1" applyFill="1" applyBorder="1" applyAlignment="1">
      <alignment horizontal="right" vertical="center"/>
    </xf>
    <xf numFmtId="181" fontId="16" fillId="0" borderId="60" xfId="29" applyNumberFormat="1" applyFont="1" applyFill="1" applyBorder="1" applyAlignment="1">
      <alignment horizontal="right" vertical="center"/>
    </xf>
    <xf numFmtId="0" fontId="3" fillId="0" borderId="0" xfId="29" applyFill="1" applyBorder="1" applyAlignment="1">
      <alignment horizontal="right" vertical="center"/>
    </xf>
    <xf numFmtId="181" fontId="16" fillId="0" borderId="41" xfId="29" applyNumberFormat="1" applyFont="1" applyFill="1" applyBorder="1" applyAlignment="1">
      <alignment horizontal="right" vertical="center"/>
    </xf>
    <xf numFmtId="0" fontId="3" fillId="0" borderId="12" xfId="29" applyFill="1" applyBorder="1" applyAlignment="1">
      <alignment horizontal="right" vertical="center"/>
    </xf>
    <xf numFmtId="181" fontId="16" fillId="0" borderId="12" xfId="29" applyNumberFormat="1" applyFont="1" applyFill="1" applyBorder="1" applyAlignment="1">
      <alignment horizontal="right" vertical="center"/>
    </xf>
    <xf numFmtId="0" fontId="3" fillId="0" borderId="46" xfId="29" applyFill="1" applyBorder="1" applyAlignment="1">
      <alignment horizontal="right" vertical="center"/>
    </xf>
    <xf numFmtId="0" fontId="16" fillId="0" borderId="41" xfId="29" applyFont="1" applyFill="1" applyBorder="1" applyAlignment="1">
      <alignment horizontal="center" vertical="center" textRotation="255"/>
    </xf>
    <xf numFmtId="0" fontId="16" fillId="0" borderId="46" xfId="29" applyFont="1" applyFill="1" applyBorder="1" applyAlignment="1">
      <alignment horizontal="center" vertical="center" textRotation="255"/>
    </xf>
    <xf numFmtId="0" fontId="16" fillId="0" borderId="60" xfId="29" applyFont="1" applyFill="1" applyBorder="1" applyAlignment="1">
      <alignment horizontal="center" vertical="center" textRotation="255"/>
    </xf>
    <xf numFmtId="0" fontId="16" fillId="0" borderId="38" xfId="29" applyFont="1" applyFill="1" applyBorder="1" applyAlignment="1">
      <alignment horizontal="center" vertical="center" textRotation="255"/>
    </xf>
    <xf numFmtId="0" fontId="16" fillId="0" borderId="37" xfId="29" applyFont="1" applyFill="1" applyBorder="1" applyAlignment="1">
      <alignment horizontal="center" vertical="center" textRotation="255"/>
    </xf>
    <xf numFmtId="0" fontId="16" fillId="0" borderId="40" xfId="29" applyFont="1" applyFill="1" applyBorder="1" applyAlignment="1">
      <alignment horizontal="center" vertical="center" textRotation="255"/>
    </xf>
    <xf numFmtId="0" fontId="3" fillId="0" borderId="31" xfId="29" applyBorder="1" applyAlignment="1">
      <alignment horizontal="center" vertical="center"/>
    </xf>
    <xf numFmtId="0" fontId="3" fillId="0" borderId="42" xfId="29" applyBorder="1" applyAlignment="1">
      <alignment horizontal="center" vertical="center"/>
    </xf>
    <xf numFmtId="0" fontId="16" fillId="0" borderId="41" xfId="29" applyFont="1" applyBorder="1" applyAlignment="1">
      <alignment horizontal="center" vertical="center" wrapText="1"/>
    </xf>
    <xf numFmtId="0" fontId="16" fillId="0" borderId="12" xfId="29" applyFont="1" applyBorder="1" applyAlignment="1">
      <alignment horizontal="center" vertical="center" wrapText="1"/>
    </xf>
    <xf numFmtId="0" fontId="16" fillId="0" borderId="60" xfId="29" applyFont="1" applyBorder="1" applyAlignment="1">
      <alignment horizontal="center" vertical="center" wrapText="1"/>
    </xf>
    <xf numFmtId="0" fontId="16" fillId="0" borderId="0" xfId="29" applyFont="1" applyBorder="1" applyAlignment="1">
      <alignment horizontal="center" vertical="center" wrapText="1"/>
    </xf>
    <xf numFmtId="0" fontId="16" fillId="0" borderId="37" xfId="29" applyFont="1" applyBorder="1" applyAlignment="1">
      <alignment horizontal="center" vertical="center" wrapText="1"/>
    </xf>
    <xf numFmtId="0" fontId="16" fillId="0" borderId="49" xfId="29" applyFont="1" applyBorder="1" applyAlignment="1">
      <alignment horizontal="center" vertical="center" wrapText="1"/>
    </xf>
    <xf numFmtId="0" fontId="16" fillId="0" borderId="12" xfId="29" applyFont="1" applyBorder="1" applyAlignment="1">
      <alignment vertical="center" textRotation="255"/>
    </xf>
    <xf numFmtId="0" fontId="16" fillId="0" borderId="0" xfId="29" applyFont="1" applyBorder="1" applyAlignment="1">
      <alignment vertical="center" textRotation="255"/>
    </xf>
    <xf numFmtId="0" fontId="16" fillId="0" borderId="49" xfId="29" applyFont="1" applyBorder="1" applyAlignment="1">
      <alignment vertical="center" textRotation="255"/>
    </xf>
    <xf numFmtId="0" fontId="16" fillId="0" borderId="41" xfId="29" applyFont="1" applyBorder="1">
      <alignment vertical="center"/>
    </xf>
    <xf numFmtId="0" fontId="16" fillId="0" borderId="12" xfId="29" applyFont="1" applyBorder="1">
      <alignment vertical="center"/>
    </xf>
    <xf numFmtId="0" fontId="16" fillId="0" borderId="46" xfId="29" applyFont="1" applyBorder="1">
      <alignment vertical="center"/>
    </xf>
    <xf numFmtId="178" fontId="16" fillId="0" borderId="87" xfId="29" applyNumberFormat="1" applyFont="1" applyFill="1" applyBorder="1" applyAlignment="1">
      <alignment horizontal="right" vertical="center"/>
    </xf>
    <xf numFmtId="0" fontId="16" fillId="0" borderId="60" xfId="29" applyFont="1" applyBorder="1" applyAlignment="1">
      <alignment vertical="center"/>
    </xf>
    <xf numFmtId="0" fontId="10" fillId="0" borderId="0" xfId="5" applyBorder="1" applyAlignment="1">
      <alignment vertical="center"/>
    </xf>
    <xf numFmtId="0" fontId="10" fillId="0" borderId="38" xfId="5" applyBorder="1" applyAlignment="1">
      <alignment vertical="center"/>
    </xf>
    <xf numFmtId="0" fontId="21" fillId="0" borderId="60" xfId="29" applyFont="1" applyBorder="1">
      <alignment vertical="center"/>
    </xf>
    <xf numFmtId="0" fontId="21" fillId="0" borderId="0" xfId="29" applyFont="1" applyBorder="1">
      <alignment vertical="center"/>
    </xf>
    <xf numFmtId="0" fontId="21" fillId="0" borderId="38" xfId="29" applyFont="1" applyBorder="1">
      <alignment vertical="center"/>
    </xf>
    <xf numFmtId="178" fontId="16" fillId="0" borderId="84" xfId="29" applyNumberFormat="1" applyFont="1" applyFill="1" applyBorder="1" applyAlignment="1">
      <alignment horizontal="right" vertical="center"/>
    </xf>
    <xf numFmtId="178" fontId="16" fillId="0" borderId="82" xfId="29" applyNumberFormat="1" applyFont="1" applyFill="1" applyBorder="1" applyAlignment="1">
      <alignment horizontal="right" vertical="center"/>
    </xf>
    <xf numFmtId="181" fontId="16" fillId="0" borderId="84" xfId="29" applyNumberFormat="1" applyFont="1" applyFill="1" applyBorder="1" applyAlignment="1">
      <alignment horizontal="right" vertical="center"/>
    </xf>
    <xf numFmtId="181" fontId="16" fillId="0" borderId="46" xfId="29" applyNumberFormat="1" applyFont="1" applyFill="1" applyBorder="1" applyAlignment="1">
      <alignment horizontal="right" vertical="center"/>
    </xf>
    <xf numFmtId="0" fontId="10" fillId="0" borderId="0" xfId="5" applyAlignment="1">
      <alignment vertical="center"/>
    </xf>
    <xf numFmtId="187" fontId="16" fillId="0" borderId="84" xfId="29" applyNumberFormat="1" applyFont="1" applyFill="1" applyBorder="1" applyAlignment="1">
      <alignment horizontal="right" vertical="center"/>
    </xf>
    <xf numFmtId="187" fontId="16" fillId="0" borderId="12" xfId="29" applyNumberFormat="1" applyFont="1" applyFill="1" applyBorder="1" applyAlignment="1">
      <alignment horizontal="right" vertical="center"/>
    </xf>
    <xf numFmtId="187" fontId="16" fillId="0" borderId="82" xfId="29" applyNumberFormat="1" applyFont="1" applyFill="1" applyBorder="1" applyAlignment="1">
      <alignment horizontal="right" vertical="center"/>
    </xf>
    <xf numFmtId="0" fontId="16" fillId="0" borderId="39" xfId="29" applyFont="1" applyFill="1" applyBorder="1" applyAlignment="1">
      <alignment horizontal="center" vertical="center"/>
    </xf>
    <xf numFmtId="0" fontId="16" fillId="0" borderId="31" xfId="29" applyFont="1" applyFill="1" applyBorder="1" applyAlignment="1">
      <alignment horizontal="center" vertical="center"/>
    </xf>
    <xf numFmtId="0" fontId="16" fillId="0" borderId="42" xfId="29" applyFont="1" applyFill="1" applyBorder="1" applyAlignment="1">
      <alignment horizontal="center" vertical="center"/>
    </xf>
    <xf numFmtId="0" fontId="21" fillId="0" borderId="39" xfId="29" applyFont="1" applyFill="1" applyBorder="1" applyAlignment="1">
      <alignment horizontal="center" vertical="center"/>
    </xf>
    <xf numFmtId="0" fontId="21" fillId="0" borderId="31" xfId="29" applyFont="1" applyFill="1" applyBorder="1" applyAlignment="1">
      <alignment horizontal="center" vertical="center"/>
    </xf>
    <xf numFmtId="0" fontId="21" fillId="0" borderId="42" xfId="29" applyFont="1" applyFill="1" applyBorder="1" applyAlignment="1">
      <alignment horizontal="center" vertical="center"/>
    </xf>
    <xf numFmtId="181" fontId="16" fillId="0" borderId="83" xfId="29" applyNumberFormat="1" applyFont="1" applyFill="1" applyBorder="1" applyAlignment="1">
      <alignment horizontal="right" vertical="center"/>
    </xf>
    <xf numFmtId="178" fontId="16" fillId="0" borderId="83" xfId="29" applyNumberFormat="1" applyFont="1" applyFill="1" applyBorder="1" applyAlignment="1">
      <alignment horizontal="right" vertical="center"/>
    </xf>
    <xf numFmtId="49" fontId="19" fillId="0" borderId="1" xfId="29" applyNumberFormat="1" applyFont="1" applyFill="1" applyBorder="1" applyAlignment="1">
      <alignment horizontal="center" vertical="center"/>
    </xf>
    <xf numFmtId="49" fontId="19" fillId="0" borderId="2" xfId="29" applyNumberFormat="1" applyFont="1" applyFill="1" applyBorder="1" applyAlignment="1">
      <alignment horizontal="center" vertical="center"/>
    </xf>
    <xf numFmtId="49" fontId="19" fillId="0" borderId="3" xfId="29" applyNumberFormat="1" applyFont="1" applyFill="1" applyBorder="1" applyAlignment="1">
      <alignment horizontal="center" vertical="center"/>
    </xf>
    <xf numFmtId="0" fontId="16" fillId="0" borderId="34" xfId="29" applyFont="1" applyBorder="1" applyAlignment="1">
      <alignment horizontal="center" vertical="center"/>
    </xf>
    <xf numFmtId="0" fontId="28" fillId="0" borderId="112" xfId="30" applyFont="1" applyBorder="1" applyAlignment="1" applyProtection="1">
      <alignment horizontal="left" vertical="center" shrinkToFit="1"/>
      <protection locked="0"/>
    </xf>
    <xf numFmtId="0" fontId="28" fillId="0" borderId="113" xfId="30" applyFont="1" applyBorder="1" applyAlignment="1" applyProtection="1">
      <alignment horizontal="left" vertical="center" shrinkToFit="1"/>
      <protection locked="0"/>
    </xf>
    <xf numFmtId="0" fontId="28" fillId="0" borderId="114" xfId="30" applyFont="1" applyBorder="1" applyAlignment="1" applyProtection="1">
      <alignment horizontal="left" vertical="center" shrinkToFit="1"/>
      <protection locked="0"/>
    </xf>
    <xf numFmtId="0" fontId="28" fillId="0" borderId="98" xfId="30" applyFont="1" applyBorder="1" applyAlignment="1" applyProtection="1">
      <alignment horizontal="left" vertical="center" shrinkToFit="1"/>
      <protection locked="0"/>
    </xf>
    <xf numFmtId="0" fontId="28" fillId="0" borderId="99" xfId="30" applyFont="1" applyBorder="1" applyAlignment="1" applyProtection="1">
      <alignment horizontal="left" vertical="center" shrinkToFit="1"/>
      <protection locked="0"/>
    </xf>
    <xf numFmtId="0" fontId="28" fillId="0" borderId="100" xfId="30" applyFont="1" applyBorder="1" applyAlignment="1" applyProtection="1">
      <alignment horizontal="left" vertical="center" shrinkToFit="1"/>
      <protection locked="0"/>
    </xf>
    <xf numFmtId="0" fontId="28" fillId="5" borderId="72" xfId="30" applyFont="1" applyFill="1" applyBorder="1" applyAlignment="1" applyProtection="1">
      <alignment horizontal="center" vertical="center"/>
    </xf>
    <xf numFmtId="0" fontId="28" fillId="5" borderId="67" xfId="30" applyFont="1" applyFill="1" applyBorder="1" applyAlignment="1" applyProtection="1">
      <alignment horizontal="center" vertical="center"/>
    </xf>
    <xf numFmtId="188" fontId="28" fillId="5" borderId="130" xfId="32" applyNumberFormat="1" applyFont="1" applyFill="1" applyBorder="1" applyAlignment="1" applyProtection="1">
      <alignment horizontal="right" vertical="center" shrinkToFit="1"/>
    </xf>
    <xf numFmtId="188" fontId="28" fillId="5" borderId="18" xfId="32" applyNumberFormat="1" applyFont="1" applyFill="1" applyBorder="1" applyAlignment="1" applyProtection="1">
      <alignment horizontal="right" vertical="center" shrinkToFit="1"/>
    </xf>
    <xf numFmtId="188" fontId="28" fillId="5" borderId="184" xfId="32" applyNumberFormat="1" applyFont="1" applyFill="1" applyBorder="1" applyAlignment="1" applyProtection="1">
      <alignment horizontal="right" vertical="center" shrinkToFit="1"/>
    </xf>
    <xf numFmtId="188" fontId="28" fillId="5" borderId="166" xfId="32" applyNumberFormat="1" applyFont="1" applyFill="1" applyBorder="1" applyAlignment="1" applyProtection="1">
      <alignment horizontal="right" vertical="center" shrinkToFit="1"/>
    </xf>
    <xf numFmtId="188" fontId="28" fillId="5" borderId="167" xfId="32" applyNumberFormat="1" applyFont="1" applyFill="1" applyBorder="1" applyAlignment="1" applyProtection="1">
      <alignment horizontal="right" vertical="center" shrinkToFit="1"/>
    </xf>
    <xf numFmtId="188" fontId="28" fillId="5" borderId="185" xfId="32" applyNumberFormat="1" applyFont="1" applyFill="1" applyBorder="1" applyAlignment="1" applyProtection="1">
      <alignment horizontal="right" vertical="center" shrinkToFit="1"/>
    </xf>
    <xf numFmtId="0" fontId="28" fillId="5" borderId="71" xfId="30" applyFont="1" applyFill="1" applyBorder="1" applyProtection="1">
      <alignment vertical="center"/>
    </xf>
    <xf numFmtId="0" fontId="28" fillId="5" borderId="72" xfId="30" applyFont="1" applyFill="1" applyBorder="1" applyProtection="1">
      <alignment vertical="center"/>
    </xf>
    <xf numFmtId="0" fontId="28" fillId="5" borderId="67" xfId="30" applyFont="1" applyFill="1" applyBorder="1" applyProtection="1">
      <alignment vertical="center"/>
    </xf>
    <xf numFmtId="189" fontId="28" fillId="5" borderId="69" xfId="32" applyNumberFormat="1" applyFont="1" applyFill="1" applyBorder="1" applyAlignment="1" applyProtection="1">
      <alignment horizontal="right" vertical="center" shrinkToFit="1"/>
    </xf>
    <xf numFmtId="189" fontId="28" fillId="5" borderId="72" xfId="32" applyNumberFormat="1" applyFont="1" applyFill="1" applyBorder="1" applyAlignment="1" applyProtection="1">
      <alignment horizontal="right" vertical="center" shrinkToFit="1"/>
    </xf>
    <xf numFmtId="189" fontId="28" fillId="5" borderId="67" xfId="32" applyNumberFormat="1" applyFont="1" applyFill="1" applyBorder="1" applyAlignment="1" applyProtection="1">
      <alignment horizontal="right" vertical="center" shrinkToFit="1"/>
    </xf>
    <xf numFmtId="0" fontId="28" fillId="5" borderId="7" xfId="30" applyFont="1" applyFill="1" applyBorder="1" applyProtection="1">
      <alignment vertical="center"/>
    </xf>
    <xf numFmtId="0" fontId="28" fillId="5" borderId="0" xfId="30" applyFont="1" applyFill="1" applyBorder="1" applyProtection="1">
      <alignment vertical="center"/>
    </xf>
    <xf numFmtId="0" fontId="28" fillId="5" borderId="38" xfId="30" applyFont="1" applyFill="1" applyBorder="1" applyProtection="1">
      <alignment vertical="center"/>
    </xf>
    <xf numFmtId="176" fontId="28" fillId="5" borderId="60" xfId="32" applyNumberFormat="1" applyFont="1" applyFill="1" applyBorder="1" applyAlignment="1" applyProtection="1">
      <alignment horizontal="right" vertical="center" shrinkToFit="1"/>
    </xf>
    <xf numFmtId="176" fontId="28" fillId="5" borderId="0" xfId="32" applyNumberFormat="1" applyFont="1" applyFill="1" applyBorder="1" applyAlignment="1" applyProtection="1">
      <alignment horizontal="right" vertical="center" shrinkToFit="1"/>
    </xf>
    <xf numFmtId="176" fontId="28" fillId="5" borderId="38" xfId="32" applyNumberFormat="1" applyFont="1" applyFill="1" applyBorder="1" applyAlignment="1" applyProtection="1">
      <alignment horizontal="right" vertical="center" shrinkToFit="1"/>
    </xf>
    <xf numFmtId="0" fontId="28" fillId="5" borderId="49" xfId="30" applyFont="1" applyFill="1" applyBorder="1" applyProtection="1">
      <alignment vertical="center"/>
    </xf>
    <xf numFmtId="0" fontId="28" fillId="5" borderId="40" xfId="30" applyFont="1" applyFill="1" applyBorder="1" applyProtection="1">
      <alignment vertical="center"/>
    </xf>
    <xf numFmtId="177" fontId="28" fillId="5" borderId="60" xfId="32" applyNumberFormat="1" applyFont="1" applyFill="1" applyBorder="1" applyAlignment="1" applyProtection="1">
      <alignment horizontal="right" vertical="center" shrinkToFit="1"/>
    </xf>
    <xf numFmtId="177" fontId="28" fillId="5" borderId="0" xfId="32" applyNumberFormat="1" applyFont="1" applyFill="1" applyBorder="1" applyAlignment="1" applyProtection="1">
      <alignment horizontal="right" vertical="center" shrinkToFit="1"/>
    </xf>
    <xf numFmtId="177" fontId="28" fillId="5" borderId="85" xfId="32" applyNumberFormat="1" applyFont="1" applyFill="1" applyBorder="1" applyAlignment="1" applyProtection="1">
      <alignment horizontal="right" vertical="center" shrinkToFit="1"/>
    </xf>
    <xf numFmtId="177" fontId="28" fillId="5" borderId="88" xfId="32" applyNumberFormat="1" applyFont="1" applyFill="1" applyBorder="1" applyAlignment="1" applyProtection="1">
      <alignment horizontal="right" vertical="center" shrinkToFit="1"/>
    </xf>
    <xf numFmtId="188" fontId="28" fillId="5" borderId="88" xfId="32" applyNumberFormat="1" applyFont="1" applyFill="1" applyBorder="1" applyAlignment="1" applyProtection="1">
      <alignment horizontal="right" vertical="center" shrinkToFit="1"/>
    </xf>
    <xf numFmtId="188" fontId="28" fillId="5" borderId="0" xfId="32" applyNumberFormat="1" applyFont="1" applyFill="1" applyBorder="1" applyAlignment="1" applyProtection="1">
      <alignment horizontal="right" vertical="center" shrinkToFit="1"/>
    </xf>
    <xf numFmtId="188" fontId="28" fillId="5" borderId="62" xfId="32" applyNumberFormat="1" applyFont="1" applyFill="1" applyBorder="1" applyAlignment="1" applyProtection="1">
      <alignment horizontal="right" vertical="center" shrinkToFit="1"/>
    </xf>
    <xf numFmtId="0" fontId="28" fillId="5" borderId="60" xfId="30" applyFont="1" applyFill="1" applyBorder="1" applyAlignment="1" applyProtection="1">
      <alignment vertical="center" shrinkToFit="1"/>
    </xf>
    <xf numFmtId="0" fontId="28" fillId="5" borderId="0" xfId="30" applyFont="1" applyFill="1" applyBorder="1" applyAlignment="1" applyProtection="1">
      <alignment vertical="center" shrinkToFit="1"/>
    </xf>
    <xf numFmtId="0" fontId="28" fillId="5" borderId="38" xfId="30" applyFont="1" applyFill="1" applyBorder="1" applyAlignment="1" applyProtection="1">
      <alignment vertical="center" shrinkToFit="1"/>
    </xf>
    <xf numFmtId="177" fontId="28" fillId="7" borderId="129" xfId="30" applyNumberFormat="1" applyFont="1" applyFill="1" applyBorder="1" applyAlignment="1" applyProtection="1">
      <alignment horizontal="right" vertical="center" shrinkToFit="1"/>
      <protection locked="0"/>
    </xf>
    <xf numFmtId="0" fontId="28" fillId="7" borderId="129" xfId="30" applyNumberFormat="1" applyFont="1" applyFill="1" applyBorder="1" applyAlignment="1" applyProtection="1">
      <alignment horizontal="left" vertical="center" shrinkToFit="1"/>
      <protection locked="0"/>
    </xf>
    <xf numFmtId="0" fontId="28" fillId="7" borderId="132" xfId="30" applyNumberFormat="1" applyFont="1" applyFill="1" applyBorder="1" applyAlignment="1" applyProtection="1">
      <alignment horizontal="left" vertical="center" shrinkToFit="1"/>
      <protection locked="0"/>
    </xf>
    <xf numFmtId="177" fontId="28" fillId="0" borderId="116" xfId="30" applyNumberFormat="1" applyFont="1" applyBorder="1" applyAlignment="1" applyProtection="1">
      <alignment horizontal="right" vertical="center" shrinkToFit="1"/>
      <protection locked="0"/>
    </xf>
    <xf numFmtId="189" fontId="28" fillId="5" borderId="181" xfId="32" applyNumberFormat="1" applyFont="1" applyFill="1" applyBorder="1" applyAlignment="1" applyProtection="1">
      <alignment horizontal="right" vertical="center" shrinkToFit="1"/>
    </xf>
    <xf numFmtId="189" fontId="28" fillId="5" borderId="182" xfId="32" applyNumberFormat="1" applyFont="1" applyFill="1" applyBorder="1" applyAlignment="1" applyProtection="1">
      <alignment horizontal="right" vertical="center" shrinkToFit="1"/>
    </xf>
    <xf numFmtId="189" fontId="28" fillId="5" borderId="183" xfId="32" applyNumberFormat="1" applyFont="1" applyFill="1" applyBorder="1" applyAlignment="1" applyProtection="1">
      <alignment horizontal="right" vertical="center" shrinkToFit="1"/>
    </xf>
    <xf numFmtId="0" fontId="28" fillId="5" borderId="11" xfId="30" applyFont="1" applyFill="1" applyBorder="1" applyAlignment="1" applyProtection="1">
      <alignment horizontal="left" vertical="center" wrapText="1"/>
    </xf>
    <xf numFmtId="0" fontId="28" fillId="5" borderId="12" xfId="30" applyFont="1" applyFill="1" applyBorder="1" applyAlignment="1" applyProtection="1">
      <alignment horizontal="left" vertical="center" wrapText="1"/>
    </xf>
    <xf numFmtId="0" fontId="28" fillId="5" borderId="71" xfId="30" applyFont="1" applyFill="1" applyBorder="1" applyAlignment="1" applyProtection="1">
      <alignment horizontal="left" vertical="center" wrapText="1"/>
    </xf>
    <xf numFmtId="0" fontId="28" fillId="5" borderId="72" xfId="30" applyFont="1" applyFill="1" applyBorder="1" applyAlignment="1" applyProtection="1">
      <alignment horizontal="left" vertical="center" wrapText="1"/>
    </xf>
    <xf numFmtId="0" fontId="28" fillId="5" borderId="12" xfId="30" applyFont="1" applyFill="1" applyBorder="1" applyAlignment="1" applyProtection="1">
      <alignment horizontal="center" vertical="center"/>
    </xf>
    <xf numFmtId="0" fontId="28" fillId="5" borderId="46" xfId="30" applyFont="1" applyFill="1" applyBorder="1" applyAlignment="1" applyProtection="1">
      <alignment horizontal="center" vertical="center"/>
    </xf>
    <xf numFmtId="188" fontId="28" fillId="5" borderId="39" xfId="32" applyNumberFormat="1" applyFont="1" applyFill="1" applyBorder="1" applyAlignment="1" applyProtection="1">
      <alignment horizontal="right" vertical="center" shrinkToFit="1"/>
    </xf>
    <xf numFmtId="188" fontId="28" fillId="5" borderId="31" xfId="32" applyNumberFormat="1" applyFont="1" applyFill="1" applyBorder="1" applyAlignment="1" applyProtection="1">
      <alignment horizontal="right" vertical="center" shrinkToFit="1"/>
    </xf>
    <xf numFmtId="188" fontId="28" fillId="5" borderId="156" xfId="32" applyNumberFormat="1" applyFont="1" applyFill="1" applyBorder="1" applyAlignment="1" applyProtection="1">
      <alignment horizontal="right" vertical="center" shrinkToFit="1"/>
    </xf>
    <xf numFmtId="188" fontId="28" fillId="5" borderId="157" xfId="32" applyNumberFormat="1" applyFont="1" applyFill="1" applyBorder="1" applyAlignment="1" applyProtection="1">
      <alignment horizontal="right" vertical="center" shrinkToFit="1"/>
    </xf>
    <xf numFmtId="188" fontId="28" fillId="5" borderId="158" xfId="32" applyNumberFormat="1" applyFont="1" applyFill="1" applyBorder="1" applyAlignment="1" applyProtection="1">
      <alignment horizontal="right" vertical="center" shrinkToFit="1"/>
    </xf>
    <xf numFmtId="188" fontId="28" fillId="5" borderId="159" xfId="32" applyNumberFormat="1" applyFont="1" applyFill="1" applyBorder="1" applyAlignment="1" applyProtection="1">
      <alignment horizontal="right" vertical="center" shrinkToFit="1"/>
    </xf>
    <xf numFmtId="188" fontId="28" fillId="5" borderId="160" xfId="32" applyNumberFormat="1" applyFont="1" applyFill="1" applyBorder="1" applyAlignment="1" applyProtection="1">
      <alignment horizontal="right" vertical="center" shrinkToFit="1"/>
    </xf>
    <xf numFmtId="189" fontId="28" fillId="5" borderId="60" xfId="32" applyNumberFormat="1" applyFont="1" applyFill="1" applyBorder="1" applyAlignment="1" applyProtection="1">
      <alignment horizontal="right" vertical="center" shrinkToFit="1"/>
    </xf>
    <xf numFmtId="189" fontId="28" fillId="5" borderId="0" xfId="32" applyNumberFormat="1" applyFont="1" applyFill="1" applyBorder="1" applyAlignment="1" applyProtection="1">
      <alignment horizontal="right" vertical="center" shrinkToFit="1"/>
    </xf>
    <xf numFmtId="189" fontId="28" fillId="5" borderId="38" xfId="32" applyNumberFormat="1" applyFont="1" applyFill="1" applyBorder="1" applyAlignment="1" applyProtection="1">
      <alignment horizontal="right" vertical="center" shrinkToFit="1"/>
    </xf>
    <xf numFmtId="189" fontId="28" fillId="5" borderId="0" xfId="32" applyNumberFormat="1" applyFont="1" applyFill="1" applyAlignment="1" applyProtection="1">
      <alignment horizontal="right" vertical="center" shrinkToFit="1"/>
    </xf>
    <xf numFmtId="189" fontId="28" fillId="5" borderId="62" xfId="32" applyNumberFormat="1" applyFont="1" applyFill="1" applyBorder="1" applyAlignment="1" applyProtection="1">
      <alignment horizontal="right" vertical="center" shrinkToFit="1"/>
    </xf>
    <xf numFmtId="0" fontId="30" fillId="5" borderId="24" xfId="30" applyFont="1" applyFill="1" applyBorder="1" applyAlignment="1" applyProtection="1">
      <alignment horizontal="left" vertical="center"/>
    </xf>
    <xf numFmtId="0" fontId="28" fillId="5" borderId="49" xfId="30" applyFont="1" applyFill="1" applyBorder="1" applyAlignment="1" applyProtection="1">
      <alignment horizontal="left" vertical="center"/>
    </xf>
    <xf numFmtId="0" fontId="28" fillId="5" borderId="49" xfId="30" applyFont="1" applyFill="1" applyBorder="1" applyAlignment="1" applyProtection="1">
      <alignment horizontal="right" vertical="center" wrapText="1"/>
    </xf>
    <xf numFmtId="0" fontId="28" fillId="5" borderId="49" xfId="30" applyFont="1" applyFill="1" applyBorder="1" applyAlignment="1" applyProtection="1">
      <alignment horizontal="right" vertical="center"/>
    </xf>
    <xf numFmtId="0" fontId="28" fillId="5" borderId="40" xfId="30" applyFont="1" applyFill="1" applyBorder="1" applyAlignment="1" applyProtection="1">
      <alignment horizontal="right" vertical="center"/>
    </xf>
    <xf numFmtId="177" fontId="28" fillId="5" borderId="37" xfId="32" applyNumberFormat="1" applyFont="1" applyFill="1" applyBorder="1" applyAlignment="1" applyProtection="1">
      <alignment horizontal="right" vertical="center" shrinkToFit="1"/>
    </xf>
    <xf numFmtId="177" fontId="28" fillId="5" borderId="49" xfId="32" applyNumberFormat="1" applyFont="1" applyFill="1" applyBorder="1" applyAlignment="1" applyProtection="1">
      <alignment horizontal="right" vertical="center" shrinkToFit="1"/>
    </xf>
    <xf numFmtId="177" fontId="28" fillId="5" borderId="89" xfId="32" applyNumberFormat="1" applyFont="1" applyFill="1" applyBorder="1" applyAlignment="1" applyProtection="1">
      <alignment horizontal="right" vertical="center" shrinkToFit="1"/>
    </xf>
    <xf numFmtId="177" fontId="28" fillId="5" borderId="91" xfId="32" applyNumberFormat="1" applyFont="1" applyFill="1" applyBorder="1" applyAlignment="1" applyProtection="1">
      <alignment horizontal="right" vertical="center" shrinkToFit="1"/>
    </xf>
    <xf numFmtId="188" fontId="28" fillId="5" borderId="178" xfId="32" applyNumberFormat="1" applyFont="1" applyFill="1" applyBorder="1" applyAlignment="1" applyProtection="1">
      <alignment horizontal="right" vertical="center" shrinkToFit="1"/>
    </xf>
    <xf numFmtId="188" fontId="28" fillId="5" borderId="179" xfId="32" applyNumberFormat="1" applyFont="1" applyFill="1" applyBorder="1" applyAlignment="1" applyProtection="1">
      <alignment horizontal="right" vertical="center" shrinkToFit="1"/>
    </xf>
    <xf numFmtId="188" fontId="28" fillId="5" borderId="180" xfId="32" applyNumberFormat="1" applyFont="1" applyFill="1" applyBorder="1" applyAlignment="1" applyProtection="1">
      <alignment horizontal="right" vertical="center" shrinkToFit="1"/>
    </xf>
    <xf numFmtId="176" fontId="28" fillId="5" borderId="0" xfId="32" applyNumberFormat="1" applyFont="1" applyFill="1" applyAlignment="1" applyProtection="1">
      <alignment horizontal="right" vertical="center" shrinkToFit="1"/>
    </xf>
    <xf numFmtId="176" fontId="28" fillId="5" borderId="62" xfId="32" applyNumberFormat="1" applyFont="1" applyFill="1" applyBorder="1" applyAlignment="1" applyProtection="1">
      <alignment horizontal="right" vertical="center" shrinkToFit="1"/>
    </xf>
    <xf numFmtId="0" fontId="28" fillId="5" borderId="7" xfId="30" applyFont="1" applyFill="1" applyBorder="1" applyAlignment="1" applyProtection="1">
      <alignment horizontal="left" vertical="center"/>
    </xf>
    <xf numFmtId="0" fontId="28" fillId="5" borderId="0" xfId="30" applyFont="1" applyFill="1" applyBorder="1" applyAlignment="1" applyProtection="1">
      <alignment horizontal="left" vertical="center"/>
    </xf>
    <xf numFmtId="0" fontId="28" fillId="5" borderId="0" xfId="30" applyFont="1" applyFill="1" applyBorder="1" applyAlignment="1" applyProtection="1">
      <alignment horizontal="right" vertical="center" wrapText="1"/>
    </xf>
    <xf numFmtId="0" fontId="28" fillId="5" borderId="0" xfId="30" applyFont="1" applyFill="1" applyBorder="1" applyAlignment="1" applyProtection="1">
      <alignment horizontal="right" vertical="center"/>
    </xf>
    <xf numFmtId="0" fontId="28" fillId="5" borderId="38" xfId="30" applyFont="1" applyFill="1" applyBorder="1" applyAlignment="1" applyProtection="1">
      <alignment horizontal="right" vertical="center"/>
    </xf>
    <xf numFmtId="188" fontId="28" fillId="5" borderId="175" xfId="32" applyNumberFormat="1" applyFont="1" applyFill="1" applyBorder="1" applyAlignment="1" applyProtection="1">
      <alignment horizontal="right" vertical="center" shrinkToFit="1"/>
    </xf>
    <xf numFmtId="188" fontId="28" fillId="5" borderId="176" xfId="32" applyNumberFormat="1" applyFont="1" applyFill="1" applyBorder="1" applyAlignment="1" applyProtection="1">
      <alignment horizontal="right" vertical="center" shrinkToFit="1"/>
    </xf>
    <xf numFmtId="188" fontId="28" fillId="5" borderId="177" xfId="32" applyNumberFormat="1" applyFont="1" applyFill="1" applyBorder="1" applyAlignment="1" applyProtection="1">
      <alignment horizontal="right" vertical="center" shrinkToFit="1"/>
    </xf>
    <xf numFmtId="176" fontId="28" fillId="5" borderId="41" xfId="32" applyNumberFormat="1" applyFont="1" applyFill="1" applyBorder="1" applyAlignment="1" applyProtection="1">
      <alignment horizontal="right" vertical="center" shrinkToFit="1"/>
    </xf>
    <xf numFmtId="176" fontId="28" fillId="5" borderId="12" xfId="32" applyNumberFormat="1" applyFont="1" applyFill="1" applyBorder="1" applyAlignment="1" applyProtection="1">
      <alignment horizontal="right" vertical="center" shrinkToFit="1"/>
    </xf>
    <xf numFmtId="176" fontId="28" fillId="5" borderId="13" xfId="32" applyNumberFormat="1" applyFont="1" applyFill="1" applyBorder="1" applyAlignment="1" applyProtection="1">
      <alignment horizontal="right" vertical="center" shrinkToFit="1"/>
    </xf>
    <xf numFmtId="177" fontId="28" fillId="5" borderId="154" xfId="32" applyNumberFormat="1" applyFont="1" applyFill="1" applyBorder="1" applyAlignment="1" applyProtection="1">
      <alignment horizontal="right" vertical="center" shrinkToFit="1"/>
    </xf>
    <xf numFmtId="177" fontId="28" fillId="5" borderId="86" xfId="32" applyNumberFormat="1" applyFont="1" applyFill="1" applyBorder="1" applyAlignment="1" applyProtection="1">
      <alignment horizontal="right" vertical="center" shrinkToFit="1"/>
    </xf>
    <xf numFmtId="0" fontId="28" fillId="5" borderId="69" xfId="30" applyFont="1" applyFill="1" applyBorder="1" applyProtection="1">
      <alignment vertical="center"/>
    </xf>
    <xf numFmtId="177" fontId="28" fillId="5" borderId="172" xfId="32" applyNumberFormat="1" applyFont="1" applyFill="1" applyBorder="1" applyAlignment="1" applyProtection="1">
      <alignment horizontal="right" vertical="center" shrinkToFit="1"/>
    </xf>
    <xf numFmtId="177" fontId="28" fillId="5" borderId="173" xfId="32" applyNumberFormat="1" applyFont="1" applyFill="1" applyBorder="1" applyAlignment="1" applyProtection="1">
      <alignment horizontal="right" vertical="center" shrinkToFit="1"/>
    </xf>
    <xf numFmtId="188" fontId="28" fillId="5" borderId="173" xfId="32" applyNumberFormat="1" applyFont="1" applyFill="1" applyBorder="1" applyAlignment="1" applyProtection="1">
      <alignment horizontal="right" vertical="center" shrinkToFit="1"/>
    </xf>
    <xf numFmtId="188" fontId="28" fillId="5" borderId="174" xfId="32" applyNumberFormat="1" applyFont="1" applyFill="1" applyBorder="1" applyAlignment="1" applyProtection="1">
      <alignment horizontal="right" vertical="center" shrinkToFit="1"/>
    </xf>
    <xf numFmtId="188" fontId="28" fillId="5" borderId="86" xfId="32" applyNumberFormat="1" applyFont="1" applyFill="1" applyBorder="1" applyAlignment="1" applyProtection="1">
      <alignment horizontal="right" vertical="center" shrinkToFit="1"/>
    </xf>
    <xf numFmtId="188" fontId="28" fillId="5" borderId="155" xfId="32" applyNumberFormat="1" applyFont="1" applyFill="1" applyBorder="1" applyAlignment="1" applyProtection="1">
      <alignment horizontal="right" vertical="center" shrinkToFit="1"/>
    </xf>
    <xf numFmtId="0" fontId="28" fillId="5" borderId="11" xfId="30" applyFont="1" applyFill="1" applyBorder="1" applyAlignment="1" applyProtection="1">
      <alignment horizontal="left" vertical="center"/>
    </xf>
    <xf numFmtId="0" fontId="28" fillId="5" borderId="12" xfId="30" applyFont="1" applyFill="1" applyBorder="1" applyAlignment="1" applyProtection="1">
      <alignment horizontal="left" vertical="center"/>
    </xf>
    <xf numFmtId="0" fontId="28" fillId="5" borderId="12" xfId="30" applyFont="1" applyFill="1" applyBorder="1" applyAlignment="1" applyProtection="1">
      <alignment horizontal="right" vertical="center"/>
    </xf>
    <xf numFmtId="0" fontId="28" fillId="5" borderId="46" xfId="30" applyFont="1" applyFill="1" applyBorder="1" applyAlignment="1" applyProtection="1">
      <alignment horizontal="right" vertical="center"/>
    </xf>
    <xf numFmtId="177" fontId="28" fillId="5" borderId="41" xfId="31" applyNumberFormat="1" applyFont="1" applyFill="1" applyBorder="1" applyAlignment="1" applyProtection="1">
      <alignment horizontal="right" vertical="center" shrinkToFit="1"/>
    </xf>
    <xf numFmtId="177" fontId="28" fillId="5" borderId="12" xfId="31" applyNumberFormat="1" applyFont="1" applyFill="1" applyBorder="1" applyAlignment="1" applyProtection="1">
      <alignment horizontal="right" vertical="center" shrinkToFit="1"/>
    </xf>
    <xf numFmtId="177" fontId="28" fillId="5" borderId="82" xfId="31" applyNumberFormat="1" applyFont="1" applyFill="1" applyBorder="1" applyAlignment="1" applyProtection="1">
      <alignment horizontal="right" vertical="center" shrinkToFit="1"/>
    </xf>
    <xf numFmtId="177" fontId="28" fillId="5" borderId="84" xfId="31" applyNumberFormat="1" applyFont="1" applyFill="1" applyBorder="1" applyAlignment="1" applyProtection="1">
      <alignment horizontal="right" vertical="center" shrinkToFit="1"/>
    </xf>
    <xf numFmtId="188" fontId="28" fillId="5" borderId="169" xfId="32" applyNumberFormat="1" applyFont="1" applyFill="1" applyBorder="1" applyAlignment="1" applyProtection="1">
      <alignment horizontal="right" vertical="center" shrinkToFit="1"/>
    </xf>
    <xf numFmtId="188" fontId="28" fillId="5" borderId="170" xfId="32" applyNumberFormat="1" applyFont="1" applyFill="1" applyBorder="1" applyAlignment="1" applyProtection="1">
      <alignment horizontal="right" vertical="center" shrinkToFit="1"/>
    </xf>
    <xf numFmtId="188" fontId="28" fillId="5" borderId="171" xfId="32" applyNumberFormat="1" applyFont="1" applyFill="1" applyBorder="1" applyAlignment="1" applyProtection="1">
      <alignment horizontal="right" vertical="center" shrinkToFit="1"/>
    </xf>
    <xf numFmtId="0" fontId="28" fillId="5" borderId="11" xfId="30" applyFont="1" applyFill="1" applyBorder="1" applyProtection="1">
      <alignment vertical="center"/>
    </xf>
    <xf numFmtId="0" fontId="28" fillId="5" borderId="12" xfId="30" applyFont="1" applyFill="1" applyBorder="1" applyProtection="1">
      <alignment vertical="center"/>
    </xf>
    <xf numFmtId="0" fontId="28" fillId="5" borderId="46" xfId="30" applyFont="1" applyFill="1" applyBorder="1" applyProtection="1">
      <alignment vertical="center"/>
    </xf>
    <xf numFmtId="176" fontId="28" fillId="5" borderId="46" xfId="32" applyNumberFormat="1" applyFont="1" applyFill="1" applyBorder="1" applyAlignment="1" applyProtection="1">
      <alignment horizontal="right" vertical="center" shrinkToFit="1"/>
    </xf>
    <xf numFmtId="0" fontId="28" fillId="5" borderId="75" xfId="30" applyFont="1" applyFill="1" applyBorder="1" applyAlignment="1" applyProtection="1">
      <alignment horizontal="center" vertical="center"/>
    </xf>
    <xf numFmtId="0" fontId="28" fillId="5" borderId="25" xfId="30" applyFont="1" applyFill="1" applyBorder="1" applyAlignment="1" applyProtection="1">
      <alignment horizontal="center" vertical="center"/>
    </xf>
    <xf numFmtId="0" fontId="28" fillId="5" borderId="76" xfId="30" applyFont="1" applyFill="1" applyBorder="1" applyAlignment="1" applyProtection="1">
      <alignment horizontal="center" vertical="center"/>
    </xf>
    <xf numFmtId="0" fontId="28" fillId="5" borderId="26" xfId="30" applyFont="1" applyFill="1" applyBorder="1" applyAlignment="1" applyProtection="1">
      <alignment horizontal="center" vertical="center"/>
    </xf>
    <xf numFmtId="0" fontId="28" fillId="5" borderId="60" xfId="30" applyFont="1" applyFill="1" applyBorder="1" applyProtection="1">
      <alignment vertical="center"/>
    </xf>
    <xf numFmtId="0" fontId="28" fillId="5" borderId="11" xfId="30" applyFont="1" applyFill="1" applyBorder="1" applyAlignment="1" applyProtection="1">
      <alignment horizontal="center" vertical="center" textRotation="255" wrapText="1"/>
    </xf>
    <xf numFmtId="0" fontId="28" fillId="5" borderId="46" xfId="30" applyFont="1" applyFill="1" applyBorder="1" applyAlignment="1" applyProtection="1">
      <alignment horizontal="center" vertical="center" textRotation="255" wrapText="1"/>
    </xf>
    <xf numFmtId="0" fontId="28" fillId="5" borderId="7" xfId="30" applyFont="1" applyFill="1" applyBorder="1" applyAlignment="1" applyProtection="1">
      <alignment horizontal="center" vertical="center" textRotation="255" wrapText="1"/>
    </xf>
    <xf numFmtId="0" fontId="28" fillId="5" borderId="38" xfId="30" applyFont="1" applyFill="1" applyBorder="1" applyAlignment="1" applyProtection="1">
      <alignment horizontal="center" vertical="center" textRotation="255" wrapText="1"/>
    </xf>
    <xf numFmtId="0" fontId="28" fillId="5" borderId="24" xfId="30" applyFont="1" applyFill="1" applyBorder="1" applyAlignment="1" applyProtection="1">
      <alignment horizontal="center" vertical="center" textRotation="255" wrapText="1"/>
    </xf>
    <xf numFmtId="0" fontId="28" fillId="5" borderId="40" xfId="30" applyFont="1" applyFill="1" applyBorder="1" applyAlignment="1" applyProtection="1">
      <alignment horizontal="center" vertical="center" textRotation="255" wrapText="1"/>
    </xf>
    <xf numFmtId="0" fontId="28" fillId="5" borderId="60" xfId="30" applyFont="1" applyFill="1" applyBorder="1" applyAlignment="1" applyProtection="1">
      <alignment vertical="center"/>
    </xf>
    <xf numFmtId="0" fontId="28" fillId="5" borderId="0" xfId="30" applyFont="1" applyFill="1" applyBorder="1" applyAlignment="1" applyProtection="1">
      <alignment vertical="center"/>
    </xf>
    <xf numFmtId="0" fontId="28" fillId="5" borderId="38" xfId="30" applyFont="1" applyFill="1" applyBorder="1" applyAlignment="1" applyProtection="1">
      <alignment vertical="center"/>
    </xf>
    <xf numFmtId="0" fontId="28" fillId="5" borderId="17" xfId="30" applyFont="1" applyFill="1" applyBorder="1" applyAlignment="1" applyProtection="1">
      <alignment horizontal="left" vertical="center" wrapText="1"/>
    </xf>
    <xf numFmtId="0" fontId="28" fillId="5" borderId="18" xfId="30" applyFont="1" applyFill="1" applyBorder="1" applyAlignment="1" applyProtection="1">
      <alignment horizontal="left" vertical="center"/>
    </xf>
    <xf numFmtId="0" fontId="28" fillId="5" borderId="43" xfId="30" applyFont="1" applyFill="1" applyBorder="1" applyAlignment="1" applyProtection="1">
      <alignment horizontal="left" vertical="center"/>
    </xf>
    <xf numFmtId="188" fontId="28" fillId="5" borderId="128" xfId="32" applyNumberFormat="1" applyFont="1" applyFill="1" applyBorder="1" applyAlignment="1" applyProtection="1">
      <alignment horizontal="right" vertical="center" shrinkToFit="1"/>
    </xf>
    <xf numFmtId="188" fontId="28" fillId="5" borderId="129" xfId="32" applyNumberFormat="1" applyFont="1" applyFill="1" applyBorder="1" applyAlignment="1" applyProtection="1">
      <alignment horizontal="right" vertical="center" shrinkToFit="1"/>
    </xf>
    <xf numFmtId="177" fontId="28" fillId="5" borderId="164" xfId="32" applyNumberFormat="1" applyFont="1" applyFill="1" applyBorder="1" applyAlignment="1" applyProtection="1">
      <alignment horizontal="right" vertical="center" shrinkToFit="1"/>
    </xf>
    <xf numFmtId="177" fontId="28" fillId="5" borderId="165" xfId="32" applyNumberFormat="1" applyFont="1" applyFill="1" applyBorder="1" applyAlignment="1" applyProtection="1">
      <alignment horizontal="right" vertical="center" shrinkToFit="1"/>
    </xf>
    <xf numFmtId="188" fontId="28" fillId="5" borderId="162" xfId="32" applyNumberFormat="1" applyFont="1" applyFill="1" applyBorder="1" applyAlignment="1" applyProtection="1">
      <alignment horizontal="right" vertical="center" shrinkToFit="1"/>
    </xf>
    <xf numFmtId="0" fontId="28" fillId="5" borderId="60" xfId="32" applyFont="1" applyFill="1" applyBorder="1" applyAlignment="1" applyProtection="1">
      <alignment horizontal="left" vertical="center" shrinkToFit="1"/>
    </xf>
    <xf numFmtId="0" fontId="28" fillId="5" borderId="0" xfId="32" applyFont="1" applyFill="1" applyBorder="1" applyAlignment="1" applyProtection="1">
      <alignment horizontal="left" vertical="center" shrinkToFit="1"/>
    </xf>
    <xf numFmtId="0" fontId="28" fillId="5" borderId="38" xfId="32" applyFont="1" applyFill="1" applyBorder="1" applyAlignment="1" applyProtection="1">
      <alignment horizontal="left" vertical="center" shrinkToFit="1"/>
    </xf>
    <xf numFmtId="0" fontId="28" fillId="5" borderId="37" xfId="30" applyFont="1" applyFill="1" applyBorder="1" applyAlignment="1" applyProtection="1">
      <alignment vertical="center"/>
    </xf>
    <xf numFmtId="0" fontId="28" fillId="5" borderId="49" xfId="30" applyFont="1" applyFill="1" applyBorder="1" applyAlignment="1" applyProtection="1">
      <alignment vertical="center"/>
    </xf>
    <xf numFmtId="0" fontId="28" fillId="5" borderId="40" xfId="30" applyFont="1" applyFill="1" applyBorder="1" applyAlignment="1" applyProtection="1">
      <alignment vertical="center"/>
    </xf>
    <xf numFmtId="0" fontId="28" fillId="5" borderId="81" xfId="30" applyFont="1" applyFill="1" applyBorder="1" applyAlignment="1" applyProtection="1">
      <alignment horizontal="center" vertical="center"/>
    </xf>
    <xf numFmtId="177" fontId="28" fillId="5" borderId="83" xfId="32" applyNumberFormat="1" applyFont="1" applyFill="1" applyBorder="1" applyAlignment="1" applyProtection="1">
      <alignment horizontal="right" vertical="center" shrinkToFit="1"/>
    </xf>
    <xf numFmtId="188" fontId="28" fillId="5" borderId="83" xfId="32" applyNumberFormat="1" applyFont="1" applyFill="1" applyBorder="1" applyAlignment="1" applyProtection="1">
      <alignment horizontal="right" vertical="center" shrinkToFit="1"/>
    </xf>
    <xf numFmtId="188" fontId="28" fillId="5" borderId="153" xfId="32" applyNumberFormat="1" applyFont="1" applyFill="1" applyBorder="1" applyAlignment="1" applyProtection="1">
      <alignment horizontal="right" vertical="center" shrinkToFit="1"/>
    </xf>
    <xf numFmtId="177" fontId="28" fillId="5" borderId="90" xfId="32" applyNumberFormat="1" applyFont="1" applyFill="1" applyBorder="1" applyAlignment="1" applyProtection="1">
      <alignment horizontal="right" vertical="center" shrinkToFit="1"/>
    </xf>
    <xf numFmtId="188" fontId="28" fillId="5" borderId="163" xfId="32" applyNumberFormat="1" applyFont="1" applyFill="1" applyBorder="1" applyAlignment="1" applyProtection="1">
      <alignment horizontal="right" vertical="center" shrinkToFit="1"/>
    </xf>
    <xf numFmtId="188" fontId="28" fillId="5" borderId="45" xfId="32" applyNumberFormat="1" applyFont="1" applyFill="1" applyBorder="1" applyAlignment="1" applyProtection="1">
      <alignment horizontal="right" vertical="center" shrinkToFit="1"/>
    </xf>
    <xf numFmtId="188" fontId="28" fillId="5" borderId="91" xfId="32" applyNumberFormat="1" applyFont="1" applyFill="1" applyBorder="1" applyAlignment="1" applyProtection="1">
      <alignment horizontal="right" vertical="center" shrinkToFit="1"/>
    </xf>
    <xf numFmtId="188" fontId="28" fillId="5" borderId="49" xfId="32" applyNumberFormat="1" applyFont="1" applyFill="1" applyBorder="1" applyAlignment="1" applyProtection="1">
      <alignment horizontal="right" vertical="center" shrinkToFit="1"/>
    </xf>
    <xf numFmtId="188" fontId="28" fillId="5" borderId="63" xfId="32" applyNumberFormat="1" applyFont="1" applyFill="1" applyBorder="1" applyAlignment="1" applyProtection="1">
      <alignment horizontal="right" vertical="center" shrinkToFit="1"/>
    </xf>
    <xf numFmtId="0" fontId="28" fillId="5" borderId="11" xfId="30" applyFont="1" applyFill="1" applyBorder="1" applyAlignment="1" applyProtection="1">
      <alignment horizontal="center" vertical="center" wrapText="1"/>
    </xf>
    <xf numFmtId="0" fontId="28" fillId="5" borderId="12" xfId="30" applyFont="1" applyFill="1" applyBorder="1" applyAlignment="1" applyProtection="1">
      <alignment horizontal="center" vertical="center" wrapText="1"/>
    </xf>
    <xf numFmtId="0" fontId="28" fillId="5" borderId="46" xfId="30" applyFont="1" applyFill="1" applyBorder="1" applyAlignment="1" applyProtection="1">
      <alignment horizontal="center" vertical="center" wrapText="1"/>
    </xf>
    <xf numFmtId="0" fontId="28" fillId="5" borderId="7" xfId="30" applyFont="1" applyFill="1" applyBorder="1" applyAlignment="1" applyProtection="1">
      <alignment horizontal="center" vertical="center" wrapText="1"/>
    </xf>
    <xf numFmtId="0" fontId="28" fillId="5" borderId="0" xfId="30" applyFont="1" applyFill="1" applyBorder="1" applyAlignment="1" applyProtection="1">
      <alignment horizontal="center" vertical="center" wrapText="1"/>
    </xf>
    <xf numFmtId="0" fontId="28" fillId="5" borderId="38" xfId="30" applyFont="1" applyFill="1" applyBorder="1" applyAlignment="1" applyProtection="1">
      <alignment horizontal="center" vertical="center" wrapText="1"/>
    </xf>
    <xf numFmtId="0" fontId="28" fillId="5" borderId="71" xfId="30" applyFont="1" applyFill="1" applyBorder="1" applyAlignment="1" applyProtection="1">
      <alignment horizontal="center" vertical="center" wrapText="1"/>
    </xf>
    <xf numFmtId="0" fontId="28" fillId="5" borderId="72" xfId="30" applyFont="1" applyFill="1" applyBorder="1" applyAlignment="1" applyProtection="1">
      <alignment horizontal="center" vertical="center" wrapText="1"/>
    </xf>
    <xf numFmtId="0" fontId="28" fillId="5" borderId="67" xfId="30" applyFont="1" applyFill="1" applyBorder="1" applyAlignment="1" applyProtection="1">
      <alignment horizontal="center" vertical="center" wrapText="1"/>
    </xf>
    <xf numFmtId="0" fontId="28" fillId="5" borderId="41" xfId="30" applyFont="1" applyFill="1" applyBorder="1" applyProtection="1">
      <alignment vertical="center"/>
    </xf>
    <xf numFmtId="177" fontId="28" fillId="5" borderId="151" xfId="32" applyNumberFormat="1" applyFont="1" applyFill="1" applyBorder="1" applyAlignment="1" applyProtection="1">
      <alignment horizontal="right" vertical="center" shrinkToFit="1"/>
    </xf>
    <xf numFmtId="188" fontId="28" fillId="5" borderId="168" xfId="32" applyNumberFormat="1" applyFont="1" applyFill="1" applyBorder="1" applyAlignment="1" applyProtection="1">
      <alignment horizontal="right" vertical="center" shrinkToFit="1"/>
    </xf>
    <xf numFmtId="188" fontId="28" fillId="5" borderId="152" xfId="32" applyNumberFormat="1" applyFont="1" applyFill="1" applyBorder="1" applyAlignment="1" applyProtection="1">
      <alignment horizontal="right" vertical="center" shrinkToFit="1"/>
    </xf>
    <xf numFmtId="188" fontId="28" fillId="5" borderId="15" xfId="32" applyNumberFormat="1" applyFont="1" applyFill="1" applyBorder="1" applyAlignment="1" applyProtection="1">
      <alignment horizontal="right" vertical="center" shrinkToFit="1"/>
    </xf>
    <xf numFmtId="0" fontId="28" fillId="5" borderId="41" xfId="30" applyFont="1" applyFill="1" applyBorder="1" applyAlignment="1" applyProtection="1">
      <alignment horizontal="center" vertical="center" wrapText="1"/>
    </xf>
    <xf numFmtId="0" fontId="28" fillId="5" borderId="60" xfId="30" applyFont="1" applyFill="1" applyBorder="1" applyAlignment="1" applyProtection="1">
      <alignment horizontal="center" vertical="center" wrapText="1"/>
    </xf>
    <xf numFmtId="0" fontId="28" fillId="5" borderId="49" xfId="30" applyFont="1" applyFill="1" applyBorder="1" applyAlignment="1" applyProtection="1">
      <alignment horizontal="center" vertical="center" wrapText="1"/>
    </xf>
    <xf numFmtId="0" fontId="28" fillId="5" borderId="40" xfId="30" applyFont="1" applyFill="1" applyBorder="1" applyAlignment="1" applyProtection="1">
      <alignment horizontal="center" vertical="center" wrapText="1"/>
    </xf>
    <xf numFmtId="0" fontId="28" fillId="5" borderId="41" xfId="32" applyFont="1" applyFill="1" applyBorder="1" applyAlignment="1" applyProtection="1">
      <alignment horizontal="left" vertical="center" shrinkToFit="1"/>
    </xf>
    <xf numFmtId="0" fontId="28" fillId="5" borderId="12" xfId="32" applyFont="1" applyFill="1" applyBorder="1" applyAlignment="1" applyProtection="1">
      <alignment horizontal="left" vertical="center" shrinkToFit="1"/>
    </xf>
    <xf numFmtId="0" fontId="28" fillId="5" borderId="46" xfId="32" applyFont="1" applyFill="1" applyBorder="1" applyAlignment="1" applyProtection="1">
      <alignment horizontal="left" vertical="center" shrinkToFit="1"/>
    </xf>
    <xf numFmtId="188" fontId="28" fillId="5" borderId="87" xfId="32" applyNumberFormat="1" applyFont="1" applyFill="1" applyBorder="1" applyAlignment="1" applyProtection="1">
      <alignment horizontal="right" vertical="center" shrinkToFit="1"/>
    </xf>
    <xf numFmtId="188" fontId="28" fillId="5" borderId="59" xfId="32" applyNumberFormat="1" applyFont="1" applyFill="1" applyBorder="1" applyAlignment="1" applyProtection="1">
      <alignment horizontal="right" vertical="center" shrinkToFit="1"/>
    </xf>
    <xf numFmtId="0" fontId="28" fillId="5" borderId="31" xfId="30" applyFont="1" applyFill="1" applyBorder="1" applyAlignment="1" applyProtection="1">
      <alignment horizontal="center" vertical="center" wrapText="1"/>
    </xf>
    <xf numFmtId="0" fontId="30" fillId="5" borderId="42" xfId="30" applyFont="1" applyFill="1" applyBorder="1" applyAlignment="1" applyProtection="1">
      <alignment horizontal="center" vertical="center"/>
    </xf>
    <xf numFmtId="0" fontId="28" fillId="5" borderId="37" xfId="30" applyFont="1" applyFill="1" applyBorder="1" applyProtection="1">
      <alignment vertical="center"/>
    </xf>
    <xf numFmtId="177" fontId="28" fillId="5" borderId="161" xfId="32" applyNumberFormat="1" applyFont="1" applyFill="1" applyBorder="1" applyAlignment="1" applyProtection="1">
      <alignment horizontal="right" vertical="center" shrinkToFit="1"/>
    </xf>
    <xf numFmtId="0" fontId="28" fillId="5" borderId="11" xfId="30" applyFont="1" applyFill="1" applyBorder="1" applyAlignment="1" applyProtection="1">
      <alignment horizontal="center" vertical="top" wrapText="1"/>
    </xf>
    <xf numFmtId="0" fontId="28" fillId="5" borderId="12" xfId="30" applyFont="1" applyFill="1" applyBorder="1" applyAlignment="1" applyProtection="1">
      <alignment horizontal="center" vertical="top" wrapText="1"/>
    </xf>
    <xf numFmtId="0" fontId="28" fillId="5" borderId="46" xfId="30" applyFont="1" applyFill="1" applyBorder="1" applyAlignment="1" applyProtection="1">
      <alignment horizontal="center" vertical="top" wrapText="1"/>
    </xf>
    <xf numFmtId="0" fontId="28" fillId="5" borderId="7" xfId="30" applyFont="1" applyFill="1" applyBorder="1" applyAlignment="1" applyProtection="1">
      <alignment horizontal="center" vertical="top" wrapText="1"/>
    </xf>
    <xf numFmtId="0" fontId="28" fillId="5" borderId="0" xfId="30" applyFont="1" applyFill="1" applyBorder="1" applyAlignment="1" applyProtection="1">
      <alignment horizontal="center" vertical="top" wrapText="1"/>
    </xf>
    <xf numFmtId="0" fontId="28" fillId="5" borderId="38" xfId="30" applyFont="1" applyFill="1" applyBorder="1" applyAlignment="1" applyProtection="1">
      <alignment horizontal="center" vertical="top" wrapText="1"/>
    </xf>
    <xf numFmtId="0" fontId="28" fillId="5" borderId="24" xfId="30" applyFont="1" applyFill="1" applyBorder="1" applyAlignment="1" applyProtection="1">
      <alignment horizontal="center" vertical="top" wrapText="1"/>
    </xf>
    <xf numFmtId="0" fontId="28" fillId="5" borderId="49" xfId="30" applyFont="1" applyFill="1" applyBorder="1" applyAlignment="1" applyProtection="1">
      <alignment horizontal="center" vertical="top" wrapText="1"/>
    </xf>
    <xf numFmtId="0" fontId="28" fillId="5" borderId="41" xfId="30" applyFont="1" applyFill="1" applyBorder="1" applyAlignment="1" applyProtection="1">
      <alignment vertical="center"/>
    </xf>
    <xf numFmtId="0" fontId="28" fillId="5" borderId="12" xfId="30" applyFont="1" applyFill="1" applyBorder="1" applyAlignment="1" applyProtection="1">
      <alignment vertical="center"/>
    </xf>
    <xf numFmtId="0" fontId="28" fillId="5" borderId="46" xfId="30" applyFont="1" applyFill="1" applyBorder="1" applyAlignment="1" applyProtection="1">
      <alignment vertical="center"/>
    </xf>
    <xf numFmtId="177" fontId="28" fillId="5" borderId="41" xfId="32" applyNumberFormat="1" applyFont="1" applyFill="1" applyBorder="1" applyAlignment="1" applyProtection="1">
      <alignment horizontal="right" vertical="center" shrinkToFit="1"/>
    </xf>
    <xf numFmtId="177" fontId="28" fillId="5" borderId="12" xfId="32" applyNumberFormat="1" applyFont="1" applyFill="1" applyBorder="1" applyAlignment="1" applyProtection="1">
      <alignment horizontal="right" vertical="center" shrinkToFit="1"/>
    </xf>
    <xf numFmtId="177" fontId="28" fillId="5" borderId="82" xfId="32" applyNumberFormat="1" applyFont="1" applyFill="1" applyBorder="1" applyAlignment="1" applyProtection="1">
      <alignment horizontal="right" vertical="center" shrinkToFit="1"/>
    </xf>
    <xf numFmtId="177" fontId="28" fillId="5" borderId="84" xfId="32" applyNumberFormat="1" applyFont="1" applyFill="1" applyBorder="1" applyAlignment="1" applyProtection="1">
      <alignment horizontal="right" vertical="center" shrinkToFit="1"/>
    </xf>
    <xf numFmtId="188" fontId="28" fillId="5" borderId="84" xfId="32" applyNumberFormat="1" applyFont="1" applyFill="1" applyBorder="1" applyAlignment="1" applyProtection="1">
      <alignment horizontal="right" vertical="center" shrinkToFit="1"/>
    </xf>
    <xf numFmtId="188" fontId="28" fillId="5" borderId="12" xfId="32" applyNumberFormat="1" applyFont="1" applyFill="1" applyBorder="1" applyAlignment="1" applyProtection="1">
      <alignment horizontal="right" vertical="center" shrinkToFit="1"/>
    </xf>
    <xf numFmtId="188" fontId="28" fillId="5" borderId="13" xfId="32" applyNumberFormat="1" applyFont="1" applyFill="1" applyBorder="1" applyAlignment="1" applyProtection="1">
      <alignment horizontal="right" vertical="center" shrinkToFit="1"/>
    </xf>
    <xf numFmtId="0" fontId="28" fillId="5" borderId="30" xfId="30" applyFont="1" applyFill="1" applyBorder="1" applyAlignment="1" applyProtection="1">
      <alignment horizontal="center" vertical="center"/>
    </xf>
    <xf numFmtId="0" fontId="28" fillId="5" borderId="31" xfId="30" applyFont="1" applyFill="1" applyBorder="1" applyAlignment="1" applyProtection="1">
      <alignment horizontal="center" vertical="center"/>
    </xf>
    <xf numFmtId="0" fontId="28" fillId="5" borderId="42" xfId="30" applyFont="1" applyFill="1" applyBorder="1" applyAlignment="1" applyProtection="1">
      <alignment horizontal="center" vertical="center"/>
    </xf>
    <xf numFmtId="0" fontId="28" fillId="5" borderId="39" xfId="30" applyFont="1" applyFill="1" applyBorder="1" applyAlignment="1" applyProtection="1">
      <alignment horizontal="center" vertical="center"/>
    </xf>
    <xf numFmtId="0" fontId="28" fillId="5" borderId="39" xfId="32" applyFont="1" applyFill="1" applyBorder="1" applyAlignment="1" applyProtection="1">
      <alignment horizontal="center" vertical="center"/>
    </xf>
    <xf numFmtId="0" fontId="28" fillId="5" borderId="31" xfId="32" applyFont="1" applyFill="1" applyBorder="1" applyAlignment="1" applyProtection="1">
      <alignment horizontal="center" vertical="center"/>
    </xf>
    <xf numFmtId="0" fontId="28" fillId="5" borderId="32" xfId="32" applyFont="1" applyFill="1" applyBorder="1" applyAlignment="1" applyProtection="1">
      <alignment horizontal="center" vertical="center"/>
    </xf>
    <xf numFmtId="177" fontId="28" fillId="5" borderId="39" xfId="32" applyNumberFormat="1" applyFont="1" applyFill="1" applyBorder="1" applyAlignment="1" applyProtection="1">
      <alignment horizontal="right" vertical="center" shrinkToFit="1"/>
    </xf>
    <xf numFmtId="177" fontId="28" fillId="5" borderId="31" xfId="32" applyNumberFormat="1" applyFont="1" applyFill="1" applyBorder="1" applyAlignment="1" applyProtection="1">
      <alignment horizontal="right" vertical="center" shrinkToFit="1"/>
    </xf>
    <xf numFmtId="177" fontId="28" fillId="5" borderId="156" xfId="32" applyNumberFormat="1" applyFont="1" applyFill="1" applyBorder="1" applyAlignment="1" applyProtection="1">
      <alignment horizontal="right" vertical="center" shrinkToFit="1"/>
    </xf>
    <xf numFmtId="177" fontId="28" fillId="5" borderId="157" xfId="32" applyNumberFormat="1" applyFont="1" applyFill="1" applyBorder="1" applyAlignment="1" applyProtection="1">
      <alignment horizontal="right" vertical="center" shrinkToFit="1"/>
    </xf>
    <xf numFmtId="177" fontId="28" fillId="5" borderId="158" xfId="32" applyNumberFormat="1" applyFont="1" applyFill="1" applyBorder="1" applyAlignment="1" applyProtection="1">
      <alignment horizontal="right" vertical="center" shrinkToFit="1"/>
    </xf>
    <xf numFmtId="177" fontId="28" fillId="5" borderId="159" xfId="32" applyNumberFormat="1" applyFont="1" applyFill="1" applyBorder="1" applyAlignment="1" applyProtection="1">
      <alignment horizontal="right" vertical="center" shrinkToFit="1"/>
    </xf>
    <xf numFmtId="177" fontId="28" fillId="5" borderId="160" xfId="32" applyNumberFormat="1" applyFont="1" applyFill="1" applyBorder="1" applyAlignment="1" applyProtection="1">
      <alignment horizontal="right" vertical="center" shrinkToFit="1"/>
    </xf>
    <xf numFmtId="0" fontId="28" fillId="5" borderId="0" xfId="30" applyFont="1" applyFill="1" applyProtection="1">
      <alignment vertical="center"/>
    </xf>
    <xf numFmtId="0" fontId="28" fillId="5" borderId="11" xfId="30" applyFont="1" applyFill="1" applyBorder="1" applyAlignment="1" applyProtection="1">
      <alignment horizontal="center" vertical="center" textRotation="255" shrinkToFit="1"/>
    </xf>
    <xf numFmtId="0" fontId="28" fillId="5" borderId="46" xfId="30" applyFont="1" applyFill="1" applyBorder="1" applyAlignment="1" applyProtection="1">
      <alignment horizontal="center" vertical="center" textRotation="255" shrinkToFit="1"/>
    </xf>
    <xf numFmtId="0" fontId="28" fillId="5" borderId="7" xfId="30" applyFont="1" applyFill="1" applyBorder="1" applyAlignment="1" applyProtection="1">
      <alignment horizontal="center" vertical="center" textRotation="255" shrinkToFit="1"/>
    </xf>
    <xf numFmtId="0" fontId="28" fillId="5" borderId="38" xfId="30" applyFont="1" applyFill="1" applyBorder="1" applyAlignment="1" applyProtection="1">
      <alignment horizontal="center" vertical="center" textRotation="255" shrinkToFit="1"/>
    </xf>
    <xf numFmtId="0" fontId="28" fillId="5" borderId="24" xfId="30" applyFont="1" applyFill="1" applyBorder="1" applyAlignment="1" applyProtection="1">
      <alignment horizontal="center" vertical="center" textRotation="255" shrinkToFit="1"/>
    </xf>
    <xf numFmtId="0" fontId="28" fillId="5" borderId="40" xfId="30" applyFont="1" applyFill="1" applyBorder="1" applyAlignment="1" applyProtection="1">
      <alignment horizontal="center" vertical="center" textRotation="255" shrinkToFit="1"/>
    </xf>
    <xf numFmtId="177" fontId="28" fillId="5" borderId="60" xfId="31" applyNumberFormat="1" applyFont="1" applyFill="1" applyBorder="1" applyAlignment="1" applyProtection="1">
      <alignment horizontal="right" vertical="center" shrinkToFit="1"/>
    </xf>
    <xf numFmtId="177" fontId="28" fillId="5" borderId="0" xfId="31" applyNumberFormat="1" applyFont="1" applyFill="1" applyBorder="1" applyAlignment="1" applyProtection="1">
      <alignment horizontal="right" vertical="center" shrinkToFit="1"/>
    </xf>
    <xf numFmtId="177" fontId="28" fillId="5" borderId="85" xfId="31" applyNumberFormat="1" applyFont="1" applyFill="1" applyBorder="1" applyAlignment="1" applyProtection="1">
      <alignment horizontal="right" vertical="center" shrinkToFit="1"/>
    </xf>
    <xf numFmtId="177" fontId="28" fillId="5" borderId="88" xfId="31" applyNumberFormat="1" applyFont="1" applyFill="1" applyBorder="1" applyAlignment="1" applyProtection="1">
      <alignment horizontal="right" vertical="center" shrinkToFit="1"/>
    </xf>
    <xf numFmtId="188" fontId="28" fillId="5" borderId="88" xfId="31" applyNumberFormat="1" applyFont="1" applyFill="1" applyBorder="1" applyAlignment="1" applyProtection="1">
      <alignment horizontal="right" vertical="center" shrinkToFit="1"/>
    </xf>
    <xf numFmtId="188" fontId="28" fillId="5" borderId="0" xfId="31" applyNumberFormat="1" applyFont="1" applyFill="1" applyBorder="1" applyAlignment="1" applyProtection="1">
      <alignment horizontal="right" vertical="center" shrinkToFit="1"/>
    </xf>
    <xf numFmtId="188" fontId="28" fillId="5" borderId="62" xfId="31" applyNumberFormat="1" applyFont="1" applyFill="1" applyBorder="1" applyAlignment="1" applyProtection="1">
      <alignment horizontal="right" vertical="center" shrinkToFit="1"/>
    </xf>
    <xf numFmtId="0" fontId="28" fillId="5" borderId="38" xfId="30" applyFont="1" applyFill="1" applyBorder="1" applyAlignment="1" applyProtection="1">
      <alignment horizontal="left" vertical="center"/>
    </xf>
    <xf numFmtId="0" fontId="28" fillId="5" borderId="41" xfId="30" applyFont="1" applyFill="1" applyBorder="1" applyAlignment="1" applyProtection="1">
      <alignment horizontal="center" vertical="center" textRotation="255" wrapText="1"/>
    </xf>
    <xf numFmtId="0" fontId="28" fillId="5" borderId="60" xfId="30" applyFont="1" applyFill="1" applyBorder="1" applyAlignment="1" applyProtection="1">
      <alignment horizontal="center" vertical="center" textRotation="255" wrapText="1"/>
    </xf>
    <xf numFmtId="0" fontId="28" fillId="5" borderId="37" xfId="30" applyFont="1" applyFill="1" applyBorder="1" applyAlignment="1" applyProtection="1">
      <alignment horizontal="center" vertical="center" textRotation="255" wrapText="1"/>
    </xf>
    <xf numFmtId="0" fontId="28" fillId="5" borderId="32" xfId="30" applyFont="1" applyFill="1" applyBorder="1" applyAlignment="1" applyProtection="1">
      <alignment horizontal="center" vertical="center"/>
    </xf>
    <xf numFmtId="0" fontId="28" fillId="5" borderId="11" xfId="30" applyFont="1" applyFill="1" applyBorder="1" applyAlignment="1" applyProtection="1">
      <alignment horizontal="center" vertical="top"/>
    </xf>
    <xf numFmtId="0" fontId="28" fillId="5" borderId="12" xfId="30" applyFont="1" applyFill="1" applyBorder="1" applyAlignment="1" applyProtection="1">
      <alignment horizontal="center" vertical="top"/>
    </xf>
    <xf numFmtId="0" fontId="28" fillId="5" borderId="7" xfId="30" applyFont="1" applyFill="1" applyBorder="1" applyAlignment="1" applyProtection="1">
      <alignment horizontal="center" vertical="top"/>
    </xf>
    <xf numFmtId="0" fontId="28" fillId="5" borderId="0" xfId="30" applyFont="1" applyFill="1" applyBorder="1" applyAlignment="1" applyProtection="1">
      <alignment horizontal="center" vertical="top"/>
    </xf>
    <xf numFmtId="0" fontId="28" fillId="5" borderId="24" xfId="30" applyFont="1" applyFill="1" applyBorder="1" applyAlignment="1" applyProtection="1">
      <alignment horizontal="center" vertical="top"/>
    </xf>
    <xf numFmtId="0" fontId="28" fillId="5" borderId="49" xfId="30" applyFont="1" applyFill="1" applyBorder="1" applyAlignment="1" applyProtection="1">
      <alignment horizontal="center" vertical="top"/>
    </xf>
    <xf numFmtId="0" fontId="28" fillId="5" borderId="34" xfId="30" applyFont="1" applyFill="1" applyBorder="1" applyAlignment="1" applyProtection="1">
      <alignment horizontal="center" vertical="center"/>
    </xf>
    <xf numFmtId="0" fontId="28" fillId="7" borderId="44" xfId="30" applyNumberFormat="1" applyFont="1" applyFill="1" applyBorder="1" applyAlignment="1" applyProtection="1">
      <alignment horizontal="left" vertical="center" shrinkToFit="1"/>
      <protection locked="0"/>
    </xf>
    <xf numFmtId="0" fontId="28" fillId="7" borderId="18" xfId="30" applyNumberFormat="1" applyFont="1" applyFill="1" applyBorder="1" applyAlignment="1" applyProtection="1">
      <alignment horizontal="left" vertical="center" shrinkToFit="1"/>
      <protection locked="0"/>
    </xf>
    <xf numFmtId="0" fontId="28" fillId="7" borderId="19" xfId="30" applyNumberFormat="1" applyFont="1" applyFill="1" applyBorder="1" applyAlignment="1" applyProtection="1">
      <alignment horizontal="left" vertical="center" shrinkToFit="1"/>
      <protection locked="0"/>
    </xf>
    <xf numFmtId="0" fontId="28" fillId="5" borderId="8" xfId="30" applyFont="1" applyFill="1" applyBorder="1" applyAlignment="1" applyProtection="1">
      <alignment horizontal="left" vertical="center" wrapText="1"/>
    </xf>
    <xf numFmtId="0" fontId="28" fillId="5" borderId="0" xfId="31" applyFont="1" applyFill="1" applyAlignment="1" applyProtection="1">
      <alignment horizontal="left" vertical="center"/>
    </xf>
    <xf numFmtId="0" fontId="28" fillId="5" borderId="24" xfId="30" applyFont="1" applyFill="1" applyBorder="1" applyAlignment="1" applyProtection="1">
      <alignment horizontal="center" vertical="center"/>
    </xf>
    <xf numFmtId="0" fontId="28" fillId="5" borderId="49" xfId="30" applyFont="1" applyFill="1" applyBorder="1" applyAlignment="1" applyProtection="1">
      <alignment horizontal="center" vertical="center"/>
    </xf>
    <xf numFmtId="0" fontId="28" fillId="5" borderId="63" xfId="30" applyFont="1" applyFill="1" applyBorder="1" applyAlignment="1" applyProtection="1">
      <alignment horizontal="center" vertical="center"/>
    </xf>
    <xf numFmtId="0" fontId="28" fillId="5" borderId="112" xfId="30" applyNumberFormat="1" applyFont="1" applyFill="1" applyBorder="1" applyAlignment="1" applyProtection="1">
      <alignment horizontal="left" vertical="center" shrinkToFit="1"/>
      <protection locked="0"/>
    </xf>
    <xf numFmtId="0" fontId="28" fillId="5" borderId="113" xfId="30" applyNumberFormat="1" applyFont="1" applyFill="1" applyBorder="1" applyAlignment="1" applyProtection="1">
      <alignment horizontal="left" vertical="center" shrinkToFit="1"/>
      <protection locked="0"/>
    </xf>
    <xf numFmtId="0" fontId="28" fillId="5" borderId="119" xfId="30" applyNumberFormat="1" applyFont="1" applyFill="1" applyBorder="1" applyAlignment="1" applyProtection="1">
      <alignment horizontal="left" vertical="center" shrinkToFit="1"/>
      <protection locked="0"/>
    </xf>
    <xf numFmtId="0" fontId="28" fillId="7" borderId="44" xfId="30" applyFont="1" applyFill="1" applyBorder="1" applyAlignment="1" applyProtection="1">
      <alignment horizontal="left" vertical="center" shrinkToFit="1"/>
      <protection locked="0"/>
    </xf>
    <xf numFmtId="0" fontId="28" fillId="7" borderId="18" xfId="30" applyFont="1" applyFill="1" applyBorder="1" applyAlignment="1" applyProtection="1">
      <alignment horizontal="left" vertical="center" shrinkToFit="1"/>
      <protection locked="0"/>
    </xf>
    <xf numFmtId="0" fontId="28" fillId="7" borderId="43" xfId="30" applyFont="1" applyFill="1" applyBorder="1" applyAlignment="1" applyProtection="1">
      <alignment horizontal="left" vertical="center" shrinkToFit="1"/>
      <protection locked="0"/>
    </xf>
    <xf numFmtId="177" fontId="28" fillId="7" borderId="148" xfId="30" applyNumberFormat="1" applyFont="1" applyFill="1" applyBorder="1" applyAlignment="1" applyProtection="1">
      <alignment horizontal="right" vertical="center" shrinkToFit="1"/>
      <protection locked="0"/>
    </xf>
    <xf numFmtId="177" fontId="28" fillId="7" borderId="149" xfId="30" applyNumberFormat="1" applyFont="1" applyFill="1" applyBorder="1" applyAlignment="1" applyProtection="1">
      <alignment horizontal="right" vertical="center" shrinkToFit="1"/>
      <protection locked="0"/>
    </xf>
    <xf numFmtId="177" fontId="28" fillId="7" borderId="150" xfId="30" applyNumberFormat="1" applyFont="1" applyFill="1" applyBorder="1" applyAlignment="1" applyProtection="1">
      <alignment horizontal="right" vertical="center" shrinkToFit="1"/>
      <protection locked="0"/>
    </xf>
    <xf numFmtId="177" fontId="28" fillId="7" borderId="44" xfId="30" applyNumberFormat="1" applyFont="1" applyFill="1" applyBorder="1" applyAlignment="1" applyProtection="1">
      <alignment horizontal="right" vertical="center" shrinkToFit="1"/>
      <protection locked="0"/>
    </xf>
    <xf numFmtId="177" fontId="28" fillId="7" borderId="18" xfId="30" applyNumberFormat="1" applyFont="1" applyFill="1" applyBorder="1" applyAlignment="1" applyProtection="1">
      <alignment horizontal="right" vertical="center" shrinkToFit="1"/>
      <protection locked="0"/>
    </xf>
    <xf numFmtId="177" fontId="28" fillId="7" borderId="43" xfId="30" applyNumberFormat="1" applyFont="1" applyFill="1" applyBorder="1" applyAlignment="1" applyProtection="1">
      <alignment horizontal="right" vertical="center" shrinkToFit="1"/>
      <protection locked="0"/>
    </xf>
    <xf numFmtId="0" fontId="28" fillId="5" borderId="112" xfId="30" applyFont="1" applyFill="1" applyBorder="1" applyAlignment="1" applyProtection="1">
      <alignment horizontal="left" vertical="center" shrinkToFit="1"/>
      <protection locked="0"/>
    </xf>
    <xf numFmtId="0" fontId="28" fillId="5" borderId="113"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177" fontId="28" fillId="5" borderId="112" xfId="30" applyNumberFormat="1" applyFont="1" applyFill="1" applyBorder="1" applyAlignment="1" applyProtection="1">
      <alignment horizontal="right" vertical="center" shrinkToFit="1"/>
      <protection locked="0"/>
    </xf>
    <xf numFmtId="177" fontId="28" fillId="5" borderId="113" xfId="30" applyNumberFormat="1" applyFont="1" applyFill="1" applyBorder="1" applyAlignment="1" applyProtection="1">
      <alignment horizontal="right" vertical="center" shrinkToFit="1"/>
      <protection locked="0"/>
    </xf>
    <xf numFmtId="177" fontId="28" fillId="5" borderId="114" xfId="30" applyNumberFormat="1" applyFont="1" applyFill="1" applyBorder="1" applyAlignment="1" applyProtection="1">
      <alignment horizontal="right" vertical="center" shrinkToFit="1"/>
      <protection locked="0"/>
    </xf>
    <xf numFmtId="177" fontId="28" fillId="7" borderId="142" xfId="30" applyNumberFormat="1" applyFont="1" applyFill="1" applyBorder="1" applyAlignment="1" applyProtection="1">
      <alignment horizontal="right" vertical="center" shrinkToFit="1"/>
      <protection locked="0"/>
    </xf>
    <xf numFmtId="177" fontId="28" fillId="7" borderId="134" xfId="30" applyNumberFormat="1" applyFont="1" applyFill="1" applyBorder="1" applyAlignment="1" applyProtection="1">
      <alignment horizontal="right" vertical="center" shrinkToFit="1"/>
      <protection locked="0"/>
    </xf>
    <xf numFmtId="0" fontId="28" fillId="5" borderId="145" xfId="30" applyFont="1" applyFill="1" applyBorder="1" applyAlignment="1" applyProtection="1">
      <alignment horizontal="left" vertical="center" shrinkToFit="1"/>
      <protection locked="0"/>
    </xf>
    <xf numFmtId="0" fontId="28" fillId="5" borderId="146" xfId="30" applyFont="1" applyFill="1" applyBorder="1" applyAlignment="1" applyProtection="1">
      <alignment horizontal="left" vertical="center" shrinkToFit="1"/>
      <protection locked="0"/>
    </xf>
    <xf numFmtId="0" fontId="28" fillId="5" borderId="147" xfId="30" applyFont="1" applyFill="1" applyBorder="1" applyAlignment="1" applyProtection="1">
      <alignment horizontal="left" vertical="center" shrinkToFit="1"/>
      <protection locked="0"/>
    </xf>
    <xf numFmtId="177" fontId="28" fillId="5" borderId="123" xfId="30" applyNumberFormat="1" applyFont="1" applyFill="1" applyBorder="1" applyAlignment="1" applyProtection="1">
      <alignment horizontal="right" vertical="center" shrinkToFit="1"/>
      <protection locked="0"/>
    </xf>
    <xf numFmtId="177" fontId="28" fillId="5" borderId="124" xfId="30" applyNumberFormat="1" applyFont="1" applyFill="1" applyBorder="1" applyAlignment="1" applyProtection="1">
      <alignment horizontal="right" vertical="center" shrinkToFit="1"/>
      <protection locked="0"/>
    </xf>
    <xf numFmtId="0" fontId="28" fillId="5" borderId="124" xfId="30" applyNumberFormat="1" applyFont="1" applyFill="1" applyBorder="1" applyAlignment="1" applyProtection="1">
      <alignment horizontal="left" vertical="center" shrinkToFit="1"/>
      <protection locked="0"/>
    </xf>
    <xf numFmtId="0" fontId="28" fillId="5" borderId="127" xfId="30" applyNumberFormat="1" applyFont="1" applyFill="1" applyBorder="1" applyAlignment="1" applyProtection="1">
      <alignment horizontal="left" vertical="center" shrinkToFit="1"/>
      <protection locked="0"/>
    </xf>
    <xf numFmtId="0" fontId="28" fillId="0" borderId="116" xfId="30" applyNumberFormat="1" applyFont="1" applyBorder="1" applyAlignment="1" applyProtection="1">
      <alignment horizontal="left" vertical="center" shrinkToFit="1"/>
      <protection locked="0"/>
    </xf>
    <xf numFmtId="0" fontId="28" fillId="0" borderId="121" xfId="30" applyNumberFormat="1" applyFont="1" applyBorder="1" applyAlignment="1" applyProtection="1">
      <alignment horizontal="left" vertical="center" shrinkToFit="1"/>
      <protection locked="0"/>
    </xf>
    <xf numFmtId="177" fontId="28" fillId="0" borderId="115" xfId="30" applyNumberFormat="1" applyFont="1" applyBorder="1" applyAlignment="1" applyProtection="1">
      <alignment horizontal="right" vertical="center" shrinkToFit="1"/>
      <protection locked="0"/>
    </xf>
    <xf numFmtId="177" fontId="28" fillId="0" borderId="112" xfId="30" applyNumberFormat="1" applyFont="1" applyBorder="1" applyAlignment="1" applyProtection="1">
      <alignment horizontal="right" vertical="center" shrinkToFit="1"/>
      <protection locked="0"/>
    </xf>
    <xf numFmtId="177" fontId="28" fillId="0" borderId="113" xfId="30" applyNumberFormat="1" applyFont="1" applyBorder="1" applyAlignment="1" applyProtection="1">
      <alignment horizontal="right" vertical="center" shrinkToFit="1"/>
      <protection locked="0"/>
    </xf>
    <xf numFmtId="177" fontId="28" fillId="0" borderId="120" xfId="30" applyNumberFormat="1" applyFont="1" applyBorder="1" applyAlignment="1" applyProtection="1">
      <alignment horizontal="right" vertical="center" shrinkToFit="1"/>
      <protection locked="0"/>
    </xf>
    <xf numFmtId="177" fontId="28" fillId="0" borderId="117" xfId="30" applyNumberFormat="1" applyFont="1" applyBorder="1" applyAlignment="1" applyProtection="1">
      <alignment horizontal="right" vertical="center" shrinkToFit="1"/>
      <protection locked="0"/>
    </xf>
    <xf numFmtId="177" fontId="28" fillId="0" borderId="102" xfId="30" applyNumberFormat="1" applyFont="1" applyBorder="1" applyAlignment="1" applyProtection="1">
      <alignment horizontal="right" vertical="center" shrinkToFit="1"/>
      <protection locked="0"/>
    </xf>
    <xf numFmtId="0" fontId="28" fillId="0" borderId="102" xfId="30" applyNumberFormat="1" applyFont="1" applyBorder="1" applyAlignment="1" applyProtection="1">
      <alignment horizontal="left" vertical="center" shrinkToFit="1"/>
      <protection locked="0"/>
    </xf>
    <xf numFmtId="0" fontId="28" fillId="0" borderId="108" xfId="30" applyNumberFormat="1" applyFont="1" applyBorder="1" applyAlignment="1" applyProtection="1">
      <alignment horizontal="left" vertical="center" shrinkToFit="1"/>
      <protection locked="0"/>
    </xf>
    <xf numFmtId="177" fontId="28" fillId="0" borderId="101" xfId="30" applyNumberFormat="1" applyFont="1" applyBorder="1" applyAlignment="1" applyProtection="1">
      <alignment horizontal="right" vertical="center" shrinkToFit="1"/>
      <protection locked="0"/>
    </xf>
    <xf numFmtId="177" fontId="28" fillId="0" borderId="112" xfId="33" applyNumberFormat="1" applyFont="1" applyBorder="1" applyAlignment="1" applyProtection="1">
      <alignment horizontal="right" vertical="center" shrinkToFit="1"/>
      <protection locked="0"/>
    </xf>
    <xf numFmtId="177" fontId="28" fillId="0" borderId="113" xfId="33" applyNumberFormat="1" applyFont="1" applyBorder="1" applyAlignment="1" applyProtection="1">
      <alignment horizontal="right" vertical="center" shrinkToFit="1"/>
      <protection locked="0"/>
    </xf>
    <xf numFmtId="177" fontId="28" fillId="0" borderId="114" xfId="33" applyNumberFormat="1" applyFont="1" applyBorder="1" applyAlignment="1" applyProtection="1">
      <alignment horizontal="right" vertical="center" shrinkToFit="1"/>
      <protection locked="0"/>
    </xf>
    <xf numFmtId="0" fontId="28" fillId="0" borderId="112" xfId="33" applyNumberFormat="1" applyFont="1" applyBorder="1" applyAlignment="1" applyProtection="1">
      <alignment horizontal="left" vertical="center" shrinkToFit="1"/>
      <protection locked="0"/>
    </xf>
    <xf numFmtId="0" fontId="28" fillId="0" borderId="113" xfId="33" applyNumberFormat="1" applyFont="1" applyBorder="1" applyAlignment="1" applyProtection="1">
      <alignment horizontal="left" vertical="center" shrinkToFit="1"/>
      <protection locked="0"/>
    </xf>
    <xf numFmtId="0" fontId="28" fillId="0" borderId="119" xfId="33" applyNumberFormat="1" applyFont="1" applyBorder="1" applyAlignment="1" applyProtection="1">
      <alignment horizontal="left" vertical="center" shrinkToFit="1"/>
      <protection locked="0"/>
    </xf>
    <xf numFmtId="0" fontId="28" fillId="6" borderId="36" xfId="30" applyFont="1" applyFill="1" applyBorder="1" applyAlignment="1" applyProtection="1">
      <alignment horizontal="center" vertical="center"/>
      <protection locked="0"/>
    </xf>
    <xf numFmtId="0" fontId="28" fillId="6" borderId="8" xfId="30" applyFont="1" applyFill="1" applyBorder="1" applyAlignment="1" applyProtection="1">
      <alignment horizontal="center" vertical="center"/>
      <protection locked="0"/>
    </xf>
    <xf numFmtId="0" fontId="28" fillId="6" borderId="23" xfId="30" applyFont="1" applyFill="1" applyBorder="1" applyAlignment="1" applyProtection="1">
      <alignment horizontal="center" vertical="center"/>
      <protection locked="0"/>
    </xf>
    <xf numFmtId="0" fontId="28" fillId="6" borderId="92" xfId="30" applyFont="1" applyFill="1" applyBorder="1" applyAlignment="1" applyProtection="1">
      <alignment horizontal="center" vertical="center"/>
      <protection locked="0"/>
    </xf>
    <xf numFmtId="0" fontId="28" fillId="6" borderId="93" xfId="30" applyFont="1" applyFill="1" applyBorder="1" applyAlignment="1" applyProtection="1">
      <alignment horizontal="center" vertical="center"/>
      <protection locked="0"/>
    </xf>
    <xf numFmtId="0" fontId="28" fillId="6" borderId="94" xfId="30" applyFont="1" applyFill="1" applyBorder="1" applyAlignment="1" applyProtection="1">
      <alignment horizontal="center" vertical="center"/>
      <protection locked="0"/>
    </xf>
    <xf numFmtId="0" fontId="28" fillId="6" borderId="57" xfId="30" applyFont="1" applyFill="1" applyBorder="1" applyAlignment="1" applyProtection="1">
      <alignment horizontal="center" vertical="center" wrapText="1"/>
      <protection locked="0"/>
    </xf>
    <xf numFmtId="0" fontId="28" fillId="6" borderId="8" xfId="30" applyFont="1" applyFill="1" applyBorder="1" applyAlignment="1" applyProtection="1">
      <alignment horizontal="center" vertical="center" wrapText="1"/>
      <protection locked="0"/>
    </xf>
    <xf numFmtId="0" fontId="28" fillId="6" borderId="23" xfId="30" applyFont="1" applyFill="1" applyBorder="1" applyAlignment="1" applyProtection="1">
      <alignment horizontal="center" vertical="center" wrapText="1"/>
      <protection locked="0"/>
    </xf>
    <xf numFmtId="0" fontId="28" fillId="6" borderId="95" xfId="30" applyFont="1" applyFill="1" applyBorder="1" applyAlignment="1" applyProtection="1">
      <alignment horizontal="center" vertical="center" wrapText="1"/>
      <protection locked="0"/>
    </xf>
    <xf numFmtId="0" fontId="28" fillId="6" borderId="93" xfId="30" applyFont="1" applyFill="1" applyBorder="1" applyAlignment="1" applyProtection="1">
      <alignment horizontal="center" vertical="center" wrapText="1"/>
      <protection locked="0"/>
    </xf>
    <xf numFmtId="0" fontId="28" fillId="6" borderId="94" xfId="30" applyFont="1" applyFill="1" applyBorder="1" applyAlignment="1" applyProtection="1">
      <alignment horizontal="center" vertical="center" wrapText="1"/>
      <protection locked="0"/>
    </xf>
    <xf numFmtId="0" fontId="28" fillId="6" borderId="57" xfId="30" applyFont="1" applyFill="1" applyBorder="1" applyAlignment="1" applyProtection="1">
      <alignment horizontal="center" vertical="center" wrapText="1" shrinkToFit="1"/>
      <protection locked="0"/>
    </xf>
    <xf numFmtId="0" fontId="28" fillId="6" borderId="8" xfId="30" applyFont="1" applyFill="1" applyBorder="1" applyAlignment="1" applyProtection="1">
      <alignment horizontal="center" vertical="center" shrinkToFit="1"/>
      <protection locked="0"/>
    </xf>
    <xf numFmtId="0" fontId="28" fillId="6" borderId="23" xfId="30" applyFont="1" applyFill="1" applyBorder="1" applyAlignment="1" applyProtection="1">
      <alignment horizontal="center" vertical="center" shrinkToFit="1"/>
      <protection locked="0"/>
    </xf>
    <xf numFmtId="0" fontId="28" fillId="6" borderId="95" xfId="30" applyFont="1" applyFill="1" applyBorder="1" applyAlignment="1" applyProtection="1">
      <alignment horizontal="center" vertical="center" shrinkToFit="1"/>
      <protection locked="0"/>
    </xf>
    <xf numFmtId="0" fontId="28" fillId="6" borderId="93" xfId="30" applyFont="1" applyFill="1" applyBorder="1" applyAlignment="1" applyProtection="1">
      <alignment horizontal="center" vertical="center" shrinkToFit="1"/>
      <protection locked="0"/>
    </xf>
    <xf numFmtId="0" fontId="28" fillId="6" borderId="94" xfId="30" applyFont="1" applyFill="1" applyBorder="1" applyAlignment="1" applyProtection="1">
      <alignment horizontal="center" vertical="center" shrinkToFit="1"/>
      <protection locked="0"/>
    </xf>
    <xf numFmtId="0" fontId="28" fillId="6" borderId="95" xfId="30" applyFont="1" applyFill="1" applyBorder="1" applyAlignment="1" applyProtection="1">
      <alignment horizontal="center" vertical="center"/>
      <protection locked="0"/>
    </xf>
    <xf numFmtId="0" fontId="28" fillId="0" borderId="112" xfId="33" applyFont="1" applyBorder="1" applyAlignment="1" applyProtection="1">
      <alignment horizontal="left" vertical="center" shrinkToFit="1"/>
      <protection locked="0"/>
    </xf>
    <xf numFmtId="0" fontId="28" fillId="0" borderId="113" xfId="33" applyFont="1" applyBorder="1" applyAlignment="1" applyProtection="1">
      <alignment horizontal="left" vertical="center" shrinkToFit="1"/>
      <protection locked="0"/>
    </xf>
    <xf numFmtId="0" fontId="28" fillId="0" borderId="114" xfId="33" applyFont="1" applyBorder="1" applyAlignment="1" applyProtection="1">
      <alignment horizontal="left" vertical="center" shrinkToFit="1"/>
      <protection locked="0"/>
    </xf>
    <xf numFmtId="0" fontId="28" fillId="6" borderId="9" xfId="30" applyFont="1" applyFill="1" applyBorder="1" applyAlignment="1" applyProtection="1">
      <alignment horizontal="center" vertical="center" wrapText="1"/>
      <protection locked="0"/>
    </xf>
    <xf numFmtId="0" fontId="28" fillId="6" borderId="96" xfId="30" applyFont="1" applyFill="1" applyBorder="1" applyAlignment="1" applyProtection="1">
      <alignment horizontal="center" vertical="center" wrapText="1"/>
      <protection locked="0"/>
    </xf>
    <xf numFmtId="177" fontId="28" fillId="0" borderId="118" xfId="32" applyNumberFormat="1" applyFont="1" applyBorder="1" applyAlignment="1" applyProtection="1">
      <alignment horizontal="right" vertical="center" shrinkToFit="1"/>
      <protection locked="0"/>
    </xf>
    <xf numFmtId="177" fontId="28" fillId="0" borderId="113" xfId="32" applyNumberFormat="1" applyFont="1" applyBorder="1" applyAlignment="1" applyProtection="1">
      <alignment horizontal="right" vertical="center" shrinkToFit="1"/>
      <protection locked="0"/>
    </xf>
    <xf numFmtId="177" fontId="28" fillId="0" borderId="119" xfId="32" applyNumberFormat="1" applyFont="1" applyBorder="1" applyAlignment="1" applyProtection="1">
      <alignment horizontal="right" vertical="center" shrinkToFit="1"/>
      <protection locked="0"/>
    </xf>
    <xf numFmtId="177" fontId="28" fillId="5" borderId="120" xfId="31" applyNumberFormat="1" applyFont="1" applyFill="1" applyBorder="1" applyAlignment="1" applyProtection="1">
      <alignment horizontal="right" vertical="center" shrinkToFit="1"/>
      <protection locked="0"/>
    </xf>
    <xf numFmtId="177" fontId="28" fillId="5" borderId="116" xfId="31" applyNumberFormat="1" applyFont="1" applyFill="1" applyBorder="1" applyAlignment="1" applyProtection="1">
      <alignment horizontal="right" vertical="center" shrinkToFit="1"/>
      <protection locked="0"/>
    </xf>
    <xf numFmtId="188" fontId="28" fillId="5" borderId="116" xfId="31" applyNumberFormat="1" applyFont="1" applyFill="1" applyBorder="1" applyAlignment="1" applyProtection="1">
      <alignment horizontal="right" vertical="center" shrinkToFit="1"/>
      <protection locked="0"/>
    </xf>
    <xf numFmtId="188" fontId="28" fillId="7" borderId="134" xfId="30" applyNumberFormat="1" applyFont="1" applyFill="1" applyBorder="1" applyAlignment="1" applyProtection="1">
      <alignment horizontal="right" vertical="center" shrinkToFit="1"/>
      <protection locked="0"/>
    </xf>
    <xf numFmtId="177" fontId="28" fillId="7" borderId="17" xfId="30" applyNumberFormat="1" applyFont="1" applyFill="1" applyBorder="1" applyAlignment="1" applyProtection="1">
      <alignment horizontal="right" vertical="center" shrinkToFit="1"/>
      <protection locked="0"/>
    </xf>
    <xf numFmtId="177" fontId="28" fillId="7" borderId="19" xfId="30" applyNumberFormat="1" applyFont="1" applyFill="1" applyBorder="1" applyAlignment="1" applyProtection="1">
      <alignment horizontal="right" vertical="center" shrinkToFit="1"/>
      <protection locked="0"/>
    </xf>
    <xf numFmtId="177" fontId="28" fillId="7" borderId="143" xfId="30" applyNumberFormat="1" applyFont="1" applyFill="1" applyBorder="1" applyAlignment="1" applyProtection="1">
      <alignment horizontal="right" vertical="center" shrinkToFit="1"/>
      <protection locked="0"/>
    </xf>
    <xf numFmtId="177" fontId="28" fillId="7" borderId="131" xfId="30" applyNumberFormat="1" applyFont="1" applyFill="1" applyBorder="1" applyAlignment="1" applyProtection="1">
      <alignment horizontal="right" vertical="center" shrinkToFit="1"/>
      <protection locked="0"/>
    </xf>
    <xf numFmtId="177" fontId="28" fillId="7" borderId="132" xfId="30" applyNumberFormat="1" applyFont="1" applyFill="1" applyBorder="1" applyAlignment="1" applyProtection="1">
      <alignment horizontal="right" vertical="center" shrinkToFit="1"/>
      <protection locked="0"/>
    </xf>
    <xf numFmtId="177" fontId="28" fillId="7" borderId="133" xfId="30" applyNumberFormat="1" applyFont="1" applyFill="1" applyBorder="1" applyAlignment="1" applyProtection="1">
      <alignment horizontal="right" vertical="center" shrinkToFit="1"/>
      <protection locked="0"/>
    </xf>
    <xf numFmtId="0" fontId="28" fillId="0" borderId="116" xfId="30" applyFont="1" applyBorder="1" applyAlignment="1" applyProtection="1">
      <alignment horizontal="left" vertical="center" shrinkToFit="1"/>
      <protection locked="0"/>
    </xf>
    <xf numFmtId="0" fontId="28" fillId="0" borderId="121" xfId="30" applyFont="1" applyBorder="1" applyAlignment="1" applyProtection="1">
      <alignment horizontal="left" vertical="center" shrinkToFit="1"/>
      <protection locked="0"/>
    </xf>
    <xf numFmtId="0" fontId="28" fillId="0" borderId="81" xfId="30" applyFont="1" applyBorder="1" applyAlignment="1" applyProtection="1">
      <alignment horizontal="center" vertical="center" shrinkToFit="1"/>
      <protection locked="0"/>
    </xf>
    <xf numFmtId="0" fontId="28" fillId="0" borderId="25" xfId="30" applyFont="1" applyBorder="1" applyAlignment="1" applyProtection="1">
      <alignment horizontal="center" vertical="center"/>
      <protection locked="0"/>
    </xf>
    <xf numFmtId="0" fontId="28" fillId="0" borderId="26" xfId="30" applyFont="1" applyBorder="1" applyAlignment="1" applyProtection="1">
      <alignment horizontal="center" vertical="center"/>
      <protection locked="0"/>
    </xf>
    <xf numFmtId="0" fontId="28" fillId="0" borderId="112" xfId="32" applyFont="1" applyBorder="1" applyAlignment="1" applyProtection="1">
      <alignment horizontal="left" vertical="center" shrinkToFit="1"/>
      <protection locked="0"/>
    </xf>
    <xf numFmtId="0" fontId="28" fillId="0" borderId="113" xfId="32" applyFont="1" applyBorder="1" applyAlignment="1" applyProtection="1">
      <alignment horizontal="left" vertical="center" shrinkToFit="1"/>
      <protection locked="0"/>
    </xf>
    <xf numFmtId="0" fontId="28" fillId="0" borderId="114" xfId="32" applyFont="1" applyBorder="1" applyAlignment="1" applyProtection="1">
      <alignment horizontal="left" vertical="center" shrinkToFit="1"/>
      <protection locked="0"/>
    </xf>
    <xf numFmtId="177" fontId="28" fillId="5" borderId="115" xfId="31" applyNumberFormat="1" applyFont="1" applyFill="1" applyBorder="1" applyAlignment="1" applyProtection="1">
      <alignment horizontal="right" vertical="center" shrinkToFit="1"/>
      <protection locked="0"/>
    </xf>
    <xf numFmtId="177" fontId="28" fillId="5" borderId="117" xfId="31" applyNumberFormat="1" applyFont="1" applyFill="1" applyBorder="1" applyAlignment="1" applyProtection="1">
      <alignment horizontal="right" vertical="center" shrinkToFit="1"/>
      <protection locked="0"/>
    </xf>
    <xf numFmtId="188" fontId="28" fillId="0" borderId="116" xfId="30" applyNumberFormat="1" applyFont="1" applyBorder="1" applyAlignment="1" applyProtection="1">
      <alignment horizontal="right" vertical="center" shrinkToFit="1"/>
      <protection locked="0"/>
    </xf>
    <xf numFmtId="177" fontId="28" fillId="0" borderId="115" xfId="32" applyNumberFormat="1" applyFont="1" applyBorder="1" applyAlignment="1" applyProtection="1">
      <alignment horizontal="right" vertical="center" shrinkToFit="1"/>
      <protection locked="0"/>
    </xf>
    <xf numFmtId="177" fontId="28" fillId="0" borderId="116" xfId="32" applyNumberFormat="1" applyFont="1" applyBorder="1" applyAlignment="1" applyProtection="1">
      <alignment horizontal="right" vertical="center" shrinkToFit="1"/>
      <protection locked="0"/>
    </xf>
    <xf numFmtId="177" fontId="28" fillId="0" borderId="117" xfId="32" applyNumberFormat="1" applyFont="1" applyBorder="1" applyAlignment="1" applyProtection="1">
      <alignment horizontal="right" vertical="center" shrinkToFit="1"/>
      <protection locked="0"/>
    </xf>
    <xf numFmtId="177" fontId="28" fillId="0" borderId="137" xfId="30" applyNumberFormat="1" applyFont="1" applyBorder="1" applyAlignment="1" applyProtection="1">
      <alignment horizontal="right" vertical="center" shrinkToFit="1"/>
      <protection locked="0"/>
    </xf>
    <xf numFmtId="188" fontId="28" fillId="0" borderId="137" xfId="30" applyNumberFormat="1" applyFont="1" applyBorder="1" applyAlignment="1" applyProtection="1">
      <alignment horizontal="right" vertical="center" shrinkToFit="1"/>
      <protection locked="0"/>
    </xf>
    <xf numFmtId="0" fontId="28" fillId="0" borderId="137" xfId="30" applyFont="1" applyBorder="1" applyAlignment="1" applyProtection="1">
      <alignment horizontal="left" vertical="center" shrinkToFit="1"/>
      <protection locked="0"/>
    </xf>
    <xf numFmtId="0" fontId="28" fillId="0" borderId="140" xfId="30" applyFont="1" applyBorder="1" applyAlignment="1" applyProtection="1">
      <alignment horizontal="left" vertical="center" shrinkToFit="1"/>
      <protection locked="0"/>
    </xf>
    <xf numFmtId="0" fontId="28" fillId="0" borderId="98" xfId="32" applyFont="1" applyBorder="1" applyAlignment="1" applyProtection="1">
      <alignment horizontal="left" vertical="center" shrinkToFit="1"/>
      <protection locked="0"/>
    </xf>
    <xf numFmtId="0" fontId="28" fillId="0" borderId="99" xfId="32" applyFont="1" applyBorder="1" applyAlignment="1" applyProtection="1">
      <alignment horizontal="left" vertical="center" shrinkToFit="1"/>
      <protection locked="0"/>
    </xf>
    <xf numFmtId="0" fontId="28" fillId="0" borderId="100" xfId="32" applyFont="1" applyBorder="1" applyAlignment="1" applyProtection="1">
      <alignment horizontal="left" vertical="center" shrinkToFit="1"/>
      <protection locked="0"/>
    </xf>
    <xf numFmtId="177" fontId="28" fillId="0" borderId="136" xfId="32" applyNumberFormat="1" applyFont="1" applyBorder="1" applyAlignment="1" applyProtection="1">
      <alignment horizontal="right" vertical="center" shrinkToFit="1"/>
      <protection locked="0"/>
    </xf>
    <xf numFmtId="177" fontId="28" fillId="0" borderId="137" xfId="32" applyNumberFormat="1" applyFont="1" applyBorder="1" applyAlignment="1" applyProtection="1">
      <alignment horizontal="right" vertical="center" shrinkToFit="1"/>
      <protection locked="0"/>
    </xf>
    <xf numFmtId="177" fontId="28" fillId="0" borderId="138" xfId="32" applyNumberFormat="1" applyFont="1" applyBorder="1" applyAlignment="1" applyProtection="1">
      <alignment horizontal="right" vertical="center" shrinkToFit="1"/>
      <protection locked="0"/>
    </xf>
    <xf numFmtId="177" fontId="28" fillId="0" borderId="139" xfId="32" applyNumberFormat="1" applyFont="1" applyBorder="1" applyAlignment="1" applyProtection="1">
      <alignment horizontal="right" vertical="center" shrinkToFit="1"/>
      <protection locked="0"/>
    </xf>
    <xf numFmtId="177" fontId="28" fillId="0" borderId="140" xfId="32" applyNumberFormat="1" applyFont="1" applyBorder="1" applyAlignment="1" applyProtection="1">
      <alignment horizontal="right" vertical="center" shrinkToFit="1"/>
      <protection locked="0"/>
    </xf>
    <xf numFmtId="177" fontId="28" fillId="0" borderId="141" xfId="30" applyNumberFormat="1" applyFont="1" applyBorder="1" applyAlignment="1" applyProtection="1">
      <alignment horizontal="right" vertical="center" shrinkToFit="1"/>
      <protection locked="0"/>
    </xf>
    <xf numFmtId="0" fontId="28" fillId="6" borderId="36" xfId="30" applyFont="1" applyFill="1" applyBorder="1" applyAlignment="1" applyProtection="1">
      <alignment horizontal="center" vertical="center" wrapText="1" shrinkToFit="1"/>
      <protection locked="0"/>
    </xf>
    <xf numFmtId="0" fontId="28" fillId="6" borderId="9" xfId="30" applyFont="1" applyFill="1" applyBorder="1" applyAlignment="1" applyProtection="1">
      <alignment horizontal="center" vertical="center" shrinkToFit="1"/>
      <protection locked="0"/>
    </xf>
    <xf numFmtId="0" fontId="28" fillId="6" borderId="92" xfId="30" applyFont="1" applyFill="1" applyBorder="1" applyAlignment="1" applyProtection="1">
      <alignment horizontal="center" vertical="center" shrinkToFit="1"/>
      <protection locked="0"/>
    </xf>
    <xf numFmtId="0" fontId="28" fillId="6" borderId="96" xfId="30" applyFont="1" applyFill="1" applyBorder="1" applyAlignment="1" applyProtection="1">
      <alignment horizontal="center" vertical="center" shrinkToFit="1"/>
      <protection locked="0"/>
    </xf>
    <xf numFmtId="0" fontId="28" fillId="5" borderId="72" xfId="30" applyFont="1" applyFill="1" applyBorder="1" applyAlignment="1" applyProtection="1">
      <alignment horizontal="left" vertical="center"/>
    </xf>
    <xf numFmtId="0" fontId="28" fillId="5" borderId="8" xfId="30" applyFont="1" applyFill="1" applyBorder="1" applyAlignment="1" applyProtection="1">
      <alignment horizontal="left" vertical="center"/>
    </xf>
    <xf numFmtId="177" fontId="28" fillId="7" borderId="17" xfId="33" applyNumberFormat="1" applyFont="1" applyFill="1" applyBorder="1" applyAlignment="1" applyProtection="1">
      <alignment horizontal="right" vertical="center" shrinkToFit="1"/>
      <protection locked="0"/>
    </xf>
    <xf numFmtId="177" fontId="28" fillId="7" borderId="18" xfId="33" applyNumberFormat="1" applyFont="1" applyFill="1" applyBorder="1" applyAlignment="1" applyProtection="1">
      <alignment horizontal="right" vertical="center" shrinkToFit="1"/>
      <protection locked="0"/>
    </xf>
    <xf numFmtId="177" fontId="28" fillId="7" borderId="19" xfId="33" applyNumberFormat="1" applyFont="1" applyFill="1" applyBorder="1" applyAlignment="1" applyProtection="1">
      <alignment horizontal="right" vertical="center" shrinkToFit="1"/>
      <protection locked="0"/>
    </xf>
    <xf numFmtId="177" fontId="28" fillId="7" borderId="128" xfId="33" applyNumberFormat="1" applyFont="1" applyFill="1" applyBorder="1" applyAlignment="1" applyProtection="1">
      <alignment horizontal="right" vertical="center" shrinkToFit="1"/>
      <protection locked="0"/>
    </xf>
    <xf numFmtId="177" fontId="28" fillId="7" borderId="129" xfId="33" applyNumberFormat="1" applyFont="1" applyFill="1" applyBorder="1" applyAlignment="1" applyProtection="1">
      <alignment horizontal="right" vertical="center" shrinkToFit="1"/>
      <protection locked="0"/>
    </xf>
    <xf numFmtId="177" fontId="28" fillId="7" borderId="130" xfId="33" applyNumberFormat="1" applyFont="1" applyFill="1" applyBorder="1" applyAlignment="1" applyProtection="1">
      <alignment horizontal="right" vertical="center" shrinkToFit="1"/>
      <protection locked="0"/>
    </xf>
    <xf numFmtId="177" fontId="28" fillId="7" borderId="131" xfId="33" applyNumberFormat="1" applyFont="1" applyFill="1" applyBorder="1" applyAlignment="1" applyProtection="1">
      <alignment horizontal="right" vertical="center" shrinkToFit="1"/>
      <protection locked="0"/>
    </xf>
    <xf numFmtId="177" fontId="28" fillId="7" borderId="132" xfId="33" applyNumberFormat="1" applyFont="1" applyFill="1" applyBorder="1" applyAlignment="1" applyProtection="1">
      <alignment horizontal="right" vertical="center" shrinkToFit="1"/>
      <protection locked="0"/>
    </xf>
    <xf numFmtId="177" fontId="28" fillId="7" borderId="133" xfId="33" applyNumberFormat="1" applyFont="1" applyFill="1" applyBorder="1" applyAlignment="1" applyProtection="1">
      <alignment horizontal="right" vertical="center" shrinkToFit="1"/>
      <protection locked="0"/>
    </xf>
    <xf numFmtId="177" fontId="28" fillId="7" borderId="134" xfId="33" applyNumberFormat="1" applyFont="1" applyFill="1" applyBorder="1" applyAlignment="1" applyProtection="1">
      <alignment horizontal="right" vertical="center" shrinkToFit="1"/>
      <protection locked="0"/>
    </xf>
    <xf numFmtId="0" fontId="28" fillId="7" borderId="129" xfId="33" applyNumberFormat="1" applyFont="1" applyFill="1" applyBorder="1" applyAlignment="1" applyProtection="1">
      <alignment horizontal="left" vertical="center" shrinkToFit="1"/>
      <protection locked="0"/>
    </xf>
    <xf numFmtId="0" fontId="28" fillId="7" borderId="132" xfId="33" applyNumberFormat="1" applyFont="1" applyFill="1" applyBorder="1" applyAlignment="1" applyProtection="1">
      <alignment horizontal="left" vertical="center" shrinkToFit="1"/>
      <protection locked="0"/>
    </xf>
    <xf numFmtId="177" fontId="28" fillId="0" borderId="126" xfId="33" applyNumberFormat="1" applyFont="1" applyBorder="1" applyAlignment="1" applyProtection="1">
      <alignment horizontal="right" vertical="center" shrinkToFit="1"/>
      <protection locked="0"/>
    </xf>
    <xf numFmtId="177" fontId="28" fillId="0" borderId="124" xfId="33" applyNumberFormat="1" applyFont="1" applyBorder="1" applyAlignment="1" applyProtection="1">
      <alignment horizontal="right" vertical="center" shrinkToFit="1"/>
      <protection locked="0"/>
    </xf>
    <xf numFmtId="0" fontId="28" fillId="0" borderId="124" xfId="33" applyNumberFormat="1" applyFont="1" applyBorder="1" applyAlignment="1" applyProtection="1">
      <alignment horizontal="left" vertical="center" shrinkToFit="1"/>
      <protection locked="0"/>
    </xf>
    <xf numFmtId="0" fontId="28" fillId="0" borderId="127" xfId="33" applyNumberFormat="1" applyFont="1" applyBorder="1" applyAlignment="1" applyProtection="1">
      <alignment horizontal="left" vertical="center" shrinkToFit="1"/>
      <protection locked="0"/>
    </xf>
    <xf numFmtId="177" fontId="28" fillId="0" borderId="123" xfId="32" applyNumberFormat="1" applyFont="1" applyBorder="1" applyAlignment="1" applyProtection="1">
      <alignment horizontal="right" vertical="center" shrinkToFit="1"/>
      <protection locked="0"/>
    </xf>
    <xf numFmtId="177" fontId="28" fillId="0" borderId="124" xfId="32" applyNumberFormat="1" applyFont="1" applyBorder="1" applyAlignment="1" applyProtection="1">
      <alignment horizontal="right" vertical="center" shrinkToFit="1"/>
      <protection locked="0"/>
    </xf>
    <xf numFmtId="177" fontId="28" fillId="0" borderId="125" xfId="32" applyNumberFormat="1" applyFont="1" applyBorder="1" applyAlignment="1" applyProtection="1">
      <alignment horizontal="right" vertical="center" shrinkToFit="1"/>
      <protection locked="0"/>
    </xf>
    <xf numFmtId="0" fontId="28" fillId="0" borderId="116" xfId="33" applyNumberFormat="1" applyFont="1" applyBorder="1" applyAlignment="1" applyProtection="1">
      <alignment horizontal="left" vertical="center" shrinkToFit="1"/>
      <protection locked="0"/>
    </xf>
    <xf numFmtId="0" fontId="28" fillId="0" borderId="121" xfId="33" applyNumberFormat="1" applyFont="1" applyBorder="1" applyAlignment="1" applyProtection="1">
      <alignment horizontal="left" vertical="center" shrinkToFit="1"/>
      <protection locked="0"/>
    </xf>
    <xf numFmtId="177" fontId="28" fillId="0" borderId="120" xfId="33" applyNumberFormat="1" applyFont="1" applyBorder="1" applyAlignment="1" applyProtection="1">
      <alignment horizontal="right" vertical="center" shrinkToFit="1"/>
      <protection locked="0"/>
    </xf>
    <xf numFmtId="177" fontId="28" fillId="0" borderId="116" xfId="33" applyNumberFormat="1" applyFont="1" applyBorder="1" applyAlignment="1" applyProtection="1">
      <alignment horizontal="right" vertical="center" shrinkToFit="1"/>
      <protection locked="0"/>
    </xf>
    <xf numFmtId="0" fontId="27" fillId="5" borderId="1" xfId="30" applyFont="1" applyFill="1" applyBorder="1" applyAlignment="1" applyProtection="1">
      <alignment horizontal="center" vertical="center"/>
    </xf>
    <xf numFmtId="0" fontId="27" fillId="5" borderId="2" xfId="30" applyFont="1" applyFill="1" applyBorder="1" applyAlignment="1" applyProtection="1">
      <alignment horizontal="center" vertical="center"/>
    </xf>
    <xf numFmtId="0" fontId="27" fillId="5" borderId="3" xfId="30" applyFont="1" applyFill="1" applyBorder="1" applyAlignment="1" applyProtection="1">
      <alignment horizontal="center" vertical="center"/>
    </xf>
    <xf numFmtId="0" fontId="28" fillId="6" borderId="36" xfId="30" applyFont="1" applyFill="1" applyBorder="1" applyAlignment="1" applyProtection="1">
      <alignment horizontal="center" vertical="center" wrapText="1"/>
      <protection locked="0"/>
    </xf>
    <xf numFmtId="0" fontId="28" fillId="6" borderId="92" xfId="30" applyFont="1" applyFill="1" applyBorder="1" applyAlignment="1" applyProtection="1">
      <alignment horizontal="center" vertical="center" wrapText="1"/>
      <protection locked="0"/>
    </xf>
    <xf numFmtId="0" fontId="28" fillId="0" borderId="98" xfId="33" applyNumberFormat="1" applyFont="1" applyBorder="1" applyAlignment="1" applyProtection="1">
      <alignment horizontal="left" vertical="center" shrinkToFit="1"/>
      <protection locked="0"/>
    </xf>
    <xf numFmtId="0" fontId="28" fillId="0" borderId="99" xfId="33" applyNumberFormat="1" applyFont="1" applyBorder="1" applyAlignment="1" applyProtection="1">
      <alignment horizontal="left" vertical="center" shrinkToFit="1"/>
      <protection locked="0"/>
    </xf>
    <xf numFmtId="0" fontId="28" fillId="0" borderId="110" xfId="33" applyNumberFormat="1" applyFont="1" applyBorder="1" applyAlignment="1" applyProtection="1">
      <alignment horizontal="left" vertical="center" shrinkToFit="1"/>
      <protection locked="0"/>
    </xf>
    <xf numFmtId="177" fontId="28" fillId="0" borderId="98" xfId="33" applyNumberFormat="1" applyFont="1" applyBorder="1" applyAlignment="1" applyProtection="1">
      <alignment horizontal="right" vertical="center" shrinkToFit="1"/>
      <protection locked="0"/>
    </xf>
    <xf numFmtId="177" fontId="28" fillId="0" borderId="99" xfId="33" applyNumberFormat="1" applyFont="1" applyBorder="1" applyAlignment="1" applyProtection="1">
      <alignment horizontal="right" vertical="center" shrinkToFit="1"/>
      <protection locked="0"/>
    </xf>
    <xf numFmtId="177" fontId="28" fillId="0" borderId="100" xfId="33" applyNumberFormat="1" applyFont="1" applyBorder="1" applyAlignment="1" applyProtection="1">
      <alignment horizontal="right" vertical="center" shrinkToFit="1"/>
      <protection locked="0"/>
    </xf>
    <xf numFmtId="177" fontId="28" fillId="0" borderId="107" xfId="33" applyNumberFormat="1" applyFont="1" applyBorder="1" applyAlignment="1" applyProtection="1">
      <alignment horizontal="right" vertical="center" shrinkToFit="1"/>
      <protection locked="0"/>
    </xf>
    <xf numFmtId="177" fontId="28" fillId="0" borderId="102" xfId="33" applyNumberFormat="1" applyFont="1" applyBorder="1" applyAlignment="1" applyProtection="1">
      <alignment horizontal="right" vertical="center" shrinkToFit="1"/>
      <protection locked="0"/>
    </xf>
    <xf numFmtId="0" fontId="28" fillId="0" borderId="102" xfId="33" applyNumberFormat="1" applyFont="1" applyBorder="1" applyAlignment="1" applyProtection="1">
      <alignment horizontal="left" vertical="center" shrinkToFit="1"/>
      <protection locked="0"/>
    </xf>
    <xf numFmtId="0" fontId="28" fillId="0" borderId="108" xfId="33" applyNumberFormat="1" applyFont="1" applyBorder="1" applyAlignment="1" applyProtection="1">
      <alignment horizontal="left" vertical="center" shrinkToFit="1"/>
      <protection locked="0"/>
    </xf>
    <xf numFmtId="0" fontId="28" fillId="0" borderId="98" xfId="33" applyFont="1" applyBorder="1" applyAlignment="1" applyProtection="1">
      <alignment horizontal="left" vertical="center" shrinkToFit="1"/>
      <protection locked="0"/>
    </xf>
    <xf numFmtId="0" fontId="28" fillId="0" borderId="99" xfId="33" applyFont="1" applyBorder="1" applyAlignment="1" applyProtection="1">
      <alignment horizontal="left" vertical="center" shrinkToFit="1"/>
      <protection locked="0"/>
    </xf>
    <xf numFmtId="0" fontId="28" fillId="0" borderId="100" xfId="33" applyFont="1" applyBorder="1" applyAlignment="1" applyProtection="1">
      <alignment horizontal="left" vertical="center" shrinkToFit="1"/>
      <protection locked="0"/>
    </xf>
    <xf numFmtId="0" fontId="3" fillId="6" borderId="57" xfId="30" applyFont="1" applyFill="1" applyBorder="1" applyAlignment="1" applyProtection="1">
      <alignment horizontal="center" vertical="center" wrapText="1"/>
      <protection locked="0"/>
    </xf>
    <xf numFmtId="0" fontId="3" fillId="6" borderId="8" xfId="30" applyFont="1" applyFill="1" applyBorder="1" applyAlignment="1" applyProtection="1">
      <alignment horizontal="center" vertical="center" wrapText="1"/>
      <protection locked="0"/>
    </xf>
    <xf numFmtId="0" fontId="3" fillId="6" borderId="23" xfId="30" applyFont="1" applyFill="1" applyBorder="1" applyAlignment="1" applyProtection="1">
      <alignment horizontal="center" vertical="center" wrapText="1"/>
      <protection locked="0"/>
    </xf>
    <xf numFmtId="0" fontId="3" fillId="6" borderId="95" xfId="30" applyFont="1" applyFill="1" applyBorder="1" applyAlignment="1" applyProtection="1">
      <alignment horizontal="center" vertical="center" wrapText="1"/>
      <protection locked="0"/>
    </xf>
    <xf numFmtId="0" fontId="3" fillId="6" borderId="93" xfId="30" applyFont="1" applyFill="1" applyBorder="1" applyAlignment="1" applyProtection="1">
      <alignment horizontal="center" vertical="center" wrapText="1"/>
      <protection locked="0"/>
    </xf>
    <xf numFmtId="0" fontId="3" fillId="6" borderId="94" xfId="30" applyFont="1" applyFill="1" applyBorder="1" applyAlignment="1" applyProtection="1">
      <alignment horizontal="center" vertical="center" wrapText="1"/>
      <protection locked="0"/>
    </xf>
    <xf numFmtId="177" fontId="28" fillId="0" borderId="101" xfId="32" applyNumberFormat="1" applyFont="1" applyBorder="1" applyAlignment="1" applyProtection="1">
      <alignment horizontal="right" vertical="center" shrinkToFit="1"/>
      <protection locked="0"/>
    </xf>
    <xf numFmtId="177" fontId="28" fillId="0" borderId="102" xfId="32" applyNumberFormat="1" applyFont="1" applyBorder="1" applyAlignment="1" applyProtection="1">
      <alignment horizontal="right" vertical="center" shrinkToFit="1"/>
      <protection locked="0"/>
    </xf>
    <xf numFmtId="177" fontId="28" fillId="0" borderId="103" xfId="32" applyNumberFormat="1" applyFont="1" applyBorder="1" applyAlignment="1" applyProtection="1">
      <alignment horizontal="right" vertical="center" shrinkToFit="1"/>
      <protection locked="0"/>
    </xf>
    <xf numFmtId="177" fontId="28" fillId="0" borderId="104" xfId="32" applyNumberFormat="1" applyFont="1" applyBorder="1" applyAlignment="1" applyProtection="1">
      <alignment horizontal="right" vertical="center" shrinkToFit="1"/>
      <protection locked="0"/>
    </xf>
    <xf numFmtId="177" fontId="28" fillId="0" borderId="105" xfId="32" applyNumberFormat="1" applyFont="1" applyBorder="1" applyAlignment="1" applyProtection="1">
      <alignment horizontal="right" vertical="center" shrinkToFit="1"/>
      <protection locked="0"/>
    </xf>
    <xf numFmtId="177" fontId="28" fillId="0" borderId="106" xfId="32" applyNumberFormat="1" applyFont="1" applyBorder="1" applyAlignment="1" applyProtection="1">
      <alignment horizontal="right" vertical="center" shrinkToFit="1"/>
      <protection locked="0"/>
    </xf>
    <xf numFmtId="178" fontId="11" fillId="0" borderId="15" xfId="36" applyNumberFormat="1" applyFont="1" applyBorder="1" applyAlignment="1">
      <alignment horizontal="center" vertical="center" wrapText="1"/>
    </xf>
    <xf numFmtId="178" fontId="11" fillId="0" borderId="45" xfId="36" applyNumberFormat="1" applyFont="1" applyBorder="1" applyAlignment="1">
      <alignment horizontal="center" vertical="center" wrapText="1"/>
    </xf>
    <xf numFmtId="178" fontId="11" fillId="0" borderId="39" xfId="36" applyNumberFormat="1" applyFont="1" applyBorder="1" applyAlignment="1">
      <alignment horizontal="center" vertical="center"/>
    </xf>
    <xf numFmtId="178" fontId="11" fillId="0" borderId="31" xfId="36" applyNumberFormat="1" applyFont="1" applyBorder="1" applyAlignment="1">
      <alignment horizontal="center" vertical="center"/>
    </xf>
    <xf numFmtId="178" fontId="11" fillId="0" borderId="42" xfId="36" applyNumberFormat="1" applyFont="1" applyBorder="1" applyAlignment="1">
      <alignment horizontal="center" vertical="center"/>
    </xf>
    <xf numFmtId="0" fontId="3" fillId="5" borderId="34" xfId="34" applyFont="1" applyFill="1" applyBorder="1" applyAlignment="1">
      <alignment horizontal="center" vertical="center" wrapText="1"/>
    </xf>
    <xf numFmtId="0" fontId="3" fillId="5" borderId="34" xfId="34" applyFont="1" applyFill="1" applyBorder="1" applyAlignment="1">
      <alignment horizontal="center" vertical="center"/>
    </xf>
    <xf numFmtId="178" fontId="5" fillId="5" borderId="39" xfId="34" applyNumberFormat="1" applyFont="1" applyFill="1" applyBorder="1" applyAlignment="1">
      <alignment vertical="center" wrapText="1"/>
    </xf>
    <xf numFmtId="178" fontId="5" fillId="5" borderId="31" xfId="34" applyNumberFormat="1" applyFont="1" applyFill="1" applyBorder="1" applyAlignment="1">
      <alignment vertical="center" wrapText="1"/>
    </xf>
    <xf numFmtId="178" fontId="5" fillId="5" borderId="42" xfId="34" applyNumberFormat="1" applyFont="1" applyFill="1" applyBorder="1" applyAlignment="1">
      <alignment vertical="center" wrapText="1"/>
    </xf>
    <xf numFmtId="178" fontId="5" fillId="0" borderId="39" xfId="34" applyNumberFormat="1" applyFont="1" applyFill="1" applyBorder="1" applyAlignment="1">
      <alignment vertical="center" wrapText="1"/>
    </xf>
    <xf numFmtId="178" fontId="5" fillId="0" borderId="31" xfId="34" applyNumberFormat="1" applyFont="1" applyFill="1" applyBorder="1" applyAlignment="1">
      <alignment vertical="center" wrapText="1"/>
    </xf>
    <xf numFmtId="178" fontId="5" fillId="0" borderId="42" xfId="34" applyNumberFormat="1" applyFont="1" applyFill="1" applyBorder="1" applyAlignment="1">
      <alignment vertical="center" wrapText="1"/>
    </xf>
    <xf numFmtId="0" fontId="5" fillId="5" borderId="39" xfId="34" applyFont="1" applyFill="1" applyBorder="1" applyAlignment="1">
      <alignment vertical="center"/>
    </xf>
    <xf numFmtId="0" fontId="5" fillId="5" borderId="31" xfId="34" applyFont="1" applyFill="1" applyBorder="1" applyAlignment="1">
      <alignment vertical="center"/>
    </xf>
    <xf numFmtId="0" fontId="5" fillId="5" borderId="42" xfId="34" applyFont="1" applyFill="1" applyBorder="1" applyAlignment="1">
      <alignment vertical="center"/>
    </xf>
    <xf numFmtId="178" fontId="11" fillId="0" borderId="39" xfId="34" applyNumberFormat="1" applyFont="1" applyFill="1" applyBorder="1" applyAlignment="1">
      <alignment vertical="center"/>
    </xf>
    <xf numFmtId="178" fontId="11" fillId="0" borderId="31" xfId="34" applyNumberFormat="1" applyFont="1" applyFill="1" applyBorder="1" applyAlignment="1">
      <alignment vertical="center"/>
    </xf>
    <xf numFmtId="178" fontId="11" fillId="0" borderId="42" xfId="34" applyNumberFormat="1" applyFont="1" applyFill="1" applyBorder="1" applyAlignment="1">
      <alignment vertical="center"/>
    </xf>
    <xf numFmtId="179" fontId="5" fillId="5" borderId="39" xfId="35" applyNumberFormat="1" applyFont="1" applyFill="1" applyBorder="1" applyAlignment="1">
      <alignment horizontal="left" vertical="center" wrapText="1"/>
    </xf>
    <xf numFmtId="179" fontId="5" fillId="5" borderId="31" xfId="35" applyNumberFormat="1" applyFont="1" applyFill="1" applyBorder="1" applyAlignment="1">
      <alignment horizontal="left" vertical="center" wrapText="1"/>
    </xf>
    <xf numFmtId="179" fontId="5" fillId="5" borderId="42" xfId="35" applyNumberFormat="1" applyFont="1" applyFill="1" applyBorder="1" applyAlignment="1">
      <alignment horizontal="left" vertical="center" wrapText="1"/>
    </xf>
    <xf numFmtId="0" fontId="5" fillId="5" borderId="39" xfId="35" applyFont="1" applyFill="1" applyBorder="1" applyAlignment="1">
      <alignment horizontal="left" vertical="center"/>
    </xf>
    <xf numFmtId="0" fontId="5" fillId="5" borderId="31" xfId="35" applyFont="1" applyFill="1" applyBorder="1" applyAlignment="1">
      <alignment horizontal="left" vertical="center"/>
    </xf>
    <xf numFmtId="0" fontId="5" fillId="5" borderId="42" xfId="35" applyFont="1" applyFill="1" applyBorder="1" applyAlignment="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18" xfId="1" applyFont="1" applyFill="1" applyBorder="1" applyAlignment="1" applyProtection="1">
      <alignment horizontal="left" vertical="center"/>
    </xf>
    <xf numFmtId="0" fontId="8" fillId="0" borderId="19" xfId="1" applyFont="1" applyFill="1" applyBorder="1" applyAlignment="1" applyProtection="1">
      <alignment horizontal="left" vertical="center"/>
    </xf>
    <xf numFmtId="0" fontId="9" fillId="0" borderId="31" xfId="2" applyFont="1" applyFill="1" applyBorder="1" applyAlignment="1">
      <alignment horizontal="left" vertical="center" wrapText="1"/>
    </xf>
    <xf numFmtId="0" fontId="9" fillId="0" borderId="31" xfId="2" applyFont="1" applyBorder="1" applyAlignment="1">
      <alignment horizontal="left" vertical="center" wrapText="1"/>
    </xf>
    <xf numFmtId="0" fontId="9" fillId="0" borderId="32" xfId="2" applyFont="1" applyBorder="1" applyAlignment="1">
      <alignment horizontal="left" vertical="center" wrapText="1"/>
    </xf>
    <xf numFmtId="0" fontId="9" fillId="0" borderId="18" xfId="2" applyFont="1" applyFill="1" applyBorder="1" applyAlignment="1">
      <alignment horizontal="left" vertical="center" wrapText="1"/>
    </xf>
    <xf numFmtId="0" fontId="9" fillId="0" borderId="18" xfId="2" applyFont="1" applyBorder="1" applyAlignment="1">
      <alignment horizontal="left" vertical="center" wrapText="1"/>
    </xf>
    <xf numFmtId="0" fontId="9" fillId="0" borderId="19" xfId="2" applyFont="1" applyBorder="1" applyAlignment="1">
      <alignment horizontal="left" vertical="center" wrapText="1"/>
    </xf>
    <xf numFmtId="0" fontId="9" fillId="0" borderId="25" xfId="2" applyFont="1" applyFill="1" applyBorder="1" applyAlignment="1">
      <alignment horizontal="left" vertical="center" wrapText="1"/>
    </xf>
    <xf numFmtId="0" fontId="9" fillId="0" borderId="26" xfId="2" applyFont="1" applyFill="1" applyBorder="1" applyAlignment="1">
      <alignment horizontal="left" vertical="center" wrapText="1"/>
    </xf>
    <xf numFmtId="0" fontId="9" fillId="0" borderId="30" xfId="3" applyFont="1" applyFill="1" applyBorder="1" applyAlignment="1">
      <alignment vertical="center" wrapText="1"/>
    </xf>
    <xf numFmtId="0" fontId="9" fillId="0" borderId="42" xfId="3" applyFont="1" applyFill="1" applyBorder="1" applyAlignment="1">
      <alignment vertical="center" wrapText="1"/>
    </xf>
    <xf numFmtId="0" fontId="9" fillId="0" borderId="31" xfId="3" applyFont="1" applyFill="1" applyBorder="1" applyAlignment="1">
      <alignment vertical="center"/>
    </xf>
    <xf numFmtId="0" fontId="9" fillId="0" borderId="32" xfId="3" applyFont="1" applyFill="1" applyBorder="1" applyAlignment="1">
      <alignment vertical="center"/>
    </xf>
    <xf numFmtId="0" fontId="9" fillId="0" borderId="17" xfId="3" applyFont="1" applyFill="1" applyBorder="1" applyAlignment="1">
      <alignment vertical="center"/>
    </xf>
    <xf numFmtId="0" fontId="9" fillId="0" borderId="43" xfId="3" applyFont="1" applyFill="1" applyBorder="1" applyAlignment="1">
      <alignment vertical="center"/>
    </xf>
    <xf numFmtId="0" fontId="9" fillId="0" borderId="18" xfId="3" applyFont="1" applyFill="1" applyBorder="1" applyAlignment="1">
      <alignment vertical="center"/>
    </xf>
    <xf numFmtId="0" fontId="9" fillId="0" borderId="19" xfId="3" applyFont="1" applyFill="1" applyBorder="1" applyAlignment="1">
      <alignment vertical="center"/>
    </xf>
    <xf numFmtId="0" fontId="9" fillId="0" borderId="36" xfId="3" applyFont="1" applyFill="1" applyBorder="1" applyAlignment="1">
      <alignment vertical="center" wrapText="1"/>
    </xf>
    <xf numFmtId="0" fontId="9" fillId="0" borderId="23" xfId="3" applyFont="1" applyFill="1" applyBorder="1" applyAlignment="1">
      <alignment vertical="center" wrapText="1"/>
    </xf>
    <xf numFmtId="0" fontId="9" fillId="0" borderId="7" xfId="3" applyFont="1" applyFill="1" applyBorder="1" applyAlignment="1">
      <alignment vertical="center" wrapText="1"/>
    </xf>
    <xf numFmtId="0" fontId="9" fillId="0" borderId="38" xfId="3" applyFont="1" applyFill="1" applyBorder="1" applyAlignment="1">
      <alignment vertical="center" wrapText="1"/>
    </xf>
    <xf numFmtId="0" fontId="9" fillId="0" borderId="24" xfId="3" applyFont="1" applyFill="1" applyBorder="1" applyAlignment="1">
      <alignment vertical="center" wrapText="1"/>
    </xf>
    <xf numFmtId="0" fontId="9" fillId="0" borderId="40" xfId="3" applyFont="1" applyFill="1" applyBorder="1" applyAlignment="1">
      <alignment vertical="center" wrapText="1"/>
    </xf>
    <xf numFmtId="0" fontId="9" fillId="0" borderId="25" xfId="3" applyFont="1" applyFill="1" applyBorder="1" applyAlignment="1">
      <alignment vertical="center"/>
    </xf>
    <xf numFmtId="0" fontId="9" fillId="0" borderId="26" xfId="3" applyFont="1" applyFill="1" applyBorder="1" applyAlignment="1">
      <alignment vertical="center"/>
    </xf>
    <xf numFmtId="0" fontId="9" fillId="0" borderId="11" xfId="4" applyFont="1" applyFill="1" applyBorder="1" applyAlignment="1">
      <alignment vertical="center" wrapText="1"/>
    </xf>
    <xf numFmtId="0" fontId="9" fillId="0" borderId="46" xfId="4" applyFont="1" applyFill="1" applyBorder="1" applyAlignment="1">
      <alignment vertical="center" wrapText="1"/>
    </xf>
    <xf numFmtId="0" fontId="9" fillId="0" borderId="7" xfId="4" applyFont="1" applyFill="1" applyBorder="1" applyAlignment="1">
      <alignment vertical="center" wrapText="1"/>
    </xf>
    <xf numFmtId="0" fontId="9" fillId="0" borderId="38" xfId="4" applyFont="1" applyFill="1" applyBorder="1" applyAlignment="1">
      <alignment vertical="center" wrapText="1"/>
    </xf>
    <xf numFmtId="0" fontId="9" fillId="0" borderId="24" xfId="4" applyFont="1" applyFill="1" applyBorder="1" applyAlignment="1">
      <alignment vertical="center" wrapText="1"/>
    </xf>
    <xf numFmtId="0" fontId="9" fillId="0" borderId="40" xfId="4" applyFont="1" applyFill="1" applyBorder="1" applyAlignment="1">
      <alignment vertical="center" wrapText="1"/>
    </xf>
    <xf numFmtId="0" fontId="9" fillId="0" borderId="31" xfId="4" applyFont="1" applyFill="1" applyBorder="1" applyAlignment="1">
      <alignment horizontal="left" vertical="center"/>
    </xf>
    <xf numFmtId="0" fontId="9" fillId="0" borderId="32" xfId="4" applyFont="1" applyFill="1" applyBorder="1" applyAlignment="1">
      <alignment horizontal="left" vertical="center"/>
    </xf>
    <xf numFmtId="0" fontId="9" fillId="0" borderId="17" xfId="4" applyFont="1" applyFill="1" applyBorder="1" applyAlignment="1">
      <alignment vertical="center"/>
    </xf>
    <xf numFmtId="0" fontId="9" fillId="0" borderId="43" xfId="4" applyFont="1" applyFill="1" applyBorder="1" applyAlignment="1">
      <alignment vertical="center"/>
    </xf>
    <xf numFmtId="0" fontId="9" fillId="0" borderId="18" xfId="4" applyFont="1" applyFill="1" applyBorder="1" applyAlignment="1">
      <alignment horizontal="left" vertical="center"/>
    </xf>
    <xf numFmtId="0" fontId="9" fillId="0" borderId="19" xfId="4" applyFont="1" applyFill="1" applyBorder="1" applyAlignment="1">
      <alignment horizontal="left" vertical="center"/>
    </xf>
    <xf numFmtId="0" fontId="9" fillId="0" borderId="36" xfId="4" applyFont="1" applyFill="1" applyBorder="1" applyAlignment="1">
      <alignment vertical="center" wrapText="1"/>
    </xf>
    <xf numFmtId="0" fontId="9" fillId="0" borderId="23" xfId="4" applyFont="1" applyFill="1" applyBorder="1" applyAlignment="1">
      <alignment vertical="center" wrapText="1"/>
    </xf>
    <xf numFmtId="0" fontId="9" fillId="0" borderId="25" xfId="4" applyFont="1" applyFill="1" applyBorder="1" applyAlignment="1">
      <alignment horizontal="left" vertical="center"/>
    </xf>
    <xf numFmtId="0" fontId="9" fillId="0" borderId="26" xfId="4" applyFont="1" applyFill="1" applyBorder="1" applyAlignment="1">
      <alignment horizontal="left" vertical="center"/>
    </xf>
    <xf numFmtId="0" fontId="9" fillId="0" borderId="39" xfId="4" applyFont="1" applyFill="1" applyBorder="1" applyAlignment="1">
      <alignment horizontal="center" vertical="center" shrinkToFit="1"/>
    </xf>
    <xf numFmtId="0" fontId="9" fillId="0" borderId="31" xfId="4" applyFont="1" applyFill="1" applyBorder="1" applyAlignment="1">
      <alignment horizontal="center" vertical="center" shrinkToFit="1"/>
    </xf>
    <xf numFmtId="0" fontId="9" fillId="0" borderId="32" xfId="4" applyFont="1" applyFill="1" applyBorder="1" applyAlignment="1">
      <alignment horizontal="center" vertical="center" shrinkToFit="1"/>
    </xf>
    <xf numFmtId="188" fontId="3"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10" fillId="0" borderId="34" xfId="34" applyNumberFormat="1" applyFont="1" applyFill="1" applyBorder="1" applyAlignment="1">
      <alignment horizontal="center" vertical="center"/>
    </xf>
    <xf numFmtId="188" fontId="3" fillId="0" borderId="34" xfId="34" applyNumberFormat="1" applyFont="1" applyFill="1" applyBorder="1" applyAlignment="1">
      <alignment horizontal="center" vertical="center"/>
    </xf>
    <xf numFmtId="0" fontId="3" fillId="0" borderId="41" xfId="34" applyFont="1" applyFill="1" applyBorder="1" applyAlignment="1">
      <alignment horizontal="center" vertical="center"/>
    </xf>
    <xf numFmtId="0" fontId="3" fillId="0" borderId="46" xfId="34" applyFont="1" applyFill="1" applyBorder="1" applyAlignment="1">
      <alignment horizontal="center" vertical="center"/>
    </xf>
    <xf numFmtId="0" fontId="3" fillId="0" borderId="60" xfId="34" applyFont="1" applyFill="1" applyBorder="1" applyAlignment="1">
      <alignment horizontal="center" vertical="center"/>
    </xf>
    <xf numFmtId="0" fontId="3" fillId="0" borderId="38" xfId="34" applyFont="1" applyFill="1" applyBorder="1" applyAlignment="1">
      <alignment horizontal="center" vertical="center"/>
    </xf>
    <xf numFmtId="0" fontId="3" fillId="0" borderId="37" xfId="34" applyFont="1" applyFill="1" applyBorder="1" applyAlignment="1">
      <alignment horizontal="center" vertical="center"/>
    </xf>
    <xf numFmtId="0" fontId="3" fillId="0" borderId="40" xfId="34" applyFont="1" applyFill="1" applyBorder="1" applyAlignment="1">
      <alignment horizontal="center" vertical="center"/>
    </xf>
    <xf numFmtId="0" fontId="3" fillId="0" borderId="34" xfId="34" applyFont="1" applyFill="1" applyBorder="1" applyAlignment="1">
      <alignment horizontal="center" vertical="center"/>
    </xf>
    <xf numFmtId="188" fontId="3" fillId="5" borderId="34" xfId="35" applyNumberFormat="1" applyFont="1" applyFill="1" applyBorder="1" applyAlignment="1">
      <alignment horizontal="center" vertical="center" wrapText="1"/>
    </xf>
    <xf numFmtId="0" fontId="3" fillId="0" borderId="41" xfId="34" applyFont="1" applyFill="1" applyBorder="1" applyAlignment="1" applyProtection="1">
      <alignment horizontal="left" vertical="top" wrapText="1"/>
      <protection locked="0"/>
    </xf>
    <xf numFmtId="0" fontId="3" fillId="0" borderId="12" xfId="34" applyFont="1" applyFill="1" applyBorder="1" applyAlignment="1" applyProtection="1">
      <alignment horizontal="left" vertical="top" wrapText="1"/>
      <protection locked="0"/>
    </xf>
    <xf numFmtId="0" fontId="3" fillId="0" borderId="46" xfId="34" applyFont="1" applyFill="1" applyBorder="1" applyAlignment="1" applyProtection="1">
      <alignment horizontal="left" vertical="top" wrapText="1"/>
      <protection locked="0"/>
    </xf>
    <xf numFmtId="0" fontId="3" fillId="0" borderId="60" xfId="34" applyFont="1" applyFill="1" applyBorder="1" applyAlignment="1" applyProtection="1">
      <alignment horizontal="left" vertical="top" wrapText="1"/>
      <protection locked="0"/>
    </xf>
    <xf numFmtId="0" fontId="3" fillId="0" borderId="0" xfId="34" applyFont="1" applyFill="1" applyBorder="1" applyAlignment="1" applyProtection="1">
      <alignment horizontal="left" vertical="top" wrapText="1"/>
      <protection locked="0"/>
    </xf>
    <xf numFmtId="0" fontId="3" fillId="0" borderId="38" xfId="34" applyFont="1" applyFill="1" applyBorder="1" applyAlignment="1" applyProtection="1">
      <alignment horizontal="left" vertical="top" wrapText="1"/>
      <protection locked="0"/>
    </xf>
    <xf numFmtId="0" fontId="3" fillId="0" borderId="37" xfId="34" applyFont="1" applyFill="1" applyBorder="1" applyAlignment="1" applyProtection="1">
      <alignment horizontal="left" vertical="top" wrapText="1"/>
      <protection locked="0"/>
    </xf>
    <xf numFmtId="0" fontId="3" fillId="0" borderId="49" xfId="34" applyFont="1" applyFill="1" applyBorder="1" applyAlignment="1" applyProtection="1">
      <alignment horizontal="left" vertical="top" wrapText="1"/>
      <protection locked="0"/>
    </xf>
    <xf numFmtId="0" fontId="3" fillId="0" borderId="40" xfId="34" applyFont="1" applyFill="1" applyBorder="1" applyAlignment="1" applyProtection="1">
      <alignment horizontal="left" vertical="top" wrapText="1"/>
      <protection locked="0"/>
    </xf>
    <xf numFmtId="0" fontId="3" fillId="0" borderId="39" xfId="34" applyFont="1" applyFill="1" applyBorder="1" applyAlignment="1">
      <alignment horizontal="center" vertical="center"/>
    </xf>
    <xf numFmtId="0" fontId="3" fillId="0" borderId="31" xfId="34" applyFont="1" applyFill="1" applyBorder="1" applyAlignment="1">
      <alignment horizontal="center" vertical="center"/>
    </xf>
    <xf numFmtId="0" fontId="3" fillId="0" borderId="42" xfId="34" applyFont="1" applyFill="1" applyBorder="1" applyAlignment="1">
      <alignment horizontal="center" vertical="center"/>
    </xf>
    <xf numFmtId="179" fontId="3" fillId="5" borderId="41" xfId="35" applyNumberFormat="1" applyFont="1" applyFill="1" applyBorder="1" applyAlignment="1">
      <alignment horizontal="center" vertical="center" wrapText="1"/>
    </xf>
    <xf numFmtId="179" fontId="3" fillId="5" borderId="46" xfId="35" applyNumberFormat="1" applyFont="1" applyFill="1" applyBorder="1" applyAlignment="1">
      <alignment horizontal="center" vertical="center" wrapText="1"/>
    </xf>
    <xf numFmtId="179" fontId="3" fillId="5" borderId="60" xfId="35" applyNumberFormat="1" applyFont="1" applyFill="1" applyBorder="1" applyAlignment="1">
      <alignment horizontal="center" vertical="center" wrapText="1"/>
    </xf>
    <xf numFmtId="179" fontId="3" fillId="5" borderId="38" xfId="35" applyNumberFormat="1" applyFont="1" applyFill="1" applyBorder="1" applyAlignment="1">
      <alignment horizontal="center" vertical="center" wrapText="1"/>
    </xf>
    <xf numFmtId="179" fontId="3" fillId="5" borderId="37" xfId="35" applyNumberFormat="1" applyFont="1" applyFill="1" applyBorder="1" applyAlignment="1">
      <alignment horizontal="center" vertical="center" wrapText="1"/>
    </xf>
    <xf numFmtId="179" fontId="3" fillId="5" borderId="40" xfId="35" applyNumberFormat="1" applyFont="1" applyFill="1" applyBorder="1" applyAlignment="1">
      <alignment horizontal="center" vertical="center" wrapText="1"/>
    </xf>
    <xf numFmtId="179" fontId="3" fillId="0" borderId="45" xfId="35" applyNumberFormat="1" applyFont="1" applyFill="1" applyBorder="1" applyAlignment="1">
      <alignment horizontal="center" vertical="center" wrapText="1"/>
    </xf>
    <xf numFmtId="179" fontId="3" fillId="0" borderId="34" xfId="35" applyNumberFormat="1" applyFont="1" applyFill="1" applyBorder="1" applyAlignment="1">
      <alignment horizontal="center" vertical="center" wrapText="1"/>
    </xf>
    <xf numFmtId="188" fontId="3" fillId="5" borderId="15" xfId="35" applyNumberFormat="1" applyFont="1" applyFill="1" applyBorder="1" applyAlignment="1">
      <alignment horizontal="center" vertical="center"/>
    </xf>
    <xf numFmtId="188" fontId="3" fillId="5" borderId="45" xfId="35" applyNumberFormat="1" applyFont="1" applyFill="1" applyBorder="1" applyAlignment="1">
      <alignment horizontal="center" vertical="center"/>
    </xf>
    <xf numFmtId="188" fontId="3" fillId="5" borderId="188" xfId="35" applyNumberFormat="1" applyFont="1" applyFill="1" applyBorder="1" applyAlignment="1">
      <alignment horizontal="center" vertical="center"/>
    </xf>
    <xf numFmtId="188" fontId="3" fillId="5" borderId="189" xfId="35" applyNumberFormat="1" applyFont="1" applyFill="1" applyBorder="1" applyAlignment="1">
      <alignment horizontal="center" vertical="center"/>
    </xf>
  </cellXfs>
  <cellStyles count="43">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10" xfId="41"/>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2"/>
    <cellStyle name="標準 8" xfId="39"/>
    <cellStyle name="標準 9"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extLst>
            <c:ext xmlns:c16="http://schemas.microsoft.com/office/drawing/2014/chart" uri="{C3380CC4-5D6E-409C-BE32-E72D297353CC}">
              <c16:uniqueId val="{00000000-546E-4D74-A5EF-FD3F593C47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106944</c:v>
                </c:pt>
                <c:pt idx="1">
                  <c:v>147829</c:v>
                </c:pt>
                <c:pt idx="2">
                  <c:v>85252</c:v>
                </c:pt>
                <c:pt idx="3">
                  <c:v>79893</c:v>
                </c:pt>
                <c:pt idx="4">
                  <c:v>96137</c:v>
                </c:pt>
              </c:numCache>
            </c:numRef>
          </c:val>
          <c:smooth val="0"/>
          <c:extLst>
            <c:ext xmlns:c16="http://schemas.microsoft.com/office/drawing/2014/chart" uri="{C3380CC4-5D6E-409C-BE32-E72D297353CC}">
              <c16:uniqueId val="{00000001-546E-4D74-A5EF-FD3F593C4792}"/>
            </c:ext>
          </c:extLst>
        </c:ser>
        <c:dLbls>
          <c:showLegendKey val="0"/>
          <c:showVal val="0"/>
          <c:showCatName val="0"/>
          <c:showSerName val="0"/>
          <c:showPercent val="0"/>
          <c:showBubbleSize val="0"/>
        </c:dLbls>
        <c:marker val="1"/>
        <c:smooth val="0"/>
        <c:axId val="122472704"/>
        <c:axId val="115765632"/>
      </c:lineChart>
      <c:catAx>
        <c:axId val="122472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765632"/>
        <c:crosses val="autoZero"/>
        <c:auto val="1"/>
        <c:lblAlgn val="ctr"/>
        <c:lblOffset val="100"/>
        <c:tickLblSkip val="1"/>
        <c:tickMarkSkip val="1"/>
        <c:noMultiLvlLbl val="0"/>
      </c:catAx>
      <c:valAx>
        <c:axId val="1157656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47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6.38</c:v>
                </c:pt>
                <c:pt idx="1">
                  <c:v>8.7200000000000006</c:v>
                </c:pt>
                <c:pt idx="2">
                  <c:v>5.3</c:v>
                </c:pt>
                <c:pt idx="3">
                  <c:v>6.48</c:v>
                </c:pt>
                <c:pt idx="4">
                  <c:v>6.44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16.22</c:v>
                </c:pt>
                <c:pt idx="1">
                  <c:v>12.65</c:v>
                </c:pt>
                <c:pt idx="2">
                  <c:v>11.93</c:v>
                </c:pt>
                <c:pt idx="3">
                  <c:v>14.72</c:v>
                </c:pt>
                <c:pt idx="4">
                  <c:v>11.14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630144"/>
        <c:axId val="122632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-1.45</c:v>
                </c:pt>
                <c:pt idx="1">
                  <c:v>-1.0900000000000001</c:v>
                </c:pt>
                <c:pt idx="2">
                  <c:v>-4.4000000000000004</c:v>
                </c:pt>
                <c:pt idx="3">
                  <c:v>4.1100000000000003</c:v>
                </c:pt>
                <c:pt idx="4">
                  <c:v>-4.32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630144"/>
        <c:axId val="122632064"/>
      </c:lineChart>
      <c:catAx>
        <c:axId val="12263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632064"/>
        <c:crosses val="autoZero"/>
        <c:auto val="1"/>
        <c:lblAlgn val="ctr"/>
        <c:lblOffset val="100"/>
        <c:tickLblSkip val="1"/>
        <c:tickMarkSkip val="1"/>
        <c:noMultiLvlLbl val="0"/>
      </c:catAx>
      <c:valAx>
        <c:axId val="12263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3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0.54</c:v>
                </c:pt>
                <c:pt idx="2">
                  <c:v>#N/A</c:v>
                </c:pt>
                <c:pt idx="3">
                  <c:v>0.68</c:v>
                </c:pt>
                <c:pt idx="4">
                  <c:v>#N/A</c:v>
                </c:pt>
                <c:pt idx="5">
                  <c:v>0.74</c:v>
                </c:pt>
                <c:pt idx="6">
                  <c:v>#N/A</c:v>
                </c:pt>
                <c:pt idx="7">
                  <c:v>0.41</c:v>
                </c:pt>
                <c:pt idx="8">
                  <c:v>#N/A</c:v>
                </c:pt>
                <c:pt idx="9">
                  <c:v>0.23</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0.11</c:v>
                </c:pt>
                <c:pt idx="4">
                  <c:v>#N/A</c:v>
                </c:pt>
                <c:pt idx="5">
                  <c:v>0.32</c:v>
                </c:pt>
                <c:pt idx="6">
                  <c:v>#N/A</c:v>
                </c:pt>
                <c:pt idx="7">
                  <c:v>0.55000000000000004</c:v>
                </c:pt>
                <c:pt idx="8">
                  <c:v>#N/A</c:v>
                </c:pt>
                <c:pt idx="9">
                  <c:v>0.38</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1.06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0.54</c:v>
                </c:pt>
                <c:pt idx="2">
                  <c:v>#N/A</c:v>
                </c:pt>
                <c:pt idx="3">
                  <c:v>0.8</c:v>
                </c:pt>
                <c:pt idx="4">
                  <c:v>#N/A</c:v>
                </c:pt>
                <c:pt idx="5">
                  <c:v>1.05</c:v>
                </c:pt>
                <c:pt idx="6">
                  <c:v>#N/A</c:v>
                </c:pt>
                <c:pt idx="7">
                  <c:v>1.03</c:v>
                </c:pt>
                <c:pt idx="8">
                  <c:v>#N/A</c:v>
                </c:pt>
                <c:pt idx="9">
                  <c:v>1.18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国民健康保険上中診療所事業会計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7.98</c:v>
                </c:pt>
                <c:pt idx="2">
                  <c:v>#N/A</c:v>
                </c:pt>
                <c:pt idx="3">
                  <c:v>7.05</c:v>
                </c:pt>
                <c:pt idx="4">
                  <c:v>#N/A</c:v>
                </c:pt>
                <c:pt idx="5">
                  <c:v>7.13</c:v>
                </c:pt>
                <c:pt idx="6">
                  <c:v>#N/A</c:v>
                </c:pt>
                <c:pt idx="7">
                  <c:v>3.26</c:v>
                </c:pt>
                <c:pt idx="8">
                  <c:v>#N/A</c:v>
                </c:pt>
                <c:pt idx="9">
                  <c:v>1.36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c:v>
                </c:pt>
                <c:pt idx="2">
                  <c:v>#N/A</c:v>
                </c:pt>
                <c:pt idx="3">
                  <c:v>0.64</c:v>
                </c:pt>
                <c:pt idx="4">
                  <c:v>#N/A</c:v>
                </c:pt>
                <c:pt idx="5">
                  <c:v>1.33</c:v>
                </c:pt>
                <c:pt idx="6">
                  <c:v>#N/A</c:v>
                </c:pt>
                <c:pt idx="7">
                  <c:v>0.55000000000000004</c:v>
                </c:pt>
                <c:pt idx="8">
                  <c:v>#N/A</c:v>
                </c:pt>
                <c:pt idx="9">
                  <c:v>1.88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2.5299999999999998</c:v>
                </c:pt>
                <c:pt idx="2">
                  <c:v>#N/A</c:v>
                </c:pt>
                <c:pt idx="3">
                  <c:v>2.77</c:v>
                </c:pt>
                <c:pt idx="4">
                  <c:v>#N/A</c:v>
                </c:pt>
                <c:pt idx="5">
                  <c:v>3</c:v>
                </c:pt>
                <c:pt idx="6">
                  <c:v>#N/A</c:v>
                </c:pt>
                <c:pt idx="7">
                  <c:v>3.33</c:v>
                </c:pt>
                <c:pt idx="8">
                  <c:v>#N/A</c:v>
                </c:pt>
                <c:pt idx="9">
                  <c:v>3.9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6.35</c:v>
                </c:pt>
                <c:pt idx="2">
                  <c:v>#N/A</c:v>
                </c:pt>
                <c:pt idx="3">
                  <c:v>8.68</c:v>
                </c:pt>
                <c:pt idx="4">
                  <c:v>#N/A</c:v>
                </c:pt>
                <c:pt idx="5">
                  <c:v>5.26</c:v>
                </c:pt>
                <c:pt idx="6">
                  <c:v>#N/A</c:v>
                </c:pt>
                <c:pt idx="7">
                  <c:v>6.4</c:v>
                </c:pt>
                <c:pt idx="8">
                  <c:v>#N/A</c:v>
                </c:pt>
                <c:pt idx="9">
                  <c:v>6.38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14.49</c:v>
                </c:pt>
                <c:pt idx="2">
                  <c:v>#N/A</c:v>
                </c:pt>
                <c:pt idx="3">
                  <c:v>14.16</c:v>
                </c:pt>
                <c:pt idx="4">
                  <c:v>#N/A</c:v>
                </c:pt>
                <c:pt idx="5">
                  <c:v>13.69</c:v>
                </c:pt>
                <c:pt idx="6">
                  <c:v>#N/A</c:v>
                </c:pt>
                <c:pt idx="7">
                  <c:v>12.81</c:v>
                </c:pt>
                <c:pt idx="8">
                  <c:v>#N/A</c:v>
                </c:pt>
                <c:pt idx="9">
                  <c:v>12.97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8448128"/>
        <c:axId val="78449664"/>
      </c:barChart>
      <c:catAx>
        <c:axId val="7844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449664"/>
        <c:crosses val="autoZero"/>
        <c:auto val="1"/>
        <c:lblAlgn val="ctr"/>
        <c:lblOffset val="100"/>
        <c:tickLblSkip val="1"/>
        <c:tickMarkSkip val="1"/>
        <c:noMultiLvlLbl val="0"/>
      </c:catAx>
      <c:valAx>
        <c:axId val="7844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44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1397</c:v>
                </c:pt>
                <c:pt idx="5">
                  <c:v>1409</c:v>
                </c:pt>
                <c:pt idx="8">
                  <c:v>1412</c:v>
                </c:pt>
                <c:pt idx="11">
                  <c:v>1392</c:v>
                </c:pt>
                <c:pt idx="14">
                  <c:v>1287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20</c:v>
                </c:pt>
                <c:pt idx="12">
                  <c:v>40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268</c:v>
                </c:pt>
                <c:pt idx="3">
                  <c:v>250</c:v>
                </c:pt>
                <c:pt idx="6">
                  <c:v>255</c:v>
                </c:pt>
                <c:pt idx="9">
                  <c:v>240</c:v>
                </c:pt>
                <c:pt idx="12">
                  <c:v>206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518</c:v>
                </c:pt>
                <c:pt idx="3">
                  <c:v>504</c:v>
                </c:pt>
                <c:pt idx="6">
                  <c:v>506</c:v>
                </c:pt>
                <c:pt idx="9">
                  <c:v>492</c:v>
                </c:pt>
                <c:pt idx="12">
                  <c:v>492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1392</c:v>
                </c:pt>
                <c:pt idx="3">
                  <c:v>1382</c:v>
                </c:pt>
                <c:pt idx="6">
                  <c:v>1378</c:v>
                </c:pt>
                <c:pt idx="9">
                  <c:v>1409</c:v>
                </c:pt>
                <c:pt idx="12">
                  <c:v>1297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9607936"/>
        <c:axId val="12961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782</c:v>
                </c:pt>
                <c:pt idx="2">
                  <c:v>#N/A</c:v>
                </c:pt>
                <c:pt idx="3">
                  <c:v>#N/A</c:v>
                </c:pt>
                <c:pt idx="4">
                  <c:v>727</c:v>
                </c:pt>
                <c:pt idx="5">
                  <c:v>#N/A</c:v>
                </c:pt>
                <c:pt idx="6">
                  <c:v>#N/A</c:v>
                </c:pt>
                <c:pt idx="7">
                  <c:v>727</c:v>
                </c:pt>
                <c:pt idx="8">
                  <c:v>#N/A</c:v>
                </c:pt>
                <c:pt idx="9">
                  <c:v>#N/A</c:v>
                </c:pt>
                <c:pt idx="10">
                  <c:v>769</c:v>
                </c:pt>
                <c:pt idx="11">
                  <c:v>#N/A</c:v>
                </c:pt>
                <c:pt idx="12">
                  <c:v>#N/A</c:v>
                </c:pt>
                <c:pt idx="13">
                  <c:v>748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9607936"/>
        <c:axId val="129614208"/>
      </c:lineChart>
      <c:catAx>
        <c:axId val="1296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614208"/>
        <c:crosses val="autoZero"/>
        <c:auto val="1"/>
        <c:lblAlgn val="ctr"/>
        <c:lblOffset val="100"/>
        <c:tickLblSkip val="1"/>
        <c:tickMarkSkip val="1"/>
        <c:noMultiLvlLbl val="0"/>
      </c:catAx>
      <c:valAx>
        <c:axId val="12961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0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13246</c:v>
                </c:pt>
                <c:pt idx="5">
                  <c:v>13419</c:v>
                </c:pt>
                <c:pt idx="8">
                  <c:v>13314</c:v>
                </c:pt>
                <c:pt idx="11">
                  <c:v>11976</c:v>
                </c:pt>
                <c:pt idx="14">
                  <c:v>11816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327</c:v>
                </c:pt>
                <c:pt idx="5">
                  <c:v>271</c:v>
                </c:pt>
                <c:pt idx="8">
                  <c:v>242</c:v>
                </c:pt>
                <c:pt idx="11">
                  <c:v>228</c:v>
                </c:pt>
                <c:pt idx="14">
                  <c:v>194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1727</c:v>
                </c:pt>
                <c:pt idx="5">
                  <c:v>1705</c:v>
                </c:pt>
                <c:pt idx="8">
                  <c:v>1667</c:v>
                </c:pt>
                <c:pt idx="11">
                  <c:v>1785</c:v>
                </c:pt>
                <c:pt idx="14">
                  <c:v>1560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2</c:v>
                </c:pt>
                <c:pt idx="9">
                  <c:v>2</c:v>
                </c:pt>
                <c:pt idx="12">
                  <c:v>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2113</c:v>
                </c:pt>
                <c:pt idx="3">
                  <c:v>2081</c:v>
                </c:pt>
                <c:pt idx="6">
                  <c:v>1985</c:v>
                </c:pt>
                <c:pt idx="9">
                  <c:v>1914</c:v>
                </c:pt>
                <c:pt idx="12">
                  <c:v>1899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1978</c:v>
                </c:pt>
                <c:pt idx="3">
                  <c:v>1819</c:v>
                </c:pt>
                <c:pt idx="6">
                  <c:v>1986</c:v>
                </c:pt>
                <c:pt idx="9">
                  <c:v>1838</c:v>
                </c:pt>
                <c:pt idx="12">
                  <c:v>1807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5922</c:v>
                </c:pt>
                <c:pt idx="3">
                  <c:v>5577</c:v>
                </c:pt>
                <c:pt idx="6">
                  <c:v>5168</c:v>
                </c:pt>
                <c:pt idx="9">
                  <c:v>4752</c:v>
                </c:pt>
                <c:pt idx="12">
                  <c:v>4417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100</c:v>
                </c:pt>
                <c:pt idx="12">
                  <c:v>200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13313</c:v>
                </c:pt>
                <c:pt idx="3">
                  <c:v>13490</c:v>
                </c:pt>
                <c:pt idx="6">
                  <c:v>12885</c:v>
                </c:pt>
                <c:pt idx="9">
                  <c:v>12382</c:v>
                </c:pt>
                <c:pt idx="12">
                  <c:v>12093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4640"/>
        <c:axId val="1346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8025</c:v>
                </c:pt>
                <c:pt idx="2">
                  <c:v>#N/A</c:v>
                </c:pt>
                <c:pt idx="3">
                  <c:v>#N/A</c:v>
                </c:pt>
                <c:pt idx="4">
                  <c:v>7572</c:v>
                </c:pt>
                <c:pt idx="5">
                  <c:v>#N/A</c:v>
                </c:pt>
                <c:pt idx="6">
                  <c:v>#N/A</c:v>
                </c:pt>
                <c:pt idx="7">
                  <c:v>6803</c:v>
                </c:pt>
                <c:pt idx="8">
                  <c:v>#N/A</c:v>
                </c:pt>
                <c:pt idx="9">
                  <c:v>#N/A</c:v>
                </c:pt>
                <c:pt idx="10">
                  <c:v>6999</c:v>
                </c:pt>
                <c:pt idx="11">
                  <c:v>#N/A</c:v>
                </c:pt>
                <c:pt idx="12">
                  <c:v>#N/A</c:v>
                </c:pt>
                <c:pt idx="13">
                  <c:v>6847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4640"/>
        <c:axId val="1346560"/>
      </c:lineChart>
      <c:catAx>
        <c:axId val="13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6560"/>
        <c:crosses val="autoZero"/>
        <c:auto val="1"/>
        <c:lblAlgn val="ctr"/>
        <c:lblOffset val="100"/>
        <c:tickLblSkip val="1"/>
        <c:tickMarkSkip val="1"/>
        <c:noMultiLvlLbl val="0"/>
      </c:catAx>
      <c:valAx>
        <c:axId val="134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{63F199ED-98F1-4CA1-9006-E365CC403349}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{C459238C-F6E8-4AC9-8071-18BF1AA33799}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{25452D2B-7B53-4982-A5B1-152CF1F8A40E}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{003F27C5-F5FE-40D2-BB2E-7D2A46F8C653}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{5598063C-B2C9-477D-93E0-BBED8AD6CB7C}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{4A8C74D2-6F18-4943-9EBD-B7A88A391CCC}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{C7829D3B-FCAB-4F83-862E-79D7182B4C6D}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{DDA73165-1E06-4EDF-8C07-F37FDECA1E49}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{8F7A76B2-0418-4624-8724-E997E2321AA2}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{1376032D-C193-4F23-BC44-BA9196088CCA}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7841024"/>
        <c:axId val="67851392"/>
      </c:scatterChart>
      <c:valAx>
        <c:axId val="67841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851392"/>
        <c:crosses val="autoZero"/>
        <c:crossBetween val="midCat"/>
      </c:valAx>
      <c:valAx>
        <c:axId val="67851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841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{4931F6FC-F71C-4296-9FFC-4BDCF2847371}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{F21D2187-523E-40B6-AEF2-1572913E7FB8}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4.517107044246008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{61A964CE-FEFA-45B2-9A51-398678C907EB}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1.823985408116735E-2"/>
                  <c:y val="-8.1048496388931759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{F8F27317-5EDF-4CA6-96E3-FB7E7A2E138C}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1705462261813713E-2"/>
                  <c:y val="-4.4005969842005041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{99072B38-E675-426D-9048-E86E652F142D}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15.5</c:v>
                </c:pt>
                <c:pt idx="2">
                  <c:v>14.9</c:v>
                </c:pt>
                <c:pt idx="3">
                  <c:v>14.9</c:v>
                </c:pt>
                <c:pt idx="4">
                  <c:v>15.1</c:v>
                </c:pt>
              </c:numCache>
            </c:numRef>
          </c:xVal>
          <c:yVal>
            <c:numRef>
              <c:f>公会計指標分析・財政指標組合せ分析表!$K$73:$O$73</c:f>
              <c:numCache>
                <c:formatCode>#,##0.0;"▲ "#,##0.0</c:formatCode>
                <c:ptCount val="5"/>
                <c:pt idx="0">
                  <c:v>161.30000000000001</c:v>
                </c:pt>
                <c:pt idx="1">
                  <c:v>151.1</c:v>
                </c:pt>
                <c:pt idx="2">
                  <c:v>138.4</c:v>
                </c:pt>
                <c:pt idx="3">
                  <c:v>140.4</c:v>
                </c:pt>
                <c:pt idx="4">
                  <c:v>140.19999999999999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{E2589BD8-8D1E-43D1-B2B0-C2CF64B682EF}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{F2DC1D8B-C360-44E2-9C7F-58638BC3DDA8}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{DE1B921F-5BE5-4368-9F42-5101D1475432}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{5A9749AA-C57B-498F-820A-EAB7E2284218}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{4D08494C-2FFA-47B5-8469-259FBE6D727E}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7427328"/>
        <c:axId val="67646592"/>
      </c:scatterChart>
      <c:valAx>
        <c:axId val="67427328"/>
        <c:scaling>
          <c:orientation val="minMax"/>
          <c:max val="16.700000000000003"/>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646592"/>
        <c:crosses val="autoZero"/>
        <c:crossBetween val="midCat"/>
      </c:valAx>
      <c:valAx>
        <c:axId val="67646592"/>
        <c:scaling>
          <c:orientation val="minMax"/>
          <c:max val="19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427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福井県若狭町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15,466
15,396
178.49
11,193,488
10,771,476
394,578
6,128,002
12,093,499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140.2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人口減少や少子高齢化、町税収入の伸び悩みなどの要因から、自主財源に乏しい状況が続き、類似団体平均、全国平均、県平均を下回っている状況は変わっていない。</a:t>
          </a:r>
          <a:endParaRPr kumimoji="1" lang="en-US" altLang="ja-JP" sz="1300">
            <a:latin typeface="ＭＳ Ｐゴシック"/>
          </a:endParaRPr>
        </a:p>
        <a:p>
          <a:r>
            <a:rPr kumimoji="1" lang="ja-JP" altLang="en-US" sz="1300">
              <a:latin typeface="ＭＳ Ｐゴシック"/>
            </a:rPr>
            <a:t>　新たな企業進出という期待材料はあるが、収入面での見通しは大きな向上は見込めず、今後は事務事業の見直しを中心とした行政改革による歳出削減を進めていく。</a:t>
          </a:r>
          <a:endParaRPr kumimoji="1" lang="en-US" altLang="ja-JP" sz="1300">
            <a:latin typeface="ＭＳ Ｐゴシック"/>
          </a:endParaRPr>
        </a:p>
        <a:p>
          <a:r>
            <a:rPr kumimoji="1" lang="ja-JP" altLang="en-US" sz="1300">
              <a:latin typeface="ＭＳ Ｐゴシック"/>
            </a:rPr>
            <a:t>　限られた財源の中で、「定住促進」と「住民自治」を推進するために、施策の重点と行政運営の効率化を更に進め、財政の健全化を図る。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72269</xdr:rowOff>
    </xdr:to>
    <xdr:cxnSp macro="">
      <xdr:nvCxnSpPr>
        <xdr:cNvPr id="69" name="直線コネクタ 68"/>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72269</xdr:rowOff>
    </xdr:to>
    <xdr:cxnSp macro="">
      <xdr:nvCxnSpPr>
        <xdr:cNvPr id="72" name="直線コネクタ 71"/>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72269</xdr:rowOff>
    </xdr:to>
    <xdr:cxnSp macro="">
      <xdr:nvCxnSpPr>
        <xdr:cNvPr id="75" name="直線コネクタ 74"/>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72269</xdr:rowOff>
    </xdr:to>
    <xdr:cxnSp macro="">
      <xdr:nvCxnSpPr>
        <xdr:cNvPr id="78" name="直線コネクタ 77"/>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4" name="円/楕円 93"/>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5" name="テキスト ボックス 94"/>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6" name="円/楕円 95"/>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7" name="テキスト ボックス 96"/>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決算では臨時的な町税収入があったため、経常収支比率が８８．３％と例年と比較して向上したが、人件費や公債費、補助費等が類似団体平均を上回っている状況の影響もあり、４．９％悪化した。</a:t>
          </a:r>
        </a:p>
        <a:p>
          <a:r>
            <a:rPr kumimoji="1" lang="ja-JP" altLang="en-US" sz="1300">
              <a:latin typeface="ＭＳ Ｐゴシック"/>
            </a:rPr>
            <a:t>　要因の一つである人件費の削減については、合併時から平成２９年度には７７人削減し２６３人となっているが、組織・機構の見直しや業務委託等の拡大と合わせ見直しを進めていく。</a:t>
          </a:r>
          <a:endParaRPr kumimoji="1" lang="en-US" altLang="ja-JP" sz="1300">
            <a:latin typeface="ＭＳ Ｐゴシック"/>
          </a:endParaRPr>
        </a:p>
        <a:p>
          <a:r>
            <a:rPr kumimoji="1" lang="ja-JP" altLang="en-US" sz="1300">
              <a:latin typeface="ＭＳ Ｐゴシック"/>
            </a:rPr>
            <a:t>　ほか、建設事業の見直し、平準化により、投資的経費の抑制、公債費の削減にを進めていく。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113824</xdr:rowOff>
    </xdr:from>
    <xdr:to>
      <xdr:col>7</xdr:col>
      <xdr:colOff>152400</xdr:colOff>
      <xdr:row>63</xdr:row>
      <xdr:rowOff>90170</xdr:rowOff>
    </xdr:to>
    <xdr:cxnSp macro="">
      <xdr:nvCxnSpPr>
        <xdr:cNvPr id="136" name="直線コネクタ 135"/>
        <xdr:cNvCxnSpPr/>
      </xdr:nvCxnSpPr>
      <xdr:spPr>
        <a:xfrm>
          <a:off x="4114800" y="10743724"/>
          <a:ext cx="838200" cy="1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113824</xdr:rowOff>
    </xdr:from>
    <xdr:to>
      <xdr:col>6</xdr:col>
      <xdr:colOff>0</xdr:colOff>
      <xdr:row>63</xdr:row>
      <xdr:rowOff>66040</xdr:rowOff>
    </xdr:to>
    <xdr:cxnSp macro="">
      <xdr:nvCxnSpPr>
        <xdr:cNvPr id="139" name="直線コネクタ 138"/>
        <xdr:cNvCxnSpPr/>
      </xdr:nvCxnSpPr>
      <xdr:spPr>
        <a:xfrm flipV="1">
          <a:off x="3225800" y="10743724"/>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63199</xdr:rowOff>
    </xdr:from>
    <xdr:ext cx="736600" cy="259045"/>
    <xdr:sp macro="" textlink="">
      <xdr:nvSpPr>
        <xdr:cNvPr id="141" name="テキスト ボックス 140"/>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171132</xdr:rowOff>
    </xdr:from>
    <xdr:to>
      <xdr:col>4</xdr:col>
      <xdr:colOff>482600</xdr:colOff>
      <xdr:row>63</xdr:row>
      <xdr:rowOff>66040</xdr:rowOff>
    </xdr:to>
    <xdr:cxnSp macro="">
      <xdr:nvCxnSpPr>
        <xdr:cNvPr id="142" name="直線コネクタ 141"/>
        <xdr:cNvCxnSpPr/>
      </xdr:nvCxnSpPr>
      <xdr:spPr>
        <a:xfrm>
          <a:off x="2336800" y="1080103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62</xdr:row>
      <xdr:rowOff>171132</xdr:rowOff>
    </xdr:to>
    <xdr:cxnSp macro="">
      <xdr:nvCxnSpPr>
        <xdr:cNvPr id="145" name="直線コネクタ 144"/>
        <xdr:cNvCxnSpPr/>
      </xdr:nvCxnSpPr>
      <xdr:spPr>
        <a:xfrm>
          <a:off x="1447800" y="107950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5" name="円/楕円 154"/>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6"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63024</xdr:rowOff>
    </xdr:from>
    <xdr:to>
      <xdr:col>6</xdr:col>
      <xdr:colOff>50800</xdr:colOff>
      <xdr:row>62</xdr:row>
      <xdr:rowOff>164624</xdr:rowOff>
    </xdr:to>
    <xdr:sp macro="" textlink="">
      <xdr:nvSpPr>
        <xdr:cNvPr id="157" name="円/楕円 156"/>
        <xdr:cNvSpPr/>
      </xdr:nvSpPr>
      <xdr:spPr>
        <a:xfrm>
          <a:off x="4064000" y="106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149401</xdr:rowOff>
    </xdr:from>
    <xdr:ext cx="736600" cy="259045"/>
    <xdr:sp macro="" textlink="">
      <xdr:nvSpPr>
        <xdr:cNvPr id="158" name="テキスト ボックス 157"/>
        <xdr:cNvSpPr txBox="1"/>
      </xdr:nvSpPr>
      <xdr:spPr>
        <a:xfrm>
          <a:off x="3733800" y="1077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9" name="円/楕円 158"/>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60" name="テキスト ボックス 159"/>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120332</xdr:rowOff>
    </xdr:from>
    <xdr:to>
      <xdr:col>3</xdr:col>
      <xdr:colOff>330200</xdr:colOff>
      <xdr:row>63</xdr:row>
      <xdr:rowOff>50482</xdr:rowOff>
    </xdr:to>
    <xdr:sp macro="" textlink="">
      <xdr:nvSpPr>
        <xdr:cNvPr id="161" name="円/楕円 160"/>
        <xdr:cNvSpPr/>
      </xdr:nvSpPr>
      <xdr:spPr>
        <a:xfrm>
          <a:off x="2286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35259</xdr:rowOff>
    </xdr:from>
    <xdr:ext cx="762000" cy="259045"/>
    <xdr:sp macro="" textlink="">
      <xdr:nvSpPr>
        <xdr:cNvPr id="162" name="テキスト ボックス 161"/>
        <xdr:cNvSpPr txBox="1"/>
      </xdr:nvSpPr>
      <xdr:spPr>
        <a:xfrm>
          <a:off x="1955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63" name="円/楕円 162"/>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64" name="テキスト ボックス 163"/>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[201,260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に占める割合は類似団体を下回っているものの、人口に対する職員数の割合が類似団体と比較して高いことや、分庁方式による庁舎運営、出先機関が多いことから、物件費は上昇傾向である。</a:t>
          </a:r>
        </a:p>
        <a:p>
          <a:r>
            <a:rPr kumimoji="1" lang="ja-JP" altLang="en-US" sz="1300">
              <a:latin typeface="ＭＳ Ｐゴシック"/>
            </a:rPr>
            <a:t>　職員数、総人件費については計画的な定員管理を直実に実行していくことにより抑制していく。</a:t>
          </a:r>
          <a:endParaRPr kumimoji="1" lang="en-US" altLang="ja-JP" sz="1300">
            <a:latin typeface="ＭＳ Ｐゴシック"/>
          </a:endParaRPr>
        </a:p>
        <a:p>
          <a:r>
            <a:rPr kumimoji="1" lang="ja-JP" altLang="en-US" sz="1300">
              <a:latin typeface="ＭＳ Ｐゴシック"/>
            </a:rPr>
            <a:t>　経常的な行政運営に必要な経費については実施目的、効果を十分に確認し、ゼロベースで再評価を行い、財政状況を考慮した事業の見直しを進める。</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93599</xdr:rowOff>
    </xdr:from>
    <xdr:to>
      <xdr:col>7</xdr:col>
      <xdr:colOff>152400</xdr:colOff>
      <xdr:row>83</xdr:row>
      <xdr:rowOff>139430</xdr:rowOff>
    </xdr:to>
    <xdr:cxnSp macro="">
      <xdr:nvCxnSpPr>
        <xdr:cNvPr id="197" name="直線コネクタ 196"/>
        <xdr:cNvCxnSpPr/>
      </xdr:nvCxnSpPr>
      <xdr:spPr>
        <a:xfrm>
          <a:off x="4114800" y="14323949"/>
          <a:ext cx="838200" cy="4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93599</xdr:rowOff>
    </xdr:from>
    <xdr:to>
      <xdr:col>6</xdr:col>
      <xdr:colOff>0</xdr:colOff>
      <xdr:row>83</xdr:row>
      <xdr:rowOff>93873</xdr:rowOff>
    </xdr:to>
    <xdr:cxnSp macro="">
      <xdr:nvCxnSpPr>
        <xdr:cNvPr id="200" name="直線コネクタ 199"/>
        <xdr:cNvCxnSpPr/>
      </xdr:nvCxnSpPr>
      <xdr:spPr>
        <a:xfrm flipV="1">
          <a:off x="3225800" y="1432394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127097</xdr:rowOff>
    </xdr:from>
    <xdr:ext cx="736600" cy="259045"/>
    <xdr:sp macro="" textlink="">
      <xdr:nvSpPr>
        <xdr:cNvPr id="202" name="テキスト ボックス 201"/>
        <xdr:cNvSpPr txBox="1"/>
      </xdr:nvSpPr>
      <xdr:spPr>
        <a:xfrm>
          <a:off x="3733800" y="1384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62765</xdr:rowOff>
    </xdr:from>
    <xdr:to>
      <xdr:col>4</xdr:col>
      <xdr:colOff>482600</xdr:colOff>
      <xdr:row>83</xdr:row>
      <xdr:rowOff>93873</xdr:rowOff>
    </xdr:to>
    <xdr:cxnSp macro="">
      <xdr:nvCxnSpPr>
        <xdr:cNvPr id="203" name="直線コネクタ 202"/>
        <xdr:cNvCxnSpPr/>
      </xdr:nvCxnSpPr>
      <xdr:spPr>
        <a:xfrm>
          <a:off x="2336800" y="14293115"/>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62765</xdr:rowOff>
    </xdr:from>
    <xdr:to>
      <xdr:col>3</xdr:col>
      <xdr:colOff>279400</xdr:colOff>
      <xdr:row>83</xdr:row>
      <xdr:rowOff>78218</xdr:rowOff>
    </xdr:to>
    <xdr:cxnSp macro="">
      <xdr:nvCxnSpPr>
        <xdr:cNvPr id="206" name="直線コネクタ 205"/>
        <xdr:cNvCxnSpPr/>
      </xdr:nvCxnSpPr>
      <xdr:spPr>
        <a:xfrm flipV="1">
          <a:off x="1447800" y="1429311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88630</xdr:rowOff>
    </xdr:from>
    <xdr:to>
      <xdr:col>7</xdr:col>
      <xdr:colOff>203200</xdr:colOff>
      <xdr:row>84</xdr:row>
      <xdr:rowOff>18780</xdr:rowOff>
    </xdr:to>
    <xdr:sp macro="" textlink="">
      <xdr:nvSpPr>
        <xdr:cNvPr id="216" name="円/楕円 215"/>
        <xdr:cNvSpPr/>
      </xdr:nvSpPr>
      <xdr:spPr>
        <a:xfrm>
          <a:off x="4902200" y="143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60707</xdr:rowOff>
    </xdr:from>
    <xdr:ext cx="762000" cy="259045"/>
    <xdr:sp macro="" textlink="">
      <xdr:nvSpPr>
        <xdr:cNvPr id="217" name="人件費・物件費等の状況該当値テキスト"/>
        <xdr:cNvSpPr txBox="1"/>
      </xdr:nvSpPr>
      <xdr:spPr>
        <a:xfrm>
          <a:off x="5041900" y="142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201,260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42799</xdr:rowOff>
    </xdr:from>
    <xdr:to>
      <xdr:col>6</xdr:col>
      <xdr:colOff>50800</xdr:colOff>
      <xdr:row>83</xdr:row>
      <xdr:rowOff>144399</xdr:rowOff>
    </xdr:to>
    <xdr:sp macro="" textlink="">
      <xdr:nvSpPr>
        <xdr:cNvPr id="218" name="円/楕円 217"/>
        <xdr:cNvSpPr/>
      </xdr:nvSpPr>
      <xdr:spPr>
        <a:xfrm>
          <a:off x="4064000" y="142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129176</xdr:rowOff>
    </xdr:from>
    <xdr:ext cx="736600" cy="259045"/>
    <xdr:sp macro="" textlink="">
      <xdr:nvSpPr>
        <xdr:cNvPr id="219" name="テキスト ボックス 218"/>
        <xdr:cNvSpPr txBox="1"/>
      </xdr:nvSpPr>
      <xdr:spPr>
        <a:xfrm>
          <a:off x="3733800" y="1435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191,763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43073</xdr:rowOff>
    </xdr:from>
    <xdr:to>
      <xdr:col>4</xdr:col>
      <xdr:colOff>533400</xdr:colOff>
      <xdr:row>83</xdr:row>
      <xdr:rowOff>144673</xdr:rowOff>
    </xdr:to>
    <xdr:sp macro="" textlink="">
      <xdr:nvSpPr>
        <xdr:cNvPr id="220" name="円/楕円 219"/>
        <xdr:cNvSpPr/>
      </xdr:nvSpPr>
      <xdr:spPr>
        <a:xfrm>
          <a:off x="3175000" y="142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129450</xdr:rowOff>
    </xdr:from>
    <xdr:ext cx="762000" cy="259045"/>
    <xdr:sp macro="" textlink="">
      <xdr:nvSpPr>
        <xdr:cNvPr id="221" name="テキスト ボックス 220"/>
        <xdr:cNvSpPr txBox="1"/>
      </xdr:nvSpPr>
      <xdr:spPr>
        <a:xfrm>
          <a:off x="2844800" y="1435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191,820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11965</xdr:rowOff>
    </xdr:from>
    <xdr:to>
      <xdr:col>3</xdr:col>
      <xdr:colOff>330200</xdr:colOff>
      <xdr:row>83</xdr:row>
      <xdr:rowOff>113565</xdr:rowOff>
    </xdr:to>
    <xdr:sp macro="" textlink="">
      <xdr:nvSpPr>
        <xdr:cNvPr id="222" name="円/楕円 221"/>
        <xdr:cNvSpPr/>
      </xdr:nvSpPr>
      <xdr:spPr>
        <a:xfrm>
          <a:off x="2286000" y="142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98342</xdr:rowOff>
    </xdr:from>
    <xdr:ext cx="762000" cy="259045"/>
    <xdr:sp macro="" textlink="">
      <xdr:nvSpPr>
        <xdr:cNvPr id="223" name="テキスト ボックス 222"/>
        <xdr:cNvSpPr txBox="1"/>
      </xdr:nvSpPr>
      <xdr:spPr>
        <a:xfrm>
          <a:off x="1955800" y="143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185,374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27418</xdr:rowOff>
    </xdr:from>
    <xdr:to>
      <xdr:col>2</xdr:col>
      <xdr:colOff>127000</xdr:colOff>
      <xdr:row>83</xdr:row>
      <xdr:rowOff>129018</xdr:rowOff>
    </xdr:to>
    <xdr:sp macro="" textlink="">
      <xdr:nvSpPr>
        <xdr:cNvPr id="224" name="円/楕円 223"/>
        <xdr:cNvSpPr/>
      </xdr:nvSpPr>
      <xdr:spPr>
        <a:xfrm>
          <a:off x="1397000" y="1425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113795</xdr:rowOff>
    </xdr:from>
    <xdr:ext cx="762000" cy="259045"/>
    <xdr:sp macro="" textlink="">
      <xdr:nvSpPr>
        <xdr:cNvPr id="225" name="テキスト ボックス 224"/>
        <xdr:cNvSpPr txBox="1"/>
      </xdr:nvSpPr>
      <xdr:spPr>
        <a:xfrm>
          <a:off x="1066800" y="1434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類似団体と比較しても依然として低い水準にある。</a:t>
          </a:r>
        </a:p>
        <a:p>
          <a:r>
            <a:rPr kumimoji="1" lang="ja-JP" altLang="en-US" sz="1300">
              <a:solidFill>
                <a:sysClr val="windowText" lastClr="000000"/>
              </a:solidFill>
              <a:latin typeface="ＭＳ Ｐゴシック"/>
            </a:rPr>
            <a:t>　財政状況が年々厳しくなる中、引き続き計画的な職員採用による職員数の削減を含め、定員管理を徹底していく。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83</xdr:row>
      <xdr:rowOff>117263</xdr:rowOff>
    </xdr:to>
    <xdr:cxnSp macro="">
      <xdr:nvCxnSpPr>
        <xdr:cNvPr id="259" name="直線コネクタ 258"/>
        <xdr:cNvCxnSpPr/>
      </xdr:nvCxnSpPr>
      <xdr:spPr>
        <a:xfrm>
          <a:off x="16179800" y="143395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83</xdr:row>
      <xdr:rowOff>109220</xdr:rowOff>
    </xdr:to>
    <xdr:cxnSp macro="">
      <xdr:nvCxnSpPr>
        <xdr:cNvPr id="262" name="直線コネクタ 261"/>
        <xdr:cNvCxnSpPr/>
      </xdr:nvCxnSpPr>
      <xdr:spPr>
        <a:xfrm>
          <a:off x="15290800" y="143234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3" name="フローチャート : 判断 262"/>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64" name="テキスト ボックス 263"/>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83</xdr:row>
      <xdr:rowOff>165523</xdr:rowOff>
    </xdr:to>
    <xdr:cxnSp macro="">
      <xdr:nvCxnSpPr>
        <xdr:cNvPr id="265" name="直線コネクタ 264"/>
        <xdr:cNvCxnSpPr/>
      </xdr:nvCxnSpPr>
      <xdr:spPr>
        <a:xfrm flipV="1">
          <a:off x="14401800" y="1432348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87</xdr:row>
      <xdr:rowOff>99061</xdr:rowOff>
    </xdr:to>
    <xdr:cxnSp macro="">
      <xdr:nvCxnSpPr>
        <xdr:cNvPr id="268" name="直線コネクタ 267"/>
        <xdr:cNvCxnSpPr/>
      </xdr:nvCxnSpPr>
      <xdr:spPr>
        <a:xfrm flipV="1">
          <a:off x="13512800" y="14395873"/>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78" name="円/楕円 277"/>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82990</xdr:rowOff>
    </xdr:from>
    <xdr:ext cx="762000" cy="259045"/>
    <xdr:sp macro="" textlink="">
      <xdr:nvSpPr>
        <xdr:cNvPr id="279"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58420</xdr:rowOff>
    </xdr:from>
    <xdr:to>
      <xdr:col>23</xdr:col>
      <xdr:colOff>457200</xdr:colOff>
      <xdr:row>83</xdr:row>
      <xdr:rowOff>160020</xdr:rowOff>
    </xdr:to>
    <xdr:sp macro="" textlink="">
      <xdr:nvSpPr>
        <xdr:cNvPr id="280" name="円/楕円 279"/>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81" name="テキスト ボックス 280"/>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82" name="円/楕円 281"/>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83" name="テキスト ボックス 282"/>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114723</xdr:rowOff>
    </xdr:from>
    <xdr:to>
      <xdr:col>21</xdr:col>
      <xdr:colOff>50800</xdr:colOff>
      <xdr:row>84</xdr:row>
      <xdr:rowOff>44873</xdr:rowOff>
    </xdr:to>
    <xdr:sp macro="" textlink="">
      <xdr:nvSpPr>
        <xdr:cNvPr id="284" name="円/楕円 283"/>
        <xdr:cNvSpPr/>
      </xdr:nvSpPr>
      <xdr:spPr>
        <a:xfrm>
          <a:off x="14351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55050</xdr:rowOff>
    </xdr:from>
    <xdr:ext cx="762000" cy="259045"/>
    <xdr:sp macro="" textlink="">
      <xdr:nvSpPr>
        <xdr:cNvPr id="285" name="テキスト ボックス 284"/>
        <xdr:cNvSpPr txBox="1"/>
      </xdr:nvSpPr>
      <xdr:spPr>
        <a:xfrm>
          <a:off x="14020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6" name="円/楕円 285"/>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7" name="テキスト ボックス 286"/>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集中改革プランに基づき、事業の民営化などを含め、退職者の補充を抑制するなどしながら、職員数の削減を図ってきたが、合併の影響や施設の統廃合が進んでいないため、類似団体を大きく上回っている。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人件費の削減については、平成１７年度の合併時の３４０人から平成２９年度には７７人削減され、２６３人となっているが、組織・機構の見直しや業務委託等の拡大により、定員管理計画と合わせ、今後も見直しを進めていく。</a:t>
          </a:r>
        </a:p>
        <a:p>
          <a:r>
            <a:rPr kumimoji="1" lang="ja-JP" altLang="en-US" sz="1300">
              <a:solidFill>
                <a:sysClr val="windowText" lastClr="000000"/>
              </a:solidFill>
              <a:latin typeface="ＭＳ Ｐゴシック"/>
            </a:rPr>
            <a:t>　今後とも、更に指定管理者制度の導入などによる委託の推進、公共施設の統廃合の検討を行いながら、計画的な職員採用により職員数の削減を図っていく。</a:t>
          </a:r>
        </a:p>
        <a:p>
          <a:endParaRPr kumimoji="1" lang="ja-JP" altLang="en-US" sz="13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124399</xdr:rowOff>
    </xdr:from>
    <xdr:to>
      <xdr:col>24</xdr:col>
      <xdr:colOff>558800</xdr:colOff>
      <xdr:row>64</xdr:row>
      <xdr:rowOff>135890</xdr:rowOff>
    </xdr:to>
    <xdr:cxnSp macro="">
      <xdr:nvCxnSpPr>
        <xdr:cNvPr id="324" name="直線コネクタ 323"/>
        <xdr:cNvCxnSpPr/>
      </xdr:nvCxnSpPr>
      <xdr:spPr>
        <a:xfrm flipV="1">
          <a:off x="16179800" y="1109719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109462</xdr:rowOff>
    </xdr:from>
    <xdr:to>
      <xdr:col>23</xdr:col>
      <xdr:colOff>406400</xdr:colOff>
      <xdr:row>64</xdr:row>
      <xdr:rowOff>135890</xdr:rowOff>
    </xdr:to>
    <xdr:cxnSp macro="">
      <xdr:nvCxnSpPr>
        <xdr:cNvPr id="327" name="直線コネクタ 326"/>
        <xdr:cNvCxnSpPr/>
      </xdr:nvCxnSpPr>
      <xdr:spPr>
        <a:xfrm>
          <a:off x="15290800" y="1108226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8" name="フローチャート : 判断 327"/>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45676</xdr:rowOff>
    </xdr:from>
    <xdr:ext cx="736600" cy="259045"/>
    <xdr:sp macro="" textlink="">
      <xdr:nvSpPr>
        <xdr:cNvPr id="329" name="テキスト ボックス 328"/>
        <xdr:cNvSpPr txBox="1"/>
      </xdr:nvSpPr>
      <xdr:spPr>
        <a:xfrm>
          <a:off x="15798800" y="1033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109462</xdr:rowOff>
    </xdr:from>
    <xdr:to>
      <xdr:col>22</xdr:col>
      <xdr:colOff>203200</xdr:colOff>
      <xdr:row>64</xdr:row>
      <xdr:rowOff>153126</xdr:rowOff>
    </xdr:to>
    <xdr:cxnSp macro="">
      <xdr:nvCxnSpPr>
        <xdr:cNvPr id="330" name="直線コネクタ 329"/>
        <xdr:cNvCxnSpPr/>
      </xdr:nvCxnSpPr>
      <xdr:spPr>
        <a:xfrm flipV="1">
          <a:off x="14401800" y="1108226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153126</xdr:rowOff>
    </xdr:from>
    <xdr:to>
      <xdr:col>21</xdr:col>
      <xdr:colOff>0</xdr:colOff>
      <xdr:row>65</xdr:row>
      <xdr:rowOff>18445</xdr:rowOff>
    </xdr:to>
    <xdr:cxnSp macro="">
      <xdr:nvCxnSpPr>
        <xdr:cNvPr id="333" name="直線コネクタ 332"/>
        <xdr:cNvCxnSpPr/>
      </xdr:nvCxnSpPr>
      <xdr:spPr>
        <a:xfrm flipV="1">
          <a:off x="13512800" y="11125926"/>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73599</xdr:rowOff>
    </xdr:from>
    <xdr:to>
      <xdr:col>24</xdr:col>
      <xdr:colOff>609600</xdr:colOff>
      <xdr:row>65</xdr:row>
      <xdr:rowOff>3749</xdr:rowOff>
    </xdr:to>
    <xdr:sp macro="" textlink="">
      <xdr:nvSpPr>
        <xdr:cNvPr id="343" name="円/楕円 342"/>
        <xdr:cNvSpPr/>
      </xdr:nvSpPr>
      <xdr:spPr>
        <a:xfrm>
          <a:off x="16967200" y="110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45676</xdr:rowOff>
    </xdr:from>
    <xdr:ext cx="762000" cy="259045"/>
    <xdr:sp macro="" textlink="">
      <xdr:nvSpPr>
        <xdr:cNvPr id="344" name="定員管理の状況該当値テキスト"/>
        <xdr:cNvSpPr txBox="1"/>
      </xdr:nvSpPr>
      <xdr:spPr>
        <a:xfrm>
          <a:off x="17106900" y="1101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85090</xdr:rowOff>
    </xdr:from>
    <xdr:to>
      <xdr:col>23</xdr:col>
      <xdr:colOff>457200</xdr:colOff>
      <xdr:row>65</xdr:row>
      <xdr:rowOff>15240</xdr:rowOff>
    </xdr:to>
    <xdr:sp macro="" textlink="">
      <xdr:nvSpPr>
        <xdr:cNvPr id="345" name="円/楕円 344"/>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17</xdr:rowOff>
    </xdr:from>
    <xdr:ext cx="736600" cy="259045"/>
    <xdr:sp macro="" textlink="">
      <xdr:nvSpPr>
        <xdr:cNvPr id="346" name="テキスト ボックス 345"/>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58662</xdr:rowOff>
    </xdr:from>
    <xdr:to>
      <xdr:col>22</xdr:col>
      <xdr:colOff>254000</xdr:colOff>
      <xdr:row>64</xdr:row>
      <xdr:rowOff>160262</xdr:rowOff>
    </xdr:to>
    <xdr:sp macro="" textlink="">
      <xdr:nvSpPr>
        <xdr:cNvPr id="347" name="円/楕円 346"/>
        <xdr:cNvSpPr/>
      </xdr:nvSpPr>
      <xdr:spPr>
        <a:xfrm>
          <a:off x="15240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145039</xdr:rowOff>
    </xdr:from>
    <xdr:ext cx="762000" cy="259045"/>
    <xdr:sp macro="" textlink="">
      <xdr:nvSpPr>
        <xdr:cNvPr id="348" name="テキスト ボックス 347"/>
        <xdr:cNvSpPr txBox="1"/>
      </xdr:nvSpPr>
      <xdr:spPr>
        <a:xfrm>
          <a:off x="14909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102326</xdr:rowOff>
    </xdr:from>
    <xdr:to>
      <xdr:col>21</xdr:col>
      <xdr:colOff>50800</xdr:colOff>
      <xdr:row>65</xdr:row>
      <xdr:rowOff>32476</xdr:rowOff>
    </xdr:to>
    <xdr:sp macro="" textlink="">
      <xdr:nvSpPr>
        <xdr:cNvPr id="349" name="円/楕円 348"/>
        <xdr:cNvSpPr/>
      </xdr:nvSpPr>
      <xdr:spPr>
        <a:xfrm>
          <a:off x="14351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17253</xdr:rowOff>
    </xdr:from>
    <xdr:ext cx="762000" cy="259045"/>
    <xdr:sp macro="" textlink="">
      <xdr:nvSpPr>
        <xdr:cNvPr id="350" name="テキスト ボックス 349"/>
        <xdr:cNvSpPr txBox="1"/>
      </xdr:nvSpPr>
      <xdr:spPr>
        <a:xfrm>
          <a:off x="14020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139095</xdr:rowOff>
    </xdr:from>
    <xdr:to>
      <xdr:col>19</xdr:col>
      <xdr:colOff>533400</xdr:colOff>
      <xdr:row>65</xdr:row>
      <xdr:rowOff>69245</xdr:rowOff>
    </xdr:to>
    <xdr:sp macro="" textlink="">
      <xdr:nvSpPr>
        <xdr:cNvPr id="351" name="円/楕円 350"/>
        <xdr:cNvSpPr/>
      </xdr:nvSpPr>
      <xdr:spPr>
        <a:xfrm>
          <a:off x="13462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54022</xdr:rowOff>
    </xdr:from>
    <xdr:ext cx="762000" cy="259045"/>
    <xdr:sp macro="" textlink="">
      <xdr:nvSpPr>
        <xdr:cNvPr id="352" name="テキスト ボックス 351"/>
        <xdr:cNvSpPr txBox="1"/>
      </xdr:nvSpPr>
      <xdr:spPr>
        <a:xfrm>
          <a:off x="13131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合併関係事業含む町単独の大規模事業の普通建設事業に係る地方債の償還が多いことなどから、類似団体を上回っている。</a:t>
          </a:r>
        </a:p>
        <a:p>
          <a:r>
            <a:rPr kumimoji="1" lang="ja-JP" altLang="en-US" sz="1300">
              <a:solidFill>
                <a:sysClr val="windowText" lastClr="000000"/>
              </a:solidFill>
              <a:latin typeface="ＭＳ Ｐゴシック"/>
            </a:rPr>
            <a:t>　繰上償還の実施や、地方債発行額の抑制、償還ピークの終了などにより、実質公債費比率はわずかながら改善傾向ではあるが、高い水準は変わらない。</a:t>
          </a:r>
        </a:p>
        <a:p>
          <a:r>
            <a:rPr kumimoji="1" lang="ja-JP" altLang="en-US" sz="1300">
              <a:solidFill>
                <a:sysClr val="windowText" lastClr="000000"/>
              </a:solidFill>
              <a:latin typeface="ＭＳ Ｐゴシック"/>
            </a:rPr>
            <a:t>　今後も地方債の年間発行額の制限や、建設事業の見直し、平準化、債務負担行為の抑制を徹底し、住民ニーズを的確に把握した事業の選択に努め、より有利な財源の確保も含め、地方債に財源を大きく頼ることのない財政運営に努めていく。</a:t>
          </a:r>
        </a:p>
        <a:p>
          <a:endParaRPr kumimoji="1" lang="ja-JP" altLang="en-US" sz="1300">
            <a:solidFill>
              <a:srgbClr val="FF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79693</xdr:rowOff>
    </xdr:from>
    <xdr:to>
      <xdr:col>24</xdr:col>
      <xdr:colOff>558800</xdr:colOff>
      <xdr:row>42</xdr:row>
      <xdr:rowOff>91757</xdr:rowOff>
    </xdr:to>
    <xdr:cxnSp macro="">
      <xdr:nvCxnSpPr>
        <xdr:cNvPr id="382" name="直線コネクタ 381"/>
        <xdr:cNvCxnSpPr/>
      </xdr:nvCxnSpPr>
      <xdr:spPr>
        <a:xfrm>
          <a:off x="16179800" y="728059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79693</xdr:rowOff>
    </xdr:from>
    <xdr:to>
      <xdr:col>23</xdr:col>
      <xdr:colOff>406400</xdr:colOff>
      <xdr:row>42</xdr:row>
      <xdr:rowOff>79693</xdr:rowOff>
    </xdr:to>
    <xdr:cxnSp macro="">
      <xdr:nvCxnSpPr>
        <xdr:cNvPr id="385" name="直線コネクタ 384"/>
        <xdr:cNvCxnSpPr/>
      </xdr:nvCxnSpPr>
      <xdr:spPr>
        <a:xfrm>
          <a:off x="15290800" y="7280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6" name="フローチャート : 判断 385"/>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7" name="テキスト ボックス 386"/>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79693</xdr:rowOff>
    </xdr:from>
    <xdr:to>
      <xdr:col>22</xdr:col>
      <xdr:colOff>203200</xdr:colOff>
      <xdr:row>42</xdr:row>
      <xdr:rowOff>115888</xdr:rowOff>
    </xdr:to>
    <xdr:cxnSp macro="">
      <xdr:nvCxnSpPr>
        <xdr:cNvPr id="388" name="直線コネクタ 387"/>
        <xdr:cNvCxnSpPr/>
      </xdr:nvCxnSpPr>
      <xdr:spPr>
        <a:xfrm flipV="1">
          <a:off x="14401800" y="72805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0" name="テキスト ボックス 389"/>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115888</xdr:rowOff>
    </xdr:from>
    <xdr:to>
      <xdr:col>21</xdr:col>
      <xdr:colOff>0</xdr:colOff>
      <xdr:row>42</xdr:row>
      <xdr:rowOff>146050</xdr:rowOff>
    </xdr:to>
    <xdr:cxnSp macro="">
      <xdr:nvCxnSpPr>
        <xdr:cNvPr id="391" name="直線コネクタ 390"/>
        <xdr:cNvCxnSpPr/>
      </xdr:nvCxnSpPr>
      <xdr:spPr>
        <a:xfrm flipV="1">
          <a:off x="13512800" y="73167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3" name="テキスト ボックス 392"/>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5" name="テキスト ボックス 394"/>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40957</xdr:rowOff>
    </xdr:from>
    <xdr:to>
      <xdr:col>24</xdr:col>
      <xdr:colOff>609600</xdr:colOff>
      <xdr:row>42</xdr:row>
      <xdr:rowOff>142557</xdr:rowOff>
    </xdr:to>
    <xdr:sp macro="" textlink="">
      <xdr:nvSpPr>
        <xdr:cNvPr id="401" name="円/楕円 400"/>
        <xdr:cNvSpPr/>
      </xdr:nvSpPr>
      <xdr:spPr>
        <a:xfrm>
          <a:off x="169672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13034</xdr:rowOff>
    </xdr:from>
    <xdr:ext cx="762000" cy="259045"/>
    <xdr:sp macro="" textlink="">
      <xdr:nvSpPr>
        <xdr:cNvPr id="402" name="公債費負担の状況該当値テキスト"/>
        <xdr:cNvSpPr txBox="1"/>
      </xdr:nvSpPr>
      <xdr:spPr>
        <a:xfrm>
          <a:off x="17106900" y="72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28893</xdr:rowOff>
    </xdr:from>
    <xdr:to>
      <xdr:col>23</xdr:col>
      <xdr:colOff>457200</xdr:colOff>
      <xdr:row>42</xdr:row>
      <xdr:rowOff>130493</xdr:rowOff>
    </xdr:to>
    <xdr:sp macro="" textlink="">
      <xdr:nvSpPr>
        <xdr:cNvPr id="403" name="円/楕円 402"/>
        <xdr:cNvSpPr/>
      </xdr:nvSpPr>
      <xdr:spPr>
        <a:xfrm>
          <a:off x="16129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115270</xdr:rowOff>
    </xdr:from>
    <xdr:ext cx="736600" cy="259045"/>
    <xdr:sp macro="" textlink="">
      <xdr:nvSpPr>
        <xdr:cNvPr id="404" name="テキスト ボックス 403"/>
        <xdr:cNvSpPr txBox="1"/>
      </xdr:nvSpPr>
      <xdr:spPr>
        <a:xfrm>
          <a:off x="15798800" y="731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28893</xdr:rowOff>
    </xdr:from>
    <xdr:to>
      <xdr:col>22</xdr:col>
      <xdr:colOff>254000</xdr:colOff>
      <xdr:row>42</xdr:row>
      <xdr:rowOff>130493</xdr:rowOff>
    </xdr:to>
    <xdr:sp macro="" textlink="">
      <xdr:nvSpPr>
        <xdr:cNvPr id="405" name="円/楕円 404"/>
        <xdr:cNvSpPr/>
      </xdr:nvSpPr>
      <xdr:spPr>
        <a:xfrm>
          <a:off x="15240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115270</xdr:rowOff>
    </xdr:from>
    <xdr:ext cx="762000" cy="259045"/>
    <xdr:sp macro="" textlink="">
      <xdr:nvSpPr>
        <xdr:cNvPr id="406" name="テキスト ボックス 405"/>
        <xdr:cNvSpPr txBox="1"/>
      </xdr:nvSpPr>
      <xdr:spPr>
        <a:xfrm>
          <a:off x="14909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65088</xdr:rowOff>
    </xdr:from>
    <xdr:to>
      <xdr:col>21</xdr:col>
      <xdr:colOff>50800</xdr:colOff>
      <xdr:row>42</xdr:row>
      <xdr:rowOff>166688</xdr:rowOff>
    </xdr:to>
    <xdr:sp macro="" textlink="">
      <xdr:nvSpPr>
        <xdr:cNvPr id="407" name="円/楕円 406"/>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151465</xdr:rowOff>
    </xdr:from>
    <xdr:ext cx="762000" cy="259045"/>
    <xdr:sp macro="" textlink="">
      <xdr:nvSpPr>
        <xdr:cNvPr id="408" name="テキスト ボックス 407"/>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9" name="円/楕円 408"/>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10" name="テキスト ボックス 409"/>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合併算定替え終了による普通交付税の減少の影響や地方債残高、特別会計への繰出金も多いことから、将来負担比率は類似団体の中でも高い水準にある。</a:t>
          </a:r>
        </a:p>
        <a:p>
          <a:r>
            <a:rPr kumimoji="1" lang="ja-JP" altLang="en-US" sz="1300">
              <a:solidFill>
                <a:sysClr val="windowText" lastClr="000000"/>
              </a:solidFill>
              <a:latin typeface="ＭＳ Ｐゴシック"/>
            </a:rPr>
            <a:t>　一部事務組合の加入数も多く、負担等見込額も同様に大きいが、公営企業、組合とも地方債残高の減少、普通会計の地方債残高の減少により抑制されてきているが、基金の減少、施設更新時期の到来など不安要因は多い。</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今後とも後世への負担を少しでも軽減できるよう、地方債を財源としている事業については、事業の実施の有無等についても再検討や計画的な実施を徹底し、財政の健全化を図る。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41605</xdr:rowOff>
    </xdr:from>
    <xdr:to>
      <xdr:col>24</xdr:col>
      <xdr:colOff>558800</xdr:colOff>
      <xdr:row>18</xdr:row>
      <xdr:rowOff>42570</xdr:rowOff>
    </xdr:to>
    <xdr:cxnSp macro="">
      <xdr:nvCxnSpPr>
        <xdr:cNvPr id="442" name="直線コネクタ 441"/>
        <xdr:cNvCxnSpPr/>
      </xdr:nvCxnSpPr>
      <xdr:spPr>
        <a:xfrm flipV="1">
          <a:off x="16179800" y="3127705"/>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32918</xdr:rowOff>
    </xdr:from>
    <xdr:to>
      <xdr:col>23</xdr:col>
      <xdr:colOff>406400</xdr:colOff>
      <xdr:row>18</xdr:row>
      <xdr:rowOff>42570</xdr:rowOff>
    </xdr:to>
    <xdr:cxnSp macro="">
      <xdr:nvCxnSpPr>
        <xdr:cNvPr id="445" name="直線コネクタ 444"/>
        <xdr:cNvCxnSpPr/>
      </xdr:nvCxnSpPr>
      <xdr:spPr>
        <a:xfrm>
          <a:off x="15290800" y="31190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6" name="フローチャート : 判断 445"/>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7" name="テキスト ボックス 446"/>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32918</xdr:rowOff>
    </xdr:from>
    <xdr:to>
      <xdr:col>22</xdr:col>
      <xdr:colOff>203200</xdr:colOff>
      <xdr:row>18</xdr:row>
      <xdr:rowOff>94209</xdr:rowOff>
    </xdr:to>
    <xdr:cxnSp macro="">
      <xdr:nvCxnSpPr>
        <xdr:cNvPr id="448" name="直線コネクタ 447"/>
        <xdr:cNvCxnSpPr/>
      </xdr:nvCxnSpPr>
      <xdr:spPr>
        <a:xfrm flipV="1">
          <a:off x="14401800" y="3119018"/>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94209</xdr:rowOff>
    </xdr:from>
    <xdr:to>
      <xdr:col>21</xdr:col>
      <xdr:colOff>0</xdr:colOff>
      <xdr:row>18</xdr:row>
      <xdr:rowOff>143434</xdr:rowOff>
    </xdr:to>
    <xdr:cxnSp macro="">
      <xdr:nvCxnSpPr>
        <xdr:cNvPr id="451" name="直線コネクタ 450"/>
        <xdr:cNvCxnSpPr/>
      </xdr:nvCxnSpPr>
      <xdr:spPr>
        <a:xfrm flipV="1">
          <a:off x="13512800" y="3180309"/>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162255</xdr:rowOff>
    </xdr:from>
    <xdr:to>
      <xdr:col>24</xdr:col>
      <xdr:colOff>609600</xdr:colOff>
      <xdr:row>18</xdr:row>
      <xdr:rowOff>92405</xdr:rowOff>
    </xdr:to>
    <xdr:sp macro="" textlink="">
      <xdr:nvSpPr>
        <xdr:cNvPr id="461" name="円/楕円 460"/>
        <xdr:cNvSpPr/>
      </xdr:nvSpPr>
      <xdr:spPr>
        <a:xfrm>
          <a:off x="169672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134332</xdr:rowOff>
    </xdr:from>
    <xdr:ext cx="762000" cy="259045"/>
    <xdr:sp macro="" textlink="">
      <xdr:nvSpPr>
        <xdr:cNvPr id="462" name="将来負担の状況該当値テキスト"/>
        <xdr:cNvSpPr txBox="1"/>
      </xdr:nvSpPr>
      <xdr:spPr>
        <a:xfrm>
          <a:off x="17106900" y="304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163220</xdr:rowOff>
    </xdr:from>
    <xdr:to>
      <xdr:col>23</xdr:col>
      <xdr:colOff>457200</xdr:colOff>
      <xdr:row>18</xdr:row>
      <xdr:rowOff>93370</xdr:rowOff>
    </xdr:to>
    <xdr:sp macro="" textlink="">
      <xdr:nvSpPr>
        <xdr:cNvPr id="463" name="円/楕円 462"/>
        <xdr:cNvSpPr/>
      </xdr:nvSpPr>
      <xdr:spPr>
        <a:xfrm>
          <a:off x="161290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78147</xdr:rowOff>
    </xdr:from>
    <xdr:ext cx="736600" cy="259045"/>
    <xdr:sp macro="" textlink="">
      <xdr:nvSpPr>
        <xdr:cNvPr id="464" name="テキスト ボックス 463"/>
        <xdr:cNvSpPr txBox="1"/>
      </xdr:nvSpPr>
      <xdr:spPr>
        <a:xfrm>
          <a:off x="15798800" y="31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153568</xdr:rowOff>
    </xdr:from>
    <xdr:to>
      <xdr:col>22</xdr:col>
      <xdr:colOff>254000</xdr:colOff>
      <xdr:row>18</xdr:row>
      <xdr:rowOff>83718</xdr:rowOff>
    </xdr:to>
    <xdr:sp macro="" textlink="">
      <xdr:nvSpPr>
        <xdr:cNvPr id="465" name="円/楕円 464"/>
        <xdr:cNvSpPr/>
      </xdr:nvSpPr>
      <xdr:spPr>
        <a:xfrm>
          <a:off x="15240000" y="30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68495</xdr:rowOff>
    </xdr:from>
    <xdr:ext cx="762000" cy="259045"/>
    <xdr:sp macro="" textlink="">
      <xdr:nvSpPr>
        <xdr:cNvPr id="466" name="テキスト ボックス 465"/>
        <xdr:cNvSpPr txBox="1"/>
      </xdr:nvSpPr>
      <xdr:spPr>
        <a:xfrm>
          <a:off x="14909800" y="315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43409</xdr:rowOff>
    </xdr:from>
    <xdr:to>
      <xdr:col>21</xdr:col>
      <xdr:colOff>50800</xdr:colOff>
      <xdr:row>18</xdr:row>
      <xdr:rowOff>145009</xdr:rowOff>
    </xdr:to>
    <xdr:sp macro="" textlink="">
      <xdr:nvSpPr>
        <xdr:cNvPr id="467" name="円/楕円 466"/>
        <xdr:cNvSpPr/>
      </xdr:nvSpPr>
      <xdr:spPr>
        <a:xfrm>
          <a:off x="14351000" y="31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129786</xdr:rowOff>
    </xdr:from>
    <xdr:ext cx="762000" cy="259045"/>
    <xdr:sp macro="" textlink="">
      <xdr:nvSpPr>
        <xdr:cNvPr id="468" name="テキスト ボックス 467"/>
        <xdr:cNvSpPr txBox="1"/>
      </xdr:nvSpPr>
      <xdr:spPr>
        <a:xfrm>
          <a:off x="14020800" y="321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92634</xdr:rowOff>
    </xdr:from>
    <xdr:to>
      <xdr:col>19</xdr:col>
      <xdr:colOff>533400</xdr:colOff>
      <xdr:row>19</xdr:row>
      <xdr:rowOff>22784</xdr:rowOff>
    </xdr:to>
    <xdr:sp macro="" textlink="">
      <xdr:nvSpPr>
        <xdr:cNvPr id="469" name="円/楕円 468"/>
        <xdr:cNvSpPr/>
      </xdr:nvSpPr>
      <xdr:spPr>
        <a:xfrm>
          <a:off x="13462000" y="31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7561</xdr:rowOff>
    </xdr:from>
    <xdr:ext cx="762000" cy="259045"/>
    <xdr:sp macro="" textlink="">
      <xdr:nvSpPr>
        <xdr:cNvPr id="470" name="テキスト ボックス 469"/>
        <xdr:cNvSpPr txBox="1"/>
      </xdr:nvSpPr>
      <xdr:spPr>
        <a:xfrm>
          <a:off x="13131800" y="326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福井県若狭町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15,466
15,396
178.49
11,193,488
10,771,476
394,578
6,128,002
12,093,499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140.2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人件費に係る経常収支比率は類似団体平均に近いものとなっている。要因としてはごみ処理業務や消防組合等で行っていることがあげられる。</a:t>
          </a:r>
        </a:p>
        <a:p>
          <a:r>
            <a:rPr kumimoji="1" lang="ja-JP" altLang="en-US" sz="1300">
              <a:latin typeface="ＭＳ Ｐゴシック"/>
            </a:rPr>
            <a:t>　福祉部門や社会教育部門など、民間移行や業務委託が進んでいない分野での取り組みを行財政改革などと合わせ検討し、計画的な職員採用も合わせ人員削減に努める。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37</xdr:row>
      <xdr:rowOff>39370</xdr:rowOff>
    </xdr:to>
    <xdr:cxnSp macro="">
      <xdr:nvCxnSpPr>
        <xdr:cNvPr id="66" name="直線コネクタ 65"/>
        <xdr:cNvCxnSpPr/>
      </xdr:nvCxnSpPr>
      <xdr:spPr>
        <a:xfrm>
          <a:off x="3987800" y="62001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157480</xdr:rowOff>
    </xdr:to>
    <xdr:cxnSp macro="">
      <xdr:nvCxnSpPr>
        <xdr:cNvPr id="69" name="直線コネクタ 68"/>
        <xdr:cNvCxnSpPr/>
      </xdr:nvCxnSpPr>
      <xdr:spPr>
        <a:xfrm flipV="1">
          <a:off x="3098800" y="6200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39370</xdr:rowOff>
    </xdr:to>
    <xdr:cxnSp macro="">
      <xdr:nvCxnSpPr>
        <xdr:cNvPr id="72" name="直線コネクタ 71"/>
        <xdr:cNvCxnSpPr/>
      </xdr:nvCxnSpPr>
      <xdr:spPr>
        <a:xfrm flipV="1">
          <a:off x="2209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39370</xdr:rowOff>
    </xdr:to>
    <xdr:cxnSp macro="">
      <xdr:nvCxnSpPr>
        <xdr:cNvPr id="75" name="直線コネクタ 74"/>
        <xdr:cNvCxnSpPr/>
      </xdr:nvCxnSpPr>
      <xdr:spPr>
        <a:xfrm>
          <a:off x="1320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63517</xdr:rowOff>
    </xdr:from>
    <xdr:ext cx="736600" cy="259045"/>
    <xdr:sp macro="" textlink="">
      <xdr:nvSpPr>
        <xdr:cNvPr id="88" name="テキスト ボックス 87"/>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物件費に係る経常収支比率は類似団体と比較して下回っている。</a:t>
          </a:r>
          <a:endParaRPr kumimoji="1" lang="en-US" altLang="ja-JP" sz="1300">
            <a:latin typeface="ＭＳ Ｐゴシック"/>
          </a:endParaRPr>
        </a:p>
        <a:p>
          <a:r>
            <a:rPr kumimoji="1" lang="ja-JP" altLang="en-US" sz="1300">
              <a:latin typeface="ＭＳ Ｐゴシック"/>
            </a:rPr>
            <a:t>　事務事業の見直しによる経費の削減は行ってきているが、業務委託などが進んでいない分野もあるため、上昇する要因も含んでいる。</a:t>
          </a:r>
          <a:endParaRPr kumimoji="1" lang="en-US" altLang="ja-JP" sz="1300">
            <a:latin typeface="ＭＳ Ｐゴシック"/>
          </a:endParaRPr>
        </a:p>
        <a:p>
          <a:r>
            <a:rPr kumimoji="1" lang="ja-JP" altLang="en-US" sz="1300">
              <a:latin typeface="ＭＳ Ｐゴシック"/>
            </a:rPr>
            <a:t>　直営施設が多く、合併後の住民サービスの低下を招かないよう分庁方式の庁舎となっていることが固定的な経費となっていることもあるが、今後とも経常的な経費の削減に努め、抑制を図っていく。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27940</xdr:rowOff>
    </xdr:to>
    <xdr:cxnSp macro="">
      <xdr:nvCxnSpPr>
        <xdr:cNvPr id="127" name="直線コネクタ 126"/>
        <xdr:cNvCxnSpPr/>
      </xdr:nvCxnSpPr>
      <xdr:spPr>
        <a:xfrm>
          <a:off x="15671800" y="2679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168910</xdr:rowOff>
    </xdr:to>
    <xdr:cxnSp macro="">
      <xdr:nvCxnSpPr>
        <xdr:cNvPr id="130" name="直線コネクタ 129"/>
        <xdr:cNvCxnSpPr/>
      </xdr:nvCxnSpPr>
      <xdr:spPr>
        <a:xfrm flipV="1">
          <a:off x="14782800" y="267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168910</xdr:rowOff>
    </xdr:to>
    <xdr:cxnSp macro="">
      <xdr:nvCxnSpPr>
        <xdr:cNvPr id="133" name="直線コネクタ 132"/>
        <xdr:cNvCxnSpPr/>
      </xdr:nvCxnSpPr>
      <xdr:spPr>
        <a:xfrm>
          <a:off x="13893800" y="267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107950</xdr:rowOff>
    </xdr:to>
    <xdr:cxnSp macro="">
      <xdr:nvCxnSpPr>
        <xdr:cNvPr id="136" name="直線コネクタ 135"/>
        <xdr:cNvCxnSpPr/>
      </xdr:nvCxnSpPr>
      <xdr:spPr>
        <a:xfrm>
          <a:off x="13004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6" name="円/楕円 145"/>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7"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50" name="円/楕円 149"/>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51" name="テキスト ボックス 150"/>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4" name="円/楕円 153"/>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5" name="テキスト ボックス 154"/>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扶助費に係る経常収支比率は類似団体と比較すると低くなっているが、少子高齢化の影響が大きく影響することにより、今後は上昇していく見込みとなっている。</a:t>
          </a:r>
        </a:p>
        <a:p>
          <a:r>
            <a:rPr kumimoji="1" lang="ja-JP" altLang="en-US" sz="1300">
              <a:latin typeface="ＭＳ Ｐゴシック"/>
            </a:rPr>
            <a:t>　児童手当の支給対象者や単独事業の減少等による抑制要因も考えられるが、社会保障関係制度の変更に対応した、効果的で財政負担の少ない施策の実施に努める。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55</xdr:row>
      <xdr:rowOff>69850</xdr:rowOff>
    </xdr:to>
    <xdr:cxnSp macro="">
      <xdr:nvCxnSpPr>
        <xdr:cNvPr id="190" name="直線コネクタ 189"/>
        <xdr:cNvCxnSpPr/>
      </xdr:nvCxnSpPr>
      <xdr:spPr>
        <a:xfrm>
          <a:off x="3987800" y="93363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55</xdr:row>
      <xdr:rowOff>37193</xdr:rowOff>
    </xdr:to>
    <xdr:cxnSp macro="">
      <xdr:nvCxnSpPr>
        <xdr:cNvPr id="193" name="直線コネクタ 192"/>
        <xdr:cNvCxnSpPr/>
      </xdr:nvCxnSpPr>
      <xdr:spPr>
        <a:xfrm flipV="1">
          <a:off x="3098800" y="9336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5" name="テキスト ボックス 194"/>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37193</xdr:rowOff>
    </xdr:to>
    <xdr:cxnSp macro="">
      <xdr:nvCxnSpPr>
        <xdr:cNvPr id="196" name="直線コネクタ 195"/>
        <xdr:cNvCxnSpPr/>
      </xdr:nvCxnSpPr>
      <xdr:spPr>
        <a:xfrm>
          <a:off x="2209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4535</xdr:rowOff>
    </xdr:to>
    <xdr:cxnSp macro="">
      <xdr:nvCxnSpPr>
        <xdr:cNvPr id="199" name="直線コネクタ 198"/>
        <xdr:cNvCxnSpPr/>
      </xdr:nvCxnSpPr>
      <xdr:spPr>
        <a:xfrm>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1" name="円/楕円 210"/>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2" name="テキスト ボックス 211"/>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3" name="円/楕円 212"/>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4" name="テキスト ボックス 213"/>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国民健康保険や後期高齢者医療、介護保険、簡易水道や下水道関係の各特別会計への繰出金が主なものである。</a:t>
          </a:r>
        </a:p>
        <a:p>
          <a:r>
            <a:rPr kumimoji="1" lang="ja-JP" altLang="en-US" sz="1300">
              <a:latin typeface="ＭＳ Ｐゴシック"/>
            </a:rPr>
            <a:t>　後期高齢者医療や介護保険は自然増に伴い年々増加傾向にあるが、簡易水道や下水道関係の特別会計については、計画的な施設更新、使用料の見直し検討を進めるとともに、維持管理に係る経費削減の徹底に努め、独立採算制の原則に立って各会計の運営を行うことにより、繰出金の抑制を図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56</xdr:row>
      <xdr:rowOff>20320</xdr:rowOff>
    </xdr:to>
    <xdr:cxnSp macro="">
      <xdr:nvCxnSpPr>
        <xdr:cNvPr id="251" name="直線コネクタ 250"/>
        <xdr:cNvCxnSpPr/>
      </xdr:nvCxnSpPr>
      <xdr:spPr>
        <a:xfrm>
          <a:off x="15671800" y="94767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46990</xdr:rowOff>
    </xdr:to>
    <xdr:cxnSp macro="">
      <xdr:nvCxnSpPr>
        <xdr:cNvPr id="254" name="直線コネクタ 253"/>
        <xdr:cNvCxnSpPr/>
      </xdr:nvCxnSpPr>
      <xdr:spPr>
        <a:xfrm>
          <a:off x="14782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16510</xdr:rowOff>
    </xdr:to>
    <xdr:cxnSp macro="">
      <xdr:nvCxnSpPr>
        <xdr:cNvPr id="257" name="直線コネクタ 256"/>
        <xdr:cNvCxnSpPr/>
      </xdr:nvCxnSpPr>
      <xdr:spPr>
        <a:xfrm>
          <a:off x="13893800" y="9392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54</xdr:row>
      <xdr:rowOff>157480</xdr:rowOff>
    </xdr:to>
    <xdr:cxnSp macro="">
      <xdr:nvCxnSpPr>
        <xdr:cNvPr id="260" name="直線コネクタ 259"/>
        <xdr:cNvCxnSpPr/>
      </xdr:nvCxnSpPr>
      <xdr:spPr>
        <a:xfrm flipV="1">
          <a:off x="13004800" y="939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0" name="円/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2" name="円/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73" name="テキスト ボックス 27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4" name="円/楕円 273"/>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5" name="テキスト ボックス 274"/>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6" name="円/楕円 275"/>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7" name="テキスト ボックス 276"/>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78" name="円/楕円 277"/>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79" name="テキスト ボックス 278"/>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依然として補助費等は類似団体や全国平均と比較して高い水準にあり、主な原因である一部事務組合等への負担金は年々上昇傾向であるため、類似団体と比較しても大きく上回っている。</a:t>
          </a:r>
          <a:endParaRPr kumimoji="1" lang="en-US" altLang="ja-JP" sz="1300">
            <a:latin typeface="ＭＳ Ｐゴシック"/>
          </a:endParaRPr>
        </a:p>
        <a:p>
          <a:r>
            <a:rPr kumimoji="1" lang="ja-JP" altLang="en-US" sz="1300">
              <a:latin typeface="ＭＳ Ｐゴシック"/>
            </a:rPr>
            <a:t>　施設更新などが予定される一部事務組合については年度の平準化や財政負担が少ない方法を検討していく。</a:t>
          </a:r>
        </a:p>
        <a:p>
          <a:r>
            <a:rPr kumimoji="1" lang="ja-JP" altLang="en-US" sz="1300">
              <a:latin typeface="ＭＳ Ｐゴシック"/>
            </a:rPr>
            <a:t>　各種補助金の見直しは行ってきているが、補助金等全体について目的や効果を再検証し、目的が達成できた補助金等は廃止や縮減を行うなどにより抑制に努める。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94996</xdr:rowOff>
    </xdr:from>
    <xdr:to>
      <xdr:col>24</xdr:col>
      <xdr:colOff>31750</xdr:colOff>
      <xdr:row>38</xdr:row>
      <xdr:rowOff>163576</xdr:rowOff>
    </xdr:to>
    <xdr:cxnSp macro="">
      <xdr:nvCxnSpPr>
        <xdr:cNvPr id="309" name="直線コネクタ 308"/>
        <xdr:cNvCxnSpPr/>
      </xdr:nvCxnSpPr>
      <xdr:spPr>
        <a:xfrm flipV="1">
          <a:off x="15671800" y="66100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163576</xdr:rowOff>
    </xdr:from>
    <xdr:to>
      <xdr:col>22</xdr:col>
      <xdr:colOff>565150</xdr:colOff>
      <xdr:row>39</xdr:row>
      <xdr:rowOff>10414</xdr:rowOff>
    </xdr:to>
    <xdr:cxnSp macro="">
      <xdr:nvCxnSpPr>
        <xdr:cNvPr id="312" name="直線コネクタ 311"/>
        <xdr:cNvCxnSpPr/>
      </xdr:nvCxnSpPr>
      <xdr:spPr>
        <a:xfrm flipV="1">
          <a:off x="14782800" y="6678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4" name="テキスト ボックス 313"/>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149860</xdr:rowOff>
    </xdr:from>
    <xdr:to>
      <xdr:col>21</xdr:col>
      <xdr:colOff>361950</xdr:colOff>
      <xdr:row>39</xdr:row>
      <xdr:rowOff>10414</xdr:rowOff>
    </xdr:to>
    <xdr:cxnSp macro="">
      <xdr:nvCxnSpPr>
        <xdr:cNvPr id="315" name="直線コネクタ 314"/>
        <xdr:cNvCxnSpPr/>
      </xdr:nvCxnSpPr>
      <xdr:spPr>
        <a:xfrm>
          <a:off x="13893800" y="66649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149860</xdr:rowOff>
    </xdr:from>
    <xdr:to>
      <xdr:col>20</xdr:col>
      <xdr:colOff>158750</xdr:colOff>
      <xdr:row>39</xdr:row>
      <xdr:rowOff>5842</xdr:rowOff>
    </xdr:to>
    <xdr:cxnSp macro="">
      <xdr:nvCxnSpPr>
        <xdr:cNvPr id="318" name="直線コネクタ 317"/>
        <xdr:cNvCxnSpPr/>
      </xdr:nvCxnSpPr>
      <xdr:spPr>
        <a:xfrm flipV="1">
          <a:off x="13004800" y="66649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44196</xdr:rowOff>
    </xdr:from>
    <xdr:to>
      <xdr:col>24</xdr:col>
      <xdr:colOff>82550</xdr:colOff>
      <xdr:row>38</xdr:row>
      <xdr:rowOff>145796</xdr:rowOff>
    </xdr:to>
    <xdr:sp macro="" textlink="">
      <xdr:nvSpPr>
        <xdr:cNvPr id="328" name="円/楕円 327"/>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16273</xdr:rowOff>
    </xdr:from>
    <xdr:ext cx="762000" cy="259045"/>
    <xdr:sp macro="" textlink="">
      <xdr:nvSpPr>
        <xdr:cNvPr id="329"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112776</xdr:rowOff>
    </xdr:from>
    <xdr:to>
      <xdr:col>22</xdr:col>
      <xdr:colOff>615950</xdr:colOff>
      <xdr:row>39</xdr:row>
      <xdr:rowOff>42926</xdr:rowOff>
    </xdr:to>
    <xdr:sp macro="" textlink="">
      <xdr:nvSpPr>
        <xdr:cNvPr id="330" name="円/楕円 329"/>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27703</xdr:rowOff>
    </xdr:from>
    <xdr:ext cx="736600" cy="259045"/>
    <xdr:sp macro="" textlink="">
      <xdr:nvSpPr>
        <xdr:cNvPr id="331" name="テキスト ボックス 330"/>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131064</xdr:rowOff>
    </xdr:from>
    <xdr:to>
      <xdr:col>21</xdr:col>
      <xdr:colOff>412750</xdr:colOff>
      <xdr:row>39</xdr:row>
      <xdr:rowOff>61214</xdr:rowOff>
    </xdr:to>
    <xdr:sp macro="" textlink="">
      <xdr:nvSpPr>
        <xdr:cNvPr id="332" name="円/楕円 331"/>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45991</xdr:rowOff>
    </xdr:from>
    <xdr:ext cx="762000" cy="259045"/>
    <xdr:sp macro="" textlink="">
      <xdr:nvSpPr>
        <xdr:cNvPr id="333" name="テキスト ボックス 332"/>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34" name="円/楕円 333"/>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35" name="テキスト ボックス 334"/>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126492</xdr:rowOff>
    </xdr:from>
    <xdr:to>
      <xdr:col>19</xdr:col>
      <xdr:colOff>6350</xdr:colOff>
      <xdr:row>39</xdr:row>
      <xdr:rowOff>56642</xdr:rowOff>
    </xdr:to>
    <xdr:sp macro="" textlink="">
      <xdr:nvSpPr>
        <xdr:cNvPr id="336" name="円/楕円 335"/>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41419</xdr:rowOff>
    </xdr:from>
    <xdr:ext cx="762000" cy="259045"/>
    <xdr:sp macro="" textlink="">
      <xdr:nvSpPr>
        <xdr:cNvPr id="337" name="テキスト ボックス 336"/>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公債費に係る経常収支比率は、平成</a:t>
          </a:r>
          <a:r>
            <a:rPr kumimoji="1" lang="en-US" altLang="ja-JP" sz="1300">
              <a:latin typeface="ＭＳ Ｐゴシック"/>
            </a:rPr>
            <a:t>20</a:t>
          </a:r>
          <a:r>
            <a:rPr kumimoji="1" lang="ja-JP" altLang="en-US" sz="1300">
              <a:latin typeface="ＭＳ Ｐゴシック"/>
            </a:rPr>
            <a:t>年度以降類似団体を上回っている。合併以降の大規模事業の推進による地方債償還が本格的に始まってきたことが要因であり、償還ピークは終了したが、依然として高い水準にある。</a:t>
          </a:r>
        </a:p>
        <a:p>
          <a:r>
            <a:rPr kumimoji="1" lang="ja-JP" altLang="en-US" sz="1300">
              <a:latin typeface="ＭＳ Ｐゴシック"/>
            </a:rPr>
            <a:t>　今後はゆるやかに下降していく見込みであるが、計画的な建設事業の実施と地方債の年間発行地方債の上限設定より、公債費に係る経常収支比率の抑制に努める。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131572</xdr:rowOff>
    </xdr:from>
    <xdr:to>
      <xdr:col>7</xdr:col>
      <xdr:colOff>15875</xdr:colOff>
      <xdr:row>78</xdr:row>
      <xdr:rowOff>136144</xdr:rowOff>
    </xdr:to>
    <xdr:cxnSp macro="">
      <xdr:nvCxnSpPr>
        <xdr:cNvPr id="367" name="直線コネクタ 366"/>
        <xdr:cNvCxnSpPr/>
      </xdr:nvCxnSpPr>
      <xdr:spPr>
        <a:xfrm flipV="1">
          <a:off x="3987800" y="135046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79</xdr:row>
      <xdr:rowOff>1270</xdr:rowOff>
    </xdr:to>
    <xdr:cxnSp macro="">
      <xdr:nvCxnSpPr>
        <xdr:cNvPr id="370" name="直線コネクタ 369"/>
        <xdr:cNvCxnSpPr/>
      </xdr:nvCxnSpPr>
      <xdr:spPr>
        <a:xfrm flipV="1">
          <a:off x="3098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1270</xdr:rowOff>
    </xdr:to>
    <xdr:cxnSp macro="">
      <xdr:nvCxnSpPr>
        <xdr:cNvPr id="373" name="直線コネクタ 372"/>
        <xdr:cNvCxnSpPr/>
      </xdr:nvCxnSpPr>
      <xdr:spPr>
        <a:xfrm>
          <a:off x="2209800" y="13522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159004</xdr:rowOff>
    </xdr:to>
    <xdr:cxnSp macro="">
      <xdr:nvCxnSpPr>
        <xdr:cNvPr id="376" name="直線コネクタ 375"/>
        <xdr:cNvCxnSpPr/>
      </xdr:nvCxnSpPr>
      <xdr:spPr>
        <a:xfrm flipV="1">
          <a:off x="1320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80772</xdr:rowOff>
    </xdr:from>
    <xdr:to>
      <xdr:col>7</xdr:col>
      <xdr:colOff>66675</xdr:colOff>
      <xdr:row>79</xdr:row>
      <xdr:rowOff>10922</xdr:rowOff>
    </xdr:to>
    <xdr:sp macro="" textlink="">
      <xdr:nvSpPr>
        <xdr:cNvPr id="386" name="円/楕円 385"/>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52849</xdr:rowOff>
    </xdr:from>
    <xdr:ext cx="762000" cy="259045"/>
    <xdr:sp macro="" textlink="">
      <xdr:nvSpPr>
        <xdr:cNvPr id="387"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8" name="円/楕円 387"/>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9" name="テキスト ボックス 388"/>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0" name="円/楕円 389"/>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91" name="テキスト ボックス 390"/>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2" name="円/楕円 391"/>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3" name="テキスト ボックス 392"/>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4" name="円/楕円 393"/>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5" name="テキスト ボックス 394"/>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公債費以外の経費で、経常収支比率全体に占める割合は、平成</a:t>
          </a:r>
          <a:r>
            <a:rPr kumimoji="1" lang="en-US" altLang="ja-JP" sz="1300">
              <a:latin typeface="ＭＳ Ｐゴシック"/>
            </a:rPr>
            <a:t>19</a:t>
          </a:r>
          <a:r>
            <a:rPr kumimoji="1" lang="ja-JP" altLang="en-US" sz="1300">
              <a:latin typeface="ＭＳ Ｐゴシック"/>
            </a:rPr>
            <a:t>年度以降同水準で推移してきている。</a:t>
          </a:r>
        </a:p>
        <a:p>
          <a:r>
            <a:rPr kumimoji="1" lang="ja-JP" altLang="en-US" sz="1300">
              <a:latin typeface="ＭＳ Ｐゴシック"/>
            </a:rPr>
            <a:t>　今後は、町税を中心とした歳入減に伴う歳出抑制への取り組みと、社会保障関係経費の自然増への対応を念頭に、適切な定員管理や事務事業の見直しによる歳出削減により、経費の削減に努めていく。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130810</xdr:rowOff>
    </xdr:from>
    <xdr:to>
      <xdr:col>24</xdr:col>
      <xdr:colOff>31750</xdr:colOff>
      <xdr:row>75</xdr:row>
      <xdr:rowOff>149861</xdr:rowOff>
    </xdr:to>
    <xdr:cxnSp macro="">
      <xdr:nvCxnSpPr>
        <xdr:cNvPr id="428" name="直線コネクタ 427"/>
        <xdr:cNvCxnSpPr/>
      </xdr:nvCxnSpPr>
      <xdr:spPr>
        <a:xfrm>
          <a:off x="15671800" y="12818110"/>
          <a:ext cx="83820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130810</xdr:rowOff>
    </xdr:from>
    <xdr:to>
      <xdr:col>22</xdr:col>
      <xdr:colOff>565150</xdr:colOff>
      <xdr:row>75</xdr:row>
      <xdr:rowOff>85090</xdr:rowOff>
    </xdr:to>
    <xdr:cxnSp macro="">
      <xdr:nvCxnSpPr>
        <xdr:cNvPr id="431" name="直線コネクタ 430"/>
        <xdr:cNvCxnSpPr/>
      </xdr:nvCxnSpPr>
      <xdr:spPr>
        <a:xfrm flipV="1">
          <a:off x="14782800" y="128181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40657</xdr:rowOff>
    </xdr:from>
    <xdr:ext cx="736600" cy="259045"/>
    <xdr:sp macro="" textlink="">
      <xdr:nvSpPr>
        <xdr:cNvPr id="433" name="テキスト ボックス 432"/>
        <xdr:cNvSpPr txBox="1"/>
      </xdr:nvSpPr>
      <xdr:spPr>
        <a:xfrm>
          <a:off x="15290800" y="1289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20320</xdr:rowOff>
    </xdr:from>
    <xdr:to>
      <xdr:col>21</xdr:col>
      <xdr:colOff>361950</xdr:colOff>
      <xdr:row>75</xdr:row>
      <xdr:rowOff>85090</xdr:rowOff>
    </xdr:to>
    <xdr:cxnSp macro="">
      <xdr:nvCxnSpPr>
        <xdr:cNvPr id="434" name="直線コネクタ 433"/>
        <xdr:cNvCxnSpPr/>
      </xdr:nvCxnSpPr>
      <xdr:spPr>
        <a:xfrm>
          <a:off x="13893800" y="12879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xdr:rowOff>
    </xdr:from>
    <xdr:to>
      <xdr:col>20</xdr:col>
      <xdr:colOff>158750</xdr:colOff>
      <xdr:row>75</xdr:row>
      <xdr:rowOff>20320</xdr:rowOff>
    </xdr:to>
    <xdr:cxnSp macro="">
      <xdr:nvCxnSpPr>
        <xdr:cNvPr id="437" name="直線コネクタ 436"/>
        <xdr:cNvCxnSpPr/>
      </xdr:nvCxnSpPr>
      <xdr:spPr>
        <a:xfrm>
          <a:off x="13004800" y="12863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99060</xdr:rowOff>
    </xdr:from>
    <xdr:to>
      <xdr:col>24</xdr:col>
      <xdr:colOff>82550</xdr:colOff>
      <xdr:row>76</xdr:row>
      <xdr:rowOff>29211</xdr:rowOff>
    </xdr:to>
    <xdr:sp macro="" textlink="">
      <xdr:nvSpPr>
        <xdr:cNvPr id="447" name="円/楕円 446"/>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115587</xdr:rowOff>
    </xdr:from>
    <xdr:ext cx="762000" cy="259045"/>
    <xdr:sp macro="" textlink="">
      <xdr:nvSpPr>
        <xdr:cNvPr id="448" name="公債費以外該当値テキスト"/>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80010</xdr:rowOff>
    </xdr:from>
    <xdr:to>
      <xdr:col>22</xdr:col>
      <xdr:colOff>615950</xdr:colOff>
      <xdr:row>75</xdr:row>
      <xdr:rowOff>10160</xdr:rowOff>
    </xdr:to>
    <xdr:sp macro="" textlink="">
      <xdr:nvSpPr>
        <xdr:cNvPr id="449" name="円/楕円 448"/>
        <xdr:cNvSpPr/>
      </xdr:nvSpPr>
      <xdr:spPr>
        <a:xfrm>
          <a:off x="15621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20337</xdr:rowOff>
    </xdr:from>
    <xdr:ext cx="736600" cy="259045"/>
    <xdr:sp macro="" textlink="">
      <xdr:nvSpPr>
        <xdr:cNvPr id="450" name="テキスト ボックス 449"/>
        <xdr:cNvSpPr txBox="1"/>
      </xdr:nvSpPr>
      <xdr:spPr>
        <a:xfrm>
          <a:off x="15290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34290</xdr:rowOff>
    </xdr:from>
    <xdr:to>
      <xdr:col>21</xdr:col>
      <xdr:colOff>412750</xdr:colOff>
      <xdr:row>75</xdr:row>
      <xdr:rowOff>135890</xdr:rowOff>
    </xdr:to>
    <xdr:sp macro="" textlink="">
      <xdr:nvSpPr>
        <xdr:cNvPr id="451" name="円/楕円 450"/>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146067</xdr:rowOff>
    </xdr:from>
    <xdr:ext cx="762000" cy="259045"/>
    <xdr:sp macro="" textlink="">
      <xdr:nvSpPr>
        <xdr:cNvPr id="452" name="テキスト ボックス 451"/>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140970</xdr:rowOff>
    </xdr:from>
    <xdr:to>
      <xdr:col>20</xdr:col>
      <xdr:colOff>209550</xdr:colOff>
      <xdr:row>75</xdr:row>
      <xdr:rowOff>71120</xdr:rowOff>
    </xdr:to>
    <xdr:sp macro="" textlink="">
      <xdr:nvSpPr>
        <xdr:cNvPr id="453" name="円/楕円 452"/>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81297</xdr:rowOff>
    </xdr:from>
    <xdr:ext cx="762000" cy="259045"/>
    <xdr:sp macro="" textlink="">
      <xdr:nvSpPr>
        <xdr:cNvPr id="454" name="テキスト ボックス 453"/>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55" name="円/楕円 454"/>
        <xdr:cNvSpPr/>
      </xdr:nvSpPr>
      <xdr:spPr>
        <a:xfrm>
          <a:off x="12954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56" name="テキスト ボックス 455"/>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福井県若狭町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80932</xdr:rowOff>
    </xdr:from>
    <xdr:to>
      <xdr:col>4</xdr:col>
      <xdr:colOff>1117600</xdr:colOff>
      <xdr:row>13</xdr:row>
      <xdr:rowOff>124055</xdr:rowOff>
    </xdr:to>
    <xdr:cxnSp macro="">
      <xdr:nvCxnSpPr>
        <xdr:cNvPr id="52" name="直線コネクタ 51"/>
        <xdr:cNvCxnSpPr/>
      </xdr:nvCxnSpPr>
      <xdr:spPr bwMode="auto">
        <a:xfrm>
          <a:off x="5003800" y="2357407"/>
          <a:ext cx="647700" cy="43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80932</xdr:rowOff>
    </xdr:from>
    <xdr:to>
      <xdr:col>4</xdr:col>
      <xdr:colOff>469900</xdr:colOff>
      <xdr:row>13</xdr:row>
      <xdr:rowOff>112381</xdr:rowOff>
    </xdr:to>
    <xdr:cxnSp macro="">
      <xdr:nvCxnSpPr>
        <xdr:cNvPr id="55" name="直線コネクタ 54"/>
        <xdr:cNvCxnSpPr/>
      </xdr:nvCxnSpPr>
      <xdr:spPr bwMode="auto">
        <a:xfrm flipV="1">
          <a:off x="4305300" y="2357407"/>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112381</xdr:rowOff>
    </xdr:from>
    <xdr:to>
      <xdr:col>3</xdr:col>
      <xdr:colOff>904875</xdr:colOff>
      <xdr:row>13</xdr:row>
      <xdr:rowOff>149201</xdr:rowOff>
    </xdr:to>
    <xdr:cxnSp macro="">
      <xdr:nvCxnSpPr>
        <xdr:cNvPr id="58" name="直線コネクタ 57"/>
        <xdr:cNvCxnSpPr/>
      </xdr:nvCxnSpPr>
      <xdr:spPr bwMode="auto">
        <a:xfrm flipV="1">
          <a:off x="3606800" y="2388856"/>
          <a:ext cx="698500" cy="3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19161</xdr:rowOff>
    </xdr:from>
    <xdr:to>
      <xdr:col>3</xdr:col>
      <xdr:colOff>206375</xdr:colOff>
      <xdr:row>13</xdr:row>
      <xdr:rowOff>149201</xdr:rowOff>
    </xdr:to>
    <xdr:cxnSp macro="">
      <xdr:nvCxnSpPr>
        <xdr:cNvPr id="61" name="直線コネクタ 60"/>
        <xdr:cNvCxnSpPr/>
      </xdr:nvCxnSpPr>
      <xdr:spPr bwMode="auto">
        <a:xfrm>
          <a:off x="2908300" y="2295636"/>
          <a:ext cx="698500" cy="130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73255</xdr:rowOff>
    </xdr:from>
    <xdr:to>
      <xdr:col>5</xdr:col>
      <xdr:colOff>34925</xdr:colOff>
      <xdr:row>14</xdr:row>
      <xdr:rowOff>3405</xdr:rowOff>
    </xdr:to>
    <xdr:sp macro="" textlink="">
      <xdr:nvSpPr>
        <xdr:cNvPr id="71" name="円/楕円 70"/>
        <xdr:cNvSpPr/>
      </xdr:nvSpPr>
      <xdr:spPr bwMode="auto">
        <a:xfrm>
          <a:off x="5600700" y="234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89782</xdr:rowOff>
    </xdr:from>
    <xdr:ext cx="762000" cy="259045"/>
    <xdr:sp macro="" textlink="">
      <xdr:nvSpPr>
        <xdr:cNvPr id="72" name="人口1人当たり決算額の推移該当値テキスト130"/>
        <xdr:cNvSpPr txBox="1"/>
      </xdr:nvSpPr>
      <xdr:spPr>
        <a:xfrm>
          <a:off x="5740400" y="219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134,097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30132</xdr:rowOff>
    </xdr:from>
    <xdr:to>
      <xdr:col>4</xdr:col>
      <xdr:colOff>520700</xdr:colOff>
      <xdr:row>13</xdr:row>
      <xdr:rowOff>131732</xdr:rowOff>
    </xdr:to>
    <xdr:sp macro="" textlink="">
      <xdr:nvSpPr>
        <xdr:cNvPr id="73" name="円/楕円 72"/>
        <xdr:cNvSpPr/>
      </xdr:nvSpPr>
      <xdr:spPr bwMode="auto">
        <a:xfrm>
          <a:off x="4953000" y="230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141909</xdr:rowOff>
    </xdr:from>
    <xdr:ext cx="736600" cy="259045"/>
    <xdr:sp macro="" textlink="">
      <xdr:nvSpPr>
        <xdr:cNvPr id="74" name="テキスト ボックス 73"/>
        <xdr:cNvSpPr txBox="1"/>
      </xdr:nvSpPr>
      <xdr:spPr>
        <a:xfrm>
          <a:off x="4622800" y="2075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136,738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61581</xdr:rowOff>
    </xdr:from>
    <xdr:to>
      <xdr:col>3</xdr:col>
      <xdr:colOff>955675</xdr:colOff>
      <xdr:row>13</xdr:row>
      <xdr:rowOff>163181</xdr:rowOff>
    </xdr:to>
    <xdr:sp macro="" textlink="">
      <xdr:nvSpPr>
        <xdr:cNvPr id="75" name="円/楕円 74"/>
        <xdr:cNvSpPr/>
      </xdr:nvSpPr>
      <xdr:spPr bwMode="auto">
        <a:xfrm>
          <a:off x="4254500" y="233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1908</xdr:rowOff>
    </xdr:from>
    <xdr:ext cx="762000" cy="259045"/>
    <xdr:sp macro="" textlink="">
      <xdr:nvSpPr>
        <xdr:cNvPr id="76" name="テキスト ボックス 75"/>
        <xdr:cNvSpPr txBox="1"/>
      </xdr:nvSpPr>
      <xdr:spPr>
        <a:xfrm>
          <a:off x="3924300" y="210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134,812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98401</xdr:rowOff>
    </xdr:from>
    <xdr:to>
      <xdr:col>3</xdr:col>
      <xdr:colOff>257175</xdr:colOff>
      <xdr:row>14</xdr:row>
      <xdr:rowOff>28551</xdr:rowOff>
    </xdr:to>
    <xdr:sp macro="" textlink="">
      <xdr:nvSpPr>
        <xdr:cNvPr id="77" name="円/楕円 76"/>
        <xdr:cNvSpPr/>
      </xdr:nvSpPr>
      <xdr:spPr bwMode="auto">
        <a:xfrm>
          <a:off x="3556000" y="237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38728</xdr:rowOff>
    </xdr:from>
    <xdr:ext cx="762000" cy="259045"/>
    <xdr:sp macro="" textlink="">
      <xdr:nvSpPr>
        <xdr:cNvPr id="78" name="テキスト ボックス 77"/>
        <xdr:cNvSpPr txBox="1"/>
      </xdr:nvSpPr>
      <xdr:spPr>
        <a:xfrm>
          <a:off x="3225800" y="214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132,557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139811</xdr:rowOff>
    </xdr:from>
    <xdr:to>
      <xdr:col>2</xdr:col>
      <xdr:colOff>692150</xdr:colOff>
      <xdr:row>13</xdr:row>
      <xdr:rowOff>69961</xdr:rowOff>
    </xdr:to>
    <xdr:sp macro="" textlink="">
      <xdr:nvSpPr>
        <xdr:cNvPr id="79" name="円/楕円 78"/>
        <xdr:cNvSpPr/>
      </xdr:nvSpPr>
      <xdr:spPr bwMode="auto">
        <a:xfrm>
          <a:off x="2857500" y="224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80138</xdr:rowOff>
    </xdr:from>
    <xdr:ext cx="762000" cy="259045"/>
    <xdr:sp macro="" textlink="">
      <xdr:nvSpPr>
        <xdr:cNvPr id="80" name="テキスト ボックス 79"/>
        <xdr:cNvSpPr txBox="1"/>
      </xdr:nvSpPr>
      <xdr:spPr>
        <a:xfrm>
          <a:off x="2527300" y="201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318510</xdr:rowOff>
    </xdr:from>
    <xdr:to>
      <xdr:col>4</xdr:col>
      <xdr:colOff>1117600</xdr:colOff>
      <xdr:row>33</xdr:row>
      <xdr:rowOff>329349</xdr:rowOff>
    </xdr:to>
    <xdr:cxnSp macro="">
      <xdr:nvCxnSpPr>
        <xdr:cNvPr id="113" name="直線コネクタ 112"/>
        <xdr:cNvCxnSpPr/>
      </xdr:nvCxnSpPr>
      <xdr:spPr bwMode="auto">
        <a:xfrm>
          <a:off x="5003800" y="6243060"/>
          <a:ext cx="647700" cy="1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318510</xdr:rowOff>
    </xdr:from>
    <xdr:to>
      <xdr:col>4</xdr:col>
      <xdr:colOff>469900</xdr:colOff>
      <xdr:row>34</xdr:row>
      <xdr:rowOff>39160</xdr:rowOff>
    </xdr:to>
    <xdr:cxnSp macro="">
      <xdr:nvCxnSpPr>
        <xdr:cNvPr id="116" name="直線コネクタ 115"/>
        <xdr:cNvCxnSpPr/>
      </xdr:nvCxnSpPr>
      <xdr:spPr bwMode="auto">
        <a:xfrm flipV="1">
          <a:off x="4305300" y="6243060"/>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212564</xdr:rowOff>
    </xdr:from>
    <xdr:ext cx="736600" cy="259045"/>
    <xdr:sp macro="" textlink="">
      <xdr:nvSpPr>
        <xdr:cNvPr id="118" name="テキスト ボックス 117"/>
        <xdr:cNvSpPr txBox="1"/>
      </xdr:nvSpPr>
      <xdr:spPr>
        <a:xfrm>
          <a:off x="4622800" y="682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39160</xdr:rowOff>
    </xdr:from>
    <xdr:to>
      <xdr:col>3</xdr:col>
      <xdr:colOff>904875</xdr:colOff>
      <xdr:row>34</xdr:row>
      <xdr:rowOff>45904</xdr:rowOff>
    </xdr:to>
    <xdr:cxnSp macro="">
      <xdr:nvCxnSpPr>
        <xdr:cNvPr id="119" name="直線コネクタ 118"/>
        <xdr:cNvCxnSpPr/>
      </xdr:nvCxnSpPr>
      <xdr:spPr bwMode="auto">
        <a:xfrm flipV="1">
          <a:off x="3606800" y="6306610"/>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329806</xdr:rowOff>
    </xdr:from>
    <xdr:to>
      <xdr:col>3</xdr:col>
      <xdr:colOff>206375</xdr:colOff>
      <xdr:row>34</xdr:row>
      <xdr:rowOff>45904</xdr:rowOff>
    </xdr:to>
    <xdr:cxnSp macro="">
      <xdr:nvCxnSpPr>
        <xdr:cNvPr id="122" name="直線コネクタ 121"/>
        <xdr:cNvCxnSpPr/>
      </xdr:nvCxnSpPr>
      <xdr:spPr bwMode="auto">
        <a:xfrm>
          <a:off x="2908300" y="6254356"/>
          <a:ext cx="698500" cy="58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117447</xdr:rowOff>
    </xdr:from>
    <xdr:ext cx="762000" cy="259045"/>
    <xdr:sp macro="" textlink="">
      <xdr:nvSpPr>
        <xdr:cNvPr id="124" name="テキスト ボックス 123"/>
        <xdr:cNvSpPr txBox="1"/>
      </xdr:nvSpPr>
      <xdr:spPr>
        <a:xfrm>
          <a:off x="32258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278549</xdr:rowOff>
    </xdr:from>
    <xdr:to>
      <xdr:col>5</xdr:col>
      <xdr:colOff>34925</xdr:colOff>
      <xdr:row>34</xdr:row>
      <xdr:rowOff>37249</xdr:rowOff>
    </xdr:to>
    <xdr:sp macro="" textlink="">
      <xdr:nvSpPr>
        <xdr:cNvPr id="132" name="円/楕円 131"/>
        <xdr:cNvSpPr/>
      </xdr:nvSpPr>
      <xdr:spPr bwMode="auto">
        <a:xfrm>
          <a:off x="5600700" y="62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219625</xdr:rowOff>
    </xdr:from>
    <xdr:ext cx="762000" cy="259045"/>
    <xdr:sp macro="" textlink="">
      <xdr:nvSpPr>
        <xdr:cNvPr id="133" name="人口1人当たり決算額の推移該当値テキスト445"/>
        <xdr:cNvSpPr txBox="1"/>
      </xdr:nvSpPr>
      <xdr:spPr>
        <a:xfrm>
          <a:off x="5740400" y="614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48,378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267710</xdr:rowOff>
    </xdr:from>
    <xdr:to>
      <xdr:col>4</xdr:col>
      <xdr:colOff>520700</xdr:colOff>
      <xdr:row>34</xdr:row>
      <xdr:rowOff>26410</xdr:rowOff>
    </xdr:to>
    <xdr:sp macro="" textlink="">
      <xdr:nvSpPr>
        <xdr:cNvPr id="134" name="円/楕円 133"/>
        <xdr:cNvSpPr/>
      </xdr:nvSpPr>
      <xdr:spPr bwMode="auto">
        <a:xfrm>
          <a:off x="4953000" y="619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36587</xdr:rowOff>
    </xdr:from>
    <xdr:ext cx="736600" cy="259045"/>
    <xdr:sp macro="" textlink="">
      <xdr:nvSpPr>
        <xdr:cNvPr id="135" name="テキスト ボックス 134"/>
        <xdr:cNvSpPr txBox="1"/>
      </xdr:nvSpPr>
      <xdr:spPr>
        <a:xfrm>
          <a:off x="4622800" y="596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48,947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331260</xdr:rowOff>
    </xdr:from>
    <xdr:to>
      <xdr:col>3</xdr:col>
      <xdr:colOff>955675</xdr:colOff>
      <xdr:row>34</xdr:row>
      <xdr:rowOff>89960</xdr:rowOff>
    </xdr:to>
    <xdr:sp macro="" textlink="">
      <xdr:nvSpPr>
        <xdr:cNvPr id="136" name="円/楕円 135"/>
        <xdr:cNvSpPr/>
      </xdr:nvSpPr>
      <xdr:spPr bwMode="auto">
        <a:xfrm>
          <a:off x="4254500" y="625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100137</xdr:rowOff>
    </xdr:from>
    <xdr:ext cx="762000" cy="259045"/>
    <xdr:sp macro="" textlink="">
      <xdr:nvSpPr>
        <xdr:cNvPr id="137" name="テキスト ボックス 136"/>
        <xdr:cNvSpPr txBox="1"/>
      </xdr:nvSpPr>
      <xdr:spPr>
        <a:xfrm>
          <a:off x="3924300" y="60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45,611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338004</xdr:rowOff>
    </xdr:from>
    <xdr:to>
      <xdr:col>3</xdr:col>
      <xdr:colOff>257175</xdr:colOff>
      <xdr:row>34</xdr:row>
      <xdr:rowOff>96704</xdr:rowOff>
    </xdr:to>
    <xdr:sp macro="" textlink="">
      <xdr:nvSpPr>
        <xdr:cNvPr id="138" name="円/楕円 137"/>
        <xdr:cNvSpPr/>
      </xdr:nvSpPr>
      <xdr:spPr bwMode="auto">
        <a:xfrm>
          <a:off x="3556000" y="626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106881</xdr:rowOff>
    </xdr:from>
    <xdr:ext cx="762000" cy="259045"/>
    <xdr:sp macro="" textlink="">
      <xdr:nvSpPr>
        <xdr:cNvPr id="139" name="テキスト ボックス 138"/>
        <xdr:cNvSpPr txBox="1"/>
      </xdr:nvSpPr>
      <xdr:spPr>
        <a:xfrm>
          <a:off x="3225800" y="60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45,257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279006</xdr:rowOff>
    </xdr:from>
    <xdr:to>
      <xdr:col>2</xdr:col>
      <xdr:colOff>692150</xdr:colOff>
      <xdr:row>34</xdr:row>
      <xdr:rowOff>37706</xdr:rowOff>
    </xdr:to>
    <xdr:sp macro="" textlink="">
      <xdr:nvSpPr>
        <xdr:cNvPr id="140" name="円/楕円 139"/>
        <xdr:cNvSpPr/>
      </xdr:nvSpPr>
      <xdr:spPr bwMode="auto">
        <a:xfrm>
          <a:off x="2857500" y="620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47883</xdr:rowOff>
    </xdr:from>
    <xdr:ext cx="762000" cy="259045"/>
    <xdr:sp macro="" textlink="">
      <xdr:nvSpPr>
        <xdr:cNvPr id="141" name="テキスト ボックス 140"/>
        <xdr:cNvSpPr txBox="1"/>
      </xdr:nvSpPr>
      <xdr:spPr>
        <a:xfrm>
          <a:off x="2527300" y="597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福井県若狭町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15,466
15,396
178.49
11,193,488
10,771,476
394,578
6,128,002
12,093,499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72442</xdr:rowOff>
    </xdr:from>
    <xdr:to>
      <xdr:col>6</xdr:col>
      <xdr:colOff>511175</xdr:colOff>
      <xdr:row>33</xdr:row>
      <xdr:rowOff>81211</xdr:rowOff>
    </xdr:to>
    <xdr:cxnSp macro="">
      <xdr:nvCxnSpPr>
        <xdr:cNvPr id="63" name="直線コネクタ 62"/>
        <xdr:cNvCxnSpPr/>
      </xdr:nvCxnSpPr>
      <xdr:spPr>
        <a:xfrm flipV="1">
          <a:off x="3797300" y="5730292"/>
          <a:ext cx="8382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2671</xdr:rowOff>
    </xdr:from>
    <xdr:to>
      <xdr:col>5</xdr:col>
      <xdr:colOff>358775</xdr:colOff>
      <xdr:row>33</xdr:row>
      <xdr:rowOff>81211</xdr:rowOff>
    </xdr:to>
    <xdr:cxnSp macro="">
      <xdr:nvCxnSpPr>
        <xdr:cNvPr id="66" name="直線コネクタ 65"/>
        <xdr:cNvCxnSpPr/>
      </xdr:nvCxnSpPr>
      <xdr:spPr>
        <a:xfrm>
          <a:off x="2908300" y="5660521"/>
          <a:ext cx="889000" cy="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2671</xdr:rowOff>
    </xdr:from>
    <xdr:to>
      <xdr:col>4</xdr:col>
      <xdr:colOff>155575</xdr:colOff>
      <xdr:row>33</xdr:row>
      <xdr:rowOff>21187</xdr:rowOff>
    </xdr:to>
    <xdr:cxnSp macro="">
      <xdr:nvCxnSpPr>
        <xdr:cNvPr id="69" name="直線コネクタ 68"/>
        <xdr:cNvCxnSpPr/>
      </xdr:nvCxnSpPr>
      <xdr:spPr>
        <a:xfrm flipV="1">
          <a:off x="2019300" y="5660521"/>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21187</xdr:rowOff>
    </xdr:from>
    <xdr:to>
      <xdr:col>2</xdr:col>
      <xdr:colOff>638175</xdr:colOff>
      <xdr:row>33</xdr:row>
      <xdr:rowOff>46872</xdr:rowOff>
    </xdr:to>
    <xdr:cxnSp macro="">
      <xdr:nvCxnSpPr>
        <xdr:cNvPr id="72" name="直線コネクタ 71"/>
        <xdr:cNvCxnSpPr/>
      </xdr:nvCxnSpPr>
      <xdr:spPr>
        <a:xfrm flipV="1">
          <a:off x="1130300" y="5679037"/>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21642</xdr:rowOff>
    </xdr:from>
    <xdr:to>
      <xdr:col>6</xdr:col>
      <xdr:colOff>561975</xdr:colOff>
      <xdr:row>33</xdr:row>
      <xdr:rowOff>123242</xdr:rowOff>
    </xdr:to>
    <xdr:sp macro="" textlink="">
      <xdr:nvSpPr>
        <xdr:cNvPr id="82" name="円/楕円 81"/>
        <xdr:cNvSpPr/>
      </xdr:nvSpPr>
      <xdr:spPr>
        <a:xfrm>
          <a:off x="4584700" y="56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44519</xdr:rowOff>
    </xdr:from>
    <xdr:ext cx="599010" cy="259045"/>
    <xdr:sp macro="" textlink="">
      <xdr:nvSpPr>
        <xdr:cNvPr id="83" name="人件費該当値テキスト"/>
        <xdr:cNvSpPr txBox="1"/>
      </xdr:nvSpPr>
      <xdr:spPr>
        <a:xfrm>
          <a:off x="4686300" y="553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104,619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30411</xdr:rowOff>
    </xdr:from>
    <xdr:to>
      <xdr:col>5</xdr:col>
      <xdr:colOff>409575</xdr:colOff>
      <xdr:row>33</xdr:row>
      <xdr:rowOff>132011</xdr:rowOff>
    </xdr:to>
    <xdr:sp macro="" textlink="">
      <xdr:nvSpPr>
        <xdr:cNvPr id="84" name="円/楕円 83"/>
        <xdr:cNvSpPr/>
      </xdr:nvSpPr>
      <xdr:spPr>
        <a:xfrm>
          <a:off x="3746500" y="568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148538</xdr:rowOff>
    </xdr:from>
    <xdr:ext cx="599010" cy="259045"/>
    <xdr:sp macro="" textlink="">
      <xdr:nvSpPr>
        <xdr:cNvPr id="85" name="テキスト ボックス 84"/>
        <xdr:cNvSpPr txBox="1"/>
      </xdr:nvSpPr>
      <xdr:spPr>
        <a:xfrm>
          <a:off x="3497794" y="546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104,082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123321</xdr:rowOff>
    </xdr:from>
    <xdr:to>
      <xdr:col>4</xdr:col>
      <xdr:colOff>206375</xdr:colOff>
      <xdr:row>33</xdr:row>
      <xdr:rowOff>53471</xdr:rowOff>
    </xdr:to>
    <xdr:sp macro="" textlink="">
      <xdr:nvSpPr>
        <xdr:cNvPr id="86" name="円/楕円 85"/>
        <xdr:cNvSpPr/>
      </xdr:nvSpPr>
      <xdr:spPr>
        <a:xfrm>
          <a:off x="2857500" y="56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69998</xdr:rowOff>
    </xdr:from>
    <xdr:ext cx="599010" cy="259045"/>
    <xdr:sp macro="" textlink="">
      <xdr:nvSpPr>
        <xdr:cNvPr id="87" name="テキスト ボックス 86"/>
        <xdr:cNvSpPr txBox="1"/>
      </xdr:nvSpPr>
      <xdr:spPr>
        <a:xfrm>
          <a:off x="2608794" y="5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108,892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141837</xdr:rowOff>
    </xdr:from>
    <xdr:to>
      <xdr:col>3</xdr:col>
      <xdr:colOff>3175</xdr:colOff>
      <xdr:row>33</xdr:row>
      <xdr:rowOff>71987</xdr:rowOff>
    </xdr:to>
    <xdr:sp macro="" textlink="">
      <xdr:nvSpPr>
        <xdr:cNvPr id="88" name="円/楕円 87"/>
        <xdr:cNvSpPr/>
      </xdr:nvSpPr>
      <xdr:spPr>
        <a:xfrm>
          <a:off x="1968500" y="56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88514</xdr:rowOff>
    </xdr:from>
    <xdr:ext cx="599010" cy="259045"/>
    <xdr:sp macro="" textlink="">
      <xdr:nvSpPr>
        <xdr:cNvPr id="89" name="テキスト ボックス 88"/>
        <xdr:cNvSpPr txBox="1"/>
      </xdr:nvSpPr>
      <xdr:spPr>
        <a:xfrm>
          <a:off x="1719794" y="540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167522</xdr:rowOff>
    </xdr:from>
    <xdr:to>
      <xdr:col>1</xdr:col>
      <xdr:colOff>485775</xdr:colOff>
      <xdr:row>33</xdr:row>
      <xdr:rowOff>97672</xdr:rowOff>
    </xdr:to>
    <xdr:sp macro="" textlink="">
      <xdr:nvSpPr>
        <xdr:cNvPr id="90" name="円/楕円 89"/>
        <xdr:cNvSpPr/>
      </xdr:nvSpPr>
      <xdr:spPr>
        <a:xfrm>
          <a:off x="1079500" y="56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114199</xdr:rowOff>
    </xdr:from>
    <xdr:ext cx="599010" cy="259045"/>
    <xdr:sp macro="" textlink="">
      <xdr:nvSpPr>
        <xdr:cNvPr id="91" name="テキスト ボックス 90"/>
        <xdr:cNvSpPr txBox="1"/>
      </xdr:nvSpPr>
      <xdr:spPr>
        <a:xfrm>
          <a:off x="830794" y="542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17498</xdr:rowOff>
    </xdr:from>
    <xdr:to>
      <xdr:col>6</xdr:col>
      <xdr:colOff>511175</xdr:colOff>
      <xdr:row>57</xdr:row>
      <xdr:rowOff>87579</xdr:rowOff>
    </xdr:to>
    <xdr:cxnSp macro="">
      <xdr:nvCxnSpPr>
        <xdr:cNvPr id="121" name="直線コネクタ 120"/>
        <xdr:cNvCxnSpPr/>
      </xdr:nvCxnSpPr>
      <xdr:spPr>
        <a:xfrm flipV="1">
          <a:off x="3797300" y="9790148"/>
          <a:ext cx="838200" cy="7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87579</xdr:rowOff>
    </xdr:from>
    <xdr:to>
      <xdr:col>5</xdr:col>
      <xdr:colOff>358775</xdr:colOff>
      <xdr:row>57</xdr:row>
      <xdr:rowOff>89225</xdr:rowOff>
    </xdr:to>
    <xdr:cxnSp macro="">
      <xdr:nvCxnSpPr>
        <xdr:cNvPr id="124" name="直線コネクタ 123"/>
        <xdr:cNvCxnSpPr/>
      </xdr:nvCxnSpPr>
      <xdr:spPr>
        <a:xfrm flipV="1">
          <a:off x="2908300" y="9860229"/>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89225</xdr:rowOff>
    </xdr:from>
    <xdr:to>
      <xdr:col>4</xdr:col>
      <xdr:colOff>155575</xdr:colOff>
      <xdr:row>57</xdr:row>
      <xdr:rowOff>119721</xdr:rowOff>
    </xdr:to>
    <xdr:cxnSp macro="">
      <xdr:nvCxnSpPr>
        <xdr:cNvPr id="127" name="直線コネクタ 126"/>
        <xdr:cNvCxnSpPr/>
      </xdr:nvCxnSpPr>
      <xdr:spPr>
        <a:xfrm flipV="1">
          <a:off x="2019300" y="9861875"/>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108869</xdr:rowOff>
    </xdr:from>
    <xdr:to>
      <xdr:col>2</xdr:col>
      <xdr:colOff>638175</xdr:colOff>
      <xdr:row>57</xdr:row>
      <xdr:rowOff>119721</xdr:rowOff>
    </xdr:to>
    <xdr:cxnSp macro="">
      <xdr:nvCxnSpPr>
        <xdr:cNvPr id="130" name="直線コネクタ 129"/>
        <xdr:cNvCxnSpPr/>
      </xdr:nvCxnSpPr>
      <xdr:spPr>
        <a:xfrm>
          <a:off x="1130300" y="9881519"/>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138148</xdr:rowOff>
    </xdr:from>
    <xdr:to>
      <xdr:col>6</xdr:col>
      <xdr:colOff>561975</xdr:colOff>
      <xdr:row>57</xdr:row>
      <xdr:rowOff>68298</xdr:rowOff>
    </xdr:to>
    <xdr:sp macro="" textlink="">
      <xdr:nvSpPr>
        <xdr:cNvPr id="140" name="円/楕円 139"/>
        <xdr:cNvSpPr/>
      </xdr:nvSpPr>
      <xdr:spPr>
        <a:xfrm>
          <a:off x="4584700" y="97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161025</xdr:rowOff>
    </xdr:from>
    <xdr:ext cx="534377" cy="259045"/>
    <xdr:sp macro="" textlink="">
      <xdr:nvSpPr>
        <xdr:cNvPr id="141" name="物件費該当値テキスト"/>
        <xdr:cNvSpPr txBox="1"/>
      </xdr:nvSpPr>
      <xdr:spPr>
        <a:xfrm>
          <a:off x="4686300" y="959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36779</xdr:rowOff>
    </xdr:from>
    <xdr:to>
      <xdr:col>5</xdr:col>
      <xdr:colOff>409575</xdr:colOff>
      <xdr:row>57</xdr:row>
      <xdr:rowOff>138379</xdr:rowOff>
    </xdr:to>
    <xdr:sp macro="" textlink="">
      <xdr:nvSpPr>
        <xdr:cNvPr id="142" name="円/楕円 141"/>
        <xdr:cNvSpPr/>
      </xdr:nvSpPr>
      <xdr:spPr>
        <a:xfrm>
          <a:off x="3746500" y="9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154906</xdr:rowOff>
    </xdr:from>
    <xdr:ext cx="534377" cy="259045"/>
    <xdr:sp macro="" textlink="">
      <xdr:nvSpPr>
        <xdr:cNvPr id="143" name="テキスト ボックス 142"/>
        <xdr:cNvSpPr txBox="1"/>
      </xdr:nvSpPr>
      <xdr:spPr>
        <a:xfrm>
          <a:off x="3530111" y="958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38425</xdr:rowOff>
    </xdr:from>
    <xdr:to>
      <xdr:col>4</xdr:col>
      <xdr:colOff>206375</xdr:colOff>
      <xdr:row>57</xdr:row>
      <xdr:rowOff>140025</xdr:rowOff>
    </xdr:to>
    <xdr:sp macro="" textlink="">
      <xdr:nvSpPr>
        <xdr:cNvPr id="144" name="円/楕円 143"/>
        <xdr:cNvSpPr/>
      </xdr:nvSpPr>
      <xdr:spPr>
        <a:xfrm>
          <a:off x="2857500" y="98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156552</xdr:rowOff>
    </xdr:from>
    <xdr:ext cx="534377" cy="259045"/>
    <xdr:sp macro="" textlink="">
      <xdr:nvSpPr>
        <xdr:cNvPr id="145" name="テキスト ボックス 144"/>
        <xdr:cNvSpPr txBox="1"/>
      </xdr:nvSpPr>
      <xdr:spPr>
        <a:xfrm>
          <a:off x="2641111" y="9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68921</xdr:rowOff>
    </xdr:from>
    <xdr:to>
      <xdr:col>3</xdr:col>
      <xdr:colOff>3175</xdr:colOff>
      <xdr:row>57</xdr:row>
      <xdr:rowOff>170521</xdr:rowOff>
    </xdr:to>
    <xdr:sp macro="" textlink="">
      <xdr:nvSpPr>
        <xdr:cNvPr id="146" name="円/楕円 145"/>
        <xdr:cNvSpPr/>
      </xdr:nvSpPr>
      <xdr:spPr>
        <a:xfrm>
          <a:off x="1968500" y="98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15598</xdr:rowOff>
    </xdr:from>
    <xdr:ext cx="534377" cy="259045"/>
    <xdr:sp macro="" textlink="">
      <xdr:nvSpPr>
        <xdr:cNvPr id="147" name="テキスト ボックス 146"/>
        <xdr:cNvSpPr txBox="1"/>
      </xdr:nvSpPr>
      <xdr:spPr>
        <a:xfrm>
          <a:off x="1752111" y="96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58069</xdr:rowOff>
    </xdr:from>
    <xdr:to>
      <xdr:col>1</xdr:col>
      <xdr:colOff>485775</xdr:colOff>
      <xdr:row>57</xdr:row>
      <xdr:rowOff>159669</xdr:rowOff>
    </xdr:to>
    <xdr:sp macro="" textlink="">
      <xdr:nvSpPr>
        <xdr:cNvPr id="148" name="円/楕円 147"/>
        <xdr:cNvSpPr/>
      </xdr:nvSpPr>
      <xdr:spPr>
        <a:xfrm>
          <a:off x="1079500" y="98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4746</xdr:rowOff>
    </xdr:from>
    <xdr:ext cx="534377" cy="259045"/>
    <xdr:sp macro="" textlink="">
      <xdr:nvSpPr>
        <xdr:cNvPr id="149" name="テキスト ボックス 148"/>
        <xdr:cNvSpPr txBox="1"/>
      </xdr:nvSpPr>
      <xdr:spPr>
        <a:xfrm>
          <a:off x="863111" y="96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71577</xdr:rowOff>
    </xdr:from>
    <xdr:to>
      <xdr:col>6</xdr:col>
      <xdr:colOff>511175</xdr:colOff>
      <xdr:row>77</xdr:row>
      <xdr:rowOff>108610</xdr:rowOff>
    </xdr:to>
    <xdr:cxnSp macro="">
      <xdr:nvCxnSpPr>
        <xdr:cNvPr id="178" name="直線コネクタ 177"/>
        <xdr:cNvCxnSpPr/>
      </xdr:nvCxnSpPr>
      <xdr:spPr>
        <a:xfrm flipV="1">
          <a:off x="3797300" y="13273227"/>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108610</xdr:rowOff>
    </xdr:from>
    <xdr:to>
      <xdr:col>5</xdr:col>
      <xdr:colOff>358775</xdr:colOff>
      <xdr:row>78</xdr:row>
      <xdr:rowOff>44259</xdr:rowOff>
    </xdr:to>
    <xdr:cxnSp macro="">
      <xdr:nvCxnSpPr>
        <xdr:cNvPr id="181" name="直線コネクタ 180"/>
        <xdr:cNvCxnSpPr/>
      </xdr:nvCxnSpPr>
      <xdr:spPr>
        <a:xfrm flipV="1">
          <a:off x="2908300" y="13310260"/>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80624</xdr:rowOff>
    </xdr:from>
    <xdr:ext cx="469744" cy="259045"/>
    <xdr:sp macro="" textlink="">
      <xdr:nvSpPr>
        <xdr:cNvPr id="183" name="テキスト ボックス 182"/>
        <xdr:cNvSpPr txBox="1"/>
      </xdr:nvSpPr>
      <xdr:spPr>
        <a:xfrm>
          <a:off x="3562427"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44259</xdr:rowOff>
    </xdr:from>
    <xdr:to>
      <xdr:col>4</xdr:col>
      <xdr:colOff>155575</xdr:colOff>
      <xdr:row>78</xdr:row>
      <xdr:rowOff>100991</xdr:rowOff>
    </xdr:to>
    <xdr:cxnSp macro="">
      <xdr:nvCxnSpPr>
        <xdr:cNvPr id="184" name="直線コネクタ 183"/>
        <xdr:cNvCxnSpPr/>
      </xdr:nvCxnSpPr>
      <xdr:spPr>
        <a:xfrm flipV="1">
          <a:off x="2019300" y="13417359"/>
          <a:ext cx="889000" cy="5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52412</xdr:rowOff>
    </xdr:from>
    <xdr:to>
      <xdr:col>2</xdr:col>
      <xdr:colOff>638175</xdr:colOff>
      <xdr:row>78</xdr:row>
      <xdr:rowOff>100991</xdr:rowOff>
    </xdr:to>
    <xdr:cxnSp macro="">
      <xdr:nvCxnSpPr>
        <xdr:cNvPr id="187" name="直線コネクタ 186"/>
        <xdr:cNvCxnSpPr/>
      </xdr:nvCxnSpPr>
      <xdr:spPr>
        <a:xfrm>
          <a:off x="1130300" y="13425512"/>
          <a:ext cx="8890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20777</xdr:rowOff>
    </xdr:from>
    <xdr:to>
      <xdr:col>6</xdr:col>
      <xdr:colOff>561975</xdr:colOff>
      <xdr:row>77</xdr:row>
      <xdr:rowOff>122377</xdr:rowOff>
    </xdr:to>
    <xdr:sp macro="" textlink="">
      <xdr:nvSpPr>
        <xdr:cNvPr id="197" name="円/楕円 196"/>
        <xdr:cNvSpPr/>
      </xdr:nvSpPr>
      <xdr:spPr>
        <a:xfrm>
          <a:off x="45847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43654</xdr:rowOff>
    </xdr:from>
    <xdr:ext cx="469744" cy="259045"/>
    <xdr:sp macro="" textlink="">
      <xdr:nvSpPr>
        <xdr:cNvPr id="198" name="維持補修費該当値テキスト"/>
        <xdr:cNvSpPr txBox="1"/>
      </xdr:nvSpPr>
      <xdr:spPr>
        <a:xfrm>
          <a:off x="4686300" y="1307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57810</xdr:rowOff>
    </xdr:from>
    <xdr:to>
      <xdr:col>5</xdr:col>
      <xdr:colOff>409575</xdr:colOff>
      <xdr:row>77</xdr:row>
      <xdr:rowOff>159410</xdr:rowOff>
    </xdr:to>
    <xdr:sp macro="" textlink="">
      <xdr:nvSpPr>
        <xdr:cNvPr id="199" name="円/楕円 198"/>
        <xdr:cNvSpPr/>
      </xdr:nvSpPr>
      <xdr:spPr>
        <a:xfrm>
          <a:off x="3746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4487</xdr:rowOff>
    </xdr:from>
    <xdr:ext cx="469744" cy="259045"/>
    <xdr:sp macro="" textlink="">
      <xdr:nvSpPr>
        <xdr:cNvPr id="200" name="テキスト ボックス 199"/>
        <xdr:cNvSpPr txBox="1"/>
      </xdr:nvSpPr>
      <xdr:spPr>
        <a:xfrm>
          <a:off x="3562427" y="130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164909</xdr:rowOff>
    </xdr:from>
    <xdr:to>
      <xdr:col>4</xdr:col>
      <xdr:colOff>206375</xdr:colOff>
      <xdr:row>78</xdr:row>
      <xdr:rowOff>95059</xdr:rowOff>
    </xdr:to>
    <xdr:sp macro="" textlink="">
      <xdr:nvSpPr>
        <xdr:cNvPr id="201" name="円/楕円 200"/>
        <xdr:cNvSpPr/>
      </xdr:nvSpPr>
      <xdr:spPr>
        <a:xfrm>
          <a:off x="2857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86186</xdr:rowOff>
    </xdr:from>
    <xdr:ext cx="469744" cy="259045"/>
    <xdr:sp macro="" textlink="">
      <xdr:nvSpPr>
        <xdr:cNvPr id="202" name="テキスト ボックス 201"/>
        <xdr:cNvSpPr txBox="1"/>
      </xdr:nvSpPr>
      <xdr:spPr>
        <a:xfrm>
          <a:off x="2673427" y="1345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50191</xdr:rowOff>
    </xdr:from>
    <xdr:to>
      <xdr:col>3</xdr:col>
      <xdr:colOff>3175</xdr:colOff>
      <xdr:row>78</xdr:row>
      <xdr:rowOff>151791</xdr:rowOff>
    </xdr:to>
    <xdr:sp macro="" textlink="">
      <xdr:nvSpPr>
        <xdr:cNvPr id="203" name="円/楕円 202"/>
        <xdr:cNvSpPr/>
      </xdr:nvSpPr>
      <xdr:spPr>
        <a:xfrm>
          <a:off x="19685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142918</xdr:rowOff>
    </xdr:from>
    <xdr:ext cx="469744" cy="259045"/>
    <xdr:sp macro="" textlink="">
      <xdr:nvSpPr>
        <xdr:cNvPr id="204" name="テキスト ボックス 203"/>
        <xdr:cNvSpPr txBox="1"/>
      </xdr:nvSpPr>
      <xdr:spPr>
        <a:xfrm>
          <a:off x="1784427"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1612</xdr:rowOff>
    </xdr:from>
    <xdr:to>
      <xdr:col>1</xdr:col>
      <xdr:colOff>485775</xdr:colOff>
      <xdr:row>78</xdr:row>
      <xdr:rowOff>103212</xdr:rowOff>
    </xdr:to>
    <xdr:sp macro="" textlink="">
      <xdr:nvSpPr>
        <xdr:cNvPr id="205" name="円/楕円 204"/>
        <xdr:cNvSpPr/>
      </xdr:nvSpPr>
      <xdr:spPr>
        <a:xfrm>
          <a:off x="1079500" y="133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119739</xdr:rowOff>
    </xdr:from>
    <xdr:ext cx="469744" cy="259045"/>
    <xdr:sp macro="" textlink="">
      <xdr:nvSpPr>
        <xdr:cNvPr id="206" name="テキスト ボックス 205"/>
        <xdr:cNvSpPr txBox="1"/>
      </xdr:nvSpPr>
      <xdr:spPr>
        <a:xfrm>
          <a:off x="895427" y="1314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26543</xdr:rowOff>
    </xdr:from>
    <xdr:to>
      <xdr:col>6</xdr:col>
      <xdr:colOff>511175</xdr:colOff>
      <xdr:row>95</xdr:row>
      <xdr:rowOff>117004</xdr:rowOff>
    </xdr:to>
    <xdr:cxnSp macro="">
      <xdr:nvCxnSpPr>
        <xdr:cNvPr id="238" name="直線コネクタ 237"/>
        <xdr:cNvCxnSpPr/>
      </xdr:nvCxnSpPr>
      <xdr:spPr>
        <a:xfrm flipV="1">
          <a:off x="3797300" y="16314293"/>
          <a:ext cx="8382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94438</xdr:rowOff>
    </xdr:from>
    <xdr:to>
      <xdr:col>5</xdr:col>
      <xdr:colOff>358775</xdr:colOff>
      <xdr:row>95</xdr:row>
      <xdr:rowOff>117004</xdr:rowOff>
    </xdr:to>
    <xdr:cxnSp macro="">
      <xdr:nvCxnSpPr>
        <xdr:cNvPr id="241" name="直線コネクタ 240"/>
        <xdr:cNvCxnSpPr/>
      </xdr:nvCxnSpPr>
      <xdr:spPr>
        <a:xfrm>
          <a:off x="2908300" y="16382188"/>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3" name="テキスト ボックス 242"/>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94438</xdr:rowOff>
    </xdr:from>
    <xdr:to>
      <xdr:col>4</xdr:col>
      <xdr:colOff>155575</xdr:colOff>
      <xdr:row>96</xdr:row>
      <xdr:rowOff>1822</xdr:rowOff>
    </xdr:to>
    <xdr:cxnSp macro="">
      <xdr:nvCxnSpPr>
        <xdr:cNvPr id="244" name="直線コネクタ 243"/>
        <xdr:cNvCxnSpPr/>
      </xdr:nvCxnSpPr>
      <xdr:spPr>
        <a:xfrm flipV="1">
          <a:off x="2019300" y="16382188"/>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159866</xdr:rowOff>
    </xdr:from>
    <xdr:to>
      <xdr:col>2</xdr:col>
      <xdr:colOff>638175</xdr:colOff>
      <xdr:row>96</xdr:row>
      <xdr:rowOff>1822</xdr:rowOff>
    </xdr:to>
    <xdr:cxnSp macro="">
      <xdr:nvCxnSpPr>
        <xdr:cNvPr id="247" name="直線コネクタ 246"/>
        <xdr:cNvCxnSpPr/>
      </xdr:nvCxnSpPr>
      <xdr:spPr>
        <a:xfrm>
          <a:off x="1130300" y="164476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147193</xdr:rowOff>
    </xdr:from>
    <xdr:to>
      <xdr:col>6</xdr:col>
      <xdr:colOff>561975</xdr:colOff>
      <xdr:row>95</xdr:row>
      <xdr:rowOff>77343</xdr:rowOff>
    </xdr:to>
    <xdr:sp macro="" textlink="">
      <xdr:nvSpPr>
        <xdr:cNvPr id="257" name="円/楕円 256"/>
        <xdr:cNvSpPr/>
      </xdr:nvSpPr>
      <xdr:spPr>
        <a:xfrm>
          <a:off x="4584700" y="162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125620</xdr:rowOff>
    </xdr:from>
    <xdr:ext cx="534377" cy="259045"/>
    <xdr:sp macro="" textlink="">
      <xdr:nvSpPr>
        <xdr:cNvPr id="258" name="扶助費該当値テキスト"/>
        <xdr:cNvSpPr txBox="1"/>
      </xdr:nvSpPr>
      <xdr:spPr>
        <a:xfrm>
          <a:off x="4686300" y="162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66,430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66204</xdr:rowOff>
    </xdr:from>
    <xdr:to>
      <xdr:col>5</xdr:col>
      <xdr:colOff>409575</xdr:colOff>
      <xdr:row>95</xdr:row>
      <xdr:rowOff>167804</xdr:rowOff>
    </xdr:to>
    <xdr:sp macro="" textlink="">
      <xdr:nvSpPr>
        <xdr:cNvPr id="259" name="円/楕円 258"/>
        <xdr:cNvSpPr/>
      </xdr:nvSpPr>
      <xdr:spPr>
        <a:xfrm>
          <a:off x="3746500" y="163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12881</xdr:rowOff>
    </xdr:from>
    <xdr:ext cx="534377" cy="259045"/>
    <xdr:sp macro="" textlink="">
      <xdr:nvSpPr>
        <xdr:cNvPr id="260" name="テキスト ボックス 259"/>
        <xdr:cNvSpPr txBox="1"/>
      </xdr:nvSpPr>
      <xdr:spPr>
        <a:xfrm>
          <a:off x="3530111" y="161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43638</xdr:rowOff>
    </xdr:from>
    <xdr:to>
      <xdr:col>4</xdr:col>
      <xdr:colOff>206375</xdr:colOff>
      <xdr:row>95</xdr:row>
      <xdr:rowOff>145238</xdr:rowOff>
    </xdr:to>
    <xdr:sp macro="" textlink="">
      <xdr:nvSpPr>
        <xdr:cNvPr id="261" name="円/楕円 260"/>
        <xdr:cNvSpPr/>
      </xdr:nvSpPr>
      <xdr:spPr>
        <a:xfrm>
          <a:off x="2857500" y="163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161765</xdr:rowOff>
    </xdr:from>
    <xdr:ext cx="534377" cy="259045"/>
    <xdr:sp macro="" textlink="">
      <xdr:nvSpPr>
        <xdr:cNvPr id="262" name="テキスト ボックス 261"/>
        <xdr:cNvSpPr txBox="1"/>
      </xdr:nvSpPr>
      <xdr:spPr>
        <a:xfrm>
          <a:off x="2641111" y="161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122472</xdr:rowOff>
    </xdr:from>
    <xdr:to>
      <xdr:col>3</xdr:col>
      <xdr:colOff>3175</xdr:colOff>
      <xdr:row>96</xdr:row>
      <xdr:rowOff>52622</xdr:rowOff>
    </xdr:to>
    <xdr:sp macro="" textlink="">
      <xdr:nvSpPr>
        <xdr:cNvPr id="263" name="円/楕円 262"/>
        <xdr:cNvSpPr/>
      </xdr:nvSpPr>
      <xdr:spPr>
        <a:xfrm>
          <a:off x="1968500" y="164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69149</xdr:rowOff>
    </xdr:from>
    <xdr:ext cx="534377" cy="259045"/>
    <xdr:sp macro="" textlink="">
      <xdr:nvSpPr>
        <xdr:cNvPr id="264" name="テキスト ボックス 263"/>
        <xdr:cNvSpPr txBox="1"/>
      </xdr:nvSpPr>
      <xdr:spPr>
        <a:xfrm>
          <a:off x="1752111" y="161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109066</xdr:rowOff>
    </xdr:from>
    <xdr:to>
      <xdr:col>1</xdr:col>
      <xdr:colOff>485775</xdr:colOff>
      <xdr:row>96</xdr:row>
      <xdr:rowOff>39216</xdr:rowOff>
    </xdr:to>
    <xdr:sp macro="" textlink="">
      <xdr:nvSpPr>
        <xdr:cNvPr id="265" name="円/楕円 264"/>
        <xdr:cNvSpPr/>
      </xdr:nvSpPr>
      <xdr:spPr>
        <a:xfrm>
          <a:off x="1079500" y="163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55743</xdr:rowOff>
    </xdr:from>
    <xdr:ext cx="534377" cy="259045"/>
    <xdr:sp macro="" textlink="">
      <xdr:nvSpPr>
        <xdr:cNvPr id="266" name="テキスト ボックス 265"/>
        <xdr:cNvSpPr txBox="1"/>
      </xdr:nvSpPr>
      <xdr:spPr>
        <a:xfrm>
          <a:off x="863111" y="1617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155049</xdr:rowOff>
    </xdr:from>
    <xdr:to>
      <xdr:col>15</xdr:col>
      <xdr:colOff>180975</xdr:colOff>
      <xdr:row>31</xdr:row>
      <xdr:rowOff>45550</xdr:rowOff>
    </xdr:to>
    <xdr:cxnSp macro="">
      <xdr:nvCxnSpPr>
        <xdr:cNvPr id="297" name="直線コネクタ 296"/>
        <xdr:cNvCxnSpPr/>
      </xdr:nvCxnSpPr>
      <xdr:spPr>
        <a:xfrm>
          <a:off x="9639300" y="5298549"/>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155049</xdr:rowOff>
    </xdr:from>
    <xdr:to>
      <xdr:col>14</xdr:col>
      <xdr:colOff>28575</xdr:colOff>
      <xdr:row>31</xdr:row>
      <xdr:rowOff>157280</xdr:rowOff>
    </xdr:to>
    <xdr:cxnSp macro="">
      <xdr:nvCxnSpPr>
        <xdr:cNvPr id="300" name="直線コネクタ 299"/>
        <xdr:cNvCxnSpPr/>
      </xdr:nvCxnSpPr>
      <xdr:spPr>
        <a:xfrm flipV="1">
          <a:off x="8750300" y="5298549"/>
          <a:ext cx="889000" cy="17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38621</xdr:rowOff>
    </xdr:from>
    <xdr:ext cx="534377" cy="259045"/>
    <xdr:sp macro="" textlink="">
      <xdr:nvSpPr>
        <xdr:cNvPr id="302" name="テキスト ボックス 301"/>
        <xdr:cNvSpPr txBox="1"/>
      </xdr:nvSpPr>
      <xdr:spPr>
        <a:xfrm>
          <a:off x="9372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83900</xdr:rowOff>
    </xdr:from>
    <xdr:to>
      <xdr:col>12</xdr:col>
      <xdr:colOff>511175</xdr:colOff>
      <xdr:row>31</xdr:row>
      <xdr:rowOff>157280</xdr:rowOff>
    </xdr:to>
    <xdr:cxnSp macro="">
      <xdr:nvCxnSpPr>
        <xdr:cNvPr id="303" name="直線コネクタ 302"/>
        <xdr:cNvCxnSpPr/>
      </xdr:nvCxnSpPr>
      <xdr:spPr>
        <a:xfrm>
          <a:off x="7861300" y="5398850"/>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83900</xdr:rowOff>
    </xdr:from>
    <xdr:to>
      <xdr:col>11</xdr:col>
      <xdr:colOff>307975</xdr:colOff>
      <xdr:row>32</xdr:row>
      <xdr:rowOff>23647</xdr:rowOff>
    </xdr:to>
    <xdr:cxnSp macro="">
      <xdr:nvCxnSpPr>
        <xdr:cNvPr id="306" name="直線コネクタ 305"/>
        <xdr:cNvCxnSpPr/>
      </xdr:nvCxnSpPr>
      <xdr:spPr>
        <a:xfrm flipV="1">
          <a:off x="6972300" y="5398850"/>
          <a:ext cx="889000" cy="1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48212</xdr:rowOff>
    </xdr:from>
    <xdr:ext cx="534377" cy="259045"/>
    <xdr:sp macro="" textlink="">
      <xdr:nvSpPr>
        <xdr:cNvPr id="310" name="テキスト ボックス 309"/>
        <xdr:cNvSpPr txBox="1"/>
      </xdr:nvSpPr>
      <xdr:spPr>
        <a:xfrm>
          <a:off x="6705111" y="60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166200</xdr:rowOff>
    </xdr:from>
    <xdr:to>
      <xdr:col>15</xdr:col>
      <xdr:colOff>231775</xdr:colOff>
      <xdr:row>31</xdr:row>
      <xdr:rowOff>96350</xdr:rowOff>
    </xdr:to>
    <xdr:sp macro="" textlink="">
      <xdr:nvSpPr>
        <xdr:cNvPr id="316" name="円/楕円 315"/>
        <xdr:cNvSpPr/>
      </xdr:nvSpPr>
      <xdr:spPr>
        <a:xfrm>
          <a:off x="10426700" y="53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119227</xdr:rowOff>
    </xdr:from>
    <xdr:ext cx="599010" cy="259045"/>
    <xdr:sp macro="" textlink="">
      <xdr:nvSpPr>
        <xdr:cNvPr id="317" name="補助費等該当値テキスト"/>
        <xdr:cNvSpPr txBox="1"/>
      </xdr:nvSpPr>
      <xdr:spPr>
        <a:xfrm>
          <a:off x="10528300" y="526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130,899</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104249</xdr:rowOff>
    </xdr:from>
    <xdr:to>
      <xdr:col>14</xdr:col>
      <xdr:colOff>79375</xdr:colOff>
      <xdr:row>31</xdr:row>
      <xdr:rowOff>34399</xdr:rowOff>
    </xdr:to>
    <xdr:sp macro="" textlink="">
      <xdr:nvSpPr>
        <xdr:cNvPr id="318" name="円/楕円 317"/>
        <xdr:cNvSpPr/>
      </xdr:nvSpPr>
      <xdr:spPr>
        <a:xfrm>
          <a:off x="9588500" y="52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50926</xdr:rowOff>
    </xdr:from>
    <xdr:ext cx="599010" cy="259045"/>
    <xdr:sp macro="" textlink="">
      <xdr:nvSpPr>
        <xdr:cNvPr id="319" name="テキスト ボックス 318"/>
        <xdr:cNvSpPr txBox="1"/>
      </xdr:nvSpPr>
      <xdr:spPr>
        <a:xfrm>
          <a:off x="9339794" y="502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136,590</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106480</xdr:rowOff>
    </xdr:from>
    <xdr:to>
      <xdr:col>12</xdr:col>
      <xdr:colOff>561975</xdr:colOff>
      <xdr:row>32</xdr:row>
      <xdr:rowOff>36630</xdr:rowOff>
    </xdr:to>
    <xdr:sp macro="" textlink="">
      <xdr:nvSpPr>
        <xdr:cNvPr id="320" name="円/楕円 319"/>
        <xdr:cNvSpPr/>
      </xdr:nvSpPr>
      <xdr:spPr>
        <a:xfrm>
          <a:off x="8699500" y="54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53157</xdr:rowOff>
    </xdr:from>
    <xdr:ext cx="599010" cy="259045"/>
    <xdr:sp macro="" textlink="">
      <xdr:nvSpPr>
        <xdr:cNvPr id="321" name="テキスト ボックス 320"/>
        <xdr:cNvSpPr txBox="1"/>
      </xdr:nvSpPr>
      <xdr:spPr>
        <a:xfrm>
          <a:off x="8450794" y="519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120,635</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33100</xdr:rowOff>
    </xdr:from>
    <xdr:to>
      <xdr:col>11</xdr:col>
      <xdr:colOff>358775</xdr:colOff>
      <xdr:row>31</xdr:row>
      <xdr:rowOff>134700</xdr:rowOff>
    </xdr:to>
    <xdr:sp macro="" textlink="">
      <xdr:nvSpPr>
        <xdr:cNvPr id="322" name="円/楕円 321"/>
        <xdr:cNvSpPr/>
      </xdr:nvSpPr>
      <xdr:spPr>
        <a:xfrm>
          <a:off x="7810500" y="53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151227</xdr:rowOff>
    </xdr:from>
    <xdr:ext cx="599010" cy="259045"/>
    <xdr:sp macro="" textlink="">
      <xdr:nvSpPr>
        <xdr:cNvPr id="323" name="テキスト ボックス 322"/>
        <xdr:cNvSpPr txBox="1"/>
      </xdr:nvSpPr>
      <xdr:spPr>
        <a:xfrm>
          <a:off x="7561794" y="512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144297</xdr:rowOff>
    </xdr:from>
    <xdr:to>
      <xdr:col>10</xdr:col>
      <xdr:colOff>155575</xdr:colOff>
      <xdr:row>32</xdr:row>
      <xdr:rowOff>74447</xdr:rowOff>
    </xdr:to>
    <xdr:sp macro="" textlink="">
      <xdr:nvSpPr>
        <xdr:cNvPr id="324" name="円/楕円 323"/>
        <xdr:cNvSpPr/>
      </xdr:nvSpPr>
      <xdr:spPr>
        <a:xfrm>
          <a:off x="6921500" y="54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90974</xdr:rowOff>
    </xdr:from>
    <xdr:ext cx="599010" cy="259045"/>
    <xdr:sp macro="" textlink="">
      <xdr:nvSpPr>
        <xdr:cNvPr id="325" name="テキスト ボックス 324"/>
        <xdr:cNvSpPr txBox="1"/>
      </xdr:nvSpPr>
      <xdr:spPr>
        <a:xfrm>
          <a:off x="6672794" y="523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161777</xdr:rowOff>
    </xdr:from>
    <xdr:to>
      <xdr:col>15</xdr:col>
      <xdr:colOff>180975</xdr:colOff>
      <xdr:row>55</xdr:row>
      <xdr:rowOff>83162</xdr:rowOff>
    </xdr:to>
    <xdr:cxnSp macro="">
      <xdr:nvCxnSpPr>
        <xdr:cNvPr id="350" name="直線コネクタ 349"/>
        <xdr:cNvCxnSpPr/>
      </xdr:nvCxnSpPr>
      <xdr:spPr>
        <a:xfrm flipV="1">
          <a:off x="9639300" y="9420077"/>
          <a:ext cx="838200" cy="9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52535</xdr:rowOff>
    </xdr:from>
    <xdr:to>
      <xdr:col>14</xdr:col>
      <xdr:colOff>28575</xdr:colOff>
      <xdr:row>55</xdr:row>
      <xdr:rowOff>83162</xdr:rowOff>
    </xdr:to>
    <xdr:cxnSp macro="">
      <xdr:nvCxnSpPr>
        <xdr:cNvPr id="353" name="直線コネクタ 352"/>
        <xdr:cNvCxnSpPr/>
      </xdr:nvCxnSpPr>
      <xdr:spPr>
        <a:xfrm>
          <a:off x="8750300" y="9482285"/>
          <a:ext cx="889000" cy="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138324</xdr:rowOff>
    </xdr:from>
    <xdr:ext cx="534377" cy="259045"/>
    <xdr:sp macro="" textlink="">
      <xdr:nvSpPr>
        <xdr:cNvPr id="355" name="テキスト ボックス 354"/>
        <xdr:cNvSpPr txBox="1"/>
      </xdr:nvSpPr>
      <xdr:spPr>
        <a:xfrm>
          <a:off x="9372111" y="956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37807</xdr:rowOff>
    </xdr:from>
    <xdr:to>
      <xdr:col>12</xdr:col>
      <xdr:colOff>511175</xdr:colOff>
      <xdr:row>55</xdr:row>
      <xdr:rowOff>52535</xdr:rowOff>
    </xdr:to>
    <xdr:cxnSp macro="">
      <xdr:nvCxnSpPr>
        <xdr:cNvPr id="356" name="直線コネクタ 355"/>
        <xdr:cNvCxnSpPr/>
      </xdr:nvCxnSpPr>
      <xdr:spPr>
        <a:xfrm>
          <a:off x="7861300" y="9124657"/>
          <a:ext cx="889000" cy="35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37807</xdr:rowOff>
    </xdr:from>
    <xdr:to>
      <xdr:col>11</xdr:col>
      <xdr:colOff>307975</xdr:colOff>
      <xdr:row>54</xdr:row>
      <xdr:rowOff>100015</xdr:rowOff>
    </xdr:to>
    <xdr:cxnSp macro="">
      <xdr:nvCxnSpPr>
        <xdr:cNvPr id="359" name="直線コネクタ 358"/>
        <xdr:cNvCxnSpPr/>
      </xdr:nvCxnSpPr>
      <xdr:spPr>
        <a:xfrm flipV="1">
          <a:off x="6972300" y="9124657"/>
          <a:ext cx="889000" cy="2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110977</xdr:rowOff>
    </xdr:from>
    <xdr:to>
      <xdr:col>15</xdr:col>
      <xdr:colOff>231775</xdr:colOff>
      <xdr:row>55</xdr:row>
      <xdr:rowOff>41127</xdr:rowOff>
    </xdr:to>
    <xdr:sp macro="" textlink="">
      <xdr:nvSpPr>
        <xdr:cNvPr id="369" name="円/楕円 368"/>
        <xdr:cNvSpPr/>
      </xdr:nvSpPr>
      <xdr:spPr>
        <a:xfrm>
          <a:off x="10426700" y="93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133854</xdr:rowOff>
    </xdr:from>
    <xdr:ext cx="534377" cy="259045"/>
    <xdr:sp macro="" textlink="">
      <xdr:nvSpPr>
        <xdr:cNvPr id="370" name="普通建設事業費該当値テキスト"/>
        <xdr:cNvSpPr txBox="1"/>
      </xdr:nvSpPr>
      <xdr:spPr>
        <a:xfrm>
          <a:off x="10528300" y="92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96,137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32362</xdr:rowOff>
    </xdr:from>
    <xdr:to>
      <xdr:col>14</xdr:col>
      <xdr:colOff>79375</xdr:colOff>
      <xdr:row>55</xdr:row>
      <xdr:rowOff>133962</xdr:rowOff>
    </xdr:to>
    <xdr:sp macro="" textlink="">
      <xdr:nvSpPr>
        <xdr:cNvPr id="371" name="円/楕円 370"/>
        <xdr:cNvSpPr/>
      </xdr:nvSpPr>
      <xdr:spPr>
        <a:xfrm>
          <a:off x="9588500" y="946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150489</xdr:rowOff>
    </xdr:from>
    <xdr:ext cx="534377" cy="259045"/>
    <xdr:sp macro="" textlink="">
      <xdr:nvSpPr>
        <xdr:cNvPr id="372" name="テキスト ボックス 371"/>
        <xdr:cNvSpPr txBox="1"/>
      </xdr:nvSpPr>
      <xdr:spPr>
        <a:xfrm>
          <a:off x="9372111" y="9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1735</xdr:rowOff>
    </xdr:from>
    <xdr:to>
      <xdr:col>12</xdr:col>
      <xdr:colOff>561975</xdr:colOff>
      <xdr:row>55</xdr:row>
      <xdr:rowOff>103335</xdr:rowOff>
    </xdr:to>
    <xdr:sp macro="" textlink="">
      <xdr:nvSpPr>
        <xdr:cNvPr id="373" name="円/楕円 372"/>
        <xdr:cNvSpPr/>
      </xdr:nvSpPr>
      <xdr:spPr>
        <a:xfrm>
          <a:off x="8699500" y="94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119862</xdr:rowOff>
    </xdr:from>
    <xdr:ext cx="534377" cy="259045"/>
    <xdr:sp macro="" textlink="">
      <xdr:nvSpPr>
        <xdr:cNvPr id="374" name="テキスト ボックス 373"/>
        <xdr:cNvSpPr txBox="1"/>
      </xdr:nvSpPr>
      <xdr:spPr>
        <a:xfrm>
          <a:off x="8483111" y="920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85,252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158457</xdr:rowOff>
    </xdr:from>
    <xdr:to>
      <xdr:col>11</xdr:col>
      <xdr:colOff>358775</xdr:colOff>
      <xdr:row>53</xdr:row>
      <xdr:rowOff>88607</xdr:rowOff>
    </xdr:to>
    <xdr:sp macro="" textlink="">
      <xdr:nvSpPr>
        <xdr:cNvPr id="375" name="円/楕円 374"/>
        <xdr:cNvSpPr/>
      </xdr:nvSpPr>
      <xdr:spPr>
        <a:xfrm>
          <a:off x="7810500" y="90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105134</xdr:rowOff>
    </xdr:from>
    <xdr:ext cx="599010" cy="259045"/>
    <xdr:sp macro="" textlink="">
      <xdr:nvSpPr>
        <xdr:cNvPr id="376" name="テキスト ボックス 375"/>
        <xdr:cNvSpPr txBox="1"/>
      </xdr:nvSpPr>
      <xdr:spPr>
        <a:xfrm>
          <a:off x="7561794" y="884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147,829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49215</xdr:rowOff>
    </xdr:from>
    <xdr:to>
      <xdr:col>10</xdr:col>
      <xdr:colOff>155575</xdr:colOff>
      <xdr:row>54</xdr:row>
      <xdr:rowOff>150815</xdr:rowOff>
    </xdr:to>
    <xdr:sp macro="" textlink="">
      <xdr:nvSpPr>
        <xdr:cNvPr id="377" name="円/楕円 376"/>
        <xdr:cNvSpPr/>
      </xdr:nvSpPr>
      <xdr:spPr>
        <a:xfrm>
          <a:off x="6921500" y="93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167342</xdr:rowOff>
    </xdr:from>
    <xdr:ext cx="599010" cy="259045"/>
    <xdr:sp macro="" textlink="">
      <xdr:nvSpPr>
        <xdr:cNvPr id="378" name="テキスト ボックス 377"/>
        <xdr:cNvSpPr txBox="1"/>
      </xdr:nvSpPr>
      <xdr:spPr>
        <a:xfrm>
          <a:off x="6672794" y="908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47786</xdr:rowOff>
    </xdr:from>
    <xdr:to>
      <xdr:col>15</xdr:col>
      <xdr:colOff>180975</xdr:colOff>
      <xdr:row>77</xdr:row>
      <xdr:rowOff>169728</xdr:rowOff>
    </xdr:to>
    <xdr:cxnSp macro="">
      <xdr:nvCxnSpPr>
        <xdr:cNvPr id="409" name="直線コネクタ 408"/>
        <xdr:cNvCxnSpPr/>
      </xdr:nvCxnSpPr>
      <xdr:spPr>
        <a:xfrm>
          <a:off x="9639300" y="13077986"/>
          <a:ext cx="838200" cy="29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14574</xdr:rowOff>
    </xdr:from>
    <xdr:to>
      <xdr:col>14</xdr:col>
      <xdr:colOff>28575</xdr:colOff>
      <xdr:row>76</xdr:row>
      <xdr:rowOff>47786</xdr:rowOff>
    </xdr:to>
    <xdr:cxnSp macro="">
      <xdr:nvCxnSpPr>
        <xdr:cNvPr id="412" name="直線コネクタ 411"/>
        <xdr:cNvCxnSpPr/>
      </xdr:nvCxnSpPr>
      <xdr:spPr>
        <a:xfrm>
          <a:off x="8750300" y="12873324"/>
          <a:ext cx="889000" cy="20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34467</xdr:rowOff>
    </xdr:from>
    <xdr:ext cx="534377" cy="259045"/>
    <xdr:sp macro="" textlink="">
      <xdr:nvSpPr>
        <xdr:cNvPr id="414" name="テキスト ボックス 413"/>
        <xdr:cNvSpPr txBox="1"/>
      </xdr:nvSpPr>
      <xdr:spPr>
        <a:xfrm>
          <a:off x="9372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118928</xdr:rowOff>
    </xdr:from>
    <xdr:to>
      <xdr:col>15</xdr:col>
      <xdr:colOff>231775</xdr:colOff>
      <xdr:row>78</xdr:row>
      <xdr:rowOff>49078</xdr:rowOff>
    </xdr:to>
    <xdr:sp macro="" textlink="">
      <xdr:nvSpPr>
        <xdr:cNvPr id="422" name="円/楕円 421"/>
        <xdr:cNvSpPr/>
      </xdr:nvSpPr>
      <xdr:spPr>
        <a:xfrm>
          <a:off x="10426700" y="133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97355</xdr:rowOff>
    </xdr:from>
    <xdr:ext cx="534377" cy="259045"/>
    <xdr:sp macro="" textlink="">
      <xdr:nvSpPr>
        <xdr:cNvPr id="423" name="普通建設事業費 （ うち新規整備　）該当値テキスト"/>
        <xdr:cNvSpPr txBox="1"/>
      </xdr:nvSpPr>
      <xdr:spPr>
        <a:xfrm>
          <a:off x="10528300" y="132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168436</xdr:rowOff>
    </xdr:from>
    <xdr:to>
      <xdr:col>14</xdr:col>
      <xdr:colOff>79375</xdr:colOff>
      <xdr:row>76</xdr:row>
      <xdr:rowOff>98586</xdr:rowOff>
    </xdr:to>
    <xdr:sp macro="" textlink="">
      <xdr:nvSpPr>
        <xdr:cNvPr id="424" name="円/楕円 423"/>
        <xdr:cNvSpPr/>
      </xdr:nvSpPr>
      <xdr:spPr>
        <a:xfrm>
          <a:off x="9588500" y="130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89713</xdr:rowOff>
    </xdr:from>
    <xdr:ext cx="534377" cy="259045"/>
    <xdr:sp macro="" textlink="">
      <xdr:nvSpPr>
        <xdr:cNvPr id="425" name="テキスト ボックス 424"/>
        <xdr:cNvSpPr txBox="1"/>
      </xdr:nvSpPr>
      <xdr:spPr>
        <a:xfrm>
          <a:off x="9372111" y="13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135224</xdr:rowOff>
    </xdr:from>
    <xdr:to>
      <xdr:col>12</xdr:col>
      <xdr:colOff>561975</xdr:colOff>
      <xdr:row>75</xdr:row>
      <xdr:rowOff>65374</xdr:rowOff>
    </xdr:to>
    <xdr:sp macro="" textlink="">
      <xdr:nvSpPr>
        <xdr:cNvPr id="426" name="円/楕円 425"/>
        <xdr:cNvSpPr/>
      </xdr:nvSpPr>
      <xdr:spPr>
        <a:xfrm>
          <a:off x="8699500" y="128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81901</xdr:rowOff>
    </xdr:from>
    <xdr:ext cx="534377" cy="259045"/>
    <xdr:sp macro="" textlink="">
      <xdr:nvSpPr>
        <xdr:cNvPr id="427" name="テキスト ボックス 426"/>
        <xdr:cNvSpPr txBox="1"/>
      </xdr:nvSpPr>
      <xdr:spPr>
        <a:xfrm>
          <a:off x="8483111" y="1259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134201</xdr:rowOff>
    </xdr:from>
    <xdr:to>
      <xdr:col>15</xdr:col>
      <xdr:colOff>180975</xdr:colOff>
      <xdr:row>97</xdr:row>
      <xdr:rowOff>126124</xdr:rowOff>
    </xdr:to>
    <xdr:cxnSp macro="">
      <xdr:nvCxnSpPr>
        <xdr:cNvPr id="456" name="直線コネクタ 455"/>
        <xdr:cNvCxnSpPr/>
      </xdr:nvCxnSpPr>
      <xdr:spPr>
        <a:xfrm flipV="1">
          <a:off x="9639300" y="16250501"/>
          <a:ext cx="838200" cy="50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126124</xdr:rowOff>
    </xdr:from>
    <xdr:to>
      <xdr:col>14</xdr:col>
      <xdr:colOff>28575</xdr:colOff>
      <xdr:row>97</xdr:row>
      <xdr:rowOff>149403</xdr:rowOff>
    </xdr:to>
    <xdr:cxnSp macro="">
      <xdr:nvCxnSpPr>
        <xdr:cNvPr id="459" name="直線コネクタ 458"/>
        <xdr:cNvCxnSpPr/>
      </xdr:nvCxnSpPr>
      <xdr:spPr>
        <a:xfrm flipV="1">
          <a:off x="8750300" y="16756774"/>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95139</xdr:rowOff>
    </xdr:from>
    <xdr:ext cx="534377" cy="259045"/>
    <xdr:sp macro="" textlink="">
      <xdr:nvSpPr>
        <xdr:cNvPr id="461" name="テキスト ボックス 460"/>
        <xdr:cNvSpPr txBox="1"/>
      </xdr:nvSpPr>
      <xdr:spPr>
        <a:xfrm>
          <a:off x="9372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83401</xdr:rowOff>
    </xdr:from>
    <xdr:to>
      <xdr:col>15</xdr:col>
      <xdr:colOff>231775</xdr:colOff>
      <xdr:row>95</xdr:row>
      <xdr:rowOff>13551</xdr:rowOff>
    </xdr:to>
    <xdr:sp macro="" textlink="">
      <xdr:nvSpPr>
        <xdr:cNvPr id="469" name="円/楕円 468"/>
        <xdr:cNvSpPr/>
      </xdr:nvSpPr>
      <xdr:spPr>
        <a:xfrm>
          <a:off x="10426700" y="161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106278</xdr:rowOff>
    </xdr:from>
    <xdr:ext cx="534377" cy="259045"/>
    <xdr:sp macro="" textlink="">
      <xdr:nvSpPr>
        <xdr:cNvPr id="470" name="普通建設事業費 （ うち更新整備　）該当値テキスト"/>
        <xdr:cNvSpPr txBox="1"/>
      </xdr:nvSpPr>
      <xdr:spPr>
        <a:xfrm>
          <a:off x="10528300" y="160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75324</xdr:rowOff>
    </xdr:from>
    <xdr:to>
      <xdr:col>14</xdr:col>
      <xdr:colOff>79375</xdr:colOff>
      <xdr:row>98</xdr:row>
      <xdr:rowOff>5474</xdr:rowOff>
    </xdr:to>
    <xdr:sp macro="" textlink="">
      <xdr:nvSpPr>
        <xdr:cNvPr id="471" name="円/楕円 470"/>
        <xdr:cNvSpPr/>
      </xdr:nvSpPr>
      <xdr:spPr>
        <a:xfrm>
          <a:off x="9588500" y="16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168051</xdr:rowOff>
    </xdr:from>
    <xdr:ext cx="534377" cy="259045"/>
    <xdr:sp macro="" textlink="">
      <xdr:nvSpPr>
        <xdr:cNvPr id="472" name="テキスト ボックス 471"/>
        <xdr:cNvSpPr txBox="1"/>
      </xdr:nvSpPr>
      <xdr:spPr>
        <a:xfrm>
          <a:off x="9372111" y="167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98603</xdr:rowOff>
    </xdr:from>
    <xdr:to>
      <xdr:col>12</xdr:col>
      <xdr:colOff>561975</xdr:colOff>
      <xdr:row>98</xdr:row>
      <xdr:rowOff>28753</xdr:rowOff>
    </xdr:to>
    <xdr:sp macro="" textlink="">
      <xdr:nvSpPr>
        <xdr:cNvPr id="473" name="円/楕円 472"/>
        <xdr:cNvSpPr/>
      </xdr:nvSpPr>
      <xdr:spPr>
        <a:xfrm>
          <a:off x="8699500" y="167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19880</xdr:rowOff>
    </xdr:from>
    <xdr:ext cx="534377" cy="259045"/>
    <xdr:sp macro="" textlink="">
      <xdr:nvSpPr>
        <xdr:cNvPr id="474" name="テキスト ボックス 473"/>
        <xdr:cNvSpPr txBox="1"/>
      </xdr:nvSpPr>
      <xdr:spPr>
        <a:xfrm>
          <a:off x="8483111" y="168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42856</xdr:rowOff>
    </xdr:from>
    <xdr:to>
      <xdr:col>23</xdr:col>
      <xdr:colOff>517525</xdr:colOff>
      <xdr:row>39</xdr:row>
      <xdr:rowOff>68001</xdr:rowOff>
    </xdr:to>
    <xdr:cxnSp macro="">
      <xdr:nvCxnSpPr>
        <xdr:cNvPr id="505" name="直線コネクタ 504"/>
        <xdr:cNvCxnSpPr/>
      </xdr:nvCxnSpPr>
      <xdr:spPr>
        <a:xfrm>
          <a:off x="15481300" y="6729406"/>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63201</xdr:rowOff>
    </xdr:from>
    <xdr:to>
      <xdr:col>22</xdr:col>
      <xdr:colOff>365125</xdr:colOff>
      <xdr:row>39</xdr:row>
      <xdr:rowOff>42856</xdr:rowOff>
    </xdr:to>
    <xdr:cxnSp macro="">
      <xdr:nvCxnSpPr>
        <xdr:cNvPr id="508" name="直線コネクタ 507"/>
        <xdr:cNvCxnSpPr/>
      </xdr:nvCxnSpPr>
      <xdr:spPr>
        <a:xfrm>
          <a:off x="14592300" y="6406851"/>
          <a:ext cx="889000" cy="3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88113</xdr:rowOff>
    </xdr:from>
    <xdr:ext cx="469744" cy="259045"/>
    <xdr:sp macro="" textlink="">
      <xdr:nvSpPr>
        <xdr:cNvPr id="510" name="テキスト ボックス 509"/>
        <xdr:cNvSpPr txBox="1"/>
      </xdr:nvSpPr>
      <xdr:spPr>
        <a:xfrm>
          <a:off x="15246427" y="677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51575</xdr:rowOff>
    </xdr:from>
    <xdr:to>
      <xdr:col>21</xdr:col>
      <xdr:colOff>161925</xdr:colOff>
      <xdr:row>37</xdr:row>
      <xdr:rowOff>63201</xdr:rowOff>
    </xdr:to>
    <xdr:cxnSp macro="">
      <xdr:nvCxnSpPr>
        <xdr:cNvPr id="511" name="直線コネクタ 510"/>
        <xdr:cNvCxnSpPr/>
      </xdr:nvCxnSpPr>
      <xdr:spPr>
        <a:xfrm>
          <a:off x="13703300" y="6395225"/>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83166</xdr:rowOff>
    </xdr:from>
    <xdr:ext cx="469744" cy="259045"/>
    <xdr:sp macro="" textlink="">
      <xdr:nvSpPr>
        <xdr:cNvPr id="513" name="テキスト ボックス 512"/>
        <xdr:cNvSpPr txBox="1"/>
      </xdr:nvSpPr>
      <xdr:spPr>
        <a:xfrm>
          <a:off x="14357427" y="67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51575</xdr:rowOff>
    </xdr:from>
    <xdr:to>
      <xdr:col>19</xdr:col>
      <xdr:colOff>644525</xdr:colOff>
      <xdr:row>39</xdr:row>
      <xdr:rowOff>70875</xdr:rowOff>
    </xdr:to>
    <xdr:cxnSp macro="">
      <xdr:nvCxnSpPr>
        <xdr:cNvPr id="514" name="直線コネクタ 513"/>
        <xdr:cNvCxnSpPr/>
      </xdr:nvCxnSpPr>
      <xdr:spPr>
        <a:xfrm flipV="1">
          <a:off x="12814300" y="6395225"/>
          <a:ext cx="889000" cy="36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17201</xdr:rowOff>
    </xdr:from>
    <xdr:to>
      <xdr:col>23</xdr:col>
      <xdr:colOff>568325</xdr:colOff>
      <xdr:row>39</xdr:row>
      <xdr:rowOff>118801</xdr:rowOff>
    </xdr:to>
    <xdr:sp macro="" textlink="">
      <xdr:nvSpPr>
        <xdr:cNvPr id="524" name="円/楕円 523"/>
        <xdr:cNvSpPr/>
      </xdr:nvSpPr>
      <xdr:spPr>
        <a:xfrm>
          <a:off x="16268700" y="67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469744" cy="259045"/>
    <xdr:sp macro="" textlink="">
      <xdr:nvSpPr>
        <xdr:cNvPr id="525" name="災害復旧事業費該当値テキスト"/>
        <xdr:cNvSpPr txBox="1"/>
      </xdr:nvSpPr>
      <xdr:spPr>
        <a:xfrm>
          <a:off x="16370300" y="66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163506</xdr:rowOff>
    </xdr:from>
    <xdr:to>
      <xdr:col>22</xdr:col>
      <xdr:colOff>415925</xdr:colOff>
      <xdr:row>39</xdr:row>
      <xdr:rowOff>93656</xdr:rowOff>
    </xdr:to>
    <xdr:sp macro="" textlink="">
      <xdr:nvSpPr>
        <xdr:cNvPr id="526" name="円/楕円 525"/>
        <xdr:cNvSpPr/>
      </xdr:nvSpPr>
      <xdr:spPr>
        <a:xfrm>
          <a:off x="15430500" y="66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110182</xdr:rowOff>
    </xdr:from>
    <xdr:ext cx="469744" cy="259045"/>
    <xdr:sp macro="" textlink="">
      <xdr:nvSpPr>
        <xdr:cNvPr id="527" name="テキスト ボックス 526"/>
        <xdr:cNvSpPr txBox="1"/>
      </xdr:nvSpPr>
      <xdr:spPr>
        <a:xfrm>
          <a:off x="15246427" y="645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12401</xdr:rowOff>
    </xdr:from>
    <xdr:to>
      <xdr:col>21</xdr:col>
      <xdr:colOff>212725</xdr:colOff>
      <xdr:row>37</xdr:row>
      <xdr:rowOff>114001</xdr:rowOff>
    </xdr:to>
    <xdr:sp macro="" textlink="">
      <xdr:nvSpPr>
        <xdr:cNvPr id="528" name="円/楕円 527"/>
        <xdr:cNvSpPr/>
      </xdr:nvSpPr>
      <xdr:spPr>
        <a:xfrm>
          <a:off x="14541500" y="63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130528</xdr:rowOff>
    </xdr:from>
    <xdr:ext cx="534377" cy="259045"/>
    <xdr:sp macro="" textlink="">
      <xdr:nvSpPr>
        <xdr:cNvPr id="529" name="テキスト ボックス 528"/>
        <xdr:cNvSpPr txBox="1"/>
      </xdr:nvSpPr>
      <xdr:spPr>
        <a:xfrm>
          <a:off x="14325111" y="61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775</xdr:rowOff>
    </xdr:from>
    <xdr:to>
      <xdr:col>20</xdr:col>
      <xdr:colOff>9525</xdr:colOff>
      <xdr:row>37</xdr:row>
      <xdr:rowOff>102375</xdr:rowOff>
    </xdr:to>
    <xdr:sp macro="" textlink="">
      <xdr:nvSpPr>
        <xdr:cNvPr id="530" name="円/楕円 529"/>
        <xdr:cNvSpPr/>
      </xdr:nvSpPr>
      <xdr:spPr>
        <a:xfrm>
          <a:off x="13652500" y="63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118902</xdr:rowOff>
    </xdr:from>
    <xdr:ext cx="534377" cy="259045"/>
    <xdr:sp macro="" textlink="">
      <xdr:nvSpPr>
        <xdr:cNvPr id="531" name="テキスト ボックス 530"/>
        <xdr:cNvSpPr txBox="1"/>
      </xdr:nvSpPr>
      <xdr:spPr>
        <a:xfrm>
          <a:off x="13436111" y="61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20075</xdr:rowOff>
    </xdr:from>
    <xdr:to>
      <xdr:col>18</xdr:col>
      <xdr:colOff>492125</xdr:colOff>
      <xdr:row>39</xdr:row>
      <xdr:rowOff>121675</xdr:rowOff>
    </xdr:to>
    <xdr:sp macro="" textlink="">
      <xdr:nvSpPr>
        <xdr:cNvPr id="532" name="円/楕円 531"/>
        <xdr:cNvSpPr/>
      </xdr:nvSpPr>
      <xdr:spPr>
        <a:xfrm>
          <a:off x="12763500" y="67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112802</xdr:rowOff>
    </xdr:from>
    <xdr:ext cx="469744" cy="259045"/>
    <xdr:sp macro="" textlink="">
      <xdr:nvSpPr>
        <xdr:cNvPr id="533" name="テキスト ボックス 532"/>
        <xdr:cNvSpPr txBox="1"/>
      </xdr:nvSpPr>
      <xdr:spPr>
        <a:xfrm>
          <a:off x="12579427" y="679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47239</xdr:rowOff>
    </xdr:from>
    <xdr:to>
      <xdr:col>23</xdr:col>
      <xdr:colOff>517525</xdr:colOff>
      <xdr:row>75</xdr:row>
      <xdr:rowOff>90985</xdr:rowOff>
    </xdr:to>
    <xdr:cxnSp macro="">
      <xdr:nvCxnSpPr>
        <xdr:cNvPr id="615" name="直線コネクタ 614"/>
        <xdr:cNvCxnSpPr/>
      </xdr:nvCxnSpPr>
      <xdr:spPr>
        <a:xfrm>
          <a:off x="15481300" y="12905989"/>
          <a:ext cx="8382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47239</xdr:rowOff>
    </xdr:from>
    <xdr:to>
      <xdr:col>22</xdr:col>
      <xdr:colOff>365125</xdr:colOff>
      <xdr:row>75</xdr:row>
      <xdr:rowOff>70472</xdr:rowOff>
    </xdr:to>
    <xdr:cxnSp macro="">
      <xdr:nvCxnSpPr>
        <xdr:cNvPr id="618" name="直線コネクタ 617"/>
        <xdr:cNvCxnSpPr/>
      </xdr:nvCxnSpPr>
      <xdr:spPr>
        <a:xfrm flipV="1">
          <a:off x="14592300" y="12905989"/>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35940</xdr:rowOff>
    </xdr:from>
    <xdr:ext cx="534377" cy="259045"/>
    <xdr:sp macro="" textlink="">
      <xdr:nvSpPr>
        <xdr:cNvPr id="620" name="テキスト ボックス 619"/>
        <xdr:cNvSpPr txBox="1"/>
      </xdr:nvSpPr>
      <xdr:spPr>
        <a:xfrm>
          <a:off x="15214111" y="132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70472</xdr:rowOff>
    </xdr:from>
    <xdr:to>
      <xdr:col>21</xdr:col>
      <xdr:colOff>161925</xdr:colOff>
      <xdr:row>75</xdr:row>
      <xdr:rowOff>75174</xdr:rowOff>
    </xdr:to>
    <xdr:cxnSp macro="">
      <xdr:nvCxnSpPr>
        <xdr:cNvPr id="621" name="直線コネクタ 620"/>
        <xdr:cNvCxnSpPr/>
      </xdr:nvCxnSpPr>
      <xdr:spPr>
        <a:xfrm flipV="1">
          <a:off x="13703300" y="12929222"/>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72896</xdr:rowOff>
    </xdr:from>
    <xdr:to>
      <xdr:col>19</xdr:col>
      <xdr:colOff>644525</xdr:colOff>
      <xdr:row>75</xdr:row>
      <xdr:rowOff>75174</xdr:rowOff>
    </xdr:to>
    <xdr:cxnSp macro="">
      <xdr:nvCxnSpPr>
        <xdr:cNvPr id="624" name="直線コネクタ 623"/>
        <xdr:cNvCxnSpPr/>
      </xdr:nvCxnSpPr>
      <xdr:spPr>
        <a:xfrm>
          <a:off x="12814300" y="12931646"/>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40185</xdr:rowOff>
    </xdr:from>
    <xdr:to>
      <xdr:col>23</xdr:col>
      <xdr:colOff>568325</xdr:colOff>
      <xdr:row>75</xdr:row>
      <xdr:rowOff>141785</xdr:rowOff>
    </xdr:to>
    <xdr:sp macro="" textlink="">
      <xdr:nvSpPr>
        <xdr:cNvPr id="634" name="円/楕円 633"/>
        <xdr:cNvSpPr/>
      </xdr:nvSpPr>
      <xdr:spPr>
        <a:xfrm>
          <a:off x="16268700" y="128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63062</xdr:rowOff>
    </xdr:from>
    <xdr:ext cx="534377" cy="259045"/>
    <xdr:sp macro="" textlink="">
      <xdr:nvSpPr>
        <xdr:cNvPr id="635" name="公債費該当値テキスト"/>
        <xdr:cNvSpPr txBox="1"/>
      </xdr:nvSpPr>
      <xdr:spPr>
        <a:xfrm>
          <a:off x="16370300" y="127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83,893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167889</xdr:rowOff>
    </xdr:from>
    <xdr:to>
      <xdr:col>22</xdr:col>
      <xdr:colOff>415925</xdr:colOff>
      <xdr:row>75</xdr:row>
      <xdr:rowOff>98039</xdr:rowOff>
    </xdr:to>
    <xdr:sp macro="" textlink="">
      <xdr:nvSpPr>
        <xdr:cNvPr id="636" name="円/楕円 635"/>
        <xdr:cNvSpPr/>
      </xdr:nvSpPr>
      <xdr:spPr>
        <a:xfrm>
          <a:off x="15430500" y="128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114566</xdr:rowOff>
    </xdr:from>
    <xdr:ext cx="534377" cy="259045"/>
    <xdr:sp macro="" textlink="">
      <xdr:nvSpPr>
        <xdr:cNvPr id="637" name="テキスト ボックス 636"/>
        <xdr:cNvSpPr txBox="1"/>
      </xdr:nvSpPr>
      <xdr:spPr>
        <a:xfrm>
          <a:off x="15214111" y="1263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19672</xdr:rowOff>
    </xdr:from>
    <xdr:to>
      <xdr:col>21</xdr:col>
      <xdr:colOff>212725</xdr:colOff>
      <xdr:row>75</xdr:row>
      <xdr:rowOff>121272</xdr:rowOff>
    </xdr:to>
    <xdr:sp macro="" textlink="">
      <xdr:nvSpPr>
        <xdr:cNvPr id="638" name="円/楕円 637"/>
        <xdr:cNvSpPr/>
      </xdr:nvSpPr>
      <xdr:spPr>
        <a:xfrm>
          <a:off x="14541500" y="128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137799</xdr:rowOff>
    </xdr:from>
    <xdr:ext cx="534377" cy="259045"/>
    <xdr:sp macro="" textlink="">
      <xdr:nvSpPr>
        <xdr:cNvPr id="639" name="テキスト ボックス 638"/>
        <xdr:cNvSpPr txBox="1"/>
      </xdr:nvSpPr>
      <xdr:spPr>
        <a:xfrm>
          <a:off x="14325111" y="126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24374</xdr:rowOff>
    </xdr:from>
    <xdr:to>
      <xdr:col>20</xdr:col>
      <xdr:colOff>9525</xdr:colOff>
      <xdr:row>75</xdr:row>
      <xdr:rowOff>125974</xdr:rowOff>
    </xdr:to>
    <xdr:sp macro="" textlink="">
      <xdr:nvSpPr>
        <xdr:cNvPr id="640" name="円/楕円 639"/>
        <xdr:cNvSpPr/>
      </xdr:nvSpPr>
      <xdr:spPr>
        <a:xfrm>
          <a:off x="13652500" y="128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142501</xdr:rowOff>
    </xdr:from>
    <xdr:ext cx="534377" cy="259045"/>
    <xdr:sp macro="" textlink="">
      <xdr:nvSpPr>
        <xdr:cNvPr id="641" name="テキスト ボックス 640"/>
        <xdr:cNvSpPr txBox="1"/>
      </xdr:nvSpPr>
      <xdr:spPr>
        <a:xfrm>
          <a:off x="13436111" y="1265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22096</xdr:rowOff>
    </xdr:from>
    <xdr:to>
      <xdr:col>18</xdr:col>
      <xdr:colOff>492125</xdr:colOff>
      <xdr:row>75</xdr:row>
      <xdr:rowOff>123696</xdr:rowOff>
    </xdr:to>
    <xdr:sp macro="" textlink="">
      <xdr:nvSpPr>
        <xdr:cNvPr id="642" name="円/楕円 641"/>
        <xdr:cNvSpPr/>
      </xdr:nvSpPr>
      <xdr:spPr>
        <a:xfrm>
          <a:off x="12763500" y="128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140223</xdr:rowOff>
    </xdr:from>
    <xdr:ext cx="534377" cy="259045"/>
    <xdr:sp macro="" textlink="">
      <xdr:nvSpPr>
        <xdr:cNvPr id="643" name="テキスト ボックス 642"/>
        <xdr:cNvSpPr txBox="1"/>
      </xdr:nvSpPr>
      <xdr:spPr>
        <a:xfrm>
          <a:off x="12547111" y="1265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123876</xdr:rowOff>
    </xdr:from>
    <xdr:to>
      <xdr:col>23</xdr:col>
      <xdr:colOff>517525</xdr:colOff>
      <xdr:row>98</xdr:row>
      <xdr:rowOff>3390</xdr:rowOff>
    </xdr:to>
    <xdr:cxnSp macro="">
      <xdr:nvCxnSpPr>
        <xdr:cNvPr id="672" name="直線コネクタ 671"/>
        <xdr:cNvCxnSpPr/>
      </xdr:nvCxnSpPr>
      <xdr:spPr>
        <a:xfrm>
          <a:off x="15481300" y="16583076"/>
          <a:ext cx="838200" cy="2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123876</xdr:rowOff>
    </xdr:from>
    <xdr:to>
      <xdr:col>22</xdr:col>
      <xdr:colOff>365125</xdr:colOff>
      <xdr:row>97</xdr:row>
      <xdr:rowOff>105156</xdr:rowOff>
    </xdr:to>
    <xdr:cxnSp macro="">
      <xdr:nvCxnSpPr>
        <xdr:cNvPr id="675" name="直線コネクタ 674"/>
        <xdr:cNvCxnSpPr/>
      </xdr:nvCxnSpPr>
      <xdr:spPr>
        <a:xfrm flipV="1">
          <a:off x="14592300" y="16583076"/>
          <a:ext cx="889000" cy="1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691</xdr:rowOff>
    </xdr:from>
    <xdr:ext cx="534377" cy="259045"/>
    <xdr:sp macro="" textlink="">
      <xdr:nvSpPr>
        <xdr:cNvPr id="677" name="テキスト ボックス 676"/>
        <xdr:cNvSpPr txBox="1"/>
      </xdr:nvSpPr>
      <xdr:spPr>
        <a:xfrm>
          <a:off x="15214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79959</xdr:rowOff>
    </xdr:from>
    <xdr:to>
      <xdr:col>21</xdr:col>
      <xdr:colOff>161925</xdr:colOff>
      <xdr:row>97</xdr:row>
      <xdr:rowOff>105156</xdr:rowOff>
    </xdr:to>
    <xdr:cxnSp macro="">
      <xdr:nvCxnSpPr>
        <xdr:cNvPr id="678" name="直線コネクタ 677"/>
        <xdr:cNvCxnSpPr/>
      </xdr:nvCxnSpPr>
      <xdr:spPr>
        <a:xfrm>
          <a:off x="13703300" y="16367709"/>
          <a:ext cx="889000" cy="3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80" name="テキスト ボックス 679"/>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79959</xdr:rowOff>
    </xdr:from>
    <xdr:to>
      <xdr:col>19</xdr:col>
      <xdr:colOff>644525</xdr:colOff>
      <xdr:row>97</xdr:row>
      <xdr:rowOff>152667</xdr:rowOff>
    </xdr:to>
    <xdr:cxnSp macro="">
      <xdr:nvCxnSpPr>
        <xdr:cNvPr id="681" name="直線コネクタ 680"/>
        <xdr:cNvCxnSpPr/>
      </xdr:nvCxnSpPr>
      <xdr:spPr>
        <a:xfrm flipV="1">
          <a:off x="12814300" y="16367709"/>
          <a:ext cx="889000" cy="4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124040</xdr:rowOff>
    </xdr:from>
    <xdr:to>
      <xdr:col>23</xdr:col>
      <xdr:colOff>568325</xdr:colOff>
      <xdr:row>98</xdr:row>
      <xdr:rowOff>54190</xdr:rowOff>
    </xdr:to>
    <xdr:sp macro="" textlink="">
      <xdr:nvSpPr>
        <xdr:cNvPr id="691" name="円/楕円 690"/>
        <xdr:cNvSpPr/>
      </xdr:nvSpPr>
      <xdr:spPr>
        <a:xfrm>
          <a:off x="16268700" y="167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102467</xdr:rowOff>
    </xdr:from>
    <xdr:ext cx="534377" cy="259045"/>
    <xdr:sp macro="" textlink="">
      <xdr:nvSpPr>
        <xdr:cNvPr id="692" name="積立金該当値テキスト"/>
        <xdr:cNvSpPr txBox="1"/>
      </xdr:nvSpPr>
      <xdr:spPr>
        <a:xfrm>
          <a:off x="16370300" y="167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73076</xdr:rowOff>
    </xdr:from>
    <xdr:to>
      <xdr:col>22</xdr:col>
      <xdr:colOff>415925</xdr:colOff>
      <xdr:row>97</xdr:row>
      <xdr:rowOff>3226</xdr:rowOff>
    </xdr:to>
    <xdr:sp macro="" textlink="">
      <xdr:nvSpPr>
        <xdr:cNvPr id="693" name="円/楕円 692"/>
        <xdr:cNvSpPr/>
      </xdr:nvSpPr>
      <xdr:spPr>
        <a:xfrm>
          <a:off x="15430500" y="165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19753</xdr:rowOff>
    </xdr:from>
    <xdr:ext cx="534377" cy="259045"/>
    <xdr:sp macro="" textlink="">
      <xdr:nvSpPr>
        <xdr:cNvPr id="694" name="テキスト ボックス 693"/>
        <xdr:cNvSpPr txBox="1"/>
      </xdr:nvSpPr>
      <xdr:spPr>
        <a:xfrm>
          <a:off x="15214111" y="16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54356</xdr:rowOff>
    </xdr:from>
    <xdr:to>
      <xdr:col>21</xdr:col>
      <xdr:colOff>212725</xdr:colOff>
      <xdr:row>97</xdr:row>
      <xdr:rowOff>155956</xdr:rowOff>
    </xdr:to>
    <xdr:sp macro="" textlink="">
      <xdr:nvSpPr>
        <xdr:cNvPr id="695" name="円/楕円 694"/>
        <xdr:cNvSpPr/>
      </xdr:nvSpPr>
      <xdr:spPr>
        <a:xfrm>
          <a:off x="14541500" y="166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1033</xdr:rowOff>
    </xdr:from>
    <xdr:ext cx="534377" cy="259045"/>
    <xdr:sp macro="" textlink="">
      <xdr:nvSpPr>
        <xdr:cNvPr id="696" name="テキスト ボックス 695"/>
        <xdr:cNvSpPr txBox="1"/>
      </xdr:nvSpPr>
      <xdr:spPr>
        <a:xfrm>
          <a:off x="14325111" y="164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29159</xdr:rowOff>
    </xdr:from>
    <xdr:to>
      <xdr:col>20</xdr:col>
      <xdr:colOff>9525</xdr:colOff>
      <xdr:row>95</xdr:row>
      <xdr:rowOff>130759</xdr:rowOff>
    </xdr:to>
    <xdr:sp macro="" textlink="">
      <xdr:nvSpPr>
        <xdr:cNvPr id="697" name="円/楕円 696"/>
        <xdr:cNvSpPr/>
      </xdr:nvSpPr>
      <xdr:spPr>
        <a:xfrm>
          <a:off x="13652500" y="163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147286</xdr:rowOff>
    </xdr:from>
    <xdr:ext cx="534377" cy="259045"/>
    <xdr:sp macro="" textlink="">
      <xdr:nvSpPr>
        <xdr:cNvPr id="698" name="テキスト ボックス 697"/>
        <xdr:cNvSpPr txBox="1"/>
      </xdr:nvSpPr>
      <xdr:spPr>
        <a:xfrm>
          <a:off x="13436111" y="160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101867</xdr:rowOff>
    </xdr:from>
    <xdr:to>
      <xdr:col>18</xdr:col>
      <xdr:colOff>492125</xdr:colOff>
      <xdr:row>98</xdr:row>
      <xdr:rowOff>32017</xdr:rowOff>
    </xdr:to>
    <xdr:sp macro="" textlink="">
      <xdr:nvSpPr>
        <xdr:cNvPr id="699" name="円/楕円 698"/>
        <xdr:cNvSpPr/>
      </xdr:nvSpPr>
      <xdr:spPr>
        <a:xfrm>
          <a:off x="12763500" y="167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23144</xdr:rowOff>
    </xdr:from>
    <xdr:ext cx="534377" cy="259045"/>
    <xdr:sp macro="" textlink="">
      <xdr:nvSpPr>
        <xdr:cNvPr id="700" name="テキスト ボックス 699"/>
        <xdr:cNvSpPr txBox="1"/>
      </xdr:nvSpPr>
      <xdr:spPr>
        <a:xfrm>
          <a:off x="12547111" y="168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74422</xdr:rowOff>
    </xdr:from>
    <xdr:to>
      <xdr:col>32</xdr:col>
      <xdr:colOff>187325</xdr:colOff>
      <xdr:row>38</xdr:row>
      <xdr:rowOff>94615</xdr:rowOff>
    </xdr:to>
    <xdr:cxnSp macro="">
      <xdr:nvCxnSpPr>
        <xdr:cNvPr id="729" name="直線コネクタ 728"/>
        <xdr:cNvCxnSpPr/>
      </xdr:nvCxnSpPr>
      <xdr:spPr>
        <a:xfrm flipV="1">
          <a:off x="21323300" y="6589522"/>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0"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94615</xdr:rowOff>
    </xdr:from>
    <xdr:to>
      <xdr:col>31</xdr:col>
      <xdr:colOff>34925</xdr:colOff>
      <xdr:row>38</xdr:row>
      <xdr:rowOff>139700</xdr:rowOff>
    </xdr:to>
    <xdr:cxnSp macro="">
      <xdr:nvCxnSpPr>
        <xdr:cNvPr id="732" name="直線コネクタ 731"/>
        <xdr:cNvCxnSpPr/>
      </xdr:nvCxnSpPr>
      <xdr:spPr>
        <a:xfrm flipV="1">
          <a:off x="20434300" y="6609715"/>
          <a:ext cx="889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159893</xdr:rowOff>
    </xdr:to>
    <xdr:cxnSp macro="">
      <xdr:nvCxnSpPr>
        <xdr:cNvPr id="735" name="直線コネクタ 734"/>
        <xdr:cNvCxnSpPr/>
      </xdr:nvCxnSpPr>
      <xdr:spPr>
        <a:xfrm flipV="1">
          <a:off x="19545300" y="665480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159893</xdr:rowOff>
    </xdr:from>
    <xdr:to>
      <xdr:col>28</xdr:col>
      <xdr:colOff>314325</xdr:colOff>
      <xdr:row>39</xdr:row>
      <xdr:rowOff>5842</xdr:rowOff>
    </xdr:to>
    <xdr:cxnSp macro="">
      <xdr:nvCxnSpPr>
        <xdr:cNvPr id="738" name="直線コネクタ 737"/>
        <xdr:cNvCxnSpPr/>
      </xdr:nvCxnSpPr>
      <xdr:spPr>
        <a:xfrm flipV="1">
          <a:off x="18656300" y="6674993"/>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23622</xdr:rowOff>
    </xdr:from>
    <xdr:to>
      <xdr:col>32</xdr:col>
      <xdr:colOff>238125</xdr:colOff>
      <xdr:row>38</xdr:row>
      <xdr:rowOff>125222</xdr:rowOff>
    </xdr:to>
    <xdr:sp macro="" textlink="">
      <xdr:nvSpPr>
        <xdr:cNvPr id="748" name="円/楕円 747"/>
        <xdr:cNvSpPr/>
      </xdr:nvSpPr>
      <xdr:spPr>
        <a:xfrm>
          <a:off x="22110700" y="65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46499</xdr:rowOff>
    </xdr:from>
    <xdr:ext cx="469744" cy="259045"/>
    <xdr:sp macro="" textlink="">
      <xdr:nvSpPr>
        <xdr:cNvPr id="749" name="投資及び出資金該当値テキスト"/>
        <xdr:cNvSpPr txBox="1"/>
      </xdr:nvSpPr>
      <xdr:spPr>
        <a:xfrm>
          <a:off x="22212300" y="63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43815</xdr:rowOff>
    </xdr:from>
    <xdr:to>
      <xdr:col>31</xdr:col>
      <xdr:colOff>85725</xdr:colOff>
      <xdr:row>38</xdr:row>
      <xdr:rowOff>145415</xdr:rowOff>
    </xdr:to>
    <xdr:sp macro="" textlink="">
      <xdr:nvSpPr>
        <xdr:cNvPr id="750" name="円/楕円 749"/>
        <xdr:cNvSpPr/>
      </xdr:nvSpPr>
      <xdr:spPr>
        <a:xfrm>
          <a:off x="21272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136542</xdr:rowOff>
    </xdr:from>
    <xdr:ext cx="378565" cy="259045"/>
    <xdr:sp macro="" textlink="">
      <xdr:nvSpPr>
        <xdr:cNvPr id="751" name="テキスト ボックス 750"/>
        <xdr:cNvSpPr txBox="1"/>
      </xdr:nvSpPr>
      <xdr:spPr>
        <a:xfrm>
          <a:off x="21134017" y="6651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10177</xdr:rowOff>
    </xdr:from>
    <xdr:ext cx="378565" cy="259045"/>
    <xdr:sp macro="" textlink="">
      <xdr:nvSpPr>
        <xdr:cNvPr id="753" name="テキスト ボックス 752"/>
        <xdr:cNvSpPr txBox="1"/>
      </xdr:nvSpPr>
      <xdr:spPr>
        <a:xfrm>
          <a:off x="20245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109093</xdr:rowOff>
    </xdr:from>
    <xdr:to>
      <xdr:col>28</xdr:col>
      <xdr:colOff>365125</xdr:colOff>
      <xdr:row>39</xdr:row>
      <xdr:rowOff>39243</xdr:rowOff>
    </xdr:to>
    <xdr:sp macro="" textlink="">
      <xdr:nvSpPr>
        <xdr:cNvPr id="754" name="円/楕円 753"/>
        <xdr:cNvSpPr/>
      </xdr:nvSpPr>
      <xdr:spPr>
        <a:xfrm>
          <a:off x="19494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30370</xdr:rowOff>
    </xdr:from>
    <xdr:ext cx="378565" cy="259045"/>
    <xdr:sp macro="" textlink="">
      <xdr:nvSpPr>
        <xdr:cNvPr id="755" name="テキスト ボックス 754"/>
        <xdr:cNvSpPr txBox="1"/>
      </xdr:nvSpPr>
      <xdr:spPr>
        <a:xfrm>
          <a:off x="19356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126492</xdr:rowOff>
    </xdr:from>
    <xdr:to>
      <xdr:col>27</xdr:col>
      <xdr:colOff>161925</xdr:colOff>
      <xdr:row>39</xdr:row>
      <xdr:rowOff>56642</xdr:rowOff>
    </xdr:to>
    <xdr:sp macro="" textlink="">
      <xdr:nvSpPr>
        <xdr:cNvPr id="756" name="円/楕円 755"/>
        <xdr:cNvSpPr/>
      </xdr:nvSpPr>
      <xdr:spPr>
        <a:xfrm>
          <a:off x="186055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47769</xdr:rowOff>
    </xdr:from>
    <xdr:ext cx="378565" cy="259045"/>
    <xdr:sp macro="" textlink="">
      <xdr:nvSpPr>
        <xdr:cNvPr id="757" name="テキスト ボックス 756"/>
        <xdr:cNvSpPr txBox="1"/>
      </xdr:nvSpPr>
      <xdr:spPr>
        <a:xfrm>
          <a:off x="18467017" y="67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33996</xdr:rowOff>
    </xdr:from>
    <xdr:to>
      <xdr:col>32</xdr:col>
      <xdr:colOff>187325</xdr:colOff>
      <xdr:row>58</xdr:row>
      <xdr:rowOff>83831</xdr:rowOff>
    </xdr:to>
    <xdr:cxnSp macro="">
      <xdr:nvCxnSpPr>
        <xdr:cNvPr id="784" name="直線コネクタ 783"/>
        <xdr:cNvCxnSpPr/>
      </xdr:nvCxnSpPr>
      <xdr:spPr>
        <a:xfrm>
          <a:off x="21323300" y="9978096"/>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32761</xdr:rowOff>
    </xdr:from>
    <xdr:to>
      <xdr:col>31</xdr:col>
      <xdr:colOff>34925</xdr:colOff>
      <xdr:row>58</xdr:row>
      <xdr:rowOff>33996</xdr:rowOff>
    </xdr:to>
    <xdr:cxnSp macro="">
      <xdr:nvCxnSpPr>
        <xdr:cNvPr id="787" name="直線コネクタ 786"/>
        <xdr:cNvCxnSpPr/>
      </xdr:nvCxnSpPr>
      <xdr:spPr>
        <a:xfrm>
          <a:off x="20434300" y="997686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41384</xdr:rowOff>
    </xdr:from>
    <xdr:ext cx="469744" cy="259045"/>
    <xdr:sp macro="" textlink="">
      <xdr:nvSpPr>
        <xdr:cNvPr id="789" name="テキスト ボックス 788"/>
        <xdr:cNvSpPr txBox="1"/>
      </xdr:nvSpPr>
      <xdr:spPr>
        <a:xfrm>
          <a:off x="21088427"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32761</xdr:rowOff>
    </xdr:from>
    <xdr:to>
      <xdr:col>29</xdr:col>
      <xdr:colOff>517525</xdr:colOff>
      <xdr:row>58</xdr:row>
      <xdr:rowOff>33584</xdr:rowOff>
    </xdr:to>
    <xdr:cxnSp macro="">
      <xdr:nvCxnSpPr>
        <xdr:cNvPr id="790" name="直線コネクタ 789"/>
        <xdr:cNvCxnSpPr/>
      </xdr:nvCxnSpPr>
      <xdr:spPr>
        <a:xfrm flipV="1">
          <a:off x="19545300" y="997686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100931</xdr:rowOff>
    </xdr:from>
    <xdr:ext cx="469744" cy="259045"/>
    <xdr:sp macro="" textlink="">
      <xdr:nvSpPr>
        <xdr:cNvPr id="792" name="テキスト ボックス 791"/>
        <xdr:cNvSpPr txBox="1"/>
      </xdr:nvSpPr>
      <xdr:spPr>
        <a:xfrm>
          <a:off x="20199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36922</xdr:rowOff>
    </xdr:from>
    <xdr:to>
      <xdr:col>28</xdr:col>
      <xdr:colOff>314325</xdr:colOff>
      <xdr:row>58</xdr:row>
      <xdr:rowOff>33584</xdr:rowOff>
    </xdr:to>
    <xdr:cxnSp macro="">
      <xdr:nvCxnSpPr>
        <xdr:cNvPr id="793" name="直線コネクタ 792"/>
        <xdr:cNvCxnSpPr/>
      </xdr:nvCxnSpPr>
      <xdr:spPr>
        <a:xfrm>
          <a:off x="18656300" y="9638122"/>
          <a:ext cx="889000" cy="3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59783</xdr:rowOff>
    </xdr:from>
    <xdr:ext cx="469744" cy="259045"/>
    <xdr:sp macro="" textlink="">
      <xdr:nvSpPr>
        <xdr:cNvPr id="797" name="テキスト ボックス 796"/>
        <xdr:cNvSpPr txBox="1"/>
      </xdr:nvSpPr>
      <xdr:spPr>
        <a:xfrm>
          <a:off x="18421427" y="100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33031</xdr:rowOff>
    </xdr:from>
    <xdr:to>
      <xdr:col>32</xdr:col>
      <xdr:colOff>238125</xdr:colOff>
      <xdr:row>58</xdr:row>
      <xdr:rowOff>134631</xdr:rowOff>
    </xdr:to>
    <xdr:sp macro="" textlink="">
      <xdr:nvSpPr>
        <xdr:cNvPr id="803" name="円/楕円 802"/>
        <xdr:cNvSpPr/>
      </xdr:nvSpPr>
      <xdr:spPr>
        <a:xfrm>
          <a:off x="22110700" y="99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139428</xdr:rowOff>
    </xdr:from>
    <xdr:ext cx="469744" cy="259045"/>
    <xdr:sp macro="" textlink="">
      <xdr:nvSpPr>
        <xdr:cNvPr id="804" name="貸付金該当値テキスト"/>
        <xdr:cNvSpPr txBox="1"/>
      </xdr:nvSpPr>
      <xdr:spPr>
        <a:xfrm>
          <a:off x="22212300" y="991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154646</xdr:rowOff>
    </xdr:from>
    <xdr:to>
      <xdr:col>31</xdr:col>
      <xdr:colOff>85725</xdr:colOff>
      <xdr:row>58</xdr:row>
      <xdr:rowOff>84796</xdr:rowOff>
    </xdr:to>
    <xdr:sp macro="" textlink="">
      <xdr:nvSpPr>
        <xdr:cNvPr id="805" name="円/楕円 804"/>
        <xdr:cNvSpPr/>
      </xdr:nvSpPr>
      <xdr:spPr>
        <a:xfrm>
          <a:off x="21272500" y="992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75923</xdr:rowOff>
    </xdr:from>
    <xdr:ext cx="469744" cy="259045"/>
    <xdr:sp macro="" textlink="">
      <xdr:nvSpPr>
        <xdr:cNvPr id="806" name="テキスト ボックス 805"/>
        <xdr:cNvSpPr txBox="1"/>
      </xdr:nvSpPr>
      <xdr:spPr>
        <a:xfrm>
          <a:off x="21088427" y="100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153411</xdr:rowOff>
    </xdr:from>
    <xdr:to>
      <xdr:col>29</xdr:col>
      <xdr:colOff>568325</xdr:colOff>
      <xdr:row>58</xdr:row>
      <xdr:rowOff>83561</xdr:rowOff>
    </xdr:to>
    <xdr:sp macro="" textlink="">
      <xdr:nvSpPr>
        <xdr:cNvPr id="807" name="円/楕円 806"/>
        <xdr:cNvSpPr/>
      </xdr:nvSpPr>
      <xdr:spPr>
        <a:xfrm>
          <a:off x="20383500" y="99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100088</xdr:rowOff>
    </xdr:from>
    <xdr:ext cx="469744" cy="259045"/>
    <xdr:sp macro="" textlink="">
      <xdr:nvSpPr>
        <xdr:cNvPr id="808" name="テキスト ボックス 807"/>
        <xdr:cNvSpPr txBox="1"/>
      </xdr:nvSpPr>
      <xdr:spPr>
        <a:xfrm>
          <a:off x="20199427" y="970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154234</xdr:rowOff>
    </xdr:from>
    <xdr:to>
      <xdr:col>28</xdr:col>
      <xdr:colOff>365125</xdr:colOff>
      <xdr:row>58</xdr:row>
      <xdr:rowOff>84384</xdr:rowOff>
    </xdr:to>
    <xdr:sp macro="" textlink="">
      <xdr:nvSpPr>
        <xdr:cNvPr id="809" name="円/楕円 808"/>
        <xdr:cNvSpPr/>
      </xdr:nvSpPr>
      <xdr:spPr>
        <a:xfrm>
          <a:off x="19494500" y="99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75511</xdr:rowOff>
    </xdr:from>
    <xdr:ext cx="469744" cy="259045"/>
    <xdr:sp macro="" textlink="">
      <xdr:nvSpPr>
        <xdr:cNvPr id="810" name="テキスト ボックス 809"/>
        <xdr:cNvSpPr txBox="1"/>
      </xdr:nvSpPr>
      <xdr:spPr>
        <a:xfrm>
          <a:off x="19310427" y="100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157572</xdr:rowOff>
    </xdr:from>
    <xdr:to>
      <xdr:col>27</xdr:col>
      <xdr:colOff>161925</xdr:colOff>
      <xdr:row>56</xdr:row>
      <xdr:rowOff>87722</xdr:rowOff>
    </xdr:to>
    <xdr:sp macro="" textlink="">
      <xdr:nvSpPr>
        <xdr:cNvPr id="811" name="円/楕円 810"/>
        <xdr:cNvSpPr/>
      </xdr:nvSpPr>
      <xdr:spPr>
        <a:xfrm>
          <a:off x="18605500" y="95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104249</xdr:rowOff>
    </xdr:from>
    <xdr:ext cx="469744" cy="259045"/>
    <xdr:sp macro="" textlink="">
      <xdr:nvSpPr>
        <xdr:cNvPr id="812" name="テキスト ボックス 811"/>
        <xdr:cNvSpPr txBox="1"/>
      </xdr:nvSpPr>
      <xdr:spPr>
        <a:xfrm>
          <a:off x="18421427" y="936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18624</xdr:rowOff>
    </xdr:from>
    <xdr:to>
      <xdr:col>32</xdr:col>
      <xdr:colOff>187325</xdr:colOff>
      <xdr:row>73</xdr:row>
      <xdr:rowOff>38479</xdr:rowOff>
    </xdr:to>
    <xdr:cxnSp macro="">
      <xdr:nvCxnSpPr>
        <xdr:cNvPr id="844" name="直線コネクタ 843"/>
        <xdr:cNvCxnSpPr/>
      </xdr:nvCxnSpPr>
      <xdr:spPr>
        <a:xfrm>
          <a:off x="21323300" y="12534474"/>
          <a:ext cx="8382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18624</xdr:rowOff>
    </xdr:from>
    <xdr:to>
      <xdr:col>31</xdr:col>
      <xdr:colOff>34925</xdr:colOff>
      <xdr:row>73</xdr:row>
      <xdr:rowOff>105492</xdr:rowOff>
    </xdr:to>
    <xdr:cxnSp macro="">
      <xdr:nvCxnSpPr>
        <xdr:cNvPr id="847" name="直線コネクタ 846"/>
        <xdr:cNvCxnSpPr/>
      </xdr:nvCxnSpPr>
      <xdr:spPr>
        <a:xfrm flipV="1">
          <a:off x="20434300" y="125344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8" name="フローチャート : 判断 847"/>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27274</xdr:rowOff>
    </xdr:from>
    <xdr:ext cx="534377" cy="259045"/>
    <xdr:sp macro="" textlink="">
      <xdr:nvSpPr>
        <xdr:cNvPr id="849" name="テキスト ボックス 848"/>
        <xdr:cNvSpPr txBox="1"/>
      </xdr:nvSpPr>
      <xdr:spPr>
        <a:xfrm>
          <a:off x="21056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105492</xdr:rowOff>
    </xdr:from>
    <xdr:to>
      <xdr:col>29</xdr:col>
      <xdr:colOff>517525</xdr:colOff>
      <xdr:row>73</xdr:row>
      <xdr:rowOff>125216</xdr:rowOff>
    </xdr:to>
    <xdr:cxnSp macro="">
      <xdr:nvCxnSpPr>
        <xdr:cNvPr id="850" name="直線コネクタ 849"/>
        <xdr:cNvCxnSpPr/>
      </xdr:nvCxnSpPr>
      <xdr:spPr>
        <a:xfrm flipV="1">
          <a:off x="19545300" y="12621342"/>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125216</xdr:rowOff>
    </xdr:from>
    <xdr:to>
      <xdr:col>28</xdr:col>
      <xdr:colOff>314325</xdr:colOff>
      <xdr:row>74</xdr:row>
      <xdr:rowOff>83856</xdr:rowOff>
    </xdr:to>
    <xdr:cxnSp macro="">
      <xdr:nvCxnSpPr>
        <xdr:cNvPr id="853" name="直線コネクタ 852"/>
        <xdr:cNvCxnSpPr/>
      </xdr:nvCxnSpPr>
      <xdr:spPr>
        <a:xfrm flipV="1">
          <a:off x="18656300" y="12641066"/>
          <a:ext cx="889000" cy="13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159129</xdr:rowOff>
    </xdr:from>
    <xdr:to>
      <xdr:col>32</xdr:col>
      <xdr:colOff>238125</xdr:colOff>
      <xdr:row>73</xdr:row>
      <xdr:rowOff>89279</xdr:rowOff>
    </xdr:to>
    <xdr:sp macro="" textlink="">
      <xdr:nvSpPr>
        <xdr:cNvPr id="863" name="円/楕円 862"/>
        <xdr:cNvSpPr/>
      </xdr:nvSpPr>
      <xdr:spPr>
        <a:xfrm>
          <a:off x="22110700" y="125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10556</xdr:rowOff>
    </xdr:from>
    <xdr:ext cx="534377" cy="259045"/>
    <xdr:sp macro="" textlink="">
      <xdr:nvSpPr>
        <xdr:cNvPr id="864" name="繰出金該当値テキスト"/>
        <xdr:cNvSpPr txBox="1"/>
      </xdr:nvSpPr>
      <xdr:spPr>
        <a:xfrm>
          <a:off x="22212300" y="123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86,699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139274</xdr:rowOff>
    </xdr:from>
    <xdr:to>
      <xdr:col>31</xdr:col>
      <xdr:colOff>85725</xdr:colOff>
      <xdr:row>73</xdr:row>
      <xdr:rowOff>69424</xdr:rowOff>
    </xdr:to>
    <xdr:sp macro="" textlink="">
      <xdr:nvSpPr>
        <xdr:cNvPr id="865" name="円/楕円 864"/>
        <xdr:cNvSpPr/>
      </xdr:nvSpPr>
      <xdr:spPr>
        <a:xfrm>
          <a:off x="21272500" y="124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85951</xdr:rowOff>
    </xdr:from>
    <xdr:ext cx="534377" cy="259045"/>
    <xdr:sp macro="" textlink="">
      <xdr:nvSpPr>
        <xdr:cNvPr id="866" name="テキスト ボックス 865"/>
        <xdr:cNvSpPr txBox="1"/>
      </xdr:nvSpPr>
      <xdr:spPr>
        <a:xfrm>
          <a:off x="21056111" y="122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87,915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54692</xdr:rowOff>
    </xdr:from>
    <xdr:to>
      <xdr:col>29</xdr:col>
      <xdr:colOff>568325</xdr:colOff>
      <xdr:row>73</xdr:row>
      <xdr:rowOff>156292</xdr:rowOff>
    </xdr:to>
    <xdr:sp macro="" textlink="">
      <xdr:nvSpPr>
        <xdr:cNvPr id="867" name="円/楕円 866"/>
        <xdr:cNvSpPr/>
      </xdr:nvSpPr>
      <xdr:spPr>
        <a:xfrm>
          <a:off x="20383500" y="125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1369</xdr:rowOff>
    </xdr:from>
    <xdr:ext cx="534377" cy="259045"/>
    <xdr:sp macro="" textlink="">
      <xdr:nvSpPr>
        <xdr:cNvPr id="868" name="テキスト ボックス 867"/>
        <xdr:cNvSpPr txBox="1"/>
      </xdr:nvSpPr>
      <xdr:spPr>
        <a:xfrm>
          <a:off x="20167111" y="123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74416</xdr:rowOff>
    </xdr:from>
    <xdr:to>
      <xdr:col>28</xdr:col>
      <xdr:colOff>365125</xdr:colOff>
      <xdr:row>74</xdr:row>
      <xdr:rowOff>4566</xdr:rowOff>
    </xdr:to>
    <xdr:sp macro="" textlink="">
      <xdr:nvSpPr>
        <xdr:cNvPr id="869" name="円/楕円 868"/>
        <xdr:cNvSpPr/>
      </xdr:nvSpPr>
      <xdr:spPr>
        <a:xfrm>
          <a:off x="19494500" y="125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21093</xdr:rowOff>
    </xdr:from>
    <xdr:ext cx="534377" cy="259045"/>
    <xdr:sp macro="" textlink="">
      <xdr:nvSpPr>
        <xdr:cNvPr id="870" name="テキスト ボックス 869"/>
        <xdr:cNvSpPr txBox="1"/>
      </xdr:nvSpPr>
      <xdr:spPr>
        <a:xfrm>
          <a:off x="19278111" y="1236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33056</xdr:rowOff>
    </xdr:from>
    <xdr:to>
      <xdr:col>27</xdr:col>
      <xdr:colOff>161925</xdr:colOff>
      <xdr:row>74</xdr:row>
      <xdr:rowOff>134656</xdr:rowOff>
    </xdr:to>
    <xdr:sp macro="" textlink="">
      <xdr:nvSpPr>
        <xdr:cNvPr id="871" name="円/楕円 870"/>
        <xdr:cNvSpPr/>
      </xdr:nvSpPr>
      <xdr:spPr>
        <a:xfrm>
          <a:off x="18605500" y="127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151183</xdr:rowOff>
    </xdr:from>
    <xdr:ext cx="534377" cy="259045"/>
    <xdr:sp macro="" textlink="">
      <xdr:nvSpPr>
        <xdr:cNvPr id="872" name="テキスト ボックス 871"/>
        <xdr:cNvSpPr txBox="1"/>
      </xdr:nvSpPr>
      <xdr:spPr>
        <a:xfrm>
          <a:off x="18389111" y="1249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６９６，４６２円となっている。主な構成項目である人件費は、住民一人当たり１０４，６１９円となっており、平成１７年度の合併以降、下がってきているものの、平成２８年度現在においても類似団体と比較して高い水準にある。社会教育施設や、学校保育所施設が多く、抜本的な職員削減が行えていない状況であり、公共施設総合管理計画に基づいた施設の統廃合、それに伴う人件費の削減を目指し検討を行っていく。</a:t>
          </a:r>
        </a:p>
        <a:p>
          <a:r>
            <a:rPr kumimoji="1" lang="ja-JP" altLang="en-US" sz="1300">
              <a:latin typeface="ＭＳ Ｐゴシック"/>
            </a:rPr>
            <a:t>　また、補助費についても住民一人当たり１３０，８９９円となっており、類似団体の中で最も高くなっている。主な要因については関係する一部事務組合が多いためであり、この負担金を低減していくことが当町にとっての大きなポイントとなっている。</a:t>
          </a:r>
          <a:endParaRPr kumimoji="1" lang="en-US" altLang="ja-JP" sz="1300">
            <a:latin typeface="ＭＳ Ｐゴシック"/>
          </a:endParaRPr>
        </a:p>
        <a:p>
          <a:r>
            <a:rPr kumimoji="1" lang="ja-JP" altLang="en-US" sz="1300">
              <a:latin typeface="ＭＳ Ｐゴシック"/>
            </a:rPr>
            <a:t>　公債費についても同様に８３，８９３円と類似団体内で最も高い。計画的な建設事業の実施による、地方債の発行抑制を進めていく。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福井県若狭町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15,466
15,396
178.49
11,193,488
10,771,476
394,578
6,128,002
12,093,499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3520</xdr:rowOff>
    </xdr:from>
    <xdr:to>
      <xdr:col>6</xdr:col>
      <xdr:colOff>511175</xdr:colOff>
      <xdr:row>33</xdr:row>
      <xdr:rowOff>5806</xdr:rowOff>
    </xdr:to>
    <xdr:cxnSp macro="">
      <xdr:nvCxnSpPr>
        <xdr:cNvPr id="63" name="直線コネクタ 62"/>
        <xdr:cNvCxnSpPr/>
      </xdr:nvCxnSpPr>
      <xdr:spPr>
        <a:xfrm>
          <a:off x="3797300" y="56613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78631</xdr:rowOff>
    </xdr:from>
    <xdr:to>
      <xdr:col>5</xdr:col>
      <xdr:colOff>358775</xdr:colOff>
      <xdr:row>33</xdr:row>
      <xdr:rowOff>3520</xdr:rowOff>
    </xdr:to>
    <xdr:cxnSp macro="">
      <xdr:nvCxnSpPr>
        <xdr:cNvPr id="66" name="直線コネクタ 65"/>
        <xdr:cNvCxnSpPr/>
      </xdr:nvCxnSpPr>
      <xdr:spPr>
        <a:xfrm>
          <a:off x="2908300" y="5565031"/>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12137</xdr:rowOff>
    </xdr:from>
    <xdr:ext cx="469744" cy="259045"/>
    <xdr:sp macro="" textlink="">
      <xdr:nvSpPr>
        <xdr:cNvPr id="68" name="テキスト ボックス 67"/>
        <xdr:cNvSpPr txBox="1"/>
      </xdr:nvSpPr>
      <xdr:spPr>
        <a:xfrm>
          <a:off x="3562427" y="58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12011</xdr:rowOff>
    </xdr:from>
    <xdr:to>
      <xdr:col>4</xdr:col>
      <xdr:colOff>155575</xdr:colOff>
      <xdr:row>32</xdr:row>
      <xdr:rowOff>78631</xdr:rowOff>
    </xdr:to>
    <xdr:cxnSp macro="">
      <xdr:nvCxnSpPr>
        <xdr:cNvPr id="69" name="直線コネクタ 68"/>
        <xdr:cNvCxnSpPr/>
      </xdr:nvCxnSpPr>
      <xdr:spPr>
        <a:xfrm>
          <a:off x="2019300" y="5498411"/>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88755</xdr:rowOff>
    </xdr:from>
    <xdr:to>
      <xdr:col>2</xdr:col>
      <xdr:colOff>638175</xdr:colOff>
      <xdr:row>32</xdr:row>
      <xdr:rowOff>12011</xdr:rowOff>
    </xdr:to>
    <xdr:cxnSp macro="">
      <xdr:nvCxnSpPr>
        <xdr:cNvPr id="72" name="直線コネクタ 71"/>
        <xdr:cNvCxnSpPr/>
      </xdr:nvCxnSpPr>
      <xdr:spPr>
        <a:xfrm>
          <a:off x="1130300" y="540370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126456</xdr:rowOff>
    </xdr:from>
    <xdr:to>
      <xdr:col>6</xdr:col>
      <xdr:colOff>561975</xdr:colOff>
      <xdr:row>33</xdr:row>
      <xdr:rowOff>56606</xdr:rowOff>
    </xdr:to>
    <xdr:sp macro="" textlink="">
      <xdr:nvSpPr>
        <xdr:cNvPr id="82" name="円/楕円 81"/>
        <xdr:cNvSpPr/>
      </xdr:nvSpPr>
      <xdr:spPr>
        <a:xfrm>
          <a:off x="4584700" y="5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149333</xdr:rowOff>
    </xdr:from>
    <xdr:ext cx="469744" cy="259045"/>
    <xdr:sp macro="" textlink="">
      <xdr:nvSpPr>
        <xdr:cNvPr id="83" name="議会費該当値テキスト"/>
        <xdr:cNvSpPr txBox="1"/>
      </xdr:nvSpPr>
      <xdr:spPr>
        <a:xfrm>
          <a:off x="4686300" y="546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124170</xdr:rowOff>
    </xdr:from>
    <xdr:to>
      <xdr:col>5</xdr:col>
      <xdr:colOff>409575</xdr:colOff>
      <xdr:row>33</xdr:row>
      <xdr:rowOff>54320</xdr:rowOff>
    </xdr:to>
    <xdr:sp macro="" textlink="">
      <xdr:nvSpPr>
        <xdr:cNvPr id="84" name="円/楕円 83"/>
        <xdr:cNvSpPr/>
      </xdr:nvSpPr>
      <xdr:spPr>
        <a:xfrm>
          <a:off x="3746500" y="56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70847</xdr:rowOff>
    </xdr:from>
    <xdr:ext cx="469744" cy="259045"/>
    <xdr:sp macro="" textlink="">
      <xdr:nvSpPr>
        <xdr:cNvPr id="85" name="テキスト ボックス 84"/>
        <xdr:cNvSpPr txBox="1"/>
      </xdr:nvSpPr>
      <xdr:spPr>
        <a:xfrm>
          <a:off x="3562427" y="53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27831</xdr:rowOff>
    </xdr:from>
    <xdr:to>
      <xdr:col>4</xdr:col>
      <xdr:colOff>206375</xdr:colOff>
      <xdr:row>32</xdr:row>
      <xdr:rowOff>129431</xdr:rowOff>
    </xdr:to>
    <xdr:sp macro="" textlink="">
      <xdr:nvSpPr>
        <xdr:cNvPr id="86" name="円/楕円 85"/>
        <xdr:cNvSpPr/>
      </xdr:nvSpPr>
      <xdr:spPr>
        <a:xfrm>
          <a:off x="2857500" y="55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145958</xdr:rowOff>
    </xdr:from>
    <xdr:ext cx="469744" cy="259045"/>
    <xdr:sp macro="" textlink="">
      <xdr:nvSpPr>
        <xdr:cNvPr id="87" name="テキスト ボックス 86"/>
        <xdr:cNvSpPr txBox="1"/>
      </xdr:nvSpPr>
      <xdr:spPr>
        <a:xfrm>
          <a:off x="2673427" y="52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132661</xdr:rowOff>
    </xdr:from>
    <xdr:to>
      <xdr:col>3</xdr:col>
      <xdr:colOff>3175</xdr:colOff>
      <xdr:row>32</xdr:row>
      <xdr:rowOff>62811</xdr:rowOff>
    </xdr:to>
    <xdr:sp macro="" textlink="">
      <xdr:nvSpPr>
        <xdr:cNvPr id="88" name="円/楕円 87"/>
        <xdr:cNvSpPr/>
      </xdr:nvSpPr>
      <xdr:spPr>
        <a:xfrm>
          <a:off x="1968500" y="54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79338</xdr:rowOff>
    </xdr:from>
    <xdr:ext cx="469744" cy="259045"/>
    <xdr:sp macro="" textlink="">
      <xdr:nvSpPr>
        <xdr:cNvPr id="89" name="テキスト ボックス 88"/>
        <xdr:cNvSpPr txBox="1"/>
      </xdr:nvSpPr>
      <xdr:spPr>
        <a:xfrm>
          <a:off x="1784427" y="52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37955</xdr:rowOff>
    </xdr:from>
    <xdr:to>
      <xdr:col>1</xdr:col>
      <xdr:colOff>485775</xdr:colOff>
      <xdr:row>31</xdr:row>
      <xdr:rowOff>139555</xdr:rowOff>
    </xdr:to>
    <xdr:sp macro="" textlink="">
      <xdr:nvSpPr>
        <xdr:cNvPr id="90" name="円/楕円 89"/>
        <xdr:cNvSpPr/>
      </xdr:nvSpPr>
      <xdr:spPr>
        <a:xfrm>
          <a:off x="1079500" y="5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156082</xdr:rowOff>
    </xdr:from>
    <xdr:ext cx="469744" cy="259045"/>
    <xdr:sp macro="" textlink="">
      <xdr:nvSpPr>
        <xdr:cNvPr id="91" name="テキスト ボックス 90"/>
        <xdr:cNvSpPr txBox="1"/>
      </xdr:nvSpPr>
      <xdr:spPr>
        <a:xfrm>
          <a:off x="895427" y="512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146340</xdr:rowOff>
    </xdr:from>
    <xdr:to>
      <xdr:col>6</xdr:col>
      <xdr:colOff>511175</xdr:colOff>
      <xdr:row>53</xdr:row>
      <xdr:rowOff>149106</xdr:rowOff>
    </xdr:to>
    <xdr:cxnSp macro="">
      <xdr:nvCxnSpPr>
        <xdr:cNvPr id="123" name="直線コネクタ 122"/>
        <xdr:cNvCxnSpPr/>
      </xdr:nvCxnSpPr>
      <xdr:spPr>
        <a:xfrm>
          <a:off x="3797300" y="9061740"/>
          <a:ext cx="838200" cy="17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146340</xdr:rowOff>
    </xdr:from>
    <xdr:to>
      <xdr:col>5</xdr:col>
      <xdr:colOff>358775</xdr:colOff>
      <xdr:row>55</xdr:row>
      <xdr:rowOff>51678</xdr:rowOff>
    </xdr:to>
    <xdr:cxnSp macro="">
      <xdr:nvCxnSpPr>
        <xdr:cNvPr id="126" name="直線コネクタ 125"/>
        <xdr:cNvCxnSpPr/>
      </xdr:nvCxnSpPr>
      <xdr:spPr>
        <a:xfrm flipV="1">
          <a:off x="2908300" y="9061740"/>
          <a:ext cx="889000" cy="4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125827</xdr:rowOff>
    </xdr:from>
    <xdr:ext cx="534377" cy="259045"/>
    <xdr:sp macro="" textlink="">
      <xdr:nvSpPr>
        <xdr:cNvPr id="128" name="テキスト ボックス 127"/>
        <xdr:cNvSpPr txBox="1"/>
      </xdr:nvSpPr>
      <xdr:spPr>
        <a:xfrm>
          <a:off x="3530111" y="97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125886</xdr:rowOff>
    </xdr:from>
    <xdr:to>
      <xdr:col>4</xdr:col>
      <xdr:colOff>155575</xdr:colOff>
      <xdr:row>55</xdr:row>
      <xdr:rowOff>51678</xdr:rowOff>
    </xdr:to>
    <xdr:cxnSp macro="">
      <xdr:nvCxnSpPr>
        <xdr:cNvPr id="129" name="直線コネクタ 128"/>
        <xdr:cNvCxnSpPr/>
      </xdr:nvCxnSpPr>
      <xdr:spPr>
        <a:xfrm>
          <a:off x="2019300" y="9212736"/>
          <a:ext cx="889000" cy="2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125886</xdr:rowOff>
    </xdr:from>
    <xdr:to>
      <xdr:col>2</xdr:col>
      <xdr:colOff>638175</xdr:colOff>
      <xdr:row>55</xdr:row>
      <xdr:rowOff>66178</xdr:rowOff>
    </xdr:to>
    <xdr:cxnSp macro="">
      <xdr:nvCxnSpPr>
        <xdr:cNvPr id="132" name="直線コネクタ 131"/>
        <xdr:cNvCxnSpPr/>
      </xdr:nvCxnSpPr>
      <xdr:spPr>
        <a:xfrm flipV="1">
          <a:off x="1130300" y="9212736"/>
          <a:ext cx="889000" cy="28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98306</xdr:rowOff>
    </xdr:from>
    <xdr:to>
      <xdr:col>6</xdr:col>
      <xdr:colOff>561975</xdr:colOff>
      <xdr:row>54</xdr:row>
      <xdr:rowOff>28456</xdr:rowOff>
    </xdr:to>
    <xdr:sp macro="" textlink="">
      <xdr:nvSpPr>
        <xdr:cNvPr id="142" name="円/楕円 141"/>
        <xdr:cNvSpPr/>
      </xdr:nvSpPr>
      <xdr:spPr>
        <a:xfrm>
          <a:off x="4584700" y="91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121183</xdr:rowOff>
    </xdr:from>
    <xdr:ext cx="599010" cy="259045"/>
    <xdr:sp macro="" textlink="">
      <xdr:nvSpPr>
        <xdr:cNvPr id="143" name="総務費該当値テキスト"/>
        <xdr:cNvSpPr txBox="1"/>
      </xdr:nvSpPr>
      <xdr:spPr>
        <a:xfrm>
          <a:off x="4686300" y="903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119,886</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95540</xdr:rowOff>
    </xdr:from>
    <xdr:to>
      <xdr:col>5</xdr:col>
      <xdr:colOff>409575</xdr:colOff>
      <xdr:row>53</xdr:row>
      <xdr:rowOff>25690</xdr:rowOff>
    </xdr:to>
    <xdr:sp macro="" textlink="">
      <xdr:nvSpPr>
        <xdr:cNvPr id="144" name="円/楕円 143"/>
        <xdr:cNvSpPr/>
      </xdr:nvSpPr>
      <xdr:spPr>
        <a:xfrm>
          <a:off x="3746500" y="90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42217</xdr:rowOff>
    </xdr:from>
    <xdr:ext cx="599010" cy="259045"/>
    <xdr:sp macro="" textlink="">
      <xdr:nvSpPr>
        <xdr:cNvPr id="145" name="テキスト ボックス 144"/>
        <xdr:cNvSpPr txBox="1"/>
      </xdr:nvSpPr>
      <xdr:spPr>
        <a:xfrm>
          <a:off x="3497794" y="878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135,890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878</xdr:rowOff>
    </xdr:from>
    <xdr:to>
      <xdr:col>4</xdr:col>
      <xdr:colOff>206375</xdr:colOff>
      <xdr:row>55</xdr:row>
      <xdr:rowOff>102478</xdr:rowOff>
    </xdr:to>
    <xdr:sp macro="" textlink="">
      <xdr:nvSpPr>
        <xdr:cNvPr id="146" name="円/楕円 145"/>
        <xdr:cNvSpPr/>
      </xdr:nvSpPr>
      <xdr:spPr>
        <a:xfrm>
          <a:off x="2857500" y="94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119005</xdr:rowOff>
    </xdr:from>
    <xdr:ext cx="534377" cy="259045"/>
    <xdr:sp macro="" textlink="">
      <xdr:nvSpPr>
        <xdr:cNvPr id="147" name="テキスト ボックス 146"/>
        <xdr:cNvSpPr txBox="1"/>
      </xdr:nvSpPr>
      <xdr:spPr>
        <a:xfrm>
          <a:off x="2641111" y="92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75086</xdr:rowOff>
    </xdr:from>
    <xdr:to>
      <xdr:col>3</xdr:col>
      <xdr:colOff>3175</xdr:colOff>
      <xdr:row>54</xdr:row>
      <xdr:rowOff>5236</xdr:rowOff>
    </xdr:to>
    <xdr:sp macro="" textlink="">
      <xdr:nvSpPr>
        <xdr:cNvPr id="148" name="円/楕円 147"/>
        <xdr:cNvSpPr/>
      </xdr:nvSpPr>
      <xdr:spPr>
        <a:xfrm>
          <a:off x="1968500" y="91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21763</xdr:rowOff>
    </xdr:from>
    <xdr:ext cx="599010" cy="259045"/>
    <xdr:sp macro="" textlink="">
      <xdr:nvSpPr>
        <xdr:cNvPr id="149" name="テキスト ボックス 148"/>
        <xdr:cNvSpPr txBox="1"/>
      </xdr:nvSpPr>
      <xdr:spPr>
        <a:xfrm>
          <a:off x="1719794" y="893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122,019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15378</xdr:rowOff>
    </xdr:from>
    <xdr:to>
      <xdr:col>1</xdr:col>
      <xdr:colOff>485775</xdr:colOff>
      <xdr:row>55</xdr:row>
      <xdr:rowOff>116978</xdr:rowOff>
    </xdr:to>
    <xdr:sp macro="" textlink="">
      <xdr:nvSpPr>
        <xdr:cNvPr id="150" name="円/楕円 149"/>
        <xdr:cNvSpPr/>
      </xdr:nvSpPr>
      <xdr:spPr>
        <a:xfrm>
          <a:off x="1079500" y="94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108105</xdr:rowOff>
    </xdr:from>
    <xdr:ext cx="534377" cy="259045"/>
    <xdr:sp macro="" textlink="">
      <xdr:nvSpPr>
        <xdr:cNvPr id="151" name="テキスト ボックス 150"/>
        <xdr:cNvSpPr txBox="1"/>
      </xdr:nvSpPr>
      <xdr:spPr>
        <a:xfrm>
          <a:off x="863111" y="95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71145</xdr:rowOff>
    </xdr:from>
    <xdr:to>
      <xdr:col>6</xdr:col>
      <xdr:colOff>511175</xdr:colOff>
      <xdr:row>74</xdr:row>
      <xdr:rowOff>164706</xdr:rowOff>
    </xdr:to>
    <xdr:cxnSp macro="">
      <xdr:nvCxnSpPr>
        <xdr:cNvPr id="181" name="直線コネクタ 180"/>
        <xdr:cNvCxnSpPr/>
      </xdr:nvCxnSpPr>
      <xdr:spPr>
        <a:xfrm flipV="1">
          <a:off x="3797300" y="12758445"/>
          <a:ext cx="838200" cy="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149390</xdr:rowOff>
    </xdr:from>
    <xdr:to>
      <xdr:col>5</xdr:col>
      <xdr:colOff>358775</xdr:colOff>
      <xdr:row>74</xdr:row>
      <xdr:rowOff>164706</xdr:rowOff>
    </xdr:to>
    <xdr:cxnSp macro="">
      <xdr:nvCxnSpPr>
        <xdr:cNvPr id="184" name="直線コネクタ 183"/>
        <xdr:cNvCxnSpPr/>
      </xdr:nvCxnSpPr>
      <xdr:spPr>
        <a:xfrm>
          <a:off x="2908300" y="1283669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149390</xdr:rowOff>
    </xdr:from>
    <xdr:to>
      <xdr:col>4</xdr:col>
      <xdr:colOff>155575</xdr:colOff>
      <xdr:row>75</xdr:row>
      <xdr:rowOff>134595</xdr:rowOff>
    </xdr:to>
    <xdr:cxnSp macro="">
      <xdr:nvCxnSpPr>
        <xdr:cNvPr id="187" name="直線コネクタ 186"/>
        <xdr:cNvCxnSpPr/>
      </xdr:nvCxnSpPr>
      <xdr:spPr>
        <a:xfrm flipV="1">
          <a:off x="2019300" y="12836690"/>
          <a:ext cx="889000" cy="1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57607</xdr:rowOff>
    </xdr:from>
    <xdr:to>
      <xdr:col>2</xdr:col>
      <xdr:colOff>638175</xdr:colOff>
      <xdr:row>75</xdr:row>
      <xdr:rowOff>134595</xdr:rowOff>
    </xdr:to>
    <xdr:cxnSp macro="">
      <xdr:nvCxnSpPr>
        <xdr:cNvPr id="190" name="直線コネクタ 189"/>
        <xdr:cNvCxnSpPr/>
      </xdr:nvCxnSpPr>
      <xdr:spPr>
        <a:xfrm>
          <a:off x="1130300" y="12916357"/>
          <a:ext cx="889000" cy="7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20345</xdr:rowOff>
    </xdr:from>
    <xdr:to>
      <xdr:col>6</xdr:col>
      <xdr:colOff>561975</xdr:colOff>
      <xdr:row>74</xdr:row>
      <xdr:rowOff>121945</xdr:rowOff>
    </xdr:to>
    <xdr:sp macro="" textlink="">
      <xdr:nvSpPr>
        <xdr:cNvPr id="200" name="円/楕円 199"/>
        <xdr:cNvSpPr/>
      </xdr:nvSpPr>
      <xdr:spPr>
        <a:xfrm>
          <a:off x="4584700" y="127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43222</xdr:rowOff>
    </xdr:from>
    <xdr:ext cx="599010" cy="259045"/>
    <xdr:sp macro="" textlink="">
      <xdr:nvSpPr>
        <xdr:cNvPr id="201" name="民生費該当値テキスト"/>
        <xdr:cNvSpPr txBox="1"/>
      </xdr:nvSpPr>
      <xdr:spPr>
        <a:xfrm>
          <a:off x="4686300" y="125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155,398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113906</xdr:rowOff>
    </xdr:from>
    <xdr:to>
      <xdr:col>5</xdr:col>
      <xdr:colOff>409575</xdr:colOff>
      <xdr:row>75</xdr:row>
      <xdr:rowOff>44056</xdr:rowOff>
    </xdr:to>
    <xdr:sp macro="" textlink="">
      <xdr:nvSpPr>
        <xdr:cNvPr id="202" name="円/楕円 201"/>
        <xdr:cNvSpPr/>
      </xdr:nvSpPr>
      <xdr:spPr>
        <a:xfrm>
          <a:off x="3746500" y="128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60583</xdr:rowOff>
    </xdr:from>
    <xdr:ext cx="599010" cy="259045"/>
    <xdr:sp macro="" textlink="">
      <xdr:nvSpPr>
        <xdr:cNvPr id="203" name="テキスト ボックス 202"/>
        <xdr:cNvSpPr txBox="1"/>
      </xdr:nvSpPr>
      <xdr:spPr>
        <a:xfrm>
          <a:off x="3497794" y="1257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148,031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98590</xdr:rowOff>
    </xdr:from>
    <xdr:to>
      <xdr:col>4</xdr:col>
      <xdr:colOff>206375</xdr:colOff>
      <xdr:row>75</xdr:row>
      <xdr:rowOff>28740</xdr:rowOff>
    </xdr:to>
    <xdr:sp macro="" textlink="">
      <xdr:nvSpPr>
        <xdr:cNvPr id="204" name="円/楕円 203"/>
        <xdr:cNvSpPr/>
      </xdr:nvSpPr>
      <xdr:spPr>
        <a:xfrm>
          <a:off x="2857500" y="127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45267</xdr:rowOff>
    </xdr:from>
    <xdr:ext cx="599010" cy="259045"/>
    <xdr:sp macro="" textlink="">
      <xdr:nvSpPr>
        <xdr:cNvPr id="205" name="テキスト ボックス 204"/>
        <xdr:cNvSpPr txBox="1"/>
      </xdr:nvSpPr>
      <xdr:spPr>
        <a:xfrm>
          <a:off x="2608794" y="1256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149,237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83795</xdr:rowOff>
    </xdr:from>
    <xdr:to>
      <xdr:col>3</xdr:col>
      <xdr:colOff>3175</xdr:colOff>
      <xdr:row>76</xdr:row>
      <xdr:rowOff>13945</xdr:rowOff>
    </xdr:to>
    <xdr:sp macro="" textlink="">
      <xdr:nvSpPr>
        <xdr:cNvPr id="206" name="円/楕円 205"/>
        <xdr:cNvSpPr/>
      </xdr:nvSpPr>
      <xdr:spPr>
        <a:xfrm>
          <a:off x="1968500" y="129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30472</xdr:rowOff>
    </xdr:from>
    <xdr:ext cx="599010" cy="259045"/>
    <xdr:sp macro="" textlink="">
      <xdr:nvSpPr>
        <xdr:cNvPr id="207" name="テキスト ボックス 206"/>
        <xdr:cNvSpPr txBox="1"/>
      </xdr:nvSpPr>
      <xdr:spPr>
        <a:xfrm>
          <a:off x="1719794" y="1271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136,902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6807</xdr:rowOff>
    </xdr:from>
    <xdr:to>
      <xdr:col>1</xdr:col>
      <xdr:colOff>485775</xdr:colOff>
      <xdr:row>75</xdr:row>
      <xdr:rowOff>108407</xdr:rowOff>
    </xdr:to>
    <xdr:sp macro="" textlink="">
      <xdr:nvSpPr>
        <xdr:cNvPr id="208" name="円/楕円 207"/>
        <xdr:cNvSpPr/>
      </xdr:nvSpPr>
      <xdr:spPr>
        <a:xfrm>
          <a:off x="1079500" y="128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124934</xdr:rowOff>
    </xdr:from>
    <xdr:ext cx="599010" cy="259045"/>
    <xdr:sp macro="" textlink="">
      <xdr:nvSpPr>
        <xdr:cNvPr id="209" name="テキスト ボックス 208"/>
        <xdr:cNvSpPr txBox="1"/>
      </xdr:nvSpPr>
      <xdr:spPr>
        <a:xfrm>
          <a:off x="830794" y="1264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81969</xdr:rowOff>
    </xdr:from>
    <xdr:to>
      <xdr:col>6</xdr:col>
      <xdr:colOff>511175</xdr:colOff>
      <xdr:row>96</xdr:row>
      <xdr:rowOff>113947</xdr:rowOff>
    </xdr:to>
    <xdr:cxnSp macro="">
      <xdr:nvCxnSpPr>
        <xdr:cNvPr id="240" name="直線コネクタ 239"/>
        <xdr:cNvCxnSpPr/>
      </xdr:nvCxnSpPr>
      <xdr:spPr>
        <a:xfrm flipV="1">
          <a:off x="3797300" y="16541169"/>
          <a:ext cx="838200" cy="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113947</xdr:rowOff>
    </xdr:from>
    <xdr:to>
      <xdr:col>5</xdr:col>
      <xdr:colOff>358775</xdr:colOff>
      <xdr:row>96</xdr:row>
      <xdr:rowOff>169816</xdr:rowOff>
    </xdr:to>
    <xdr:cxnSp macro="">
      <xdr:nvCxnSpPr>
        <xdr:cNvPr id="243" name="直線コネクタ 242"/>
        <xdr:cNvCxnSpPr/>
      </xdr:nvCxnSpPr>
      <xdr:spPr>
        <a:xfrm flipV="1">
          <a:off x="2908300" y="16573147"/>
          <a:ext cx="889000" cy="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9177</xdr:rowOff>
    </xdr:from>
    <xdr:ext cx="534377" cy="259045"/>
    <xdr:sp macro="" textlink="">
      <xdr:nvSpPr>
        <xdr:cNvPr id="245" name="テキスト ボックス 244"/>
        <xdr:cNvSpPr txBox="1"/>
      </xdr:nvSpPr>
      <xdr:spPr>
        <a:xfrm>
          <a:off x="3530111" y="168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160038</xdr:rowOff>
    </xdr:from>
    <xdr:to>
      <xdr:col>4</xdr:col>
      <xdr:colOff>155575</xdr:colOff>
      <xdr:row>96</xdr:row>
      <xdr:rowOff>169816</xdr:rowOff>
    </xdr:to>
    <xdr:cxnSp macro="">
      <xdr:nvCxnSpPr>
        <xdr:cNvPr id="246" name="直線コネクタ 245"/>
        <xdr:cNvCxnSpPr/>
      </xdr:nvCxnSpPr>
      <xdr:spPr>
        <a:xfrm>
          <a:off x="2019300" y="16619238"/>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160038</xdr:rowOff>
    </xdr:from>
    <xdr:to>
      <xdr:col>2</xdr:col>
      <xdr:colOff>638175</xdr:colOff>
      <xdr:row>97</xdr:row>
      <xdr:rowOff>3964</xdr:rowOff>
    </xdr:to>
    <xdr:cxnSp macro="">
      <xdr:nvCxnSpPr>
        <xdr:cNvPr id="249" name="直線コネクタ 248"/>
        <xdr:cNvCxnSpPr/>
      </xdr:nvCxnSpPr>
      <xdr:spPr>
        <a:xfrm flipV="1">
          <a:off x="1130300" y="16619238"/>
          <a:ext cx="889000" cy="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31169</xdr:rowOff>
    </xdr:from>
    <xdr:to>
      <xdr:col>6</xdr:col>
      <xdr:colOff>561975</xdr:colOff>
      <xdr:row>96</xdr:row>
      <xdr:rowOff>132769</xdr:rowOff>
    </xdr:to>
    <xdr:sp macro="" textlink="">
      <xdr:nvSpPr>
        <xdr:cNvPr id="259" name="円/楕円 258"/>
        <xdr:cNvSpPr/>
      </xdr:nvSpPr>
      <xdr:spPr>
        <a:xfrm>
          <a:off x="4584700" y="164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54046</xdr:rowOff>
    </xdr:from>
    <xdr:ext cx="534377" cy="259045"/>
    <xdr:sp macro="" textlink="">
      <xdr:nvSpPr>
        <xdr:cNvPr id="260" name="衛生費該当値テキスト"/>
        <xdr:cNvSpPr txBox="1"/>
      </xdr:nvSpPr>
      <xdr:spPr>
        <a:xfrm>
          <a:off x="4686300" y="163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63147</xdr:rowOff>
    </xdr:from>
    <xdr:to>
      <xdr:col>5</xdr:col>
      <xdr:colOff>409575</xdr:colOff>
      <xdr:row>96</xdr:row>
      <xdr:rowOff>164747</xdr:rowOff>
    </xdr:to>
    <xdr:sp macro="" textlink="">
      <xdr:nvSpPr>
        <xdr:cNvPr id="261" name="円/楕円 260"/>
        <xdr:cNvSpPr/>
      </xdr:nvSpPr>
      <xdr:spPr>
        <a:xfrm>
          <a:off x="3746500" y="165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9824</xdr:rowOff>
    </xdr:from>
    <xdr:ext cx="534377" cy="259045"/>
    <xdr:sp macro="" textlink="">
      <xdr:nvSpPr>
        <xdr:cNvPr id="262" name="テキスト ボックス 261"/>
        <xdr:cNvSpPr txBox="1"/>
      </xdr:nvSpPr>
      <xdr:spPr>
        <a:xfrm>
          <a:off x="3530111" y="1629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119016</xdr:rowOff>
    </xdr:from>
    <xdr:to>
      <xdr:col>4</xdr:col>
      <xdr:colOff>206375</xdr:colOff>
      <xdr:row>97</xdr:row>
      <xdr:rowOff>49166</xdr:rowOff>
    </xdr:to>
    <xdr:sp macro="" textlink="">
      <xdr:nvSpPr>
        <xdr:cNvPr id="263" name="円/楕円 262"/>
        <xdr:cNvSpPr/>
      </xdr:nvSpPr>
      <xdr:spPr>
        <a:xfrm>
          <a:off x="2857500" y="165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65693</xdr:rowOff>
    </xdr:from>
    <xdr:ext cx="534377" cy="259045"/>
    <xdr:sp macro="" textlink="">
      <xdr:nvSpPr>
        <xdr:cNvPr id="264" name="テキスト ボックス 263"/>
        <xdr:cNvSpPr txBox="1"/>
      </xdr:nvSpPr>
      <xdr:spPr>
        <a:xfrm>
          <a:off x="2641111" y="1635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109238</xdr:rowOff>
    </xdr:from>
    <xdr:to>
      <xdr:col>3</xdr:col>
      <xdr:colOff>3175</xdr:colOff>
      <xdr:row>97</xdr:row>
      <xdr:rowOff>39388</xdr:rowOff>
    </xdr:to>
    <xdr:sp macro="" textlink="">
      <xdr:nvSpPr>
        <xdr:cNvPr id="265" name="円/楕円 264"/>
        <xdr:cNvSpPr/>
      </xdr:nvSpPr>
      <xdr:spPr>
        <a:xfrm>
          <a:off x="1968500" y="165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55915</xdr:rowOff>
    </xdr:from>
    <xdr:ext cx="534377" cy="259045"/>
    <xdr:sp macro="" textlink="">
      <xdr:nvSpPr>
        <xdr:cNvPr id="266" name="テキスト ボックス 265"/>
        <xdr:cNvSpPr txBox="1"/>
      </xdr:nvSpPr>
      <xdr:spPr>
        <a:xfrm>
          <a:off x="1752111" y="1634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124614</xdr:rowOff>
    </xdr:from>
    <xdr:to>
      <xdr:col>1</xdr:col>
      <xdr:colOff>485775</xdr:colOff>
      <xdr:row>97</xdr:row>
      <xdr:rowOff>54764</xdr:rowOff>
    </xdr:to>
    <xdr:sp macro="" textlink="">
      <xdr:nvSpPr>
        <xdr:cNvPr id="267" name="円/楕円 266"/>
        <xdr:cNvSpPr/>
      </xdr:nvSpPr>
      <xdr:spPr>
        <a:xfrm>
          <a:off x="1079500" y="165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71291</xdr:rowOff>
    </xdr:from>
    <xdr:ext cx="534377" cy="259045"/>
    <xdr:sp macro="" textlink="">
      <xdr:nvSpPr>
        <xdr:cNvPr id="268" name="テキスト ボックス 267"/>
        <xdr:cNvSpPr txBox="1"/>
      </xdr:nvSpPr>
      <xdr:spPr>
        <a:xfrm>
          <a:off x="863111" y="163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35850</xdr:rowOff>
    </xdr:from>
    <xdr:to>
      <xdr:col>15</xdr:col>
      <xdr:colOff>180975</xdr:colOff>
      <xdr:row>36</xdr:row>
      <xdr:rowOff>54138</xdr:rowOff>
    </xdr:to>
    <xdr:cxnSp macro="">
      <xdr:nvCxnSpPr>
        <xdr:cNvPr id="299" name="直線コネクタ 298"/>
        <xdr:cNvCxnSpPr/>
      </xdr:nvCxnSpPr>
      <xdr:spPr>
        <a:xfrm flipV="1">
          <a:off x="9639300" y="620805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54138</xdr:rowOff>
    </xdr:from>
    <xdr:to>
      <xdr:col>14</xdr:col>
      <xdr:colOff>28575</xdr:colOff>
      <xdr:row>36</xdr:row>
      <xdr:rowOff>74386</xdr:rowOff>
    </xdr:to>
    <xdr:cxnSp macro="">
      <xdr:nvCxnSpPr>
        <xdr:cNvPr id="302" name="直線コネクタ 301"/>
        <xdr:cNvCxnSpPr/>
      </xdr:nvCxnSpPr>
      <xdr:spPr>
        <a:xfrm flipV="1">
          <a:off x="8750300" y="622633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27485</xdr:rowOff>
    </xdr:from>
    <xdr:ext cx="378565" cy="259045"/>
    <xdr:sp macro="" textlink="">
      <xdr:nvSpPr>
        <xdr:cNvPr id="304" name="テキスト ボックス 303"/>
        <xdr:cNvSpPr txBox="1"/>
      </xdr:nvSpPr>
      <xdr:spPr>
        <a:xfrm>
          <a:off x="9450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1560</xdr:rowOff>
    </xdr:from>
    <xdr:to>
      <xdr:col>12</xdr:col>
      <xdr:colOff>511175</xdr:colOff>
      <xdr:row>36</xdr:row>
      <xdr:rowOff>74386</xdr:rowOff>
    </xdr:to>
    <xdr:cxnSp macro="">
      <xdr:nvCxnSpPr>
        <xdr:cNvPr id="305" name="直線コネクタ 304"/>
        <xdr:cNvCxnSpPr/>
      </xdr:nvCxnSpPr>
      <xdr:spPr>
        <a:xfrm>
          <a:off x="7861300" y="6002310"/>
          <a:ext cx="8890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29771</xdr:rowOff>
    </xdr:from>
    <xdr:ext cx="469744" cy="259045"/>
    <xdr:sp macro="" textlink="">
      <xdr:nvSpPr>
        <xdr:cNvPr id="307" name="テキスト ボックス 306"/>
        <xdr:cNvSpPr txBox="1"/>
      </xdr:nvSpPr>
      <xdr:spPr>
        <a:xfrm>
          <a:off x="8515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155049</xdr:rowOff>
    </xdr:from>
    <xdr:to>
      <xdr:col>11</xdr:col>
      <xdr:colOff>307975</xdr:colOff>
      <xdr:row>35</xdr:row>
      <xdr:rowOff>1560</xdr:rowOff>
    </xdr:to>
    <xdr:cxnSp macro="">
      <xdr:nvCxnSpPr>
        <xdr:cNvPr id="308" name="直線コネクタ 307"/>
        <xdr:cNvCxnSpPr/>
      </xdr:nvCxnSpPr>
      <xdr:spPr>
        <a:xfrm>
          <a:off x="6972300" y="5641449"/>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66674</xdr:rowOff>
    </xdr:from>
    <xdr:ext cx="469744" cy="259045"/>
    <xdr:sp macro="" textlink="">
      <xdr:nvSpPr>
        <xdr:cNvPr id="310" name="テキスト ボックス 309"/>
        <xdr:cNvSpPr txBox="1"/>
      </xdr:nvSpPr>
      <xdr:spPr>
        <a:xfrm>
          <a:off x="7626427"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110434</xdr:rowOff>
    </xdr:from>
    <xdr:ext cx="469744" cy="259045"/>
    <xdr:sp macro="" textlink="">
      <xdr:nvSpPr>
        <xdr:cNvPr id="312" name="テキスト ボックス 311"/>
        <xdr:cNvSpPr txBox="1"/>
      </xdr:nvSpPr>
      <xdr:spPr>
        <a:xfrm>
          <a:off x="6737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156500</xdr:rowOff>
    </xdr:from>
    <xdr:to>
      <xdr:col>15</xdr:col>
      <xdr:colOff>231775</xdr:colOff>
      <xdr:row>36</xdr:row>
      <xdr:rowOff>86650</xdr:rowOff>
    </xdr:to>
    <xdr:sp macro="" textlink="">
      <xdr:nvSpPr>
        <xdr:cNvPr id="318" name="円/楕円 317"/>
        <xdr:cNvSpPr/>
      </xdr:nvSpPr>
      <xdr:spPr>
        <a:xfrm>
          <a:off x="104267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7927</xdr:rowOff>
    </xdr:from>
    <xdr:ext cx="469744" cy="259045"/>
    <xdr:sp macro="" textlink="">
      <xdr:nvSpPr>
        <xdr:cNvPr id="319" name="労働費該当値テキスト"/>
        <xdr:cNvSpPr txBox="1"/>
      </xdr:nvSpPr>
      <xdr:spPr>
        <a:xfrm>
          <a:off x="10528300" y="60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3338</xdr:rowOff>
    </xdr:from>
    <xdr:to>
      <xdr:col>14</xdr:col>
      <xdr:colOff>79375</xdr:colOff>
      <xdr:row>36</xdr:row>
      <xdr:rowOff>104938</xdr:rowOff>
    </xdr:to>
    <xdr:sp macro="" textlink="">
      <xdr:nvSpPr>
        <xdr:cNvPr id="320" name="円/楕円 319"/>
        <xdr:cNvSpPr/>
      </xdr:nvSpPr>
      <xdr:spPr>
        <a:xfrm>
          <a:off x="9588500" y="61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121465</xdr:rowOff>
    </xdr:from>
    <xdr:ext cx="469744" cy="259045"/>
    <xdr:sp macro="" textlink="">
      <xdr:nvSpPr>
        <xdr:cNvPr id="321" name="テキスト ボックス 320"/>
        <xdr:cNvSpPr txBox="1"/>
      </xdr:nvSpPr>
      <xdr:spPr>
        <a:xfrm>
          <a:off x="9404427" y="59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23586</xdr:rowOff>
    </xdr:from>
    <xdr:to>
      <xdr:col>12</xdr:col>
      <xdr:colOff>561975</xdr:colOff>
      <xdr:row>36</xdr:row>
      <xdr:rowOff>125186</xdr:rowOff>
    </xdr:to>
    <xdr:sp macro="" textlink="">
      <xdr:nvSpPr>
        <xdr:cNvPr id="322" name="円/楕円 321"/>
        <xdr:cNvSpPr/>
      </xdr:nvSpPr>
      <xdr:spPr>
        <a:xfrm>
          <a:off x="86995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141713</xdr:rowOff>
    </xdr:from>
    <xdr:ext cx="469744" cy="259045"/>
    <xdr:sp macro="" textlink="">
      <xdr:nvSpPr>
        <xdr:cNvPr id="323" name="テキスト ボックス 322"/>
        <xdr:cNvSpPr txBox="1"/>
      </xdr:nvSpPr>
      <xdr:spPr>
        <a:xfrm>
          <a:off x="8515427"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122210</xdr:rowOff>
    </xdr:from>
    <xdr:to>
      <xdr:col>11</xdr:col>
      <xdr:colOff>358775</xdr:colOff>
      <xdr:row>35</xdr:row>
      <xdr:rowOff>52360</xdr:rowOff>
    </xdr:to>
    <xdr:sp macro="" textlink="">
      <xdr:nvSpPr>
        <xdr:cNvPr id="324" name="円/楕円 323"/>
        <xdr:cNvSpPr/>
      </xdr:nvSpPr>
      <xdr:spPr>
        <a:xfrm>
          <a:off x="7810500" y="59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68887</xdr:rowOff>
    </xdr:from>
    <xdr:ext cx="469744" cy="259045"/>
    <xdr:sp macro="" textlink="">
      <xdr:nvSpPr>
        <xdr:cNvPr id="325" name="テキスト ボックス 324"/>
        <xdr:cNvSpPr txBox="1"/>
      </xdr:nvSpPr>
      <xdr:spPr>
        <a:xfrm>
          <a:off x="7626427" y="572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104249</xdr:rowOff>
    </xdr:from>
    <xdr:to>
      <xdr:col>10</xdr:col>
      <xdr:colOff>155575</xdr:colOff>
      <xdr:row>33</xdr:row>
      <xdr:rowOff>34399</xdr:rowOff>
    </xdr:to>
    <xdr:sp macro="" textlink="">
      <xdr:nvSpPr>
        <xdr:cNvPr id="326" name="円/楕円 325"/>
        <xdr:cNvSpPr/>
      </xdr:nvSpPr>
      <xdr:spPr>
        <a:xfrm>
          <a:off x="6921500" y="5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50926</xdr:rowOff>
    </xdr:from>
    <xdr:ext cx="469744" cy="259045"/>
    <xdr:sp macro="" textlink="">
      <xdr:nvSpPr>
        <xdr:cNvPr id="327" name="テキスト ボックス 326"/>
        <xdr:cNvSpPr txBox="1"/>
      </xdr:nvSpPr>
      <xdr:spPr>
        <a:xfrm>
          <a:off x="6737427" y="536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47968</xdr:rowOff>
    </xdr:from>
    <xdr:to>
      <xdr:col>15</xdr:col>
      <xdr:colOff>180975</xdr:colOff>
      <xdr:row>54</xdr:row>
      <xdr:rowOff>43866</xdr:rowOff>
    </xdr:to>
    <xdr:cxnSp macro="">
      <xdr:nvCxnSpPr>
        <xdr:cNvPr id="356" name="直線コネクタ 355"/>
        <xdr:cNvCxnSpPr/>
      </xdr:nvCxnSpPr>
      <xdr:spPr>
        <a:xfrm>
          <a:off x="9639300" y="9134818"/>
          <a:ext cx="838200" cy="1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47968</xdr:rowOff>
    </xdr:from>
    <xdr:to>
      <xdr:col>14</xdr:col>
      <xdr:colOff>28575</xdr:colOff>
      <xdr:row>54</xdr:row>
      <xdr:rowOff>48666</xdr:rowOff>
    </xdr:to>
    <xdr:cxnSp macro="">
      <xdr:nvCxnSpPr>
        <xdr:cNvPr id="359" name="直線コネクタ 358"/>
        <xdr:cNvCxnSpPr/>
      </xdr:nvCxnSpPr>
      <xdr:spPr>
        <a:xfrm flipV="1">
          <a:off x="8750300" y="9134818"/>
          <a:ext cx="889000" cy="17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73880</xdr:rowOff>
    </xdr:from>
    <xdr:ext cx="534377" cy="259045"/>
    <xdr:sp macro="" textlink="">
      <xdr:nvSpPr>
        <xdr:cNvPr id="361" name="テキスト ボックス 360"/>
        <xdr:cNvSpPr txBox="1"/>
      </xdr:nvSpPr>
      <xdr:spPr>
        <a:xfrm>
          <a:off x="9372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48666</xdr:rowOff>
    </xdr:from>
    <xdr:to>
      <xdr:col>12</xdr:col>
      <xdr:colOff>511175</xdr:colOff>
      <xdr:row>54</xdr:row>
      <xdr:rowOff>92049</xdr:rowOff>
    </xdr:to>
    <xdr:cxnSp macro="">
      <xdr:nvCxnSpPr>
        <xdr:cNvPr id="362" name="直線コネクタ 361"/>
        <xdr:cNvCxnSpPr/>
      </xdr:nvCxnSpPr>
      <xdr:spPr>
        <a:xfrm flipV="1">
          <a:off x="7861300" y="9306966"/>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92049</xdr:rowOff>
    </xdr:from>
    <xdr:to>
      <xdr:col>11</xdr:col>
      <xdr:colOff>307975</xdr:colOff>
      <xdr:row>55</xdr:row>
      <xdr:rowOff>8369</xdr:rowOff>
    </xdr:to>
    <xdr:cxnSp macro="">
      <xdr:nvCxnSpPr>
        <xdr:cNvPr id="365" name="直線コネクタ 364"/>
        <xdr:cNvCxnSpPr/>
      </xdr:nvCxnSpPr>
      <xdr:spPr>
        <a:xfrm flipV="1">
          <a:off x="6972300" y="9350349"/>
          <a:ext cx="889000" cy="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164516</xdr:rowOff>
    </xdr:from>
    <xdr:to>
      <xdr:col>15</xdr:col>
      <xdr:colOff>231775</xdr:colOff>
      <xdr:row>54</xdr:row>
      <xdr:rowOff>94666</xdr:rowOff>
    </xdr:to>
    <xdr:sp macro="" textlink="">
      <xdr:nvSpPr>
        <xdr:cNvPr id="375" name="円/楕円 374"/>
        <xdr:cNvSpPr/>
      </xdr:nvSpPr>
      <xdr:spPr>
        <a:xfrm>
          <a:off x="10426700" y="92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15943</xdr:rowOff>
    </xdr:from>
    <xdr:ext cx="534377" cy="259045"/>
    <xdr:sp macro="" textlink="">
      <xdr:nvSpPr>
        <xdr:cNvPr id="376" name="農林水産業費該当値テキスト"/>
        <xdr:cNvSpPr txBox="1"/>
      </xdr:nvSpPr>
      <xdr:spPr>
        <a:xfrm>
          <a:off x="10528300" y="91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67,546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168618</xdr:rowOff>
    </xdr:from>
    <xdr:to>
      <xdr:col>14</xdr:col>
      <xdr:colOff>79375</xdr:colOff>
      <xdr:row>53</xdr:row>
      <xdr:rowOff>98768</xdr:rowOff>
    </xdr:to>
    <xdr:sp macro="" textlink="">
      <xdr:nvSpPr>
        <xdr:cNvPr id="377" name="円/楕円 376"/>
        <xdr:cNvSpPr/>
      </xdr:nvSpPr>
      <xdr:spPr>
        <a:xfrm>
          <a:off x="9588500" y="90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115295</xdr:rowOff>
    </xdr:from>
    <xdr:ext cx="534377" cy="259045"/>
    <xdr:sp macro="" textlink="">
      <xdr:nvSpPr>
        <xdr:cNvPr id="378" name="テキスト ボックス 377"/>
        <xdr:cNvSpPr txBox="1"/>
      </xdr:nvSpPr>
      <xdr:spPr>
        <a:xfrm>
          <a:off x="9372111" y="88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169316</xdr:rowOff>
    </xdr:from>
    <xdr:to>
      <xdr:col>12</xdr:col>
      <xdr:colOff>561975</xdr:colOff>
      <xdr:row>54</xdr:row>
      <xdr:rowOff>99466</xdr:rowOff>
    </xdr:to>
    <xdr:sp macro="" textlink="">
      <xdr:nvSpPr>
        <xdr:cNvPr id="379" name="円/楕円 378"/>
        <xdr:cNvSpPr/>
      </xdr:nvSpPr>
      <xdr:spPr>
        <a:xfrm>
          <a:off x="8699500" y="92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115993</xdr:rowOff>
    </xdr:from>
    <xdr:ext cx="534377" cy="259045"/>
    <xdr:sp macro="" textlink="">
      <xdr:nvSpPr>
        <xdr:cNvPr id="380" name="テキスト ボックス 379"/>
        <xdr:cNvSpPr txBox="1"/>
      </xdr:nvSpPr>
      <xdr:spPr>
        <a:xfrm>
          <a:off x="8483111" y="90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41249</xdr:rowOff>
    </xdr:from>
    <xdr:to>
      <xdr:col>11</xdr:col>
      <xdr:colOff>358775</xdr:colOff>
      <xdr:row>54</xdr:row>
      <xdr:rowOff>142849</xdr:rowOff>
    </xdr:to>
    <xdr:sp macro="" textlink="">
      <xdr:nvSpPr>
        <xdr:cNvPr id="381" name="円/楕円 380"/>
        <xdr:cNvSpPr/>
      </xdr:nvSpPr>
      <xdr:spPr>
        <a:xfrm>
          <a:off x="7810500" y="92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159376</xdr:rowOff>
    </xdr:from>
    <xdr:ext cx="534377" cy="259045"/>
    <xdr:sp macro="" textlink="">
      <xdr:nvSpPr>
        <xdr:cNvPr id="382" name="テキスト ボックス 381"/>
        <xdr:cNvSpPr txBox="1"/>
      </xdr:nvSpPr>
      <xdr:spPr>
        <a:xfrm>
          <a:off x="7594111" y="90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129019</xdr:rowOff>
    </xdr:from>
    <xdr:to>
      <xdr:col>10</xdr:col>
      <xdr:colOff>155575</xdr:colOff>
      <xdr:row>55</xdr:row>
      <xdr:rowOff>59169</xdr:rowOff>
    </xdr:to>
    <xdr:sp macro="" textlink="">
      <xdr:nvSpPr>
        <xdr:cNvPr id="383" name="円/楕円 382"/>
        <xdr:cNvSpPr/>
      </xdr:nvSpPr>
      <xdr:spPr>
        <a:xfrm>
          <a:off x="6921500" y="93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75696</xdr:rowOff>
    </xdr:from>
    <xdr:ext cx="534377" cy="259045"/>
    <xdr:sp macro="" textlink="">
      <xdr:nvSpPr>
        <xdr:cNvPr id="384" name="テキスト ボックス 383"/>
        <xdr:cNvSpPr txBox="1"/>
      </xdr:nvSpPr>
      <xdr:spPr>
        <a:xfrm>
          <a:off x="6705111" y="91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5100</xdr:rowOff>
    </xdr:from>
    <xdr:to>
      <xdr:col>15</xdr:col>
      <xdr:colOff>180975</xdr:colOff>
      <xdr:row>76</xdr:row>
      <xdr:rowOff>57655</xdr:rowOff>
    </xdr:to>
    <xdr:cxnSp macro="">
      <xdr:nvCxnSpPr>
        <xdr:cNvPr id="411" name="直線コネクタ 410"/>
        <xdr:cNvCxnSpPr/>
      </xdr:nvCxnSpPr>
      <xdr:spPr>
        <a:xfrm flipV="1">
          <a:off x="9639300" y="12863850"/>
          <a:ext cx="838200" cy="22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81910</xdr:rowOff>
    </xdr:from>
    <xdr:to>
      <xdr:col>14</xdr:col>
      <xdr:colOff>28575</xdr:colOff>
      <xdr:row>76</xdr:row>
      <xdr:rowOff>57655</xdr:rowOff>
    </xdr:to>
    <xdr:cxnSp macro="">
      <xdr:nvCxnSpPr>
        <xdr:cNvPr id="414" name="直線コネクタ 413"/>
        <xdr:cNvCxnSpPr/>
      </xdr:nvCxnSpPr>
      <xdr:spPr>
        <a:xfrm>
          <a:off x="8750300" y="12940660"/>
          <a:ext cx="889000" cy="14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166676</xdr:rowOff>
    </xdr:from>
    <xdr:ext cx="534377" cy="259045"/>
    <xdr:sp macro="" textlink="">
      <xdr:nvSpPr>
        <xdr:cNvPr id="416" name="テキスト ボックス 415"/>
        <xdr:cNvSpPr txBox="1"/>
      </xdr:nvSpPr>
      <xdr:spPr>
        <a:xfrm>
          <a:off x="9372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132865</xdr:rowOff>
    </xdr:from>
    <xdr:to>
      <xdr:col>12</xdr:col>
      <xdr:colOff>511175</xdr:colOff>
      <xdr:row>75</xdr:row>
      <xdr:rowOff>81910</xdr:rowOff>
    </xdr:to>
    <xdr:cxnSp macro="">
      <xdr:nvCxnSpPr>
        <xdr:cNvPr id="417" name="直線コネクタ 416"/>
        <xdr:cNvCxnSpPr/>
      </xdr:nvCxnSpPr>
      <xdr:spPr>
        <a:xfrm>
          <a:off x="7861300" y="12820165"/>
          <a:ext cx="889000" cy="1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132865</xdr:rowOff>
    </xdr:from>
    <xdr:to>
      <xdr:col>11</xdr:col>
      <xdr:colOff>307975</xdr:colOff>
      <xdr:row>76</xdr:row>
      <xdr:rowOff>87351</xdr:rowOff>
    </xdr:to>
    <xdr:cxnSp macro="">
      <xdr:nvCxnSpPr>
        <xdr:cNvPr id="420" name="直線コネクタ 419"/>
        <xdr:cNvCxnSpPr/>
      </xdr:nvCxnSpPr>
      <xdr:spPr>
        <a:xfrm flipV="1">
          <a:off x="6972300" y="12820165"/>
          <a:ext cx="889000" cy="29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125750</xdr:rowOff>
    </xdr:from>
    <xdr:to>
      <xdr:col>15</xdr:col>
      <xdr:colOff>231775</xdr:colOff>
      <xdr:row>75</xdr:row>
      <xdr:rowOff>55900</xdr:rowOff>
    </xdr:to>
    <xdr:sp macro="" textlink="">
      <xdr:nvSpPr>
        <xdr:cNvPr id="430" name="円/楕円 429"/>
        <xdr:cNvSpPr/>
      </xdr:nvSpPr>
      <xdr:spPr>
        <a:xfrm>
          <a:off x="10426700" y="12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148627</xdr:rowOff>
    </xdr:from>
    <xdr:ext cx="534377" cy="259045"/>
    <xdr:sp macro="" textlink="">
      <xdr:nvSpPr>
        <xdr:cNvPr id="431" name="商工費該当値テキスト"/>
        <xdr:cNvSpPr txBox="1"/>
      </xdr:nvSpPr>
      <xdr:spPr>
        <a:xfrm>
          <a:off x="10528300" y="126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6855</xdr:rowOff>
    </xdr:from>
    <xdr:to>
      <xdr:col>14</xdr:col>
      <xdr:colOff>79375</xdr:colOff>
      <xdr:row>76</xdr:row>
      <xdr:rowOff>108455</xdr:rowOff>
    </xdr:to>
    <xdr:sp macro="" textlink="">
      <xdr:nvSpPr>
        <xdr:cNvPr id="432" name="円/楕円 431"/>
        <xdr:cNvSpPr/>
      </xdr:nvSpPr>
      <xdr:spPr>
        <a:xfrm>
          <a:off x="9588500" y="130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124982</xdr:rowOff>
    </xdr:from>
    <xdr:ext cx="534377" cy="259045"/>
    <xdr:sp macro="" textlink="">
      <xdr:nvSpPr>
        <xdr:cNvPr id="433" name="テキスト ボックス 432"/>
        <xdr:cNvSpPr txBox="1"/>
      </xdr:nvSpPr>
      <xdr:spPr>
        <a:xfrm>
          <a:off x="9372111" y="1281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31110</xdr:rowOff>
    </xdr:from>
    <xdr:to>
      <xdr:col>12</xdr:col>
      <xdr:colOff>561975</xdr:colOff>
      <xdr:row>75</xdr:row>
      <xdr:rowOff>132710</xdr:rowOff>
    </xdr:to>
    <xdr:sp macro="" textlink="">
      <xdr:nvSpPr>
        <xdr:cNvPr id="434" name="円/楕円 433"/>
        <xdr:cNvSpPr/>
      </xdr:nvSpPr>
      <xdr:spPr>
        <a:xfrm>
          <a:off x="8699500" y="128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149237</xdr:rowOff>
    </xdr:from>
    <xdr:ext cx="534377" cy="259045"/>
    <xdr:sp macro="" textlink="">
      <xdr:nvSpPr>
        <xdr:cNvPr id="435" name="テキスト ボックス 434"/>
        <xdr:cNvSpPr txBox="1"/>
      </xdr:nvSpPr>
      <xdr:spPr>
        <a:xfrm>
          <a:off x="8483111" y="1266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82065</xdr:rowOff>
    </xdr:from>
    <xdr:to>
      <xdr:col>11</xdr:col>
      <xdr:colOff>358775</xdr:colOff>
      <xdr:row>75</xdr:row>
      <xdr:rowOff>12215</xdr:rowOff>
    </xdr:to>
    <xdr:sp macro="" textlink="">
      <xdr:nvSpPr>
        <xdr:cNvPr id="436" name="円/楕円 435"/>
        <xdr:cNvSpPr/>
      </xdr:nvSpPr>
      <xdr:spPr>
        <a:xfrm>
          <a:off x="7810500" y="127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28742</xdr:rowOff>
    </xdr:from>
    <xdr:ext cx="534377" cy="259045"/>
    <xdr:sp macro="" textlink="">
      <xdr:nvSpPr>
        <xdr:cNvPr id="437" name="テキスト ボックス 436"/>
        <xdr:cNvSpPr txBox="1"/>
      </xdr:nvSpPr>
      <xdr:spPr>
        <a:xfrm>
          <a:off x="7594111" y="125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36551</xdr:rowOff>
    </xdr:from>
    <xdr:to>
      <xdr:col>10</xdr:col>
      <xdr:colOff>155575</xdr:colOff>
      <xdr:row>76</xdr:row>
      <xdr:rowOff>138151</xdr:rowOff>
    </xdr:to>
    <xdr:sp macro="" textlink="">
      <xdr:nvSpPr>
        <xdr:cNvPr id="438" name="円/楕円 437"/>
        <xdr:cNvSpPr/>
      </xdr:nvSpPr>
      <xdr:spPr>
        <a:xfrm>
          <a:off x="6921500" y="13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154677</xdr:rowOff>
    </xdr:from>
    <xdr:ext cx="534377" cy="259045"/>
    <xdr:sp macro="" textlink="">
      <xdr:nvSpPr>
        <xdr:cNvPr id="439" name="テキスト ボックス 438"/>
        <xdr:cNvSpPr txBox="1"/>
      </xdr:nvSpPr>
      <xdr:spPr>
        <a:xfrm>
          <a:off x="6705111" y="128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51949</xdr:rowOff>
    </xdr:from>
    <xdr:to>
      <xdr:col>15</xdr:col>
      <xdr:colOff>180975</xdr:colOff>
      <xdr:row>96</xdr:row>
      <xdr:rowOff>74473</xdr:rowOff>
    </xdr:to>
    <xdr:cxnSp macro="">
      <xdr:nvCxnSpPr>
        <xdr:cNvPr id="468" name="直線コネクタ 467"/>
        <xdr:cNvCxnSpPr/>
      </xdr:nvCxnSpPr>
      <xdr:spPr>
        <a:xfrm flipV="1">
          <a:off x="9639300" y="16511149"/>
          <a:ext cx="838200" cy="2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107460</xdr:rowOff>
    </xdr:from>
    <xdr:to>
      <xdr:col>14</xdr:col>
      <xdr:colOff>28575</xdr:colOff>
      <xdr:row>96</xdr:row>
      <xdr:rowOff>74473</xdr:rowOff>
    </xdr:to>
    <xdr:cxnSp macro="">
      <xdr:nvCxnSpPr>
        <xdr:cNvPr id="471" name="直線コネクタ 470"/>
        <xdr:cNvCxnSpPr/>
      </xdr:nvCxnSpPr>
      <xdr:spPr>
        <a:xfrm>
          <a:off x="8750300" y="16395210"/>
          <a:ext cx="889000" cy="13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35095</xdr:rowOff>
    </xdr:from>
    <xdr:ext cx="534377" cy="259045"/>
    <xdr:sp macro="" textlink="">
      <xdr:nvSpPr>
        <xdr:cNvPr id="473" name="テキスト ボックス 472"/>
        <xdr:cNvSpPr txBox="1"/>
      </xdr:nvSpPr>
      <xdr:spPr>
        <a:xfrm>
          <a:off x="9372111" y="166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126952</xdr:rowOff>
    </xdr:from>
    <xdr:to>
      <xdr:col>12</xdr:col>
      <xdr:colOff>511175</xdr:colOff>
      <xdr:row>95</xdr:row>
      <xdr:rowOff>107460</xdr:rowOff>
    </xdr:to>
    <xdr:cxnSp macro="">
      <xdr:nvCxnSpPr>
        <xdr:cNvPr id="474" name="直線コネクタ 473"/>
        <xdr:cNvCxnSpPr/>
      </xdr:nvCxnSpPr>
      <xdr:spPr>
        <a:xfrm>
          <a:off x="7861300" y="16071802"/>
          <a:ext cx="889000" cy="3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126952</xdr:rowOff>
    </xdr:from>
    <xdr:to>
      <xdr:col>11</xdr:col>
      <xdr:colOff>307975</xdr:colOff>
      <xdr:row>96</xdr:row>
      <xdr:rowOff>1922</xdr:rowOff>
    </xdr:to>
    <xdr:cxnSp macro="">
      <xdr:nvCxnSpPr>
        <xdr:cNvPr id="477" name="直線コネクタ 476"/>
        <xdr:cNvCxnSpPr/>
      </xdr:nvCxnSpPr>
      <xdr:spPr>
        <a:xfrm flipV="1">
          <a:off x="6972300" y="16071802"/>
          <a:ext cx="889000" cy="38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1149</xdr:rowOff>
    </xdr:from>
    <xdr:to>
      <xdr:col>15</xdr:col>
      <xdr:colOff>231775</xdr:colOff>
      <xdr:row>96</xdr:row>
      <xdr:rowOff>102749</xdr:rowOff>
    </xdr:to>
    <xdr:sp macro="" textlink="">
      <xdr:nvSpPr>
        <xdr:cNvPr id="487" name="円/楕円 486"/>
        <xdr:cNvSpPr/>
      </xdr:nvSpPr>
      <xdr:spPr>
        <a:xfrm>
          <a:off x="10426700" y="164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24026</xdr:rowOff>
    </xdr:from>
    <xdr:ext cx="534377" cy="259045"/>
    <xdr:sp macro="" textlink="">
      <xdr:nvSpPr>
        <xdr:cNvPr id="488" name="土木費該当値テキスト"/>
        <xdr:cNvSpPr txBox="1"/>
      </xdr:nvSpPr>
      <xdr:spPr>
        <a:xfrm>
          <a:off x="10528300" y="163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66,516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23673</xdr:rowOff>
    </xdr:from>
    <xdr:to>
      <xdr:col>14</xdr:col>
      <xdr:colOff>79375</xdr:colOff>
      <xdr:row>96</xdr:row>
      <xdr:rowOff>125273</xdr:rowOff>
    </xdr:to>
    <xdr:sp macro="" textlink="">
      <xdr:nvSpPr>
        <xdr:cNvPr id="489" name="円/楕円 488"/>
        <xdr:cNvSpPr/>
      </xdr:nvSpPr>
      <xdr:spPr>
        <a:xfrm>
          <a:off x="9588500" y="164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141800</xdr:rowOff>
    </xdr:from>
    <xdr:ext cx="534377" cy="259045"/>
    <xdr:sp macro="" textlink="">
      <xdr:nvSpPr>
        <xdr:cNvPr id="490" name="テキスト ボックス 489"/>
        <xdr:cNvSpPr txBox="1"/>
      </xdr:nvSpPr>
      <xdr:spPr>
        <a:xfrm>
          <a:off x="9372111" y="162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56660</xdr:rowOff>
    </xdr:from>
    <xdr:to>
      <xdr:col>12</xdr:col>
      <xdr:colOff>561975</xdr:colOff>
      <xdr:row>95</xdr:row>
      <xdr:rowOff>158260</xdr:rowOff>
    </xdr:to>
    <xdr:sp macro="" textlink="">
      <xdr:nvSpPr>
        <xdr:cNvPr id="491" name="円/楕円 490"/>
        <xdr:cNvSpPr/>
      </xdr:nvSpPr>
      <xdr:spPr>
        <a:xfrm>
          <a:off x="8699500" y="16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3337</xdr:rowOff>
    </xdr:from>
    <xdr:ext cx="534377" cy="259045"/>
    <xdr:sp macro="" textlink="">
      <xdr:nvSpPr>
        <xdr:cNvPr id="492" name="テキスト ボックス 491"/>
        <xdr:cNvSpPr txBox="1"/>
      </xdr:nvSpPr>
      <xdr:spPr>
        <a:xfrm>
          <a:off x="8483111" y="161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81,731</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76152</xdr:rowOff>
    </xdr:from>
    <xdr:to>
      <xdr:col>11</xdr:col>
      <xdr:colOff>358775</xdr:colOff>
      <xdr:row>94</xdr:row>
      <xdr:rowOff>6302</xdr:rowOff>
    </xdr:to>
    <xdr:sp macro="" textlink="">
      <xdr:nvSpPr>
        <xdr:cNvPr id="493" name="円/楕円 492"/>
        <xdr:cNvSpPr/>
      </xdr:nvSpPr>
      <xdr:spPr>
        <a:xfrm>
          <a:off x="7810500" y="160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22829</xdr:rowOff>
    </xdr:from>
    <xdr:ext cx="599010" cy="259045"/>
    <xdr:sp macro="" textlink="">
      <xdr:nvSpPr>
        <xdr:cNvPr id="494" name="テキスト ボックス 493"/>
        <xdr:cNvSpPr txBox="1"/>
      </xdr:nvSpPr>
      <xdr:spPr>
        <a:xfrm>
          <a:off x="7561794" y="1579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122572</xdr:rowOff>
    </xdr:from>
    <xdr:to>
      <xdr:col>10</xdr:col>
      <xdr:colOff>155575</xdr:colOff>
      <xdr:row>96</xdr:row>
      <xdr:rowOff>52722</xdr:rowOff>
    </xdr:to>
    <xdr:sp macro="" textlink="">
      <xdr:nvSpPr>
        <xdr:cNvPr id="495" name="円/楕円 494"/>
        <xdr:cNvSpPr/>
      </xdr:nvSpPr>
      <xdr:spPr>
        <a:xfrm>
          <a:off x="6921500" y="1641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69249</xdr:rowOff>
    </xdr:from>
    <xdr:ext cx="534377" cy="259045"/>
    <xdr:sp macro="" textlink="">
      <xdr:nvSpPr>
        <xdr:cNvPr id="496" name="テキスト ボックス 495"/>
        <xdr:cNvSpPr txBox="1"/>
      </xdr:nvSpPr>
      <xdr:spPr>
        <a:xfrm>
          <a:off x="6705111" y="1618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95580</xdr:rowOff>
    </xdr:from>
    <xdr:to>
      <xdr:col>23</xdr:col>
      <xdr:colOff>517525</xdr:colOff>
      <xdr:row>36</xdr:row>
      <xdr:rowOff>101352</xdr:rowOff>
    </xdr:to>
    <xdr:cxnSp macro="">
      <xdr:nvCxnSpPr>
        <xdr:cNvPr id="525" name="直線コネクタ 524"/>
        <xdr:cNvCxnSpPr/>
      </xdr:nvCxnSpPr>
      <xdr:spPr>
        <a:xfrm flipV="1">
          <a:off x="15481300" y="6267780"/>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72854</xdr:rowOff>
    </xdr:from>
    <xdr:to>
      <xdr:col>22</xdr:col>
      <xdr:colOff>365125</xdr:colOff>
      <xdr:row>36</xdr:row>
      <xdr:rowOff>101352</xdr:rowOff>
    </xdr:to>
    <xdr:cxnSp macro="">
      <xdr:nvCxnSpPr>
        <xdr:cNvPr id="528" name="直線コネクタ 527"/>
        <xdr:cNvCxnSpPr/>
      </xdr:nvCxnSpPr>
      <xdr:spPr>
        <a:xfrm>
          <a:off x="14592300" y="6245054"/>
          <a:ext cx="8890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67805</xdr:rowOff>
    </xdr:from>
    <xdr:to>
      <xdr:col>21</xdr:col>
      <xdr:colOff>161925</xdr:colOff>
      <xdr:row>36</xdr:row>
      <xdr:rowOff>72854</xdr:rowOff>
    </xdr:to>
    <xdr:cxnSp macro="">
      <xdr:nvCxnSpPr>
        <xdr:cNvPr id="531" name="直線コネクタ 530"/>
        <xdr:cNvCxnSpPr/>
      </xdr:nvCxnSpPr>
      <xdr:spPr>
        <a:xfrm>
          <a:off x="13703300" y="6240005"/>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3" name="テキスト ボックス 532"/>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142843</xdr:rowOff>
    </xdr:from>
    <xdr:to>
      <xdr:col>19</xdr:col>
      <xdr:colOff>644525</xdr:colOff>
      <xdr:row>36</xdr:row>
      <xdr:rowOff>67805</xdr:rowOff>
    </xdr:to>
    <xdr:cxnSp macro="">
      <xdr:nvCxnSpPr>
        <xdr:cNvPr id="534" name="直線コネクタ 533"/>
        <xdr:cNvCxnSpPr/>
      </xdr:nvCxnSpPr>
      <xdr:spPr>
        <a:xfrm>
          <a:off x="12814300" y="5972143"/>
          <a:ext cx="889000" cy="26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44780</xdr:rowOff>
    </xdr:from>
    <xdr:to>
      <xdr:col>23</xdr:col>
      <xdr:colOff>568325</xdr:colOff>
      <xdr:row>36</xdr:row>
      <xdr:rowOff>146380</xdr:rowOff>
    </xdr:to>
    <xdr:sp macro="" textlink="">
      <xdr:nvSpPr>
        <xdr:cNvPr id="544" name="円/楕円 543"/>
        <xdr:cNvSpPr/>
      </xdr:nvSpPr>
      <xdr:spPr>
        <a:xfrm>
          <a:off x="16268700" y="62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67657</xdr:rowOff>
    </xdr:from>
    <xdr:ext cx="534377" cy="259045"/>
    <xdr:sp macro="" textlink="">
      <xdr:nvSpPr>
        <xdr:cNvPr id="545" name="消防費該当値テキスト"/>
        <xdr:cNvSpPr txBox="1"/>
      </xdr:nvSpPr>
      <xdr:spPr>
        <a:xfrm>
          <a:off x="16370300" y="606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24,316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50552</xdr:rowOff>
    </xdr:from>
    <xdr:to>
      <xdr:col>22</xdr:col>
      <xdr:colOff>415925</xdr:colOff>
      <xdr:row>36</xdr:row>
      <xdr:rowOff>152152</xdr:rowOff>
    </xdr:to>
    <xdr:sp macro="" textlink="">
      <xdr:nvSpPr>
        <xdr:cNvPr id="546" name="円/楕円 545"/>
        <xdr:cNvSpPr/>
      </xdr:nvSpPr>
      <xdr:spPr>
        <a:xfrm>
          <a:off x="15430500" y="62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143279</xdr:rowOff>
    </xdr:from>
    <xdr:ext cx="534377" cy="259045"/>
    <xdr:sp macro="" textlink="">
      <xdr:nvSpPr>
        <xdr:cNvPr id="547" name="テキスト ボックス 546"/>
        <xdr:cNvSpPr txBox="1"/>
      </xdr:nvSpPr>
      <xdr:spPr>
        <a:xfrm>
          <a:off x="15214111" y="631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22054</xdr:rowOff>
    </xdr:from>
    <xdr:to>
      <xdr:col>21</xdr:col>
      <xdr:colOff>212725</xdr:colOff>
      <xdr:row>36</xdr:row>
      <xdr:rowOff>123654</xdr:rowOff>
    </xdr:to>
    <xdr:sp macro="" textlink="">
      <xdr:nvSpPr>
        <xdr:cNvPr id="548" name="円/楕円 547"/>
        <xdr:cNvSpPr/>
      </xdr:nvSpPr>
      <xdr:spPr>
        <a:xfrm>
          <a:off x="14541500" y="61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140181</xdr:rowOff>
    </xdr:from>
    <xdr:ext cx="534377" cy="259045"/>
    <xdr:sp macro="" textlink="">
      <xdr:nvSpPr>
        <xdr:cNvPr id="549" name="テキスト ボックス 548"/>
        <xdr:cNvSpPr txBox="1"/>
      </xdr:nvSpPr>
      <xdr:spPr>
        <a:xfrm>
          <a:off x="14325111" y="5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17005</xdr:rowOff>
    </xdr:from>
    <xdr:to>
      <xdr:col>20</xdr:col>
      <xdr:colOff>9525</xdr:colOff>
      <xdr:row>36</xdr:row>
      <xdr:rowOff>118605</xdr:rowOff>
    </xdr:to>
    <xdr:sp macro="" textlink="">
      <xdr:nvSpPr>
        <xdr:cNvPr id="550" name="円/楕円 549"/>
        <xdr:cNvSpPr/>
      </xdr:nvSpPr>
      <xdr:spPr>
        <a:xfrm>
          <a:off x="136525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135132</xdr:rowOff>
    </xdr:from>
    <xdr:ext cx="534377" cy="259045"/>
    <xdr:sp macro="" textlink="">
      <xdr:nvSpPr>
        <xdr:cNvPr id="551" name="テキスト ボックス 550"/>
        <xdr:cNvSpPr txBox="1"/>
      </xdr:nvSpPr>
      <xdr:spPr>
        <a:xfrm>
          <a:off x="13436111" y="59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25,774</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92043</xdr:rowOff>
    </xdr:from>
    <xdr:to>
      <xdr:col>18</xdr:col>
      <xdr:colOff>492125</xdr:colOff>
      <xdr:row>35</xdr:row>
      <xdr:rowOff>22193</xdr:rowOff>
    </xdr:to>
    <xdr:sp macro="" textlink="">
      <xdr:nvSpPr>
        <xdr:cNvPr id="552" name="円/楕円 551"/>
        <xdr:cNvSpPr/>
      </xdr:nvSpPr>
      <xdr:spPr>
        <a:xfrm>
          <a:off x="12763500" y="59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38720</xdr:rowOff>
    </xdr:from>
    <xdr:ext cx="534377" cy="259045"/>
    <xdr:sp macro="" textlink="">
      <xdr:nvSpPr>
        <xdr:cNvPr id="553" name="テキスト ボックス 552"/>
        <xdr:cNvSpPr txBox="1"/>
      </xdr:nvSpPr>
      <xdr:spPr>
        <a:xfrm>
          <a:off x="12547111" y="56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17958</xdr:rowOff>
    </xdr:from>
    <xdr:to>
      <xdr:col>23</xdr:col>
      <xdr:colOff>517525</xdr:colOff>
      <xdr:row>57</xdr:row>
      <xdr:rowOff>157023</xdr:rowOff>
    </xdr:to>
    <xdr:cxnSp macro="">
      <xdr:nvCxnSpPr>
        <xdr:cNvPr id="583" name="直線コネクタ 582"/>
        <xdr:cNvCxnSpPr/>
      </xdr:nvCxnSpPr>
      <xdr:spPr>
        <a:xfrm flipV="1">
          <a:off x="15481300" y="9790608"/>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55258</xdr:rowOff>
    </xdr:from>
    <xdr:to>
      <xdr:col>22</xdr:col>
      <xdr:colOff>365125</xdr:colOff>
      <xdr:row>57</xdr:row>
      <xdr:rowOff>157023</xdr:rowOff>
    </xdr:to>
    <xdr:cxnSp macro="">
      <xdr:nvCxnSpPr>
        <xdr:cNvPr id="586" name="直線コネクタ 585"/>
        <xdr:cNvCxnSpPr/>
      </xdr:nvCxnSpPr>
      <xdr:spPr>
        <a:xfrm>
          <a:off x="14592300" y="9827908"/>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8" name="テキスト ボックス 587"/>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66637</xdr:rowOff>
    </xdr:from>
    <xdr:to>
      <xdr:col>21</xdr:col>
      <xdr:colOff>161925</xdr:colOff>
      <xdr:row>57</xdr:row>
      <xdr:rowOff>55258</xdr:rowOff>
    </xdr:to>
    <xdr:cxnSp macro="">
      <xdr:nvCxnSpPr>
        <xdr:cNvPr id="589" name="直線コネクタ 588"/>
        <xdr:cNvCxnSpPr/>
      </xdr:nvCxnSpPr>
      <xdr:spPr>
        <a:xfrm>
          <a:off x="13703300" y="9496387"/>
          <a:ext cx="889000" cy="3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66637</xdr:rowOff>
    </xdr:from>
    <xdr:to>
      <xdr:col>19</xdr:col>
      <xdr:colOff>644525</xdr:colOff>
      <xdr:row>55</xdr:row>
      <xdr:rowOff>126187</xdr:rowOff>
    </xdr:to>
    <xdr:cxnSp macro="">
      <xdr:nvCxnSpPr>
        <xdr:cNvPr id="592" name="直線コネクタ 591"/>
        <xdr:cNvCxnSpPr/>
      </xdr:nvCxnSpPr>
      <xdr:spPr>
        <a:xfrm flipV="1">
          <a:off x="12814300" y="9496387"/>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6" name="テキスト ボックス 595"/>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138608</xdr:rowOff>
    </xdr:from>
    <xdr:to>
      <xdr:col>23</xdr:col>
      <xdr:colOff>568325</xdr:colOff>
      <xdr:row>57</xdr:row>
      <xdr:rowOff>68758</xdr:rowOff>
    </xdr:to>
    <xdr:sp macro="" textlink="">
      <xdr:nvSpPr>
        <xdr:cNvPr id="602" name="円/楕円 601"/>
        <xdr:cNvSpPr/>
      </xdr:nvSpPr>
      <xdr:spPr>
        <a:xfrm>
          <a:off x="16268700" y="97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161485</xdr:rowOff>
    </xdr:from>
    <xdr:ext cx="534377" cy="259045"/>
    <xdr:sp macro="" textlink="">
      <xdr:nvSpPr>
        <xdr:cNvPr id="603" name="教育費該当値テキスト"/>
        <xdr:cNvSpPr txBox="1"/>
      </xdr:nvSpPr>
      <xdr:spPr>
        <a:xfrm>
          <a:off x="16370300" y="9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106223</xdr:rowOff>
    </xdr:from>
    <xdr:to>
      <xdr:col>22</xdr:col>
      <xdr:colOff>415925</xdr:colOff>
      <xdr:row>58</xdr:row>
      <xdr:rowOff>36373</xdr:rowOff>
    </xdr:to>
    <xdr:sp macro="" textlink="">
      <xdr:nvSpPr>
        <xdr:cNvPr id="604" name="円/楕円 603"/>
        <xdr:cNvSpPr/>
      </xdr:nvSpPr>
      <xdr:spPr>
        <a:xfrm>
          <a:off x="15430500" y="98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27500</xdr:rowOff>
    </xdr:from>
    <xdr:ext cx="534377" cy="259045"/>
    <xdr:sp macro="" textlink="">
      <xdr:nvSpPr>
        <xdr:cNvPr id="605" name="テキスト ボックス 604"/>
        <xdr:cNvSpPr txBox="1"/>
      </xdr:nvSpPr>
      <xdr:spPr>
        <a:xfrm>
          <a:off x="15214111" y="99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4458</xdr:rowOff>
    </xdr:from>
    <xdr:to>
      <xdr:col>21</xdr:col>
      <xdr:colOff>212725</xdr:colOff>
      <xdr:row>57</xdr:row>
      <xdr:rowOff>106058</xdr:rowOff>
    </xdr:to>
    <xdr:sp macro="" textlink="">
      <xdr:nvSpPr>
        <xdr:cNvPr id="606" name="円/楕円 605"/>
        <xdr:cNvSpPr/>
      </xdr:nvSpPr>
      <xdr:spPr>
        <a:xfrm>
          <a:off x="14541500" y="97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97185</xdr:rowOff>
    </xdr:from>
    <xdr:ext cx="534377" cy="259045"/>
    <xdr:sp macro="" textlink="">
      <xdr:nvSpPr>
        <xdr:cNvPr id="607" name="テキスト ボックス 606"/>
        <xdr:cNvSpPr txBox="1"/>
      </xdr:nvSpPr>
      <xdr:spPr>
        <a:xfrm>
          <a:off x="14325111" y="98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15837</xdr:rowOff>
    </xdr:from>
    <xdr:to>
      <xdr:col>20</xdr:col>
      <xdr:colOff>9525</xdr:colOff>
      <xdr:row>55</xdr:row>
      <xdr:rowOff>117437</xdr:rowOff>
    </xdr:to>
    <xdr:sp macro="" textlink="">
      <xdr:nvSpPr>
        <xdr:cNvPr id="608" name="円/楕円 607"/>
        <xdr:cNvSpPr/>
      </xdr:nvSpPr>
      <xdr:spPr>
        <a:xfrm>
          <a:off x="13652500" y="9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133964</xdr:rowOff>
    </xdr:from>
    <xdr:ext cx="534377" cy="259045"/>
    <xdr:sp macro="" textlink="">
      <xdr:nvSpPr>
        <xdr:cNvPr id="609" name="テキスト ボックス 608"/>
        <xdr:cNvSpPr txBox="1"/>
      </xdr:nvSpPr>
      <xdr:spPr>
        <a:xfrm>
          <a:off x="13436111" y="92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75387</xdr:rowOff>
    </xdr:from>
    <xdr:to>
      <xdr:col>18</xdr:col>
      <xdr:colOff>492125</xdr:colOff>
      <xdr:row>56</xdr:row>
      <xdr:rowOff>5537</xdr:rowOff>
    </xdr:to>
    <xdr:sp macro="" textlink="">
      <xdr:nvSpPr>
        <xdr:cNvPr id="610" name="円/楕円 609"/>
        <xdr:cNvSpPr/>
      </xdr:nvSpPr>
      <xdr:spPr>
        <a:xfrm>
          <a:off x="12763500" y="95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22064</xdr:rowOff>
    </xdr:from>
    <xdr:ext cx="534377" cy="259045"/>
    <xdr:sp macro="" textlink="">
      <xdr:nvSpPr>
        <xdr:cNvPr id="611" name="テキスト ボックス 610"/>
        <xdr:cNvSpPr txBox="1"/>
      </xdr:nvSpPr>
      <xdr:spPr>
        <a:xfrm>
          <a:off x="12547111" y="928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42855</xdr:rowOff>
    </xdr:from>
    <xdr:to>
      <xdr:col>23</xdr:col>
      <xdr:colOff>517525</xdr:colOff>
      <xdr:row>79</xdr:row>
      <xdr:rowOff>68001</xdr:rowOff>
    </xdr:to>
    <xdr:cxnSp macro="">
      <xdr:nvCxnSpPr>
        <xdr:cNvPr id="642" name="直線コネクタ 641"/>
        <xdr:cNvCxnSpPr/>
      </xdr:nvCxnSpPr>
      <xdr:spPr>
        <a:xfrm>
          <a:off x="15481300" y="13587405"/>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63201</xdr:rowOff>
    </xdr:from>
    <xdr:to>
      <xdr:col>22</xdr:col>
      <xdr:colOff>365125</xdr:colOff>
      <xdr:row>79</xdr:row>
      <xdr:rowOff>42855</xdr:rowOff>
    </xdr:to>
    <xdr:cxnSp macro="">
      <xdr:nvCxnSpPr>
        <xdr:cNvPr id="645" name="直線コネクタ 644"/>
        <xdr:cNvCxnSpPr/>
      </xdr:nvCxnSpPr>
      <xdr:spPr>
        <a:xfrm>
          <a:off x="14592300" y="13264851"/>
          <a:ext cx="889000" cy="32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88113</xdr:rowOff>
    </xdr:from>
    <xdr:ext cx="469744" cy="259045"/>
    <xdr:sp macro="" textlink="">
      <xdr:nvSpPr>
        <xdr:cNvPr id="647" name="テキスト ボックス 646"/>
        <xdr:cNvSpPr txBox="1"/>
      </xdr:nvSpPr>
      <xdr:spPr>
        <a:xfrm>
          <a:off x="15246427" y="1363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51575</xdr:rowOff>
    </xdr:from>
    <xdr:to>
      <xdr:col>21</xdr:col>
      <xdr:colOff>161925</xdr:colOff>
      <xdr:row>77</xdr:row>
      <xdr:rowOff>63201</xdr:rowOff>
    </xdr:to>
    <xdr:cxnSp macro="">
      <xdr:nvCxnSpPr>
        <xdr:cNvPr id="648" name="直線コネクタ 647"/>
        <xdr:cNvCxnSpPr/>
      </xdr:nvCxnSpPr>
      <xdr:spPr>
        <a:xfrm>
          <a:off x="13703300" y="13253225"/>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83166</xdr:rowOff>
    </xdr:from>
    <xdr:ext cx="469744" cy="259045"/>
    <xdr:sp macro="" textlink="">
      <xdr:nvSpPr>
        <xdr:cNvPr id="650" name="テキスト ボックス 649"/>
        <xdr:cNvSpPr txBox="1"/>
      </xdr:nvSpPr>
      <xdr:spPr>
        <a:xfrm>
          <a:off x="14357427" y="136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51575</xdr:rowOff>
    </xdr:from>
    <xdr:to>
      <xdr:col>19</xdr:col>
      <xdr:colOff>644525</xdr:colOff>
      <xdr:row>79</xdr:row>
      <xdr:rowOff>70875</xdr:rowOff>
    </xdr:to>
    <xdr:cxnSp macro="">
      <xdr:nvCxnSpPr>
        <xdr:cNvPr id="651" name="直線コネクタ 650"/>
        <xdr:cNvCxnSpPr/>
      </xdr:nvCxnSpPr>
      <xdr:spPr>
        <a:xfrm flipV="1">
          <a:off x="12814300" y="13253225"/>
          <a:ext cx="889000" cy="36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17201</xdr:rowOff>
    </xdr:from>
    <xdr:to>
      <xdr:col>23</xdr:col>
      <xdr:colOff>568325</xdr:colOff>
      <xdr:row>79</xdr:row>
      <xdr:rowOff>118801</xdr:rowOff>
    </xdr:to>
    <xdr:sp macro="" textlink="">
      <xdr:nvSpPr>
        <xdr:cNvPr id="661" name="円/楕円 660"/>
        <xdr:cNvSpPr/>
      </xdr:nvSpPr>
      <xdr:spPr>
        <a:xfrm>
          <a:off x="16268700" y="135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469744" cy="259045"/>
    <xdr:sp macro="" textlink="">
      <xdr:nvSpPr>
        <xdr:cNvPr id="662" name="災害復旧費該当値テキスト"/>
        <xdr:cNvSpPr txBox="1"/>
      </xdr:nvSpPr>
      <xdr:spPr>
        <a:xfrm>
          <a:off x="16370300" y="135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163505</xdr:rowOff>
    </xdr:from>
    <xdr:to>
      <xdr:col>22</xdr:col>
      <xdr:colOff>415925</xdr:colOff>
      <xdr:row>79</xdr:row>
      <xdr:rowOff>93655</xdr:rowOff>
    </xdr:to>
    <xdr:sp macro="" textlink="">
      <xdr:nvSpPr>
        <xdr:cNvPr id="663" name="円/楕円 662"/>
        <xdr:cNvSpPr/>
      </xdr:nvSpPr>
      <xdr:spPr>
        <a:xfrm>
          <a:off x="15430500" y="135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110182</xdr:rowOff>
    </xdr:from>
    <xdr:ext cx="469744" cy="259045"/>
    <xdr:sp macro="" textlink="">
      <xdr:nvSpPr>
        <xdr:cNvPr id="664" name="テキスト ボックス 663"/>
        <xdr:cNvSpPr txBox="1"/>
      </xdr:nvSpPr>
      <xdr:spPr>
        <a:xfrm>
          <a:off x="15246427" y="133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12401</xdr:rowOff>
    </xdr:from>
    <xdr:to>
      <xdr:col>21</xdr:col>
      <xdr:colOff>212725</xdr:colOff>
      <xdr:row>77</xdr:row>
      <xdr:rowOff>114001</xdr:rowOff>
    </xdr:to>
    <xdr:sp macro="" textlink="">
      <xdr:nvSpPr>
        <xdr:cNvPr id="665" name="円/楕円 664"/>
        <xdr:cNvSpPr/>
      </xdr:nvSpPr>
      <xdr:spPr>
        <a:xfrm>
          <a:off x="14541500" y="132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130528</xdr:rowOff>
    </xdr:from>
    <xdr:ext cx="534377" cy="259045"/>
    <xdr:sp macro="" textlink="">
      <xdr:nvSpPr>
        <xdr:cNvPr id="666" name="テキスト ボックス 665"/>
        <xdr:cNvSpPr txBox="1"/>
      </xdr:nvSpPr>
      <xdr:spPr>
        <a:xfrm>
          <a:off x="14325111" y="129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775</xdr:rowOff>
    </xdr:from>
    <xdr:to>
      <xdr:col>20</xdr:col>
      <xdr:colOff>9525</xdr:colOff>
      <xdr:row>77</xdr:row>
      <xdr:rowOff>102375</xdr:rowOff>
    </xdr:to>
    <xdr:sp macro="" textlink="">
      <xdr:nvSpPr>
        <xdr:cNvPr id="667" name="円/楕円 666"/>
        <xdr:cNvSpPr/>
      </xdr:nvSpPr>
      <xdr:spPr>
        <a:xfrm>
          <a:off x="136525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118902</xdr:rowOff>
    </xdr:from>
    <xdr:ext cx="534377" cy="259045"/>
    <xdr:sp macro="" textlink="">
      <xdr:nvSpPr>
        <xdr:cNvPr id="668" name="テキスト ボックス 667"/>
        <xdr:cNvSpPr txBox="1"/>
      </xdr:nvSpPr>
      <xdr:spPr>
        <a:xfrm>
          <a:off x="13436111" y="129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20075</xdr:rowOff>
    </xdr:from>
    <xdr:to>
      <xdr:col>18</xdr:col>
      <xdr:colOff>492125</xdr:colOff>
      <xdr:row>79</xdr:row>
      <xdr:rowOff>121675</xdr:rowOff>
    </xdr:to>
    <xdr:sp macro="" textlink="">
      <xdr:nvSpPr>
        <xdr:cNvPr id="669" name="円/楕円 668"/>
        <xdr:cNvSpPr/>
      </xdr:nvSpPr>
      <xdr:spPr>
        <a:xfrm>
          <a:off x="12763500" y="135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112802</xdr:rowOff>
    </xdr:from>
    <xdr:ext cx="469744" cy="259045"/>
    <xdr:sp macro="" textlink="">
      <xdr:nvSpPr>
        <xdr:cNvPr id="670" name="テキスト ボックス 669"/>
        <xdr:cNvSpPr txBox="1"/>
      </xdr:nvSpPr>
      <xdr:spPr>
        <a:xfrm>
          <a:off x="12579427" y="1365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47239</xdr:rowOff>
    </xdr:from>
    <xdr:to>
      <xdr:col>23</xdr:col>
      <xdr:colOff>517525</xdr:colOff>
      <xdr:row>95</xdr:row>
      <xdr:rowOff>90985</xdr:rowOff>
    </xdr:to>
    <xdr:cxnSp macro="">
      <xdr:nvCxnSpPr>
        <xdr:cNvPr id="699" name="直線コネクタ 698"/>
        <xdr:cNvCxnSpPr/>
      </xdr:nvCxnSpPr>
      <xdr:spPr>
        <a:xfrm>
          <a:off x="15481300" y="16334989"/>
          <a:ext cx="8382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47239</xdr:rowOff>
    </xdr:from>
    <xdr:to>
      <xdr:col>22</xdr:col>
      <xdr:colOff>365125</xdr:colOff>
      <xdr:row>95</xdr:row>
      <xdr:rowOff>70472</xdr:rowOff>
    </xdr:to>
    <xdr:cxnSp macro="">
      <xdr:nvCxnSpPr>
        <xdr:cNvPr id="702" name="直線コネクタ 701"/>
        <xdr:cNvCxnSpPr/>
      </xdr:nvCxnSpPr>
      <xdr:spPr>
        <a:xfrm flipV="1">
          <a:off x="14592300" y="16334989"/>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35924</xdr:rowOff>
    </xdr:from>
    <xdr:ext cx="534377" cy="259045"/>
    <xdr:sp macro="" textlink="">
      <xdr:nvSpPr>
        <xdr:cNvPr id="704" name="テキスト ボックス 703"/>
        <xdr:cNvSpPr txBox="1"/>
      </xdr:nvSpPr>
      <xdr:spPr>
        <a:xfrm>
          <a:off x="15214111" y="166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70472</xdr:rowOff>
    </xdr:from>
    <xdr:to>
      <xdr:col>21</xdr:col>
      <xdr:colOff>161925</xdr:colOff>
      <xdr:row>95</xdr:row>
      <xdr:rowOff>75174</xdr:rowOff>
    </xdr:to>
    <xdr:cxnSp macro="">
      <xdr:nvCxnSpPr>
        <xdr:cNvPr id="705" name="直線コネクタ 704"/>
        <xdr:cNvCxnSpPr/>
      </xdr:nvCxnSpPr>
      <xdr:spPr>
        <a:xfrm flipV="1">
          <a:off x="13703300" y="16358222"/>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72895</xdr:rowOff>
    </xdr:from>
    <xdr:to>
      <xdr:col>19</xdr:col>
      <xdr:colOff>644525</xdr:colOff>
      <xdr:row>95</xdr:row>
      <xdr:rowOff>75174</xdr:rowOff>
    </xdr:to>
    <xdr:cxnSp macro="">
      <xdr:nvCxnSpPr>
        <xdr:cNvPr id="708" name="直線コネクタ 707"/>
        <xdr:cNvCxnSpPr/>
      </xdr:nvCxnSpPr>
      <xdr:spPr>
        <a:xfrm>
          <a:off x="12814300" y="16360645"/>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40185</xdr:rowOff>
    </xdr:from>
    <xdr:to>
      <xdr:col>23</xdr:col>
      <xdr:colOff>568325</xdr:colOff>
      <xdr:row>95</xdr:row>
      <xdr:rowOff>141785</xdr:rowOff>
    </xdr:to>
    <xdr:sp macro="" textlink="">
      <xdr:nvSpPr>
        <xdr:cNvPr id="718" name="円/楕円 717"/>
        <xdr:cNvSpPr/>
      </xdr:nvSpPr>
      <xdr:spPr>
        <a:xfrm>
          <a:off x="16268700" y="163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63062</xdr:rowOff>
    </xdr:from>
    <xdr:ext cx="534377" cy="259045"/>
    <xdr:sp macro="" textlink="">
      <xdr:nvSpPr>
        <xdr:cNvPr id="719" name="公債費該当値テキスト"/>
        <xdr:cNvSpPr txBox="1"/>
      </xdr:nvSpPr>
      <xdr:spPr>
        <a:xfrm>
          <a:off x="16370300" y="1617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83,893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167889</xdr:rowOff>
    </xdr:from>
    <xdr:to>
      <xdr:col>22</xdr:col>
      <xdr:colOff>415925</xdr:colOff>
      <xdr:row>95</xdr:row>
      <xdr:rowOff>98039</xdr:rowOff>
    </xdr:to>
    <xdr:sp macro="" textlink="">
      <xdr:nvSpPr>
        <xdr:cNvPr id="720" name="円/楕円 719"/>
        <xdr:cNvSpPr/>
      </xdr:nvSpPr>
      <xdr:spPr>
        <a:xfrm>
          <a:off x="15430500" y="1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114566</xdr:rowOff>
    </xdr:from>
    <xdr:ext cx="534377" cy="259045"/>
    <xdr:sp macro="" textlink="">
      <xdr:nvSpPr>
        <xdr:cNvPr id="721" name="テキスト ボックス 720"/>
        <xdr:cNvSpPr txBox="1"/>
      </xdr:nvSpPr>
      <xdr:spPr>
        <a:xfrm>
          <a:off x="15214111" y="160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19672</xdr:rowOff>
    </xdr:from>
    <xdr:to>
      <xdr:col>21</xdr:col>
      <xdr:colOff>212725</xdr:colOff>
      <xdr:row>95</xdr:row>
      <xdr:rowOff>121272</xdr:rowOff>
    </xdr:to>
    <xdr:sp macro="" textlink="">
      <xdr:nvSpPr>
        <xdr:cNvPr id="722" name="円/楕円 721"/>
        <xdr:cNvSpPr/>
      </xdr:nvSpPr>
      <xdr:spPr>
        <a:xfrm>
          <a:off x="14541500" y="163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137799</xdr:rowOff>
    </xdr:from>
    <xdr:ext cx="534377" cy="259045"/>
    <xdr:sp macro="" textlink="">
      <xdr:nvSpPr>
        <xdr:cNvPr id="723" name="テキスト ボックス 722"/>
        <xdr:cNvSpPr txBox="1"/>
      </xdr:nvSpPr>
      <xdr:spPr>
        <a:xfrm>
          <a:off x="14325111" y="160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24374</xdr:rowOff>
    </xdr:from>
    <xdr:to>
      <xdr:col>20</xdr:col>
      <xdr:colOff>9525</xdr:colOff>
      <xdr:row>95</xdr:row>
      <xdr:rowOff>125974</xdr:rowOff>
    </xdr:to>
    <xdr:sp macro="" textlink="">
      <xdr:nvSpPr>
        <xdr:cNvPr id="724" name="円/楕円 723"/>
        <xdr:cNvSpPr/>
      </xdr:nvSpPr>
      <xdr:spPr>
        <a:xfrm>
          <a:off x="13652500" y="163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142501</xdr:rowOff>
    </xdr:from>
    <xdr:ext cx="534377" cy="259045"/>
    <xdr:sp macro="" textlink="">
      <xdr:nvSpPr>
        <xdr:cNvPr id="725" name="テキスト ボックス 724"/>
        <xdr:cNvSpPr txBox="1"/>
      </xdr:nvSpPr>
      <xdr:spPr>
        <a:xfrm>
          <a:off x="13436111" y="1608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22095</xdr:rowOff>
    </xdr:from>
    <xdr:to>
      <xdr:col>18</xdr:col>
      <xdr:colOff>492125</xdr:colOff>
      <xdr:row>95</xdr:row>
      <xdr:rowOff>123695</xdr:rowOff>
    </xdr:to>
    <xdr:sp macro="" textlink="">
      <xdr:nvSpPr>
        <xdr:cNvPr id="726" name="円/楕円 725"/>
        <xdr:cNvSpPr/>
      </xdr:nvSpPr>
      <xdr:spPr>
        <a:xfrm>
          <a:off x="12763500" y="1630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140222</xdr:rowOff>
    </xdr:from>
    <xdr:ext cx="534377" cy="259045"/>
    <xdr:sp macro="" textlink="">
      <xdr:nvSpPr>
        <xdr:cNvPr id="727" name="テキスト ボックス 726"/>
        <xdr:cNvSpPr txBox="1"/>
      </xdr:nvSpPr>
      <xdr:spPr>
        <a:xfrm>
          <a:off x="12547111" y="160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については住民一人当たり６７，５４６円となっており、以前から類似団体の中でも高い水準となっている。事業費自体は減少しているが、基盤整備事業などのハード事業の事業費が増大したことが主な要因である。今後は計画的に事業の取捨選択を徹底し、効果的な施策を展開していく。</a:t>
          </a:r>
        </a:p>
        <a:p>
          <a:r>
            <a:rPr kumimoji="1" lang="ja-JP" altLang="en-US" sz="1300">
              <a:latin typeface="ＭＳ Ｐゴシック"/>
            </a:rPr>
            <a:t>　衛生費は、住民一人当たり８１，３９９円となっており、類似団体と比較して高い水準にある。合併以前の旧町の処理体制、一部事務組合が存続しているため、以前から高い水準となっている。また、施設改修に係る経費が平成２７年度、平成２８年度で支出されたため、その施設整備費が増加したためである。抜本的なごみ処理体制の見直しが必要であり、近隣市町と広域処理の検討を開始している。</a:t>
          </a: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年度末には残高が合併時の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億円まで回復したが、税収の伸び悩み等による歳入の確保が難しい中、取り崩しを実施したことなどにより残高は減少している。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平成２７年度には特別土地保有税収入により、積み立てを行い、残高が増加したが、一時的なものであり、再度減少し実質収支も減少した。</a:t>
          </a:r>
        </a:p>
        <a:p>
          <a:r>
            <a:rPr kumimoji="1" lang="ja-JP" altLang="en-US" sz="1400">
              <a:latin typeface="ＭＳ ゴシック" pitchFamily="49" charset="-128"/>
              <a:ea typeface="ＭＳ ゴシック" pitchFamily="49" charset="-128"/>
            </a:rPr>
            <a:t>　今後も歳出削減に努め、中長期的に財政調整基金、減債基金の積み立てを行っていくよう取り組んでいく必要がある。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全ての会計において赤字は無く、健全な財政運営を行っているが、標準財政規模に対する比率が減少傾向にあり、余剰金が減ってきている会計もある。</a:t>
          </a:r>
        </a:p>
        <a:p>
          <a:r>
            <a:rPr kumimoji="1" lang="ja-JP" altLang="en-US" sz="1400">
              <a:latin typeface="ＭＳ ゴシック" pitchFamily="49" charset="-128"/>
              <a:ea typeface="ＭＳ ゴシック" pitchFamily="49" charset="-128"/>
            </a:rPr>
            <a:t>　平成２８年度に病院から診療所化した国民健康保険上中診療所事業会計については、人件費の削減を中心とした事業の縮小によって、医業収入の減が主な要因である純損益のマイナスを縮減していくことになる。</a:t>
          </a:r>
        </a:p>
        <a:p>
          <a:r>
            <a:rPr kumimoji="1" lang="ja-JP" altLang="en-US" sz="1400">
              <a:latin typeface="ＭＳ ゴシック" pitchFamily="49" charset="-128"/>
              <a:ea typeface="ＭＳ ゴシック" pitchFamily="49" charset="-128"/>
            </a:rPr>
            <a:t>　また、水道事業、下水道事業については、施設の更新時期が迫ってきていいるため使用料の改定に向けた取り組みを開始した。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そのほかの会計についても、それぞれの収益について料金改定や保険料改定の見直しなどを考慮しながら、経営の改善に努めるとともに、独立採算制に立った会計の運営を行っていく必要がある。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年度以降、財源の確保できる範囲において、随時繰り上げ償還を行ってきたため、急激な償還額の伸びは抑制できているが、合併以降の大型事業等により平成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年度がピークになった。今後は抑制のため、事業の計画的な実施と地方債発行額の制限を行い、計画的な地方債の発行に努めていく。</a:t>
          </a:r>
        </a:p>
        <a:p>
          <a:r>
            <a:rPr kumimoji="1" lang="ja-JP" altLang="en-US" sz="1400">
              <a:latin typeface="ＭＳ ゴシック" pitchFamily="49" charset="-128"/>
              <a:ea typeface="ＭＳ ゴシック" pitchFamily="49" charset="-128"/>
            </a:rPr>
            <a:t>　普通交付税への算入公債費については、臨時財政対策債や合併特例債の割合が高いため、償還金と連動している。</a:t>
          </a:r>
        </a:p>
        <a:p>
          <a:r>
            <a:rPr kumimoji="1" lang="ja-JP" altLang="en-US" sz="1400">
              <a:latin typeface="ＭＳ ゴシック" pitchFamily="49" charset="-128"/>
              <a:ea typeface="ＭＳ ゴシック" pitchFamily="49" charset="-128"/>
            </a:rPr>
            <a:t>　一部組合等については、消防や病院が実施する事業により、今後増加することが懸念されている。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普通会計を中心に地方債残高は年々減少し、公営企業会計においては新規借り入れが無く、年々減少しており、一部事務組合についても、減少傾向にある。</a:t>
          </a:r>
        </a:p>
        <a:p>
          <a:r>
            <a:rPr kumimoji="1" lang="ja-JP" altLang="en-US" sz="1400">
              <a:latin typeface="ＭＳ ゴシック" pitchFamily="49" charset="-128"/>
              <a:ea typeface="ＭＳ ゴシック" pitchFamily="49" charset="-128"/>
            </a:rPr>
            <a:t>　公営企業会計も含めて繰上償還を行ってきたこともあり、将来負担比率も減少傾向にあるが、類似団体に比較すれば大きく上回っている。</a:t>
          </a:r>
        </a:p>
        <a:p>
          <a:r>
            <a:rPr kumimoji="1" lang="ja-JP" altLang="en-US" sz="1400">
              <a:latin typeface="ＭＳ ゴシック" pitchFamily="49" charset="-128"/>
              <a:ea typeface="ＭＳ ゴシック" pitchFamily="49" charset="-128"/>
            </a:rPr>
            <a:t>　今後とも計画的な地方債発行を行うことにより、地方債残高を抑え、将来負担の抑制を図っていく必要があるが、一部事務組合については、環境衛生組合の施設改修事業や病院関係の事業など、今後地方債を発行する事業も考えられることから、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福井県若狭町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15,466
15,396
178.49
11,193,488
10,771,476
394,578
6,128,002
12,093,499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140.2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福井県若狭町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15,466
15,396
178.49
11,193,488
10,771,476
394,578
6,128,002
12,093,499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福井県若狭町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15,466
15,396
178.49
11,193,488
10,771,476
394,578
6,128,002
12,093,499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11193488</v>
      </c>
      <c r="BO4" s="411"/>
      <c r="BP4" s="411"/>
      <c r="BQ4" s="411"/>
      <c r="BR4" s="411"/>
      <c r="BS4" s="411"/>
      <c r="BT4" s="411"/>
      <c r="BU4" s="412"/>
      <c r="BV4" s="410">
        <v>11374478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6.4</v>
      </c>
      <c r="CU4" s="588"/>
      <c r="CV4" s="588"/>
      <c r="CW4" s="588"/>
      <c r="CX4" s="588"/>
      <c r="CY4" s="588"/>
      <c r="CZ4" s="588"/>
      <c r="DA4" s="589"/>
      <c r="DB4" s="587">
        <v>6.5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10771476</v>
      </c>
      <c r="BO5" s="416"/>
      <c r="BP5" s="416"/>
      <c r="BQ5" s="416"/>
      <c r="BR5" s="416"/>
      <c r="BS5" s="416"/>
      <c r="BT5" s="416"/>
      <c r="BU5" s="417"/>
      <c r="BV5" s="415">
        <v>10949207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93.2</v>
      </c>
      <c r="CU5" s="386"/>
      <c r="CV5" s="386"/>
      <c r="CW5" s="386"/>
      <c r="CX5" s="386"/>
      <c r="CY5" s="386"/>
      <c r="CZ5" s="386"/>
      <c r="DA5" s="387"/>
      <c r="DB5" s="385">
        <v>88.3</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422012</v>
      </c>
      <c r="BO6" s="416"/>
      <c r="BP6" s="416"/>
      <c r="BQ6" s="416"/>
      <c r="BR6" s="416"/>
      <c r="BS6" s="416"/>
      <c r="BT6" s="416"/>
      <c r="BU6" s="417"/>
      <c r="BV6" s="415">
        <v>425271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97.6</v>
      </c>
      <c r="CU6" s="562"/>
      <c r="CV6" s="562"/>
      <c r="CW6" s="562"/>
      <c r="CX6" s="562"/>
      <c r="CY6" s="562"/>
      <c r="CZ6" s="562"/>
      <c r="DA6" s="563"/>
      <c r="DB6" s="561">
        <v>93.3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27434</v>
      </c>
      <c r="BO7" s="416"/>
      <c r="BP7" s="416"/>
      <c r="BQ7" s="416"/>
      <c r="BR7" s="416"/>
      <c r="BS7" s="416"/>
      <c r="BT7" s="416"/>
      <c r="BU7" s="417"/>
      <c r="BV7" s="415">
        <v>14991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6128002</v>
      </c>
      <c r="CU7" s="416"/>
      <c r="CV7" s="416"/>
      <c r="CW7" s="416"/>
      <c r="CX7" s="416"/>
      <c r="CY7" s="416"/>
      <c r="CZ7" s="416"/>
      <c r="DA7" s="417"/>
      <c r="DB7" s="415">
        <v>6328916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394578</v>
      </c>
      <c r="BO8" s="416"/>
      <c r="BP8" s="416"/>
      <c r="BQ8" s="416"/>
      <c r="BR8" s="416"/>
      <c r="BS8" s="416"/>
      <c r="BT8" s="416"/>
      <c r="BU8" s="417"/>
      <c r="BV8" s="415">
        <v>410280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0.35</v>
      </c>
      <c r="CU8" s="525"/>
      <c r="CV8" s="525"/>
      <c r="CW8" s="525"/>
      <c r="CX8" s="525"/>
      <c r="CY8" s="525"/>
      <c r="CZ8" s="525"/>
      <c r="DA8" s="526"/>
      <c r="DB8" s="524">
        <v>0.35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15257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-15702</v>
      </c>
      <c r="BO9" s="416"/>
      <c r="BP9" s="416"/>
      <c r="BQ9" s="416"/>
      <c r="BR9" s="416"/>
      <c r="BS9" s="416"/>
      <c r="BT9" s="416"/>
      <c r="BU9" s="417"/>
      <c r="BV9" s="415">
        <v>77282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15.2</v>
      </c>
      <c r="CU9" s="386"/>
      <c r="CV9" s="386"/>
      <c r="CW9" s="386"/>
      <c r="CX9" s="386"/>
      <c r="CY9" s="386"/>
      <c r="CZ9" s="386"/>
      <c r="DA9" s="387"/>
      <c r="DB9" s="385">
        <v>16.2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16099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203533</v>
      </c>
      <c r="BO10" s="416"/>
      <c r="BP10" s="416"/>
      <c r="BQ10" s="416"/>
      <c r="BR10" s="416"/>
      <c r="BS10" s="416"/>
      <c r="BT10" s="416"/>
      <c r="BU10" s="417"/>
      <c r="BV10" s="415">
        <v>432673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94</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15466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452579</v>
      </c>
      <c r="BO12" s="416"/>
      <c r="BP12" s="416"/>
      <c r="BQ12" s="416"/>
      <c r="BR12" s="416"/>
      <c r="BS12" s="416"/>
      <c r="BT12" s="416"/>
      <c r="BU12" s="417"/>
      <c r="BV12" s="415">
        <v>250000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15396</v>
      </c>
      <c r="S13" s="517"/>
      <c r="T13" s="517"/>
      <c r="U13" s="517"/>
      <c r="V13" s="518"/>
      <c r="W13" s="504" t="s">
        <v>124</v>
      </c>
      <c r="X13" s="428"/>
      <c r="Y13" s="428"/>
      <c r="Z13" s="428"/>
      <c r="AA13" s="428"/>
      <c r="AB13" s="429"/>
      <c r="AC13" s="391">
        <v>794</v>
      </c>
      <c r="AD13" s="392"/>
      <c r="AE13" s="392"/>
      <c r="AF13" s="392"/>
      <c r="AG13" s="393"/>
      <c r="AH13" s="391">
        <v>899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-264748</v>
      </c>
      <c r="BO13" s="416"/>
      <c r="BP13" s="416"/>
      <c r="BQ13" s="416"/>
      <c r="BR13" s="416"/>
      <c r="BS13" s="416"/>
      <c r="BT13" s="416"/>
      <c r="BU13" s="417"/>
      <c r="BV13" s="415">
        <v>259955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15.1</v>
      </c>
      <c r="CU13" s="386"/>
      <c r="CV13" s="386"/>
      <c r="CW13" s="386"/>
      <c r="CX13" s="386"/>
      <c r="CY13" s="386"/>
      <c r="CZ13" s="386"/>
      <c r="DA13" s="387"/>
      <c r="DB13" s="385">
        <v>14.9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15718</v>
      </c>
      <c r="S14" s="517"/>
      <c r="T14" s="517"/>
      <c r="U14" s="517"/>
      <c r="V14" s="518"/>
      <c r="W14" s="519"/>
      <c r="X14" s="431"/>
      <c r="Y14" s="431"/>
      <c r="Z14" s="431"/>
      <c r="AA14" s="431"/>
      <c r="AB14" s="432"/>
      <c r="AC14" s="509">
        <v>10</v>
      </c>
      <c r="AD14" s="510"/>
      <c r="AE14" s="510"/>
      <c r="AF14" s="510"/>
      <c r="AG14" s="511"/>
      <c r="AH14" s="509">
        <v>11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140.19999999999999</v>
      </c>
      <c r="CU14" s="488"/>
      <c r="CV14" s="488"/>
      <c r="CW14" s="488"/>
      <c r="CX14" s="488"/>
      <c r="CY14" s="488"/>
      <c r="CZ14" s="488"/>
      <c r="DA14" s="489"/>
      <c r="DB14" s="520">
        <v>140.4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15640</v>
      </c>
      <c r="S15" s="517"/>
      <c r="T15" s="517"/>
      <c r="U15" s="517"/>
      <c r="V15" s="518"/>
      <c r="W15" s="504" t="s">
        <v>131</v>
      </c>
      <c r="X15" s="428"/>
      <c r="Y15" s="428"/>
      <c r="Z15" s="428"/>
      <c r="AA15" s="428"/>
      <c r="AB15" s="429"/>
      <c r="AC15" s="391">
        <v>2042</v>
      </c>
      <c r="AD15" s="392"/>
      <c r="AE15" s="392"/>
      <c r="AF15" s="392"/>
      <c r="AG15" s="393"/>
      <c r="AH15" s="391">
        <v>2341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1808930</v>
      </c>
      <c r="BO15" s="411"/>
      <c r="BP15" s="411"/>
      <c r="BQ15" s="411"/>
      <c r="BR15" s="411"/>
      <c r="BS15" s="411"/>
      <c r="BT15" s="411"/>
      <c r="BU15" s="412"/>
      <c r="BV15" s="410">
        <v>1755797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25.8</v>
      </c>
      <c r="AD16" s="510"/>
      <c r="AE16" s="510"/>
      <c r="AF16" s="510"/>
      <c r="AG16" s="511"/>
      <c r="AH16" s="509">
        <v>28.6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5149523</v>
      </c>
      <c r="BO16" s="416"/>
      <c r="BP16" s="416"/>
      <c r="BQ16" s="416"/>
      <c r="BR16" s="416"/>
      <c r="BS16" s="416"/>
      <c r="BT16" s="416"/>
      <c r="BU16" s="417"/>
      <c r="BV16" s="415">
        <v>5157081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5069</v>
      </c>
      <c r="AD17" s="392"/>
      <c r="AE17" s="392"/>
      <c r="AF17" s="392"/>
      <c r="AG17" s="393"/>
      <c r="AH17" s="391">
        <v>4958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2274046</v>
      </c>
      <c r="BO17" s="416"/>
      <c r="BP17" s="416"/>
      <c r="BQ17" s="416"/>
      <c r="BR17" s="416"/>
      <c r="BS17" s="416"/>
      <c r="BT17" s="416"/>
      <c r="BU17" s="417"/>
      <c r="BV17" s="415">
        <v>2199732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178.49</v>
      </c>
      <c r="M18" s="480"/>
      <c r="N18" s="480"/>
      <c r="O18" s="480"/>
      <c r="P18" s="480"/>
      <c r="Q18" s="480"/>
      <c r="R18" s="481"/>
      <c r="S18" s="481"/>
      <c r="T18" s="481"/>
      <c r="U18" s="481"/>
      <c r="V18" s="482"/>
      <c r="W18" s="496"/>
      <c r="X18" s="497"/>
      <c r="Y18" s="497"/>
      <c r="Z18" s="497"/>
      <c r="AA18" s="497"/>
      <c r="AB18" s="505"/>
      <c r="AC18" s="379">
        <v>64.099999999999994</v>
      </c>
      <c r="AD18" s="380"/>
      <c r="AE18" s="380"/>
      <c r="AF18" s="380"/>
      <c r="AG18" s="483"/>
      <c r="AH18" s="379">
        <v>60.5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5814946</v>
      </c>
      <c r="BO18" s="416"/>
      <c r="BP18" s="416"/>
      <c r="BQ18" s="416"/>
      <c r="BR18" s="416"/>
      <c r="BS18" s="416"/>
      <c r="BT18" s="416"/>
      <c r="BU18" s="417"/>
      <c r="BV18" s="415">
        <v>5961650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85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8263538</v>
      </c>
      <c r="BO19" s="416"/>
      <c r="BP19" s="416"/>
      <c r="BQ19" s="416"/>
      <c r="BR19" s="416"/>
      <c r="BS19" s="416"/>
      <c r="BT19" s="416"/>
      <c r="BU19" s="417"/>
      <c r="BV19" s="415">
        <v>8385409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4871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12093499</v>
      </c>
      <c r="BO23" s="416"/>
      <c r="BP23" s="416"/>
      <c r="BQ23" s="416"/>
      <c r="BR23" s="416"/>
      <c r="BS23" s="416"/>
      <c r="BT23" s="416"/>
      <c r="BU23" s="417"/>
      <c r="BV23" s="415">
        <v>12382069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8500</v>
      </c>
      <c r="R24" s="392"/>
      <c r="S24" s="392"/>
      <c r="T24" s="392"/>
      <c r="U24" s="392"/>
      <c r="V24" s="393"/>
      <c r="W24" s="457"/>
      <c r="X24" s="448"/>
      <c r="Y24" s="449"/>
      <c r="Z24" s="388" t="s">
        <v>154</v>
      </c>
      <c r="AA24" s="389"/>
      <c r="AB24" s="389"/>
      <c r="AC24" s="389"/>
      <c r="AD24" s="389"/>
      <c r="AE24" s="389"/>
      <c r="AF24" s="389"/>
      <c r="AG24" s="390"/>
      <c r="AH24" s="391">
        <v>203</v>
      </c>
      <c r="AI24" s="392"/>
      <c r="AJ24" s="392"/>
      <c r="AK24" s="392"/>
      <c r="AL24" s="393"/>
      <c r="AM24" s="391">
        <v>608797</v>
      </c>
      <c r="AN24" s="392"/>
      <c r="AO24" s="392"/>
      <c r="AP24" s="392"/>
      <c r="AQ24" s="392"/>
      <c r="AR24" s="393"/>
      <c r="AS24" s="391">
        <v>2999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6472830</v>
      </c>
      <c r="BO24" s="416"/>
      <c r="BP24" s="416"/>
      <c r="BQ24" s="416"/>
      <c r="BR24" s="416"/>
      <c r="BS24" s="416"/>
      <c r="BT24" s="416"/>
      <c r="BU24" s="417"/>
      <c r="BV24" s="415">
        <v>6619133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6700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220000</v>
      </c>
      <c r="BO25" s="411"/>
      <c r="BP25" s="411"/>
      <c r="BQ25" s="411"/>
      <c r="BR25" s="411"/>
      <c r="BS25" s="411"/>
      <c r="BT25" s="411"/>
      <c r="BU25" s="412"/>
      <c r="BV25" s="410">
        <v>96916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5600</v>
      </c>
      <c r="R26" s="392"/>
      <c r="S26" s="392"/>
      <c r="T26" s="392"/>
      <c r="U26" s="392"/>
      <c r="V26" s="393"/>
      <c r="W26" s="457"/>
      <c r="X26" s="448"/>
      <c r="Y26" s="449"/>
      <c r="Z26" s="388" t="s">
        <v>160</v>
      </c>
      <c r="AA26" s="470"/>
      <c r="AB26" s="470"/>
      <c r="AC26" s="470"/>
      <c r="AD26" s="470"/>
      <c r="AE26" s="470"/>
      <c r="AF26" s="470"/>
      <c r="AG26" s="471"/>
      <c r="AH26" s="391">
        <v>23</v>
      </c>
      <c r="AI26" s="392"/>
      <c r="AJ26" s="392"/>
      <c r="AK26" s="392"/>
      <c r="AL26" s="393"/>
      <c r="AM26" s="391">
        <v>65067</v>
      </c>
      <c r="AN26" s="392"/>
      <c r="AO26" s="392"/>
      <c r="AP26" s="392"/>
      <c r="AQ26" s="392"/>
      <c r="AR26" s="393"/>
      <c r="AS26" s="391">
        <v>2829</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3000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1037010</v>
      </c>
      <c r="BO27" s="419"/>
      <c r="BP27" s="419"/>
      <c r="BQ27" s="419"/>
      <c r="BR27" s="419"/>
      <c r="BS27" s="419"/>
      <c r="BT27" s="419"/>
      <c r="BU27" s="420"/>
      <c r="BV27" s="418">
        <v>1035216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2450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682866</v>
      </c>
      <c r="BO28" s="411"/>
      <c r="BP28" s="411"/>
      <c r="BQ28" s="411"/>
      <c r="BR28" s="411"/>
      <c r="BS28" s="411"/>
      <c r="BT28" s="411"/>
      <c r="BU28" s="412"/>
      <c r="BV28" s="410">
        <v>931912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14</v>
      </c>
      <c r="M29" s="392"/>
      <c r="N29" s="392"/>
      <c r="O29" s="392"/>
      <c r="P29" s="393"/>
      <c r="Q29" s="391">
        <v>2350</v>
      </c>
      <c r="R29" s="392"/>
      <c r="S29" s="392"/>
      <c r="T29" s="392"/>
      <c r="U29" s="392"/>
      <c r="V29" s="393"/>
      <c r="W29" s="458"/>
      <c r="X29" s="459"/>
      <c r="Y29" s="460"/>
      <c r="Z29" s="388" t="s">
        <v>170</v>
      </c>
      <c r="AA29" s="389"/>
      <c r="AB29" s="389"/>
      <c r="AC29" s="389"/>
      <c r="AD29" s="389"/>
      <c r="AE29" s="389"/>
      <c r="AF29" s="389"/>
      <c r="AG29" s="390"/>
      <c r="AH29" s="391">
        <v>203</v>
      </c>
      <c r="AI29" s="392"/>
      <c r="AJ29" s="392"/>
      <c r="AK29" s="392"/>
      <c r="AL29" s="393"/>
      <c r="AM29" s="391">
        <v>608797</v>
      </c>
      <c r="AN29" s="392"/>
      <c r="AO29" s="392"/>
      <c r="AP29" s="392"/>
      <c r="AQ29" s="392"/>
      <c r="AR29" s="393"/>
      <c r="AS29" s="391">
        <v>2999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51540</v>
      </c>
      <c r="BO29" s="416"/>
      <c r="BP29" s="416"/>
      <c r="BQ29" s="416"/>
      <c r="BR29" s="416"/>
      <c r="BS29" s="416"/>
      <c r="BT29" s="416"/>
      <c r="BU29" s="417"/>
      <c r="BV29" s="415">
        <v>51521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91.8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1568206</v>
      </c>
      <c r="BO30" s="419"/>
      <c r="BP30" s="419"/>
      <c r="BQ30" s="419"/>
      <c r="BR30" s="419"/>
      <c r="BS30" s="419"/>
      <c r="BT30" s="419"/>
      <c r="BU30" s="420"/>
      <c r="BV30" s="418">
        <v>1767434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IF('各会計、関係団体の財政状況及び健全化判断比率'!B36="","",'各会計、関係団体の財政状況及び健全化判断比率'!B36)</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17</v>
      </c>
      <c r="BX34" s="375"/>
      <c r="BY34" s="374" t="str">
        <f>IF('各会計、関係団体の財政状況及び健全化判断比率'!B68="","",'各会計、関係団体の財政状況及び健全化判断比率'!B68)</f>
        <v>公立小浜病院組合</v>
      </c>
      <c r="BZ34" s="374"/>
      <c r="CA34" s="374"/>
      <c r="CB34" s="374"/>
      <c r="CC34" s="374"/>
      <c r="CD34" s="374"/>
      <c r="CE34" s="374"/>
      <c r="CF34" s="374"/>
      <c r="CG34" s="374"/>
      <c r="CH34" s="374"/>
      <c r="CI34" s="374"/>
      <c r="CJ34" s="374"/>
      <c r="CK34" s="374"/>
      <c r="CL34" s="374"/>
      <c r="CM34" s="374"/>
      <c r="CN34" s="167"/>
      <c r="CO34" s="375">
        <f>IF(CQ34="","",MAX(C34:D43,U34:V43,AM34:AN43,BE34:BF43,BW34:BX43)+1)</f>
        <v>27</v>
      </c>
      <c r="CP34" s="375"/>
      <c r="CQ34" s="374" t="str">
        <f>IF('各会計、関係団体の財政状況及び健全化判断比率'!BS7="","",'各会計、関係団体の財政状況及び健全化判断比率'!BS7)</f>
        <v>レインボーライン</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農業者労働災害共済事業特別会計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直営診療所特別会計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IF('各会計、関係団体の財政状況及び健全化判断比率'!B34="","",'各会計、関係団体の財政状況及び健全化判断比率'!B34)</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IF('各会計、関係団体の財政状況及び健全化判断比率'!B37="","",'各会計、関係団体の財政状況及び健全化判断比率'!B37)</f>
        <v>農業集落排水処理事業特別会計</v>
      </c>
      <c r="BH35" s="374"/>
      <c r="BI35" s="374"/>
      <c r="BJ35" s="374"/>
      <c r="BK35" s="374"/>
      <c r="BL35" s="374"/>
      <c r="BM35" s="374"/>
      <c r="BN35" s="374"/>
      <c r="BO35" s="374"/>
      <c r="BP35" s="374"/>
      <c r="BQ35" s="374"/>
      <c r="BR35" s="374"/>
      <c r="BS35" s="374"/>
      <c r="BT35" s="374"/>
      <c r="BU35" s="374"/>
      <c r="BV35" s="167"/>
      <c r="BW35" s="375">
        <f t="shared" ref="BW35:BW43" si="2">IF(BY35="","",BW34+1)</f>
        <v>18</v>
      </c>
      <c r="BX35" s="375"/>
      <c r="BY35" s="374" t="str">
        <f>IF('各会計、関係団体の財政状況及び健全化判断比率'!B69="","",'各会計、関係団体の財政状況及び健全化判断比率'!B69)</f>
        <v>若狭消防組合</v>
      </c>
      <c r="BZ35" s="374"/>
      <c r="CA35" s="374"/>
      <c r="CB35" s="374"/>
      <c r="CC35" s="374"/>
      <c r="CD35" s="374"/>
      <c r="CE35" s="374"/>
      <c r="CF35" s="374"/>
      <c r="CG35" s="374"/>
      <c r="CH35" s="374"/>
      <c r="CI35" s="374"/>
      <c r="CJ35" s="374"/>
      <c r="CK35" s="374"/>
      <c r="CL35" s="374"/>
      <c r="CM35" s="374"/>
      <c r="CN35" s="167"/>
      <c r="CO35" s="375">
        <f t="shared" ref="CO35:CO43" si="3">IF(CQ35="","",CO34+1)</f>
        <v>28</v>
      </c>
      <c r="CP35" s="375"/>
      <c r="CQ35" s="374" t="str">
        <f>IF('各会計、関係団体の財政状況及び健全化判断比率'!BS8="","",'各会計、関係団体の財政状況及び健全化判断比率'!BS8)</f>
        <v>エコファームみかた</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町営住宅等特別会計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介護保険特別会計（事業勘定）</v>
      </c>
      <c r="X36" s="374"/>
      <c r="Y36" s="374"/>
      <c r="Z36" s="374"/>
      <c r="AA36" s="374"/>
      <c r="AB36" s="374"/>
      <c r="AC36" s="374"/>
      <c r="AD36" s="374"/>
      <c r="AE36" s="374"/>
      <c r="AF36" s="374"/>
      <c r="AG36" s="374"/>
      <c r="AH36" s="374"/>
      <c r="AI36" s="374"/>
      <c r="AJ36" s="374"/>
      <c r="AK36" s="374"/>
      <c r="AL36" s="167"/>
      <c r="AM36" s="375">
        <f t="shared" si="0"/>
        <v>11</v>
      </c>
      <c r="AN36" s="375"/>
      <c r="AO36" s="374" t="str">
        <f>IF('各会計、関係団体の財政状況及び健全化判断比率'!B35="","",'各会計、関係団体の財政状況及び健全化判断比率'!B35)</f>
        <v>国民健康保険上中診療所事業会計</v>
      </c>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IF('各会計、関係団体の財政状況及び健全化判断比率'!B38="","",'各会計、関係団体の財政状況及び健全化判断比率'!B38)</f>
        <v>漁業集落排水処理事業特別会計</v>
      </c>
      <c r="BH36" s="374"/>
      <c r="BI36" s="374"/>
      <c r="BJ36" s="374"/>
      <c r="BK36" s="374"/>
      <c r="BL36" s="374"/>
      <c r="BM36" s="374"/>
      <c r="BN36" s="374"/>
      <c r="BO36" s="374"/>
      <c r="BP36" s="374"/>
      <c r="BQ36" s="374"/>
      <c r="BR36" s="374"/>
      <c r="BS36" s="374"/>
      <c r="BT36" s="374"/>
      <c r="BU36" s="374"/>
      <c r="BV36" s="167"/>
      <c r="BW36" s="375">
        <f t="shared" si="2"/>
        <v>19</v>
      </c>
      <c r="BX36" s="375"/>
      <c r="BY36" s="374" t="str">
        <f>IF('各会計、関係団体の財政状況及び健全化判断比率'!B70="","",'各会計、関係団体の財政状況及び健全化判断比率'!B70)</f>
        <v>敦賀美方消防組合</v>
      </c>
      <c r="BZ36" s="374"/>
      <c r="CA36" s="374"/>
      <c r="CB36" s="374"/>
      <c r="CC36" s="374"/>
      <c r="CD36" s="374"/>
      <c r="CE36" s="374"/>
      <c r="CF36" s="374"/>
      <c r="CG36" s="374"/>
      <c r="CH36" s="374"/>
      <c r="CI36" s="374"/>
      <c r="CJ36" s="374"/>
      <c r="CK36" s="374"/>
      <c r="CL36" s="374"/>
      <c r="CM36" s="374"/>
      <c r="CN36" s="167"/>
      <c r="CO36" s="375">
        <f t="shared" si="3"/>
        <v>29</v>
      </c>
      <c r="CP36" s="375"/>
      <c r="CQ36" s="374" t="str">
        <f>IF('各会計、関係団体の財政状況及び健全化判断比率'!BS9="","",'各会計、関係団体の財政状況及び健全化判断比率'!BS9)</f>
        <v>かみなか農学舎</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介護保険特別会計（サービス勘定）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15</v>
      </c>
      <c r="BF37" s="375"/>
      <c r="BG37" s="374" t="str">
        <f>IF('各会計、関係団体の財政状況及び健全化判断比率'!B39="","",'各会計、関係団体の財政状況及び健全化判断比率'!B39)</f>
        <v>特定環境保全公共下水道事業特別会計</v>
      </c>
      <c r="BH37" s="374"/>
      <c r="BI37" s="374"/>
      <c r="BJ37" s="374"/>
      <c r="BK37" s="374"/>
      <c r="BL37" s="374"/>
      <c r="BM37" s="374"/>
      <c r="BN37" s="374"/>
      <c r="BO37" s="374"/>
      <c r="BP37" s="374"/>
      <c r="BQ37" s="374"/>
      <c r="BR37" s="374"/>
      <c r="BS37" s="374"/>
      <c r="BT37" s="374"/>
      <c r="BU37" s="374"/>
      <c r="BV37" s="167"/>
      <c r="BW37" s="375">
        <f t="shared" si="2"/>
        <v>20</v>
      </c>
      <c r="BX37" s="375"/>
      <c r="BY37" s="374" t="str">
        <f>IF('各会計、関係団体の財政状況及び健全化判断比率'!B71="","",'各会計、関係団体の財政状況及び健全化判断比率'!B71)</f>
        <v>美浜・三方環境衛生組合</v>
      </c>
      <c r="BZ37" s="374"/>
      <c r="CA37" s="374"/>
      <c r="CB37" s="374"/>
      <c r="CC37" s="374"/>
      <c r="CD37" s="374"/>
      <c r="CE37" s="374"/>
      <c r="CF37" s="374"/>
      <c r="CG37" s="374"/>
      <c r="CH37" s="374"/>
      <c r="CI37" s="374"/>
      <c r="CJ37" s="374"/>
      <c r="CK37" s="374"/>
      <c r="CL37" s="374"/>
      <c r="CM37" s="374"/>
      <c r="CN37" s="167"/>
      <c r="CO37" s="375">
        <f t="shared" si="3"/>
        <v>30</v>
      </c>
      <c r="CP37" s="375"/>
      <c r="CQ37" s="374" t="str">
        <f>IF('各会計、関係団体の財政状況及び健全化判断比率'!BS10="","",'各会計、関係団体の財政状況及び健全化判断比率'!BS10)</f>
        <v>若狭瓜割</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16</v>
      </c>
      <c r="BF38" s="375"/>
      <c r="BG38" s="374" t="str">
        <f>IF('各会計、関係団体の財政状況及び健全化判断比率'!B40="","",'各会計、関係団体の財政状況及び健全化判断比率'!B40)</f>
        <v>土地開発事業特別会計</v>
      </c>
      <c r="BH38" s="374"/>
      <c r="BI38" s="374"/>
      <c r="BJ38" s="374"/>
      <c r="BK38" s="374"/>
      <c r="BL38" s="374"/>
      <c r="BM38" s="374"/>
      <c r="BN38" s="374"/>
      <c r="BO38" s="374"/>
      <c r="BP38" s="374"/>
      <c r="BQ38" s="374"/>
      <c r="BR38" s="374"/>
      <c r="BS38" s="374"/>
      <c r="BT38" s="374"/>
      <c r="BU38" s="374"/>
      <c r="BV38" s="167"/>
      <c r="BW38" s="375">
        <f t="shared" si="2"/>
        <v>21</v>
      </c>
      <c r="BX38" s="375"/>
      <c r="BY38" s="374" t="str">
        <f>IF('各会計、関係団体の財政状況及び健全化判断比率'!B72="","",'各会計、関係団体の財政状況及び健全化判断比率'!B72)</f>
        <v>福井県後期高齢者医療広域連合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22</v>
      </c>
      <c r="BX39" s="375"/>
      <c r="BY39" s="374" t="str">
        <f>IF('各会計、関係団体の財政状況及び健全化判断比率'!B73="","",'各会計、関係団体の財政状況及び健全化判断比率'!B73)</f>
        <v>福井県後期高齢者医療広域連合(事業会計）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23</v>
      </c>
      <c r="BX40" s="375"/>
      <c r="BY40" s="374" t="str">
        <f>IF('各会計、関係団体の財政状況及び健全化判断比率'!B74="","",'各会計、関係団体の財政状況及び健全化判断比率'!B74)</f>
        <v>福井県市町総合事務組合（事業会計）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24</v>
      </c>
      <c r="BX41" s="375"/>
      <c r="BY41" s="374" t="str">
        <f>IF('各会計、関係団体の財政状況及び健全化判断比率'!B75="","",'各会計、関係団体の財政状況及び健全化判断比率'!B75)</f>
        <v>福井県市町総合事務組合（普通会計）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25</v>
      </c>
      <c r="BX42" s="375"/>
      <c r="BY42" s="374" t="str">
        <f>IF('各会計、関係団体の財政状況及び健全化判断比率'!B76="","",'各会計、関係団体の財政状況及び健全化判断比率'!B76)</f>
        <v>福井県自治会館組合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26</v>
      </c>
      <c r="BX43" s="375"/>
      <c r="BY43" s="374" t="str">
        <f>IF('各会計、関係団体の財政状況及び健全化判断比率'!B77="","",'各会計、関係団体の財政状況及び健全化判断比率'!B77)</f>
        <v>嶺南広域行政組合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4"/>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1829384</v>
      </c>
      <c r="S5" s="671"/>
      <c r="T5" s="671"/>
      <c r="U5" s="671"/>
      <c r="V5" s="671"/>
      <c r="W5" s="671"/>
      <c r="X5" s="671"/>
      <c r="Y5" s="718"/>
      <c r="Z5" s="731">
        <v>16.3</v>
      </c>
      <c r="AA5" s="731"/>
      <c r="AB5" s="731"/>
      <c r="AC5" s="731"/>
      <c r="AD5" s="732">
        <v>1829384</v>
      </c>
      <c r="AE5" s="732"/>
      <c r="AF5" s="732"/>
      <c r="AG5" s="732"/>
      <c r="AH5" s="732"/>
      <c r="AI5" s="732"/>
      <c r="AJ5" s="732"/>
      <c r="AK5" s="732"/>
      <c r="AL5" s="719">
        <v>30.7</v>
      </c>
      <c r="AM5" s="688"/>
      <c r="AN5" s="688"/>
      <c r="AO5" s="720"/>
      <c r="AP5" s="707" t="s">
        <v>209</v>
      </c>
      <c r="AQ5" s="708"/>
      <c r="AR5" s="708"/>
      <c r="AS5" s="708"/>
      <c r="AT5" s="708"/>
      <c r="AU5" s="708"/>
      <c r="AV5" s="708"/>
      <c r="AW5" s="708"/>
      <c r="AX5" s="708"/>
      <c r="AY5" s="708"/>
      <c r="AZ5" s="708"/>
      <c r="BA5" s="708"/>
      <c r="BB5" s="708"/>
      <c r="BC5" s="708"/>
      <c r="BD5" s="708"/>
      <c r="BE5" s="708"/>
      <c r="BF5" s="709"/>
      <c r="BG5" s="620">
        <v>1818391</v>
      </c>
      <c r="BH5" s="621"/>
      <c r="BI5" s="621"/>
      <c r="BJ5" s="621"/>
      <c r="BK5" s="621"/>
      <c r="BL5" s="621"/>
      <c r="BM5" s="621"/>
      <c r="BN5" s="622"/>
      <c r="BO5" s="673">
        <v>99.4</v>
      </c>
      <c r="BP5" s="673"/>
      <c r="BQ5" s="673"/>
      <c r="BR5" s="673"/>
      <c r="BS5" s="674">
        <v>20331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121071</v>
      </c>
      <c r="S6" s="621"/>
      <c r="T6" s="621"/>
      <c r="U6" s="621"/>
      <c r="V6" s="621"/>
      <c r="W6" s="621"/>
      <c r="X6" s="621"/>
      <c r="Y6" s="622"/>
      <c r="Z6" s="673">
        <v>1.1000000000000001</v>
      </c>
      <c r="AA6" s="673"/>
      <c r="AB6" s="673"/>
      <c r="AC6" s="673"/>
      <c r="AD6" s="674">
        <v>121071</v>
      </c>
      <c r="AE6" s="674"/>
      <c r="AF6" s="674"/>
      <c r="AG6" s="674"/>
      <c r="AH6" s="674"/>
      <c r="AI6" s="674"/>
      <c r="AJ6" s="674"/>
      <c r="AK6" s="674"/>
      <c r="AL6" s="643">
        <v>2</v>
      </c>
      <c r="AM6" s="675"/>
      <c r="AN6" s="675"/>
      <c r="AO6" s="676"/>
      <c r="AP6" s="617" t="s">
        <v>214</v>
      </c>
      <c r="AQ6" s="618"/>
      <c r="AR6" s="618"/>
      <c r="AS6" s="618"/>
      <c r="AT6" s="618"/>
      <c r="AU6" s="618"/>
      <c r="AV6" s="618"/>
      <c r="AW6" s="618"/>
      <c r="AX6" s="618"/>
      <c r="AY6" s="618"/>
      <c r="AZ6" s="618"/>
      <c r="BA6" s="618"/>
      <c r="BB6" s="618"/>
      <c r="BC6" s="618"/>
      <c r="BD6" s="618"/>
      <c r="BE6" s="618"/>
      <c r="BF6" s="619"/>
      <c r="BG6" s="620">
        <v>1818391</v>
      </c>
      <c r="BH6" s="621"/>
      <c r="BI6" s="621"/>
      <c r="BJ6" s="621"/>
      <c r="BK6" s="621"/>
      <c r="BL6" s="621"/>
      <c r="BM6" s="621"/>
      <c r="BN6" s="622"/>
      <c r="BO6" s="673">
        <v>99.4</v>
      </c>
      <c r="BP6" s="673"/>
      <c r="BQ6" s="673"/>
      <c r="BR6" s="673"/>
      <c r="BS6" s="674">
        <v>20331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99521</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99521</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2347</v>
      </c>
      <c r="S7" s="621"/>
      <c r="T7" s="621"/>
      <c r="U7" s="621"/>
      <c r="V7" s="621"/>
      <c r="W7" s="621"/>
      <c r="X7" s="621"/>
      <c r="Y7" s="622"/>
      <c r="Z7" s="673">
        <v>0</v>
      </c>
      <c r="AA7" s="673"/>
      <c r="AB7" s="673"/>
      <c r="AC7" s="673"/>
      <c r="AD7" s="674">
        <v>2347</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750577</v>
      </c>
      <c r="BH7" s="621"/>
      <c r="BI7" s="621"/>
      <c r="BJ7" s="621"/>
      <c r="BK7" s="621"/>
      <c r="BL7" s="621"/>
      <c r="BM7" s="621"/>
      <c r="BN7" s="622"/>
      <c r="BO7" s="673">
        <v>41</v>
      </c>
      <c r="BP7" s="673"/>
      <c r="BQ7" s="673"/>
      <c r="BR7" s="673"/>
      <c r="BS7" s="674">
        <v>20331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1854152</v>
      </c>
      <c r="CS7" s="621"/>
      <c r="CT7" s="621"/>
      <c r="CU7" s="621"/>
      <c r="CV7" s="621"/>
      <c r="CW7" s="621"/>
      <c r="CX7" s="621"/>
      <c r="CY7" s="622"/>
      <c r="CZ7" s="673">
        <v>17.2</v>
      </c>
      <c r="DA7" s="673"/>
      <c r="DB7" s="673"/>
      <c r="DC7" s="673"/>
      <c r="DD7" s="626">
        <v>466343</v>
      </c>
      <c r="DE7" s="621"/>
      <c r="DF7" s="621"/>
      <c r="DG7" s="621"/>
      <c r="DH7" s="621"/>
      <c r="DI7" s="621"/>
      <c r="DJ7" s="621"/>
      <c r="DK7" s="621"/>
      <c r="DL7" s="621"/>
      <c r="DM7" s="621"/>
      <c r="DN7" s="621"/>
      <c r="DO7" s="621"/>
      <c r="DP7" s="622"/>
      <c r="DQ7" s="626">
        <v>1382006</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6657</v>
      </c>
      <c r="S8" s="621"/>
      <c r="T8" s="621"/>
      <c r="U8" s="621"/>
      <c r="V8" s="621"/>
      <c r="W8" s="621"/>
      <c r="X8" s="621"/>
      <c r="Y8" s="622"/>
      <c r="Z8" s="673">
        <v>0.1</v>
      </c>
      <c r="AA8" s="673"/>
      <c r="AB8" s="673"/>
      <c r="AC8" s="673"/>
      <c r="AD8" s="674">
        <v>6657</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25155</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2403385</v>
      </c>
      <c r="CS8" s="621"/>
      <c r="CT8" s="621"/>
      <c r="CU8" s="621"/>
      <c r="CV8" s="621"/>
      <c r="CW8" s="621"/>
      <c r="CX8" s="621"/>
      <c r="CY8" s="622"/>
      <c r="CZ8" s="673">
        <v>22.3</v>
      </c>
      <c r="DA8" s="673"/>
      <c r="DB8" s="673"/>
      <c r="DC8" s="673"/>
      <c r="DD8" s="626">
        <v>33582</v>
      </c>
      <c r="DE8" s="621"/>
      <c r="DF8" s="621"/>
      <c r="DG8" s="621"/>
      <c r="DH8" s="621"/>
      <c r="DI8" s="621"/>
      <c r="DJ8" s="621"/>
      <c r="DK8" s="621"/>
      <c r="DL8" s="621"/>
      <c r="DM8" s="621"/>
      <c r="DN8" s="621"/>
      <c r="DO8" s="621"/>
      <c r="DP8" s="622"/>
      <c r="DQ8" s="626">
        <v>1535401</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3978</v>
      </c>
      <c r="S9" s="621"/>
      <c r="T9" s="621"/>
      <c r="U9" s="621"/>
      <c r="V9" s="621"/>
      <c r="W9" s="621"/>
      <c r="X9" s="621"/>
      <c r="Y9" s="622"/>
      <c r="Z9" s="673">
        <v>0</v>
      </c>
      <c r="AA9" s="673"/>
      <c r="AB9" s="673"/>
      <c r="AC9" s="673"/>
      <c r="AD9" s="674">
        <v>3978</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603715</v>
      </c>
      <c r="BH9" s="621"/>
      <c r="BI9" s="621"/>
      <c r="BJ9" s="621"/>
      <c r="BK9" s="621"/>
      <c r="BL9" s="621"/>
      <c r="BM9" s="621"/>
      <c r="BN9" s="622"/>
      <c r="BO9" s="673">
        <v>33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1257992</v>
      </c>
      <c r="CS9" s="621"/>
      <c r="CT9" s="621"/>
      <c r="CU9" s="621"/>
      <c r="CV9" s="621"/>
      <c r="CW9" s="621"/>
      <c r="CX9" s="621"/>
      <c r="CY9" s="622"/>
      <c r="CZ9" s="673">
        <v>11.7</v>
      </c>
      <c r="DA9" s="673"/>
      <c r="DB9" s="673"/>
      <c r="DC9" s="673"/>
      <c r="DD9" s="626">
        <v>157964</v>
      </c>
      <c r="DE9" s="621"/>
      <c r="DF9" s="621"/>
      <c r="DG9" s="621"/>
      <c r="DH9" s="621"/>
      <c r="DI9" s="621"/>
      <c r="DJ9" s="621"/>
      <c r="DK9" s="621"/>
      <c r="DL9" s="621"/>
      <c r="DM9" s="621"/>
      <c r="DN9" s="621"/>
      <c r="DO9" s="621"/>
      <c r="DP9" s="622"/>
      <c r="DQ9" s="626">
        <v>1086633</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267310</v>
      </c>
      <c r="S10" s="621"/>
      <c r="T10" s="621"/>
      <c r="U10" s="621"/>
      <c r="V10" s="621"/>
      <c r="W10" s="621"/>
      <c r="X10" s="621"/>
      <c r="Y10" s="622"/>
      <c r="Z10" s="673">
        <v>2.4</v>
      </c>
      <c r="AA10" s="673"/>
      <c r="AB10" s="673"/>
      <c r="AC10" s="673"/>
      <c r="AD10" s="674">
        <v>267310</v>
      </c>
      <c r="AE10" s="674"/>
      <c r="AF10" s="674"/>
      <c r="AG10" s="674"/>
      <c r="AH10" s="674"/>
      <c r="AI10" s="674"/>
      <c r="AJ10" s="674"/>
      <c r="AK10" s="674"/>
      <c r="AL10" s="643">
        <v>4.5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46130</v>
      </c>
      <c r="BH10" s="621"/>
      <c r="BI10" s="621"/>
      <c r="BJ10" s="621"/>
      <c r="BK10" s="621"/>
      <c r="BL10" s="621"/>
      <c r="BM10" s="621"/>
      <c r="BN10" s="622"/>
      <c r="BO10" s="673">
        <v>2.5</v>
      </c>
      <c r="BP10" s="673"/>
      <c r="BQ10" s="673"/>
      <c r="BR10" s="673"/>
      <c r="BS10" s="626">
        <v>7734</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27339</v>
      </c>
      <c r="CS10" s="621"/>
      <c r="CT10" s="621"/>
      <c r="CU10" s="621"/>
      <c r="CV10" s="621"/>
      <c r="CW10" s="621"/>
      <c r="CX10" s="621"/>
      <c r="CY10" s="622"/>
      <c r="CZ10" s="673">
        <v>0.3</v>
      </c>
      <c r="DA10" s="673"/>
      <c r="DB10" s="673"/>
      <c r="DC10" s="673"/>
      <c r="DD10" s="626" t="s">
        <v>112</v>
      </c>
      <c r="DE10" s="621"/>
      <c r="DF10" s="621"/>
      <c r="DG10" s="621"/>
      <c r="DH10" s="621"/>
      <c r="DI10" s="621"/>
      <c r="DJ10" s="621"/>
      <c r="DK10" s="621"/>
      <c r="DL10" s="621"/>
      <c r="DM10" s="621"/>
      <c r="DN10" s="621"/>
      <c r="DO10" s="621"/>
      <c r="DP10" s="622"/>
      <c r="DQ10" s="626">
        <v>8419</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17902</v>
      </c>
      <c r="S11" s="621"/>
      <c r="T11" s="621"/>
      <c r="U11" s="621"/>
      <c r="V11" s="621"/>
      <c r="W11" s="621"/>
      <c r="X11" s="621"/>
      <c r="Y11" s="622"/>
      <c r="Z11" s="673">
        <v>0.2</v>
      </c>
      <c r="AA11" s="673"/>
      <c r="AB11" s="673"/>
      <c r="AC11" s="673"/>
      <c r="AD11" s="674">
        <v>17902</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75577</v>
      </c>
      <c r="BH11" s="621"/>
      <c r="BI11" s="621"/>
      <c r="BJ11" s="621"/>
      <c r="BK11" s="621"/>
      <c r="BL11" s="621"/>
      <c r="BM11" s="621"/>
      <c r="BN11" s="622"/>
      <c r="BO11" s="673">
        <v>4.0999999999999996</v>
      </c>
      <c r="BP11" s="673"/>
      <c r="BQ11" s="673"/>
      <c r="BR11" s="673"/>
      <c r="BS11" s="626">
        <v>12597</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1044672</v>
      </c>
      <c r="CS11" s="621"/>
      <c r="CT11" s="621"/>
      <c r="CU11" s="621"/>
      <c r="CV11" s="621"/>
      <c r="CW11" s="621"/>
      <c r="CX11" s="621"/>
      <c r="CY11" s="622"/>
      <c r="CZ11" s="673">
        <v>9.6999999999999993</v>
      </c>
      <c r="DA11" s="673"/>
      <c r="DB11" s="673"/>
      <c r="DC11" s="673"/>
      <c r="DD11" s="626">
        <v>270795</v>
      </c>
      <c r="DE11" s="621"/>
      <c r="DF11" s="621"/>
      <c r="DG11" s="621"/>
      <c r="DH11" s="621"/>
      <c r="DI11" s="621"/>
      <c r="DJ11" s="621"/>
      <c r="DK11" s="621"/>
      <c r="DL11" s="621"/>
      <c r="DM11" s="621"/>
      <c r="DN11" s="621"/>
      <c r="DO11" s="621"/>
      <c r="DP11" s="622"/>
      <c r="DQ11" s="626">
        <v>554802</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934650</v>
      </c>
      <c r="BH12" s="621"/>
      <c r="BI12" s="621"/>
      <c r="BJ12" s="621"/>
      <c r="BK12" s="621"/>
      <c r="BL12" s="621"/>
      <c r="BM12" s="621"/>
      <c r="BN12" s="622"/>
      <c r="BO12" s="673">
        <v>51.1</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439042</v>
      </c>
      <c r="CS12" s="621"/>
      <c r="CT12" s="621"/>
      <c r="CU12" s="621"/>
      <c r="CV12" s="621"/>
      <c r="CW12" s="621"/>
      <c r="CX12" s="621"/>
      <c r="CY12" s="622"/>
      <c r="CZ12" s="673">
        <v>4.0999999999999996</v>
      </c>
      <c r="DA12" s="673"/>
      <c r="DB12" s="673"/>
      <c r="DC12" s="673"/>
      <c r="DD12" s="626">
        <v>83247</v>
      </c>
      <c r="DE12" s="621"/>
      <c r="DF12" s="621"/>
      <c r="DG12" s="621"/>
      <c r="DH12" s="621"/>
      <c r="DI12" s="621"/>
      <c r="DJ12" s="621"/>
      <c r="DK12" s="621"/>
      <c r="DL12" s="621"/>
      <c r="DM12" s="621"/>
      <c r="DN12" s="621"/>
      <c r="DO12" s="621"/>
      <c r="DP12" s="622"/>
      <c r="DQ12" s="626">
        <v>264416</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27290</v>
      </c>
      <c r="S13" s="621"/>
      <c r="T13" s="621"/>
      <c r="U13" s="621"/>
      <c r="V13" s="621"/>
      <c r="W13" s="621"/>
      <c r="X13" s="621"/>
      <c r="Y13" s="622"/>
      <c r="Z13" s="673">
        <v>0.2</v>
      </c>
      <c r="AA13" s="673"/>
      <c r="AB13" s="673"/>
      <c r="AC13" s="673"/>
      <c r="AD13" s="674">
        <v>27290</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933575</v>
      </c>
      <c r="BH13" s="621"/>
      <c r="BI13" s="621"/>
      <c r="BJ13" s="621"/>
      <c r="BK13" s="621"/>
      <c r="BL13" s="621"/>
      <c r="BM13" s="621"/>
      <c r="BN13" s="622"/>
      <c r="BO13" s="673">
        <v>51</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1028741</v>
      </c>
      <c r="CS13" s="621"/>
      <c r="CT13" s="621"/>
      <c r="CU13" s="621"/>
      <c r="CV13" s="621"/>
      <c r="CW13" s="621"/>
      <c r="CX13" s="621"/>
      <c r="CY13" s="622"/>
      <c r="CZ13" s="673">
        <v>9.6</v>
      </c>
      <c r="DA13" s="673"/>
      <c r="DB13" s="673"/>
      <c r="DC13" s="673"/>
      <c r="DD13" s="626">
        <v>376581</v>
      </c>
      <c r="DE13" s="621"/>
      <c r="DF13" s="621"/>
      <c r="DG13" s="621"/>
      <c r="DH13" s="621"/>
      <c r="DI13" s="621"/>
      <c r="DJ13" s="621"/>
      <c r="DK13" s="621"/>
      <c r="DL13" s="621"/>
      <c r="DM13" s="621"/>
      <c r="DN13" s="621"/>
      <c r="DO13" s="621"/>
      <c r="DP13" s="622"/>
      <c r="DQ13" s="626">
        <v>628833</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50849</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376071</v>
      </c>
      <c r="CS14" s="621"/>
      <c r="CT14" s="621"/>
      <c r="CU14" s="621"/>
      <c r="CV14" s="621"/>
      <c r="CW14" s="621"/>
      <c r="CX14" s="621"/>
      <c r="CY14" s="622"/>
      <c r="CZ14" s="673">
        <v>3.5</v>
      </c>
      <c r="DA14" s="673"/>
      <c r="DB14" s="673"/>
      <c r="DC14" s="673"/>
      <c r="DD14" s="626" t="s">
        <v>112</v>
      </c>
      <c r="DE14" s="621"/>
      <c r="DF14" s="621"/>
      <c r="DG14" s="621"/>
      <c r="DH14" s="621"/>
      <c r="DI14" s="621"/>
      <c r="DJ14" s="621"/>
      <c r="DK14" s="621"/>
      <c r="DL14" s="621"/>
      <c r="DM14" s="621"/>
      <c r="DN14" s="621"/>
      <c r="DO14" s="621"/>
      <c r="DP14" s="622"/>
      <c r="DQ14" s="626">
        <v>376071</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5399</v>
      </c>
      <c r="S15" s="621"/>
      <c r="T15" s="621"/>
      <c r="U15" s="621"/>
      <c r="V15" s="621"/>
      <c r="W15" s="621"/>
      <c r="X15" s="621"/>
      <c r="Y15" s="622"/>
      <c r="Z15" s="673">
        <v>0</v>
      </c>
      <c r="AA15" s="673"/>
      <c r="AB15" s="673"/>
      <c r="AC15" s="673"/>
      <c r="AD15" s="674">
        <v>5399</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82315</v>
      </c>
      <c r="BH15" s="621"/>
      <c r="BI15" s="621"/>
      <c r="BJ15" s="621"/>
      <c r="BK15" s="621"/>
      <c r="BL15" s="621"/>
      <c r="BM15" s="621"/>
      <c r="BN15" s="622"/>
      <c r="BO15" s="673">
        <v>4.5</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913831</v>
      </c>
      <c r="CS15" s="621"/>
      <c r="CT15" s="621"/>
      <c r="CU15" s="621"/>
      <c r="CV15" s="621"/>
      <c r="CW15" s="621"/>
      <c r="CX15" s="621"/>
      <c r="CY15" s="622"/>
      <c r="CZ15" s="673">
        <v>8.5</v>
      </c>
      <c r="DA15" s="673"/>
      <c r="DB15" s="673"/>
      <c r="DC15" s="673"/>
      <c r="DD15" s="626">
        <v>98349</v>
      </c>
      <c r="DE15" s="621"/>
      <c r="DF15" s="621"/>
      <c r="DG15" s="621"/>
      <c r="DH15" s="621"/>
      <c r="DI15" s="621"/>
      <c r="DJ15" s="621"/>
      <c r="DK15" s="621"/>
      <c r="DL15" s="621"/>
      <c r="DM15" s="621"/>
      <c r="DN15" s="621"/>
      <c r="DO15" s="621"/>
      <c r="DP15" s="622"/>
      <c r="DQ15" s="626">
        <v>650210</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3963941</v>
      </c>
      <c r="S16" s="621"/>
      <c r="T16" s="621"/>
      <c r="U16" s="621"/>
      <c r="V16" s="621"/>
      <c r="W16" s="621"/>
      <c r="X16" s="621"/>
      <c r="Y16" s="622"/>
      <c r="Z16" s="673">
        <v>35.4</v>
      </c>
      <c r="AA16" s="673"/>
      <c r="AB16" s="673"/>
      <c r="AC16" s="673"/>
      <c r="AD16" s="674">
        <v>3574510</v>
      </c>
      <c r="AE16" s="674"/>
      <c r="AF16" s="674"/>
      <c r="AG16" s="674"/>
      <c r="AH16" s="674"/>
      <c r="AI16" s="674"/>
      <c r="AJ16" s="674"/>
      <c r="AK16" s="674"/>
      <c r="AL16" s="643">
        <v>60</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29242</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3574510</v>
      </c>
      <c r="S17" s="621"/>
      <c r="T17" s="621"/>
      <c r="U17" s="621"/>
      <c r="V17" s="621"/>
      <c r="W17" s="621"/>
      <c r="X17" s="621"/>
      <c r="Y17" s="622"/>
      <c r="Z17" s="673">
        <v>31.9</v>
      </c>
      <c r="AA17" s="673"/>
      <c r="AB17" s="673"/>
      <c r="AC17" s="673"/>
      <c r="AD17" s="674">
        <v>3574510</v>
      </c>
      <c r="AE17" s="674"/>
      <c r="AF17" s="674"/>
      <c r="AG17" s="674"/>
      <c r="AH17" s="674"/>
      <c r="AI17" s="674"/>
      <c r="AJ17" s="674"/>
      <c r="AK17" s="674"/>
      <c r="AL17" s="643">
        <v>60</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1297488</v>
      </c>
      <c r="CS17" s="621"/>
      <c r="CT17" s="621"/>
      <c r="CU17" s="621"/>
      <c r="CV17" s="621"/>
      <c r="CW17" s="621"/>
      <c r="CX17" s="621"/>
      <c r="CY17" s="622"/>
      <c r="CZ17" s="673">
        <v>12</v>
      </c>
      <c r="DA17" s="673"/>
      <c r="DB17" s="673"/>
      <c r="DC17" s="673"/>
      <c r="DD17" s="626" t="s">
        <v>112</v>
      </c>
      <c r="DE17" s="621"/>
      <c r="DF17" s="621"/>
      <c r="DG17" s="621"/>
      <c r="DH17" s="621"/>
      <c r="DI17" s="621"/>
      <c r="DJ17" s="621"/>
      <c r="DK17" s="621"/>
      <c r="DL17" s="621"/>
      <c r="DM17" s="621"/>
      <c r="DN17" s="621"/>
      <c r="DO17" s="621"/>
      <c r="DP17" s="622"/>
      <c r="DQ17" s="626">
        <v>1255214</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389431</v>
      </c>
      <c r="S18" s="621"/>
      <c r="T18" s="621"/>
      <c r="U18" s="621"/>
      <c r="V18" s="621"/>
      <c r="W18" s="621"/>
      <c r="X18" s="621"/>
      <c r="Y18" s="622"/>
      <c r="Z18" s="673">
        <v>3.5</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10993</v>
      </c>
      <c r="BH19" s="621"/>
      <c r="BI19" s="621"/>
      <c r="BJ19" s="621"/>
      <c r="BK19" s="621"/>
      <c r="BL19" s="621"/>
      <c r="BM19" s="621"/>
      <c r="BN19" s="622"/>
      <c r="BO19" s="673">
        <v>0.6</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6245279</v>
      </c>
      <c r="S20" s="621"/>
      <c r="T20" s="621"/>
      <c r="U20" s="621"/>
      <c r="V20" s="621"/>
      <c r="W20" s="621"/>
      <c r="X20" s="621"/>
      <c r="Y20" s="622"/>
      <c r="Z20" s="673">
        <v>55.8</v>
      </c>
      <c r="AA20" s="673"/>
      <c r="AB20" s="673"/>
      <c r="AC20" s="673"/>
      <c r="AD20" s="674">
        <v>5855848</v>
      </c>
      <c r="AE20" s="674"/>
      <c r="AF20" s="674"/>
      <c r="AG20" s="674"/>
      <c r="AH20" s="674"/>
      <c r="AI20" s="674"/>
      <c r="AJ20" s="674"/>
      <c r="AK20" s="674"/>
      <c r="AL20" s="643">
        <v>98.3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10993</v>
      </c>
      <c r="BH20" s="621"/>
      <c r="BI20" s="621"/>
      <c r="BJ20" s="621"/>
      <c r="BK20" s="621"/>
      <c r="BL20" s="621"/>
      <c r="BM20" s="621"/>
      <c r="BN20" s="622"/>
      <c r="BO20" s="673">
        <v>0.6</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10771476</v>
      </c>
      <c r="CS20" s="621"/>
      <c r="CT20" s="621"/>
      <c r="CU20" s="621"/>
      <c r="CV20" s="621"/>
      <c r="CW20" s="621"/>
      <c r="CX20" s="621"/>
      <c r="CY20" s="622"/>
      <c r="CZ20" s="673">
        <v>100</v>
      </c>
      <c r="DA20" s="673"/>
      <c r="DB20" s="673"/>
      <c r="DC20" s="673"/>
      <c r="DD20" s="626">
        <v>1486861</v>
      </c>
      <c r="DE20" s="621"/>
      <c r="DF20" s="621"/>
      <c r="DG20" s="621"/>
      <c r="DH20" s="621"/>
      <c r="DI20" s="621"/>
      <c r="DJ20" s="621"/>
      <c r="DK20" s="621"/>
      <c r="DL20" s="621"/>
      <c r="DM20" s="621"/>
      <c r="DN20" s="621"/>
      <c r="DO20" s="621"/>
      <c r="DP20" s="622"/>
      <c r="DQ20" s="626">
        <v>7841526</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1731</v>
      </c>
      <c r="S21" s="621"/>
      <c r="T21" s="621"/>
      <c r="U21" s="621"/>
      <c r="V21" s="621"/>
      <c r="W21" s="621"/>
      <c r="X21" s="621"/>
      <c r="Y21" s="622"/>
      <c r="Z21" s="673">
        <v>0</v>
      </c>
      <c r="AA21" s="673"/>
      <c r="AB21" s="673"/>
      <c r="AC21" s="673"/>
      <c r="AD21" s="674">
        <v>1731</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10993</v>
      </c>
      <c r="BH21" s="621"/>
      <c r="BI21" s="621"/>
      <c r="BJ21" s="621"/>
      <c r="BK21" s="621"/>
      <c r="BL21" s="621"/>
      <c r="BM21" s="621"/>
      <c r="BN21" s="622"/>
      <c r="BO21" s="673">
        <v>0.6</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61660</v>
      </c>
      <c r="S22" s="621"/>
      <c r="T22" s="621"/>
      <c r="U22" s="621"/>
      <c r="V22" s="621"/>
      <c r="W22" s="621"/>
      <c r="X22" s="621"/>
      <c r="Y22" s="622"/>
      <c r="Z22" s="673">
        <v>0.6</v>
      </c>
      <c r="AA22" s="673"/>
      <c r="AB22" s="673"/>
      <c r="AC22" s="673"/>
      <c r="AD22" s="674">
        <v>549</v>
      </c>
      <c r="AE22" s="674"/>
      <c r="AF22" s="674"/>
      <c r="AG22" s="674"/>
      <c r="AH22" s="674"/>
      <c r="AI22" s="674"/>
      <c r="AJ22" s="674"/>
      <c r="AK22" s="674"/>
      <c r="AL22" s="643">
        <v>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246438</v>
      </c>
      <c r="S23" s="621"/>
      <c r="T23" s="621"/>
      <c r="U23" s="621"/>
      <c r="V23" s="621"/>
      <c r="W23" s="621"/>
      <c r="X23" s="621"/>
      <c r="Y23" s="622"/>
      <c r="Z23" s="673">
        <v>2.2000000000000002</v>
      </c>
      <c r="AA23" s="673"/>
      <c r="AB23" s="673"/>
      <c r="AC23" s="673"/>
      <c r="AD23" s="674">
        <v>87459</v>
      </c>
      <c r="AE23" s="674"/>
      <c r="AF23" s="674"/>
      <c r="AG23" s="674"/>
      <c r="AH23" s="674"/>
      <c r="AI23" s="674"/>
      <c r="AJ23" s="674"/>
      <c r="AK23" s="674"/>
      <c r="AL23" s="643">
        <v>1.5</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9490</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3942928</v>
      </c>
      <c r="CS24" s="671"/>
      <c r="CT24" s="671"/>
      <c r="CU24" s="671"/>
      <c r="CV24" s="671"/>
      <c r="CW24" s="671"/>
      <c r="CX24" s="671"/>
      <c r="CY24" s="718"/>
      <c r="CZ24" s="722">
        <v>36.6</v>
      </c>
      <c r="DA24" s="723"/>
      <c r="DB24" s="723"/>
      <c r="DC24" s="724"/>
      <c r="DD24" s="717">
        <v>3186545</v>
      </c>
      <c r="DE24" s="671"/>
      <c r="DF24" s="671"/>
      <c r="DG24" s="671"/>
      <c r="DH24" s="671"/>
      <c r="DI24" s="671"/>
      <c r="DJ24" s="671"/>
      <c r="DK24" s="718"/>
      <c r="DL24" s="717">
        <v>3099986</v>
      </c>
      <c r="DM24" s="671"/>
      <c r="DN24" s="671"/>
      <c r="DO24" s="671"/>
      <c r="DP24" s="671"/>
      <c r="DQ24" s="671"/>
      <c r="DR24" s="671"/>
      <c r="DS24" s="671"/>
      <c r="DT24" s="671"/>
      <c r="DU24" s="671"/>
      <c r="DV24" s="718"/>
      <c r="DW24" s="719">
        <v>49.7</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812493</v>
      </c>
      <c r="S25" s="621"/>
      <c r="T25" s="621"/>
      <c r="U25" s="621"/>
      <c r="V25" s="621"/>
      <c r="W25" s="621"/>
      <c r="X25" s="621"/>
      <c r="Y25" s="622"/>
      <c r="Z25" s="673">
        <v>7.3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1618040</v>
      </c>
      <c r="CS25" s="639"/>
      <c r="CT25" s="639"/>
      <c r="CU25" s="639"/>
      <c r="CV25" s="639"/>
      <c r="CW25" s="639"/>
      <c r="CX25" s="639"/>
      <c r="CY25" s="640"/>
      <c r="CZ25" s="623">
        <v>15</v>
      </c>
      <c r="DA25" s="641"/>
      <c r="DB25" s="641"/>
      <c r="DC25" s="642"/>
      <c r="DD25" s="626">
        <v>1574060</v>
      </c>
      <c r="DE25" s="639"/>
      <c r="DF25" s="639"/>
      <c r="DG25" s="639"/>
      <c r="DH25" s="639"/>
      <c r="DI25" s="639"/>
      <c r="DJ25" s="639"/>
      <c r="DK25" s="640"/>
      <c r="DL25" s="626">
        <v>1536383</v>
      </c>
      <c r="DM25" s="639"/>
      <c r="DN25" s="639"/>
      <c r="DO25" s="639"/>
      <c r="DP25" s="639"/>
      <c r="DQ25" s="639"/>
      <c r="DR25" s="639"/>
      <c r="DS25" s="639"/>
      <c r="DT25" s="639"/>
      <c r="DU25" s="639"/>
      <c r="DV25" s="640"/>
      <c r="DW25" s="643">
        <v>24.6</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1094229</v>
      </c>
      <c r="CS26" s="621"/>
      <c r="CT26" s="621"/>
      <c r="CU26" s="621"/>
      <c r="CV26" s="621"/>
      <c r="CW26" s="621"/>
      <c r="CX26" s="621"/>
      <c r="CY26" s="622"/>
      <c r="CZ26" s="623">
        <v>10.199999999999999</v>
      </c>
      <c r="DA26" s="641"/>
      <c r="DB26" s="641"/>
      <c r="DC26" s="642"/>
      <c r="DD26" s="626">
        <v>1052066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1451840</v>
      </c>
      <c r="S27" s="621"/>
      <c r="T27" s="621"/>
      <c r="U27" s="621"/>
      <c r="V27" s="621"/>
      <c r="W27" s="621"/>
      <c r="X27" s="621"/>
      <c r="Y27" s="622"/>
      <c r="Z27" s="673">
        <v>13</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1829384</v>
      </c>
      <c r="BH27" s="621"/>
      <c r="BI27" s="621"/>
      <c r="BJ27" s="621"/>
      <c r="BK27" s="621"/>
      <c r="BL27" s="621"/>
      <c r="BM27" s="621"/>
      <c r="BN27" s="622"/>
      <c r="BO27" s="673">
        <v>100</v>
      </c>
      <c r="BP27" s="673"/>
      <c r="BQ27" s="673"/>
      <c r="BR27" s="673"/>
      <c r="BS27" s="626">
        <v>20331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1027400</v>
      </c>
      <c r="CS27" s="639"/>
      <c r="CT27" s="639"/>
      <c r="CU27" s="639"/>
      <c r="CV27" s="639"/>
      <c r="CW27" s="639"/>
      <c r="CX27" s="639"/>
      <c r="CY27" s="640"/>
      <c r="CZ27" s="623">
        <v>9.5</v>
      </c>
      <c r="DA27" s="641"/>
      <c r="DB27" s="641"/>
      <c r="DC27" s="642"/>
      <c r="DD27" s="626">
        <v>357271</v>
      </c>
      <c r="DE27" s="639"/>
      <c r="DF27" s="639"/>
      <c r="DG27" s="639"/>
      <c r="DH27" s="639"/>
      <c r="DI27" s="639"/>
      <c r="DJ27" s="639"/>
      <c r="DK27" s="640"/>
      <c r="DL27" s="626">
        <v>308389</v>
      </c>
      <c r="DM27" s="639"/>
      <c r="DN27" s="639"/>
      <c r="DO27" s="639"/>
      <c r="DP27" s="639"/>
      <c r="DQ27" s="639"/>
      <c r="DR27" s="639"/>
      <c r="DS27" s="639"/>
      <c r="DT27" s="639"/>
      <c r="DU27" s="639"/>
      <c r="DV27" s="640"/>
      <c r="DW27" s="643">
        <v>4.9000000000000004</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85772</v>
      </c>
      <c r="S28" s="621"/>
      <c r="T28" s="621"/>
      <c r="U28" s="621"/>
      <c r="V28" s="621"/>
      <c r="W28" s="621"/>
      <c r="X28" s="621"/>
      <c r="Y28" s="622"/>
      <c r="Z28" s="673">
        <v>0.8</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1297488</v>
      </c>
      <c r="CS28" s="621"/>
      <c r="CT28" s="621"/>
      <c r="CU28" s="621"/>
      <c r="CV28" s="621"/>
      <c r="CW28" s="621"/>
      <c r="CX28" s="621"/>
      <c r="CY28" s="622"/>
      <c r="CZ28" s="623">
        <v>12</v>
      </c>
      <c r="DA28" s="641"/>
      <c r="DB28" s="641"/>
      <c r="DC28" s="642"/>
      <c r="DD28" s="626">
        <v>1255214</v>
      </c>
      <c r="DE28" s="621"/>
      <c r="DF28" s="621"/>
      <c r="DG28" s="621"/>
      <c r="DH28" s="621"/>
      <c r="DI28" s="621"/>
      <c r="DJ28" s="621"/>
      <c r="DK28" s="622"/>
      <c r="DL28" s="626">
        <v>1255214</v>
      </c>
      <c r="DM28" s="621"/>
      <c r="DN28" s="621"/>
      <c r="DO28" s="621"/>
      <c r="DP28" s="621"/>
      <c r="DQ28" s="621"/>
      <c r="DR28" s="621"/>
      <c r="DS28" s="621"/>
      <c r="DT28" s="621"/>
      <c r="DU28" s="621"/>
      <c r="DV28" s="622"/>
      <c r="DW28" s="643">
        <v>20.100000000000001</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54587</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1297456</v>
      </c>
      <c r="CS29" s="639"/>
      <c r="CT29" s="639"/>
      <c r="CU29" s="639"/>
      <c r="CV29" s="639"/>
      <c r="CW29" s="639"/>
      <c r="CX29" s="639"/>
      <c r="CY29" s="640"/>
      <c r="CZ29" s="623">
        <v>12</v>
      </c>
      <c r="DA29" s="641"/>
      <c r="DB29" s="641"/>
      <c r="DC29" s="642"/>
      <c r="DD29" s="626">
        <v>1255182</v>
      </c>
      <c r="DE29" s="639"/>
      <c r="DF29" s="639"/>
      <c r="DG29" s="639"/>
      <c r="DH29" s="639"/>
      <c r="DI29" s="639"/>
      <c r="DJ29" s="639"/>
      <c r="DK29" s="640"/>
      <c r="DL29" s="626">
        <v>1255182</v>
      </c>
      <c r="DM29" s="639"/>
      <c r="DN29" s="639"/>
      <c r="DO29" s="639"/>
      <c r="DP29" s="639"/>
      <c r="DQ29" s="639"/>
      <c r="DR29" s="639"/>
      <c r="DS29" s="639"/>
      <c r="DT29" s="639"/>
      <c r="DU29" s="639"/>
      <c r="DV29" s="640"/>
      <c r="DW29" s="643">
        <v>20.100000000000001</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707040</v>
      </c>
      <c r="S30" s="621"/>
      <c r="T30" s="621"/>
      <c r="U30" s="621"/>
      <c r="V30" s="621"/>
      <c r="W30" s="621"/>
      <c r="X30" s="621"/>
      <c r="Y30" s="622"/>
      <c r="Z30" s="673">
        <v>6.3</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99.7</v>
      </c>
      <c r="BH30" s="687"/>
      <c r="BI30" s="687"/>
      <c r="BJ30" s="687"/>
      <c r="BK30" s="687"/>
      <c r="BL30" s="687"/>
      <c r="BM30" s="688">
        <v>98.7</v>
      </c>
      <c r="BN30" s="687"/>
      <c r="BO30" s="687"/>
      <c r="BP30" s="687"/>
      <c r="BQ30" s="689"/>
      <c r="BR30" s="686">
        <v>99.5</v>
      </c>
      <c r="BS30" s="687"/>
      <c r="BT30" s="687"/>
      <c r="BU30" s="687"/>
      <c r="BV30" s="687"/>
      <c r="BW30" s="687"/>
      <c r="BX30" s="688">
        <v>98.6</v>
      </c>
      <c r="BY30" s="687"/>
      <c r="BZ30" s="687"/>
      <c r="CA30" s="687"/>
      <c r="CB30" s="689"/>
      <c r="CD30" s="692"/>
      <c r="CE30" s="693"/>
      <c r="CF30" s="657" t="s">
        <v>292</v>
      </c>
      <c r="CG30" s="654"/>
      <c r="CH30" s="654"/>
      <c r="CI30" s="654"/>
      <c r="CJ30" s="654"/>
      <c r="CK30" s="654"/>
      <c r="CL30" s="654"/>
      <c r="CM30" s="654"/>
      <c r="CN30" s="654"/>
      <c r="CO30" s="654"/>
      <c r="CP30" s="654"/>
      <c r="CQ30" s="655"/>
      <c r="CR30" s="620">
        <v>1155170</v>
      </c>
      <c r="CS30" s="621"/>
      <c r="CT30" s="621"/>
      <c r="CU30" s="621"/>
      <c r="CV30" s="621"/>
      <c r="CW30" s="621"/>
      <c r="CX30" s="621"/>
      <c r="CY30" s="622"/>
      <c r="CZ30" s="623">
        <v>10.7</v>
      </c>
      <c r="DA30" s="641"/>
      <c r="DB30" s="641"/>
      <c r="DC30" s="642"/>
      <c r="DD30" s="626">
        <v>1112896</v>
      </c>
      <c r="DE30" s="621"/>
      <c r="DF30" s="621"/>
      <c r="DG30" s="621"/>
      <c r="DH30" s="621"/>
      <c r="DI30" s="621"/>
      <c r="DJ30" s="621"/>
      <c r="DK30" s="622"/>
      <c r="DL30" s="626">
        <v>1112896</v>
      </c>
      <c r="DM30" s="621"/>
      <c r="DN30" s="621"/>
      <c r="DO30" s="621"/>
      <c r="DP30" s="621"/>
      <c r="DQ30" s="621"/>
      <c r="DR30" s="621"/>
      <c r="DS30" s="621"/>
      <c r="DT30" s="621"/>
      <c r="DU30" s="621"/>
      <c r="DV30" s="622"/>
      <c r="DW30" s="643">
        <v>17.8</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425271</v>
      </c>
      <c r="S31" s="621"/>
      <c r="T31" s="621"/>
      <c r="U31" s="621"/>
      <c r="V31" s="621"/>
      <c r="W31" s="621"/>
      <c r="X31" s="621"/>
      <c r="Y31" s="622"/>
      <c r="Z31" s="673">
        <v>3.8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99.7</v>
      </c>
      <c r="BH31" s="639"/>
      <c r="BI31" s="639"/>
      <c r="BJ31" s="639"/>
      <c r="BK31" s="639"/>
      <c r="BL31" s="639"/>
      <c r="BM31" s="675">
        <v>99.2</v>
      </c>
      <c r="BN31" s="685"/>
      <c r="BO31" s="685"/>
      <c r="BP31" s="685"/>
      <c r="BQ31" s="649"/>
      <c r="BR31" s="684">
        <v>99.3</v>
      </c>
      <c r="BS31" s="639"/>
      <c r="BT31" s="639"/>
      <c r="BU31" s="639"/>
      <c r="BV31" s="639"/>
      <c r="BW31" s="639"/>
      <c r="BX31" s="675">
        <v>98.8</v>
      </c>
      <c r="BY31" s="685"/>
      <c r="BZ31" s="685"/>
      <c r="CA31" s="685"/>
      <c r="CB31" s="649"/>
      <c r="CD31" s="692"/>
      <c r="CE31" s="693"/>
      <c r="CF31" s="657" t="s">
        <v>296</v>
      </c>
      <c r="CG31" s="654"/>
      <c r="CH31" s="654"/>
      <c r="CI31" s="654"/>
      <c r="CJ31" s="654"/>
      <c r="CK31" s="654"/>
      <c r="CL31" s="654"/>
      <c r="CM31" s="654"/>
      <c r="CN31" s="654"/>
      <c r="CO31" s="654"/>
      <c r="CP31" s="654"/>
      <c r="CQ31" s="655"/>
      <c r="CR31" s="620">
        <v>142286</v>
      </c>
      <c r="CS31" s="639"/>
      <c r="CT31" s="639"/>
      <c r="CU31" s="639"/>
      <c r="CV31" s="639"/>
      <c r="CW31" s="639"/>
      <c r="CX31" s="639"/>
      <c r="CY31" s="640"/>
      <c r="CZ31" s="623">
        <v>1.3</v>
      </c>
      <c r="DA31" s="641"/>
      <c r="DB31" s="641"/>
      <c r="DC31" s="642"/>
      <c r="DD31" s="626">
        <v>142286</v>
      </c>
      <c r="DE31" s="639"/>
      <c r="DF31" s="639"/>
      <c r="DG31" s="639"/>
      <c r="DH31" s="639"/>
      <c r="DI31" s="639"/>
      <c r="DJ31" s="639"/>
      <c r="DK31" s="640"/>
      <c r="DL31" s="626">
        <v>142286</v>
      </c>
      <c r="DM31" s="639"/>
      <c r="DN31" s="639"/>
      <c r="DO31" s="639"/>
      <c r="DP31" s="639"/>
      <c r="DQ31" s="639"/>
      <c r="DR31" s="639"/>
      <c r="DS31" s="639"/>
      <c r="DT31" s="639"/>
      <c r="DU31" s="639"/>
      <c r="DV31" s="640"/>
      <c r="DW31" s="643">
        <v>2.2999999999999998</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225287</v>
      </c>
      <c r="S32" s="621"/>
      <c r="T32" s="621"/>
      <c r="U32" s="621"/>
      <c r="V32" s="621"/>
      <c r="W32" s="621"/>
      <c r="X32" s="621"/>
      <c r="Y32" s="622"/>
      <c r="Z32" s="673">
        <v>2</v>
      </c>
      <c r="AA32" s="673"/>
      <c r="AB32" s="673"/>
      <c r="AC32" s="673"/>
      <c r="AD32" s="674">
        <v>14451</v>
      </c>
      <c r="AE32" s="674"/>
      <c r="AF32" s="674"/>
      <c r="AG32" s="674"/>
      <c r="AH32" s="674"/>
      <c r="AI32" s="674"/>
      <c r="AJ32" s="674"/>
      <c r="AK32" s="674"/>
      <c r="AL32" s="643">
        <v>0.2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99.7</v>
      </c>
      <c r="BH32" s="605"/>
      <c r="BI32" s="605"/>
      <c r="BJ32" s="605"/>
      <c r="BK32" s="605"/>
      <c r="BL32" s="605"/>
      <c r="BM32" s="668">
        <v>98.1</v>
      </c>
      <c r="BN32" s="605"/>
      <c r="BO32" s="605"/>
      <c r="BP32" s="605"/>
      <c r="BQ32" s="662"/>
      <c r="BR32" s="683">
        <v>99.7</v>
      </c>
      <c r="BS32" s="605"/>
      <c r="BT32" s="605"/>
      <c r="BU32" s="605"/>
      <c r="BV32" s="605"/>
      <c r="BW32" s="605"/>
      <c r="BX32" s="668">
        <v>97.8</v>
      </c>
      <c r="BY32" s="605"/>
      <c r="BZ32" s="605"/>
      <c r="CA32" s="605"/>
      <c r="CB32" s="662"/>
      <c r="CD32" s="694"/>
      <c r="CE32" s="695"/>
      <c r="CF32" s="657" t="s">
        <v>299</v>
      </c>
      <c r="CG32" s="654"/>
      <c r="CH32" s="654"/>
      <c r="CI32" s="654"/>
      <c r="CJ32" s="654"/>
      <c r="CK32" s="654"/>
      <c r="CL32" s="654"/>
      <c r="CM32" s="654"/>
      <c r="CN32" s="654"/>
      <c r="CO32" s="654"/>
      <c r="CP32" s="654"/>
      <c r="CQ32" s="655"/>
      <c r="CR32" s="620">
        <v>32</v>
      </c>
      <c r="CS32" s="621"/>
      <c r="CT32" s="621"/>
      <c r="CU32" s="621"/>
      <c r="CV32" s="621"/>
      <c r="CW32" s="621"/>
      <c r="CX32" s="621"/>
      <c r="CY32" s="622"/>
      <c r="CZ32" s="623">
        <v>0</v>
      </c>
      <c r="DA32" s="641"/>
      <c r="DB32" s="641"/>
      <c r="DC32" s="642"/>
      <c r="DD32" s="626">
        <v>32</v>
      </c>
      <c r="DE32" s="621"/>
      <c r="DF32" s="621"/>
      <c r="DG32" s="621"/>
      <c r="DH32" s="621"/>
      <c r="DI32" s="621"/>
      <c r="DJ32" s="621"/>
      <c r="DK32" s="622"/>
      <c r="DL32" s="626">
        <v>32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866600</v>
      </c>
      <c r="S33" s="621"/>
      <c r="T33" s="621"/>
      <c r="U33" s="621"/>
      <c r="V33" s="621"/>
      <c r="W33" s="621"/>
      <c r="X33" s="621"/>
      <c r="Y33" s="622"/>
      <c r="Z33" s="673">
        <v>7.7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5312445</v>
      </c>
      <c r="CS33" s="639"/>
      <c r="CT33" s="639"/>
      <c r="CU33" s="639"/>
      <c r="CV33" s="639"/>
      <c r="CW33" s="639"/>
      <c r="CX33" s="639"/>
      <c r="CY33" s="640"/>
      <c r="CZ33" s="623">
        <v>49.3</v>
      </c>
      <c r="DA33" s="641"/>
      <c r="DB33" s="641"/>
      <c r="DC33" s="642"/>
      <c r="DD33" s="626">
        <v>4244292</v>
      </c>
      <c r="DE33" s="639"/>
      <c r="DF33" s="639"/>
      <c r="DG33" s="639"/>
      <c r="DH33" s="639"/>
      <c r="DI33" s="639"/>
      <c r="DJ33" s="639"/>
      <c r="DK33" s="640"/>
      <c r="DL33" s="626">
        <v>2714960</v>
      </c>
      <c r="DM33" s="639"/>
      <c r="DN33" s="639"/>
      <c r="DO33" s="639"/>
      <c r="DP33" s="639"/>
      <c r="DQ33" s="639"/>
      <c r="DR33" s="639"/>
      <c r="DS33" s="639"/>
      <c r="DT33" s="639"/>
      <c r="DU33" s="639"/>
      <c r="DV33" s="640"/>
      <c r="DW33" s="643">
        <v>43.5</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1523969</v>
      </c>
      <c r="CS34" s="621"/>
      <c r="CT34" s="621"/>
      <c r="CU34" s="621"/>
      <c r="CV34" s="621"/>
      <c r="CW34" s="621"/>
      <c r="CX34" s="621"/>
      <c r="CY34" s="622"/>
      <c r="CZ34" s="623">
        <v>14.1</v>
      </c>
      <c r="DA34" s="641"/>
      <c r="DB34" s="641"/>
      <c r="DC34" s="642"/>
      <c r="DD34" s="626">
        <v>1001991</v>
      </c>
      <c r="DE34" s="621"/>
      <c r="DF34" s="621"/>
      <c r="DG34" s="621"/>
      <c r="DH34" s="621"/>
      <c r="DI34" s="621"/>
      <c r="DJ34" s="621"/>
      <c r="DK34" s="622"/>
      <c r="DL34" s="626">
        <v>762154</v>
      </c>
      <c r="DM34" s="621"/>
      <c r="DN34" s="621"/>
      <c r="DO34" s="621"/>
      <c r="DP34" s="621"/>
      <c r="DQ34" s="621"/>
      <c r="DR34" s="621"/>
      <c r="DS34" s="621"/>
      <c r="DT34" s="621"/>
      <c r="DU34" s="621"/>
      <c r="DV34" s="622"/>
      <c r="DW34" s="643">
        <v>12.2</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279300</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1774592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115448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128176</v>
      </c>
      <c r="CS35" s="639"/>
      <c r="CT35" s="639"/>
      <c r="CU35" s="639"/>
      <c r="CV35" s="639"/>
      <c r="CW35" s="639"/>
      <c r="CX35" s="639"/>
      <c r="CY35" s="640"/>
      <c r="CZ35" s="623">
        <v>1.2</v>
      </c>
      <c r="DA35" s="641"/>
      <c r="DB35" s="641"/>
      <c r="DC35" s="642"/>
      <c r="DD35" s="626">
        <v>118289</v>
      </c>
      <c r="DE35" s="639"/>
      <c r="DF35" s="639"/>
      <c r="DG35" s="639"/>
      <c r="DH35" s="639"/>
      <c r="DI35" s="639"/>
      <c r="DJ35" s="639"/>
      <c r="DK35" s="640"/>
      <c r="DL35" s="626">
        <v>118289</v>
      </c>
      <c r="DM35" s="639"/>
      <c r="DN35" s="639"/>
      <c r="DO35" s="639"/>
      <c r="DP35" s="639"/>
      <c r="DQ35" s="639"/>
      <c r="DR35" s="639"/>
      <c r="DS35" s="639"/>
      <c r="DT35" s="639"/>
      <c r="DU35" s="639"/>
      <c r="DV35" s="640"/>
      <c r="DW35" s="643">
        <v>1.9</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11193488</v>
      </c>
      <c r="S36" s="661"/>
      <c r="T36" s="661"/>
      <c r="U36" s="661"/>
      <c r="V36" s="661"/>
      <c r="W36" s="661"/>
      <c r="X36" s="661"/>
      <c r="Y36" s="664"/>
      <c r="Z36" s="665">
        <v>100</v>
      </c>
      <c r="AA36" s="665"/>
      <c r="AB36" s="665"/>
      <c r="AC36" s="665"/>
      <c r="AD36" s="666">
        <v>5960038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633026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102032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2024490</v>
      </c>
      <c r="CS36" s="621"/>
      <c r="CT36" s="621"/>
      <c r="CU36" s="621"/>
      <c r="CV36" s="621"/>
      <c r="CW36" s="621"/>
      <c r="CX36" s="621"/>
      <c r="CY36" s="622"/>
      <c r="CZ36" s="623">
        <v>18.8</v>
      </c>
      <c r="DA36" s="641"/>
      <c r="DB36" s="641"/>
      <c r="DC36" s="642"/>
      <c r="DD36" s="626">
        <v>1649708</v>
      </c>
      <c r="DE36" s="621"/>
      <c r="DF36" s="621"/>
      <c r="DG36" s="621"/>
      <c r="DH36" s="621"/>
      <c r="DI36" s="621"/>
      <c r="DJ36" s="621"/>
      <c r="DK36" s="622"/>
      <c r="DL36" s="626">
        <v>1201956</v>
      </c>
      <c r="DM36" s="621"/>
      <c r="DN36" s="621"/>
      <c r="DO36" s="621"/>
      <c r="DP36" s="621"/>
      <c r="DQ36" s="621"/>
      <c r="DR36" s="621"/>
      <c r="DS36" s="621"/>
      <c r="DT36" s="621"/>
      <c r="DU36" s="621"/>
      <c r="DV36" s="622"/>
      <c r="DW36" s="643">
        <v>19.3</v>
      </c>
      <c r="DX36" s="644"/>
      <c r="DY36" s="644"/>
      <c r="DZ36" s="644"/>
      <c r="EA36" s="644"/>
      <c r="EB36" s="644"/>
      <c r="EC36" s="645"/>
    </row>
    <row r="37" spans="2:133" ht="11.25" customHeight="1">
      <c r="AQ37" s="646" t="s">
        <v>314</v>
      </c>
      <c r="AR37" s="647"/>
      <c r="AS37" s="647"/>
      <c r="AT37" s="647"/>
      <c r="AU37" s="647"/>
      <c r="AV37" s="647"/>
      <c r="AW37" s="647"/>
      <c r="AX37" s="647"/>
      <c r="AY37" s="648"/>
      <c r="AZ37" s="620">
        <v>285814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2057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733711</v>
      </c>
      <c r="CS37" s="639"/>
      <c r="CT37" s="639"/>
      <c r="CU37" s="639"/>
      <c r="CV37" s="639"/>
      <c r="CW37" s="639"/>
      <c r="CX37" s="639"/>
      <c r="CY37" s="640"/>
      <c r="CZ37" s="623">
        <v>6.8</v>
      </c>
      <c r="DA37" s="641"/>
      <c r="DB37" s="641"/>
      <c r="DC37" s="642"/>
      <c r="DD37" s="626">
        <v>733181</v>
      </c>
      <c r="DE37" s="639"/>
      <c r="DF37" s="639"/>
      <c r="DG37" s="639"/>
      <c r="DH37" s="639"/>
      <c r="DI37" s="639"/>
      <c r="DJ37" s="639"/>
      <c r="DK37" s="640"/>
      <c r="DL37" s="626">
        <v>557909</v>
      </c>
      <c r="DM37" s="639"/>
      <c r="DN37" s="639"/>
      <c r="DO37" s="639"/>
      <c r="DP37" s="639"/>
      <c r="DQ37" s="639"/>
      <c r="DR37" s="639"/>
      <c r="DS37" s="639"/>
      <c r="DT37" s="639"/>
      <c r="DU37" s="639"/>
      <c r="DV37" s="640"/>
      <c r="DW37" s="643">
        <v>8.9</v>
      </c>
      <c r="DX37" s="644"/>
      <c r="DY37" s="644"/>
      <c r="DZ37" s="644"/>
      <c r="EA37" s="644"/>
      <c r="EB37" s="644"/>
      <c r="EC37" s="645"/>
    </row>
    <row r="38" spans="2:133" ht="11.25" customHeight="1">
      <c r="AQ38" s="646" t="s">
        <v>317</v>
      </c>
      <c r="AR38" s="647"/>
      <c r="AS38" s="647"/>
      <c r="AT38" s="647"/>
      <c r="AU38" s="647"/>
      <c r="AV38" s="647"/>
      <c r="AW38" s="647"/>
      <c r="AX38" s="647"/>
      <c r="AY38" s="648"/>
      <c r="AZ38" s="620">
        <v>120000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3583</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1340889</v>
      </c>
      <c r="CS38" s="621"/>
      <c r="CT38" s="621"/>
      <c r="CU38" s="621"/>
      <c r="CV38" s="621"/>
      <c r="CW38" s="621"/>
      <c r="CX38" s="621"/>
      <c r="CY38" s="622"/>
      <c r="CZ38" s="623">
        <v>12.4</v>
      </c>
      <c r="DA38" s="641"/>
      <c r="DB38" s="641"/>
      <c r="DC38" s="642"/>
      <c r="DD38" s="626">
        <v>1240836</v>
      </c>
      <c r="DE38" s="621"/>
      <c r="DF38" s="621"/>
      <c r="DG38" s="621"/>
      <c r="DH38" s="621"/>
      <c r="DI38" s="621"/>
      <c r="DJ38" s="621"/>
      <c r="DK38" s="622"/>
      <c r="DL38" s="626">
        <v>632561</v>
      </c>
      <c r="DM38" s="621"/>
      <c r="DN38" s="621"/>
      <c r="DO38" s="621"/>
      <c r="DP38" s="621"/>
      <c r="DQ38" s="621"/>
      <c r="DR38" s="621"/>
      <c r="DS38" s="621"/>
      <c r="DT38" s="621"/>
      <c r="DU38" s="621"/>
      <c r="DV38" s="622"/>
      <c r="DW38" s="643">
        <v>10.1</v>
      </c>
      <c r="DX38" s="644"/>
      <c r="DY38" s="644"/>
      <c r="DZ38" s="644"/>
      <c r="EA38" s="644"/>
      <c r="EB38" s="644"/>
      <c r="EC38" s="645"/>
    </row>
    <row r="39" spans="2:133" ht="11.25" customHeight="1">
      <c r="AQ39" s="646" t="s">
        <v>320</v>
      </c>
      <c r="AR39" s="647"/>
      <c r="AS39" s="647"/>
      <c r="AT39" s="647"/>
      <c r="AU39" s="647"/>
      <c r="AV39" s="647"/>
      <c r="AW39" s="647"/>
      <c r="AX39" s="647"/>
      <c r="AY39" s="648"/>
      <c r="AZ39" s="620">
        <v>17994</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97</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258785</v>
      </c>
      <c r="CS39" s="639"/>
      <c r="CT39" s="639"/>
      <c r="CU39" s="639"/>
      <c r="CV39" s="639"/>
      <c r="CW39" s="639"/>
      <c r="CX39" s="639"/>
      <c r="CY39" s="640"/>
      <c r="CZ39" s="623">
        <v>2.4</v>
      </c>
      <c r="DA39" s="641"/>
      <c r="DB39" s="641"/>
      <c r="DC39" s="642"/>
      <c r="DD39" s="626">
        <v>224808</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167619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36136</v>
      </c>
      <c r="CS40" s="621"/>
      <c r="CT40" s="621"/>
      <c r="CU40" s="621"/>
      <c r="CV40" s="621"/>
      <c r="CW40" s="621"/>
      <c r="CX40" s="621"/>
      <c r="CY40" s="622"/>
      <c r="CZ40" s="623">
        <v>0.3</v>
      </c>
      <c r="DA40" s="641"/>
      <c r="DB40" s="641"/>
      <c r="DC40" s="642"/>
      <c r="DD40" s="626">
        <v>8660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317</v>
      </c>
      <c r="AR41" s="659"/>
      <c r="AS41" s="659"/>
      <c r="AT41" s="659"/>
      <c r="AU41" s="659"/>
      <c r="AV41" s="659"/>
      <c r="AW41" s="659"/>
      <c r="AX41" s="659"/>
      <c r="AY41" s="660"/>
      <c r="AZ41" s="604">
        <v>550139</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349</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1516103</v>
      </c>
      <c r="CS42" s="621"/>
      <c r="CT42" s="621"/>
      <c r="CU42" s="621"/>
      <c r="CV42" s="621"/>
      <c r="CW42" s="621"/>
      <c r="CX42" s="621"/>
      <c r="CY42" s="622"/>
      <c r="CZ42" s="623">
        <v>14.1</v>
      </c>
      <c r="DA42" s="624"/>
      <c r="DB42" s="624"/>
      <c r="DC42" s="625"/>
      <c r="DD42" s="626">
        <v>410689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20725</v>
      </c>
      <c r="CS43" s="639"/>
      <c r="CT43" s="639"/>
      <c r="CU43" s="639"/>
      <c r="CV43" s="639"/>
      <c r="CW43" s="639"/>
      <c r="CX43" s="639"/>
      <c r="CY43" s="640"/>
      <c r="CZ43" s="623">
        <v>0.2</v>
      </c>
      <c r="DA43" s="641"/>
      <c r="DB43" s="641"/>
      <c r="DC43" s="642"/>
      <c r="DD43" s="626">
        <v>19873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288</v>
      </c>
      <c r="CE44" s="634"/>
      <c r="CF44" s="617" t="s">
        <v>336</v>
      </c>
      <c r="CG44" s="618"/>
      <c r="CH44" s="618"/>
      <c r="CI44" s="618"/>
      <c r="CJ44" s="618"/>
      <c r="CK44" s="618"/>
      <c r="CL44" s="618"/>
      <c r="CM44" s="618"/>
      <c r="CN44" s="618"/>
      <c r="CO44" s="618"/>
      <c r="CP44" s="618"/>
      <c r="CQ44" s="619"/>
      <c r="CR44" s="620">
        <v>1486861</v>
      </c>
      <c r="CS44" s="621"/>
      <c r="CT44" s="621"/>
      <c r="CU44" s="621"/>
      <c r="CV44" s="621"/>
      <c r="CW44" s="621"/>
      <c r="CX44" s="621"/>
      <c r="CY44" s="622"/>
      <c r="CZ44" s="623">
        <v>13.8</v>
      </c>
      <c r="DA44" s="624"/>
      <c r="DB44" s="624"/>
      <c r="DC44" s="625"/>
      <c r="DD44" s="626">
        <v>410689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439934</v>
      </c>
      <c r="CS45" s="639"/>
      <c r="CT45" s="639"/>
      <c r="CU45" s="639"/>
      <c r="CV45" s="639"/>
      <c r="CW45" s="639"/>
      <c r="CX45" s="639"/>
      <c r="CY45" s="640"/>
      <c r="CZ45" s="623">
        <v>4.0999999999999996</v>
      </c>
      <c r="DA45" s="641"/>
      <c r="DB45" s="641"/>
      <c r="DC45" s="642"/>
      <c r="DD45" s="626">
        <v>57809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973041</v>
      </c>
      <c r="CS46" s="621"/>
      <c r="CT46" s="621"/>
      <c r="CU46" s="621"/>
      <c r="CV46" s="621"/>
      <c r="CW46" s="621"/>
      <c r="CX46" s="621"/>
      <c r="CY46" s="622"/>
      <c r="CZ46" s="623">
        <v>9</v>
      </c>
      <c r="DA46" s="624"/>
      <c r="DB46" s="624"/>
      <c r="DC46" s="625"/>
      <c r="DD46" s="626">
        <v>338069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29242</v>
      </c>
      <c r="CS47" s="639"/>
      <c r="CT47" s="639"/>
      <c r="CU47" s="639"/>
      <c r="CV47" s="639"/>
      <c r="CW47" s="639"/>
      <c r="CX47" s="639"/>
      <c r="CY47" s="640"/>
      <c r="CZ47" s="623">
        <v>0.3</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10771476</v>
      </c>
      <c r="CS49" s="605"/>
      <c r="CT49" s="605"/>
      <c r="CU49" s="605"/>
      <c r="CV49" s="605"/>
      <c r="CW49" s="605"/>
      <c r="CX49" s="605"/>
      <c r="CY49" s="606"/>
      <c r="CZ49" s="607">
        <v>100</v>
      </c>
      <c r="DA49" s="608"/>
      <c r="DB49" s="608"/>
      <c r="DC49" s="609"/>
      <c r="DD49" s="610">
        <v>7841526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7" t="s">
        <v>343</v>
      </c>
      <c r="DK2" s="1118"/>
      <c r="DL2" s="1118"/>
      <c r="DM2" s="1118"/>
      <c r="DN2" s="1118"/>
      <c r="DO2" s="1119"/>
      <c r="DP2" s="202"/>
      <c r="DQ2" s="1117" t="s">
        <v>344</v>
      </c>
      <c r="DR2" s="1118"/>
      <c r="DS2" s="1118"/>
      <c r="DT2" s="1118"/>
      <c r="DU2" s="1118"/>
      <c r="DV2" s="1118"/>
      <c r="DW2" s="1118"/>
      <c r="DX2" s="1118"/>
      <c r="DY2" s="1118"/>
      <c r="DZ2" s="111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20"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35" t="s">
        <v>361</v>
      </c>
      <c r="DH5" s="1136"/>
      <c r="DI5" s="1136"/>
      <c r="DJ5" s="1136"/>
      <c r="DK5" s="1137"/>
      <c r="DL5" s="1135" t="s">
        <v>362</v>
      </c>
      <c r="DM5" s="1136"/>
      <c r="DN5" s="1136"/>
      <c r="DO5" s="1136"/>
      <c r="DP5" s="1137"/>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1"/>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8"/>
      <c r="DH6" s="1139"/>
      <c r="DI6" s="1139"/>
      <c r="DJ6" s="1139"/>
      <c r="DK6" s="1140"/>
      <c r="DL6" s="1138"/>
      <c r="DM6" s="1139"/>
      <c r="DN6" s="1139"/>
      <c r="DO6" s="1139"/>
      <c r="DP6" s="1140"/>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41">
        <v>11091</v>
      </c>
      <c r="R7" s="1142"/>
      <c r="S7" s="1142"/>
      <c r="T7" s="1142"/>
      <c r="U7" s="1142"/>
      <c r="V7" s="1142">
        <v>10672</v>
      </c>
      <c r="W7" s="1142"/>
      <c r="X7" s="1142"/>
      <c r="Y7" s="1142"/>
      <c r="Z7" s="1142"/>
      <c r="AA7" s="1142">
        <v>419</v>
      </c>
      <c r="AB7" s="1142"/>
      <c r="AC7" s="1142"/>
      <c r="AD7" s="1142"/>
      <c r="AE7" s="1143"/>
      <c r="AF7" s="1144">
        <v>391</v>
      </c>
      <c r="AG7" s="1145"/>
      <c r="AH7" s="1145"/>
      <c r="AI7" s="1145"/>
      <c r="AJ7" s="1146"/>
      <c r="AK7" s="1128" t="s">
        <v>554</v>
      </c>
      <c r="AL7" s="1129"/>
      <c r="AM7" s="1129"/>
      <c r="AN7" s="1129"/>
      <c r="AO7" s="1129"/>
      <c r="AP7" s="1129">
        <v>11988</v>
      </c>
      <c r="AQ7" s="1129"/>
      <c r="AR7" s="1129"/>
      <c r="AS7" s="1129"/>
      <c r="AT7" s="1129"/>
      <c r="AU7" s="1130"/>
      <c r="AV7" s="1130"/>
      <c r="AW7" s="1130"/>
      <c r="AX7" s="1130"/>
      <c r="AY7" s="1131"/>
      <c r="AZ7" s="205"/>
      <c r="BA7" s="205"/>
      <c r="BB7" s="205"/>
      <c r="BC7" s="205"/>
      <c r="BD7" s="205"/>
      <c r="BE7" s="206"/>
      <c r="BF7" s="206"/>
      <c r="BG7" s="206"/>
      <c r="BH7" s="206"/>
      <c r="BI7" s="206"/>
      <c r="BJ7" s="206"/>
      <c r="BK7" s="206"/>
      <c r="BL7" s="206"/>
      <c r="BM7" s="206"/>
      <c r="BN7" s="206"/>
      <c r="BO7" s="206"/>
      <c r="BP7" s="206"/>
      <c r="BQ7" s="212">
        <v>1</v>
      </c>
      <c r="BR7" s="213"/>
      <c r="BS7" s="1132" t="s">
        <v>549</v>
      </c>
      <c r="BT7" s="1133"/>
      <c r="BU7" s="1133"/>
      <c r="BV7" s="1133"/>
      <c r="BW7" s="1133"/>
      <c r="BX7" s="1133"/>
      <c r="BY7" s="1133"/>
      <c r="BZ7" s="1133"/>
      <c r="CA7" s="1133"/>
      <c r="CB7" s="1133"/>
      <c r="CC7" s="1133"/>
      <c r="CD7" s="1133"/>
      <c r="CE7" s="1133"/>
      <c r="CF7" s="1133"/>
      <c r="CG7" s="1134"/>
      <c r="CH7" s="1125">
        <v>3</v>
      </c>
      <c r="CI7" s="1126"/>
      <c r="CJ7" s="1126"/>
      <c r="CK7" s="1126"/>
      <c r="CL7" s="1127"/>
      <c r="CM7" s="1125">
        <v>150</v>
      </c>
      <c r="CN7" s="1126"/>
      <c r="CO7" s="1126"/>
      <c r="CP7" s="1126"/>
      <c r="CQ7" s="1127"/>
      <c r="CR7" s="1125">
        <v>3</v>
      </c>
      <c r="CS7" s="1126"/>
      <c r="CT7" s="1126"/>
      <c r="CU7" s="1126"/>
      <c r="CV7" s="1127"/>
      <c r="CW7" s="1125" t="s">
        <v>553</v>
      </c>
      <c r="CX7" s="1126"/>
      <c r="CY7" s="1126"/>
      <c r="CZ7" s="1126"/>
      <c r="DA7" s="1127"/>
      <c r="DB7" s="1125" t="s">
        <v>553</v>
      </c>
      <c r="DC7" s="1126"/>
      <c r="DD7" s="1126"/>
      <c r="DE7" s="1126"/>
      <c r="DF7" s="1127"/>
      <c r="DG7" s="1125" t="s">
        <v>554</v>
      </c>
      <c r="DH7" s="1126"/>
      <c r="DI7" s="1126"/>
      <c r="DJ7" s="1126"/>
      <c r="DK7" s="1127"/>
      <c r="DL7" s="1125">
        <v>17</v>
      </c>
      <c r="DM7" s="1126"/>
      <c r="DN7" s="1126"/>
      <c r="DO7" s="1126"/>
      <c r="DP7" s="1127"/>
      <c r="DQ7" s="1125" t="s">
        <v>553</v>
      </c>
      <c r="DR7" s="1126"/>
      <c r="DS7" s="1126"/>
      <c r="DT7" s="1126"/>
      <c r="DU7" s="1127"/>
      <c r="DV7" s="1122"/>
      <c r="DW7" s="1123"/>
      <c r="DX7" s="1123"/>
      <c r="DY7" s="1123"/>
      <c r="DZ7" s="1124"/>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2</v>
      </c>
      <c r="R8" s="1073"/>
      <c r="S8" s="1073"/>
      <c r="T8" s="1073"/>
      <c r="U8" s="1073"/>
      <c r="V8" s="1073">
        <v>1</v>
      </c>
      <c r="W8" s="1073"/>
      <c r="X8" s="1073"/>
      <c r="Y8" s="1073"/>
      <c r="Z8" s="1073"/>
      <c r="AA8" s="1073">
        <v>1</v>
      </c>
      <c r="AB8" s="1073"/>
      <c r="AC8" s="1073"/>
      <c r="AD8" s="1073"/>
      <c r="AE8" s="1074"/>
      <c r="AF8" s="1048">
        <v>1</v>
      </c>
      <c r="AG8" s="1049"/>
      <c r="AH8" s="1049"/>
      <c r="AI8" s="1049"/>
      <c r="AJ8" s="1050"/>
      <c r="AK8" s="1115" t="s">
        <v>555</v>
      </c>
      <c r="AL8" s="1116"/>
      <c r="AM8" s="1116"/>
      <c r="AN8" s="1116"/>
      <c r="AO8" s="1116"/>
      <c r="AP8" s="1116" t="s">
        <v>554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2</v>
      </c>
      <c r="CI8" s="1019"/>
      <c r="CJ8" s="1019"/>
      <c r="CK8" s="1019"/>
      <c r="CL8" s="1020"/>
      <c r="CM8" s="1018">
        <v>64</v>
      </c>
      <c r="CN8" s="1019"/>
      <c r="CO8" s="1019"/>
      <c r="CP8" s="1019"/>
      <c r="CQ8" s="1020"/>
      <c r="CR8" s="1018">
        <v>75</v>
      </c>
      <c r="CS8" s="1019"/>
      <c r="CT8" s="1019"/>
      <c r="CU8" s="1019"/>
      <c r="CV8" s="1020"/>
      <c r="CW8" s="1018" t="s">
        <v>553</v>
      </c>
      <c r="CX8" s="1019"/>
      <c r="CY8" s="1019"/>
      <c r="CZ8" s="1019"/>
      <c r="DA8" s="1020"/>
      <c r="DB8" s="1018" t="s">
        <v>553</v>
      </c>
      <c r="DC8" s="1019"/>
      <c r="DD8" s="1019"/>
      <c r="DE8" s="1019"/>
      <c r="DF8" s="1020"/>
      <c r="DG8" s="1018" t="s">
        <v>553</v>
      </c>
      <c r="DH8" s="1019"/>
      <c r="DI8" s="1019"/>
      <c r="DJ8" s="1019"/>
      <c r="DK8" s="1020"/>
      <c r="DL8" s="1018" t="s">
        <v>553</v>
      </c>
      <c r="DM8" s="1019"/>
      <c r="DN8" s="1019"/>
      <c r="DO8" s="1019"/>
      <c r="DP8" s="1020"/>
      <c r="DQ8" s="1018" t="s">
        <v>553</v>
      </c>
      <c r="DR8" s="1019"/>
      <c r="DS8" s="1019"/>
      <c r="DT8" s="1019"/>
      <c r="DU8" s="1020"/>
      <c r="DV8" s="1021"/>
      <c r="DW8" s="1022"/>
      <c r="DX8" s="1022"/>
      <c r="DY8" s="1022"/>
      <c r="DZ8" s="1023"/>
      <c r="EA8" s="207"/>
    </row>
    <row r="9" spans="1:131" s="208" customFormat="1" ht="26.25" customHeight="1">
      <c r="A9" s="214">
        <v>3</v>
      </c>
      <c r="B9" s="1066" t="s">
        <v>366</v>
      </c>
      <c r="C9" s="1067"/>
      <c r="D9" s="1067"/>
      <c r="E9" s="1067"/>
      <c r="F9" s="1067"/>
      <c r="G9" s="1067"/>
      <c r="H9" s="1067"/>
      <c r="I9" s="1067"/>
      <c r="J9" s="1067"/>
      <c r="K9" s="1067"/>
      <c r="L9" s="1067"/>
      <c r="M9" s="1067"/>
      <c r="N9" s="1067"/>
      <c r="O9" s="1067"/>
      <c r="P9" s="1068"/>
      <c r="Q9" s="1072">
        <v>123</v>
      </c>
      <c r="R9" s="1073"/>
      <c r="S9" s="1073"/>
      <c r="T9" s="1073"/>
      <c r="U9" s="1073"/>
      <c r="V9" s="1073">
        <v>120</v>
      </c>
      <c r="W9" s="1073"/>
      <c r="X9" s="1073"/>
      <c r="Y9" s="1073"/>
      <c r="Z9" s="1073"/>
      <c r="AA9" s="1073">
        <v>3</v>
      </c>
      <c r="AB9" s="1073"/>
      <c r="AC9" s="1073"/>
      <c r="AD9" s="1073"/>
      <c r="AE9" s="1074"/>
      <c r="AF9" s="1048">
        <v>3</v>
      </c>
      <c r="AG9" s="1049"/>
      <c r="AH9" s="1049"/>
      <c r="AI9" s="1049"/>
      <c r="AJ9" s="1050"/>
      <c r="AK9" s="1115" t="s">
        <v>554</v>
      </c>
      <c r="AL9" s="1116"/>
      <c r="AM9" s="1116"/>
      <c r="AN9" s="1116"/>
      <c r="AO9" s="1116"/>
      <c r="AP9" s="1116">
        <v>105</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551</v>
      </c>
      <c r="BT9" s="1044"/>
      <c r="BU9" s="1044"/>
      <c r="BV9" s="1044"/>
      <c r="BW9" s="1044"/>
      <c r="BX9" s="1044"/>
      <c r="BY9" s="1044"/>
      <c r="BZ9" s="1044"/>
      <c r="CA9" s="1044"/>
      <c r="CB9" s="1044"/>
      <c r="CC9" s="1044"/>
      <c r="CD9" s="1044"/>
      <c r="CE9" s="1044"/>
      <c r="CF9" s="1044"/>
      <c r="CG9" s="1045"/>
      <c r="CH9" s="1018">
        <v>-1</v>
      </c>
      <c r="CI9" s="1019"/>
      <c r="CJ9" s="1019"/>
      <c r="CK9" s="1019"/>
      <c r="CL9" s="1020"/>
      <c r="CM9" s="1018">
        <v>29</v>
      </c>
      <c r="CN9" s="1019"/>
      <c r="CO9" s="1019"/>
      <c r="CP9" s="1019"/>
      <c r="CQ9" s="1020"/>
      <c r="CR9" s="1018">
        <v>9</v>
      </c>
      <c r="CS9" s="1019"/>
      <c r="CT9" s="1019"/>
      <c r="CU9" s="1019"/>
      <c r="CV9" s="1020"/>
      <c r="CW9" s="1018">
        <v>2</v>
      </c>
      <c r="CX9" s="1019"/>
      <c r="CY9" s="1019"/>
      <c r="CZ9" s="1019"/>
      <c r="DA9" s="1020"/>
      <c r="DB9" s="1018" t="s">
        <v>553</v>
      </c>
      <c r="DC9" s="1019"/>
      <c r="DD9" s="1019"/>
      <c r="DE9" s="1019"/>
      <c r="DF9" s="1020"/>
      <c r="DG9" s="1018" t="s">
        <v>553</v>
      </c>
      <c r="DH9" s="1019"/>
      <c r="DI9" s="1019"/>
      <c r="DJ9" s="1019"/>
      <c r="DK9" s="1020"/>
      <c r="DL9" s="1018" t="s">
        <v>553</v>
      </c>
      <c r="DM9" s="1019"/>
      <c r="DN9" s="1019"/>
      <c r="DO9" s="1019"/>
      <c r="DP9" s="1020"/>
      <c r="DQ9" s="1018" t="s">
        <v>553</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552</v>
      </c>
      <c r="BT10" s="1044"/>
      <c r="BU10" s="1044"/>
      <c r="BV10" s="1044"/>
      <c r="BW10" s="1044"/>
      <c r="BX10" s="1044"/>
      <c r="BY10" s="1044"/>
      <c r="BZ10" s="1044"/>
      <c r="CA10" s="1044"/>
      <c r="CB10" s="1044"/>
      <c r="CC10" s="1044"/>
      <c r="CD10" s="1044"/>
      <c r="CE10" s="1044"/>
      <c r="CF10" s="1044"/>
      <c r="CG10" s="1045"/>
      <c r="CH10" s="1018">
        <v>5</v>
      </c>
      <c r="CI10" s="1019"/>
      <c r="CJ10" s="1019"/>
      <c r="CK10" s="1019"/>
      <c r="CL10" s="1020"/>
      <c r="CM10" s="1018">
        <v>34</v>
      </c>
      <c r="CN10" s="1019"/>
      <c r="CO10" s="1019"/>
      <c r="CP10" s="1019"/>
      <c r="CQ10" s="1020"/>
      <c r="CR10" s="1018">
        <v>5</v>
      </c>
      <c r="CS10" s="1019"/>
      <c r="CT10" s="1019"/>
      <c r="CU10" s="1019"/>
      <c r="CV10" s="1020"/>
      <c r="CW10" s="1018" t="s">
        <v>553</v>
      </c>
      <c r="CX10" s="1019"/>
      <c r="CY10" s="1019"/>
      <c r="CZ10" s="1019"/>
      <c r="DA10" s="1020"/>
      <c r="DB10" s="1018" t="s">
        <v>553</v>
      </c>
      <c r="DC10" s="1019"/>
      <c r="DD10" s="1019"/>
      <c r="DE10" s="1019"/>
      <c r="DF10" s="1020"/>
      <c r="DG10" s="1018" t="s">
        <v>553</v>
      </c>
      <c r="DH10" s="1019"/>
      <c r="DI10" s="1019"/>
      <c r="DJ10" s="1019"/>
      <c r="DK10" s="1020"/>
      <c r="DL10" s="1018" t="s">
        <v>553</v>
      </c>
      <c r="DM10" s="1019"/>
      <c r="DN10" s="1019"/>
      <c r="DO10" s="1019"/>
      <c r="DP10" s="1020"/>
      <c r="DQ10" s="1018" t="s">
        <v>553</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83" t="s">
        <v>369</v>
      </c>
      <c r="C23" s="984"/>
      <c r="D23" s="984"/>
      <c r="E23" s="984"/>
      <c r="F23" s="984"/>
      <c r="G23" s="984"/>
      <c r="H23" s="984"/>
      <c r="I23" s="984"/>
      <c r="J23" s="984"/>
      <c r="K23" s="984"/>
      <c r="L23" s="984"/>
      <c r="M23" s="984"/>
      <c r="N23" s="984"/>
      <c r="O23" s="984"/>
      <c r="P23" s="985"/>
      <c r="Q23" s="1097">
        <v>11216</v>
      </c>
      <c r="R23" s="1098"/>
      <c r="S23" s="1098"/>
      <c r="T23" s="1098"/>
      <c r="U23" s="1098"/>
      <c r="V23" s="1098">
        <v>10793</v>
      </c>
      <c r="W23" s="1098"/>
      <c r="X23" s="1098"/>
      <c r="Y23" s="1098"/>
      <c r="Z23" s="1098"/>
      <c r="AA23" s="1098">
        <v>423</v>
      </c>
      <c r="AB23" s="1098"/>
      <c r="AC23" s="1098"/>
      <c r="AD23" s="1098"/>
      <c r="AE23" s="1099"/>
      <c r="AF23" s="1100">
        <v>395</v>
      </c>
      <c r="AG23" s="1098"/>
      <c r="AH23" s="1098"/>
      <c r="AI23" s="1098"/>
      <c r="AJ23" s="1101"/>
      <c r="AK23" s="1102"/>
      <c r="AL23" s="1103"/>
      <c r="AM23" s="1103"/>
      <c r="AN23" s="1103"/>
      <c r="AO23" s="1103"/>
      <c r="AP23" s="1098">
        <v>12093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2097</v>
      </c>
      <c r="R28" s="1083"/>
      <c r="S28" s="1083"/>
      <c r="T28" s="1083"/>
      <c r="U28" s="1083"/>
      <c r="V28" s="1083">
        <v>1982</v>
      </c>
      <c r="W28" s="1083"/>
      <c r="X28" s="1083"/>
      <c r="Y28" s="1083"/>
      <c r="Z28" s="1083"/>
      <c r="AA28" s="1083">
        <v>115</v>
      </c>
      <c r="AB28" s="1083"/>
      <c r="AC28" s="1083"/>
      <c r="AD28" s="1083"/>
      <c r="AE28" s="1084"/>
      <c r="AF28" s="1085">
        <v>115</v>
      </c>
      <c r="AG28" s="1083"/>
      <c r="AH28" s="1083"/>
      <c r="AI28" s="1083"/>
      <c r="AJ28" s="1086"/>
      <c r="AK28" s="1087">
        <v>160</v>
      </c>
      <c r="AL28" s="1075"/>
      <c r="AM28" s="1075"/>
      <c r="AN28" s="1075"/>
      <c r="AO28" s="1075"/>
      <c r="AP28" s="1075" t="s">
        <v>554</v>
      </c>
      <c r="AQ28" s="1075"/>
      <c r="AR28" s="1075"/>
      <c r="AS28" s="1075"/>
      <c r="AT28" s="1075"/>
      <c r="AU28" s="1075" t="s">
        <v>554</v>
      </c>
      <c r="AV28" s="1075"/>
      <c r="AW28" s="1075"/>
      <c r="AX28" s="1075"/>
      <c r="AY28" s="1075"/>
      <c r="AZ28" s="1076" t="s">
        <v>554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97</v>
      </c>
      <c r="R29" s="1073"/>
      <c r="S29" s="1073"/>
      <c r="T29" s="1073"/>
      <c r="U29" s="1073"/>
      <c r="V29" s="1073">
        <v>91</v>
      </c>
      <c r="W29" s="1073"/>
      <c r="X29" s="1073"/>
      <c r="Y29" s="1073"/>
      <c r="Z29" s="1073"/>
      <c r="AA29" s="1073">
        <v>5</v>
      </c>
      <c r="AB29" s="1073"/>
      <c r="AC29" s="1073"/>
      <c r="AD29" s="1073"/>
      <c r="AE29" s="1074"/>
      <c r="AF29" s="1048">
        <v>5</v>
      </c>
      <c r="AG29" s="1049"/>
      <c r="AH29" s="1049"/>
      <c r="AI29" s="1049"/>
      <c r="AJ29" s="1050"/>
      <c r="AK29" s="1012">
        <v>8</v>
      </c>
      <c r="AL29" s="778"/>
      <c r="AM29" s="778"/>
      <c r="AN29" s="778"/>
      <c r="AO29" s="778"/>
      <c r="AP29" s="778" t="s">
        <v>554</v>
      </c>
      <c r="AQ29" s="778"/>
      <c r="AR29" s="778"/>
      <c r="AS29" s="778"/>
      <c r="AT29" s="778"/>
      <c r="AU29" s="778" t="s">
        <v>554</v>
      </c>
      <c r="AV29" s="778"/>
      <c r="AW29" s="778"/>
      <c r="AX29" s="778"/>
      <c r="AY29" s="778"/>
      <c r="AZ29" s="1071" t="s">
        <v>554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1895</v>
      </c>
      <c r="R30" s="1073"/>
      <c r="S30" s="1073"/>
      <c r="T30" s="1073"/>
      <c r="U30" s="1073"/>
      <c r="V30" s="1073">
        <v>1822</v>
      </c>
      <c r="W30" s="1073"/>
      <c r="X30" s="1073"/>
      <c r="Y30" s="1073"/>
      <c r="Z30" s="1073"/>
      <c r="AA30" s="1073">
        <v>73</v>
      </c>
      <c r="AB30" s="1073"/>
      <c r="AC30" s="1073"/>
      <c r="AD30" s="1073"/>
      <c r="AE30" s="1074"/>
      <c r="AF30" s="1048">
        <v>73</v>
      </c>
      <c r="AG30" s="1049"/>
      <c r="AH30" s="1049"/>
      <c r="AI30" s="1049"/>
      <c r="AJ30" s="1050"/>
      <c r="AK30" s="1012">
        <v>261</v>
      </c>
      <c r="AL30" s="778"/>
      <c r="AM30" s="778"/>
      <c r="AN30" s="778"/>
      <c r="AO30" s="778"/>
      <c r="AP30" s="778">
        <v>16</v>
      </c>
      <c r="AQ30" s="778"/>
      <c r="AR30" s="778"/>
      <c r="AS30" s="778"/>
      <c r="AT30" s="778"/>
      <c r="AU30" s="778" t="s">
        <v>554</v>
      </c>
      <c r="AV30" s="778"/>
      <c r="AW30" s="778"/>
      <c r="AX30" s="778"/>
      <c r="AY30" s="778"/>
      <c r="AZ30" s="1071" t="s">
        <v>554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37</v>
      </c>
      <c r="R31" s="1073"/>
      <c r="S31" s="1073"/>
      <c r="T31" s="1073"/>
      <c r="U31" s="1073"/>
      <c r="V31" s="1073">
        <v>36</v>
      </c>
      <c r="W31" s="1073"/>
      <c r="X31" s="1073"/>
      <c r="Y31" s="1073"/>
      <c r="Z31" s="1073"/>
      <c r="AA31" s="1073">
        <v>1</v>
      </c>
      <c r="AB31" s="1073"/>
      <c r="AC31" s="1073"/>
      <c r="AD31" s="1073"/>
      <c r="AE31" s="1074"/>
      <c r="AF31" s="1048">
        <v>1</v>
      </c>
      <c r="AG31" s="1049"/>
      <c r="AH31" s="1049"/>
      <c r="AI31" s="1049"/>
      <c r="AJ31" s="1050"/>
      <c r="AK31" s="1012">
        <v>24</v>
      </c>
      <c r="AL31" s="778"/>
      <c r="AM31" s="778"/>
      <c r="AN31" s="778"/>
      <c r="AO31" s="778"/>
      <c r="AP31" s="778">
        <v>216</v>
      </c>
      <c r="AQ31" s="778"/>
      <c r="AR31" s="778"/>
      <c r="AS31" s="778"/>
      <c r="AT31" s="778"/>
      <c r="AU31" s="778">
        <v>162</v>
      </c>
      <c r="AV31" s="778"/>
      <c r="AW31" s="778"/>
      <c r="AX31" s="778"/>
      <c r="AY31" s="778"/>
      <c r="AZ31" s="1071" t="s">
        <v>554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175</v>
      </c>
      <c r="R32" s="1073"/>
      <c r="S32" s="1073"/>
      <c r="T32" s="1073"/>
      <c r="U32" s="1073"/>
      <c r="V32" s="1073">
        <v>175</v>
      </c>
      <c r="W32" s="1073"/>
      <c r="X32" s="1073"/>
      <c r="Y32" s="1073"/>
      <c r="Z32" s="1073"/>
      <c r="AA32" s="1073">
        <v>0</v>
      </c>
      <c r="AB32" s="1073"/>
      <c r="AC32" s="1073"/>
      <c r="AD32" s="1073"/>
      <c r="AE32" s="1074"/>
      <c r="AF32" s="1048">
        <v>0</v>
      </c>
      <c r="AG32" s="1049"/>
      <c r="AH32" s="1049"/>
      <c r="AI32" s="1049"/>
      <c r="AJ32" s="1050"/>
      <c r="AK32" s="1012">
        <v>55</v>
      </c>
      <c r="AL32" s="778"/>
      <c r="AM32" s="778"/>
      <c r="AN32" s="778"/>
      <c r="AO32" s="778"/>
      <c r="AP32" s="778" t="s">
        <v>554</v>
      </c>
      <c r="AQ32" s="778"/>
      <c r="AR32" s="778"/>
      <c r="AS32" s="778"/>
      <c r="AT32" s="778"/>
      <c r="AU32" s="778" t="s">
        <v>554</v>
      </c>
      <c r="AV32" s="778"/>
      <c r="AW32" s="778"/>
      <c r="AX32" s="778"/>
      <c r="AY32" s="778"/>
      <c r="AZ32" s="1071" t="s">
        <v>555</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132</v>
      </c>
      <c r="R33" s="1073"/>
      <c r="S33" s="1073"/>
      <c r="T33" s="1073"/>
      <c r="U33" s="1073"/>
      <c r="V33" s="1073">
        <v>127</v>
      </c>
      <c r="W33" s="1073"/>
      <c r="X33" s="1073"/>
      <c r="Y33" s="1073"/>
      <c r="Z33" s="1073"/>
      <c r="AA33" s="1073">
        <v>5</v>
      </c>
      <c r="AB33" s="1073"/>
      <c r="AC33" s="1073"/>
      <c r="AD33" s="1073"/>
      <c r="AE33" s="1074"/>
      <c r="AF33" s="1048">
        <v>795</v>
      </c>
      <c r="AG33" s="1049"/>
      <c r="AH33" s="1049"/>
      <c r="AI33" s="1049"/>
      <c r="AJ33" s="1050"/>
      <c r="AK33" s="1012">
        <v>11</v>
      </c>
      <c r="AL33" s="778"/>
      <c r="AM33" s="778"/>
      <c r="AN33" s="778"/>
      <c r="AO33" s="778"/>
      <c r="AP33" s="778">
        <v>788</v>
      </c>
      <c r="AQ33" s="778"/>
      <c r="AR33" s="778"/>
      <c r="AS33" s="778"/>
      <c r="AT33" s="778"/>
      <c r="AU33" s="778">
        <v>66</v>
      </c>
      <c r="AV33" s="778"/>
      <c r="AW33" s="778"/>
      <c r="AX33" s="778"/>
      <c r="AY33" s="778"/>
      <c r="AZ33" s="1071" t="s">
        <v>554</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54</v>
      </c>
      <c r="R34" s="1073"/>
      <c r="S34" s="1073"/>
      <c r="T34" s="1073"/>
      <c r="U34" s="1073"/>
      <c r="V34" s="1073">
        <v>34</v>
      </c>
      <c r="W34" s="1073"/>
      <c r="X34" s="1073"/>
      <c r="Y34" s="1073"/>
      <c r="Z34" s="1073"/>
      <c r="AA34" s="1073">
        <v>20</v>
      </c>
      <c r="AB34" s="1073"/>
      <c r="AC34" s="1073"/>
      <c r="AD34" s="1073"/>
      <c r="AE34" s="1074"/>
      <c r="AF34" s="1048">
        <v>239</v>
      </c>
      <c r="AG34" s="1049"/>
      <c r="AH34" s="1049"/>
      <c r="AI34" s="1049"/>
      <c r="AJ34" s="1050"/>
      <c r="AK34" s="1012" t="s">
        <v>556</v>
      </c>
      <c r="AL34" s="778"/>
      <c r="AM34" s="778"/>
      <c r="AN34" s="778"/>
      <c r="AO34" s="778"/>
      <c r="AP34" s="778" t="s">
        <v>556</v>
      </c>
      <c r="AQ34" s="778"/>
      <c r="AR34" s="778"/>
      <c r="AS34" s="778"/>
      <c r="AT34" s="778"/>
      <c r="AU34" s="778" t="s">
        <v>556</v>
      </c>
      <c r="AV34" s="778"/>
      <c r="AW34" s="778"/>
      <c r="AX34" s="778"/>
      <c r="AY34" s="778"/>
      <c r="AZ34" s="1071" t="s">
        <v>554</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388</v>
      </c>
      <c r="C35" s="1067"/>
      <c r="D35" s="1067"/>
      <c r="E35" s="1067"/>
      <c r="F35" s="1067"/>
      <c r="G35" s="1067"/>
      <c r="H35" s="1067"/>
      <c r="I35" s="1067"/>
      <c r="J35" s="1067"/>
      <c r="K35" s="1067"/>
      <c r="L35" s="1067"/>
      <c r="M35" s="1067"/>
      <c r="N35" s="1067"/>
      <c r="O35" s="1067"/>
      <c r="P35" s="1068"/>
      <c r="Q35" s="1072">
        <v>491</v>
      </c>
      <c r="R35" s="1073"/>
      <c r="S35" s="1073"/>
      <c r="T35" s="1073"/>
      <c r="U35" s="1073"/>
      <c r="V35" s="1073">
        <v>579</v>
      </c>
      <c r="W35" s="1073"/>
      <c r="X35" s="1073"/>
      <c r="Y35" s="1073"/>
      <c r="Z35" s="1073"/>
      <c r="AA35" s="1073">
        <v>-88</v>
      </c>
      <c r="AB35" s="1073"/>
      <c r="AC35" s="1073"/>
      <c r="AD35" s="1073"/>
      <c r="AE35" s="1074"/>
      <c r="AF35" s="1048">
        <v>83</v>
      </c>
      <c r="AG35" s="1049"/>
      <c r="AH35" s="1049"/>
      <c r="AI35" s="1049"/>
      <c r="AJ35" s="1050"/>
      <c r="AK35" s="1012">
        <v>121</v>
      </c>
      <c r="AL35" s="778"/>
      <c r="AM35" s="778"/>
      <c r="AN35" s="778"/>
      <c r="AO35" s="778"/>
      <c r="AP35" s="778">
        <v>221</v>
      </c>
      <c r="AQ35" s="778"/>
      <c r="AR35" s="778"/>
      <c r="AS35" s="778"/>
      <c r="AT35" s="778"/>
      <c r="AU35" s="778">
        <v>140</v>
      </c>
      <c r="AV35" s="778"/>
      <c r="AW35" s="778"/>
      <c r="AX35" s="778"/>
      <c r="AY35" s="778"/>
      <c r="AZ35" s="1071" t="s">
        <v>555</v>
      </c>
      <c r="BA35" s="1071"/>
      <c r="BB35" s="1071"/>
      <c r="BC35" s="1071"/>
      <c r="BD35" s="1071"/>
      <c r="BE35" s="1061" t="s">
        <v>386</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389</v>
      </c>
      <c r="C36" s="1067"/>
      <c r="D36" s="1067"/>
      <c r="E36" s="1067"/>
      <c r="F36" s="1067"/>
      <c r="G36" s="1067"/>
      <c r="H36" s="1067"/>
      <c r="I36" s="1067"/>
      <c r="J36" s="1067"/>
      <c r="K36" s="1067"/>
      <c r="L36" s="1067"/>
      <c r="M36" s="1067"/>
      <c r="N36" s="1067"/>
      <c r="O36" s="1067"/>
      <c r="P36" s="1068"/>
      <c r="Q36" s="1072">
        <v>199</v>
      </c>
      <c r="R36" s="1073"/>
      <c r="S36" s="1073"/>
      <c r="T36" s="1073"/>
      <c r="U36" s="1073"/>
      <c r="V36" s="1073">
        <v>175</v>
      </c>
      <c r="W36" s="1073"/>
      <c r="X36" s="1073"/>
      <c r="Y36" s="1073"/>
      <c r="Z36" s="1073"/>
      <c r="AA36" s="1073">
        <v>24</v>
      </c>
      <c r="AB36" s="1073"/>
      <c r="AC36" s="1073"/>
      <c r="AD36" s="1073"/>
      <c r="AE36" s="1074"/>
      <c r="AF36" s="1048">
        <v>24</v>
      </c>
      <c r="AG36" s="1049"/>
      <c r="AH36" s="1049"/>
      <c r="AI36" s="1049"/>
      <c r="AJ36" s="1050"/>
      <c r="AK36" s="1012">
        <v>14</v>
      </c>
      <c r="AL36" s="778"/>
      <c r="AM36" s="778"/>
      <c r="AN36" s="778"/>
      <c r="AO36" s="778"/>
      <c r="AP36" s="778">
        <v>346</v>
      </c>
      <c r="AQ36" s="778"/>
      <c r="AR36" s="778"/>
      <c r="AS36" s="778"/>
      <c r="AT36" s="778"/>
      <c r="AU36" s="778">
        <v>91</v>
      </c>
      <c r="AV36" s="778"/>
      <c r="AW36" s="778"/>
      <c r="AX36" s="778"/>
      <c r="AY36" s="778"/>
      <c r="AZ36" s="1071" t="s">
        <v>554</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391</v>
      </c>
      <c r="C37" s="1067"/>
      <c r="D37" s="1067"/>
      <c r="E37" s="1067"/>
      <c r="F37" s="1067"/>
      <c r="G37" s="1067"/>
      <c r="H37" s="1067"/>
      <c r="I37" s="1067"/>
      <c r="J37" s="1067"/>
      <c r="K37" s="1067"/>
      <c r="L37" s="1067"/>
      <c r="M37" s="1067"/>
      <c r="N37" s="1067"/>
      <c r="O37" s="1067"/>
      <c r="P37" s="1068"/>
      <c r="Q37" s="1072">
        <v>393</v>
      </c>
      <c r="R37" s="1073"/>
      <c r="S37" s="1073"/>
      <c r="T37" s="1073"/>
      <c r="U37" s="1073"/>
      <c r="V37" s="1073">
        <v>391</v>
      </c>
      <c r="W37" s="1073"/>
      <c r="X37" s="1073"/>
      <c r="Y37" s="1073"/>
      <c r="Z37" s="1073"/>
      <c r="AA37" s="1073">
        <v>2</v>
      </c>
      <c r="AB37" s="1073"/>
      <c r="AC37" s="1073"/>
      <c r="AD37" s="1073"/>
      <c r="AE37" s="1074"/>
      <c r="AF37" s="1048">
        <v>2</v>
      </c>
      <c r="AG37" s="1049"/>
      <c r="AH37" s="1049"/>
      <c r="AI37" s="1049"/>
      <c r="AJ37" s="1050"/>
      <c r="AK37" s="1012">
        <v>240</v>
      </c>
      <c r="AL37" s="778"/>
      <c r="AM37" s="778"/>
      <c r="AN37" s="778"/>
      <c r="AO37" s="778"/>
      <c r="AP37" s="778">
        <v>1606</v>
      </c>
      <c r="AQ37" s="778"/>
      <c r="AR37" s="778"/>
      <c r="AS37" s="778"/>
      <c r="AT37" s="778"/>
      <c r="AU37" s="778">
        <v>1049</v>
      </c>
      <c r="AV37" s="778"/>
      <c r="AW37" s="778"/>
      <c r="AX37" s="778"/>
      <c r="AY37" s="778"/>
      <c r="AZ37" s="1071" t="s">
        <v>555</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392</v>
      </c>
      <c r="C38" s="1067"/>
      <c r="D38" s="1067"/>
      <c r="E38" s="1067"/>
      <c r="F38" s="1067"/>
      <c r="G38" s="1067"/>
      <c r="H38" s="1067"/>
      <c r="I38" s="1067"/>
      <c r="J38" s="1067"/>
      <c r="K38" s="1067"/>
      <c r="L38" s="1067"/>
      <c r="M38" s="1067"/>
      <c r="N38" s="1067"/>
      <c r="O38" s="1067"/>
      <c r="P38" s="1068"/>
      <c r="Q38" s="1072">
        <v>34</v>
      </c>
      <c r="R38" s="1073"/>
      <c r="S38" s="1073"/>
      <c r="T38" s="1073"/>
      <c r="U38" s="1073"/>
      <c r="V38" s="1073">
        <v>34</v>
      </c>
      <c r="W38" s="1073"/>
      <c r="X38" s="1073"/>
      <c r="Y38" s="1073"/>
      <c r="Z38" s="1073"/>
      <c r="AA38" s="1073">
        <v>0</v>
      </c>
      <c r="AB38" s="1073"/>
      <c r="AC38" s="1073"/>
      <c r="AD38" s="1073"/>
      <c r="AE38" s="1074"/>
      <c r="AF38" s="1048">
        <v>0</v>
      </c>
      <c r="AG38" s="1049"/>
      <c r="AH38" s="1049"/>
      <c r="AI38" s="1049"/>
      <c r="AJ38" s="1050"/>
      <c r="AK38" s="1012">
        <v>18</v>
      </c>
      <c r="AL38" s="778"/>
      <c r="AM38" s="778"/>
      <c r="AN38" s="778"/>
      <c r="AO38" s="778"/>
      <c r="AP38" s="778">
        <v>79</v>
      </c>
      <c r="AQ38" s="778"/>
      <c r="AR38" s="778"/>
      <c r="AS38" s="778"/>
      <c r="AT38" s="778"/>
      <c r="AU38" s="778">
        <v>46</v>
      </c>
      <c r="AV38" s="778"/>
      <c r="AW38" s="778"/>
      <c r="AX38" s="778"/>
      <c r="AY38" s="778"/>
      <c r="AZ38" s="1071" t="s">
        <v>554</v>
      </c>
      <c r="BA38" s="1071"/>
      <c r="BB38" s="1071"/>
      <c r="BC38" s="1071"/>
      <c r="BD38" s="1071"/>
      <c r="BE38" s="1061" t="s">
        <v>390</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393</v>
      </c>
      <c r="C39" s="1067"/>
      <c r="D39" s="1067"/>
      <c r="E39" s="1067"/>
      <c r="F39" s="1067"/>
      <c r="G39" s="1067"/>
      <c r="H39" s="1067"/>
      <c r="I39" s="1067"/>
      <c r="J39" s="1067"/>
      <c r="K39" s="1067"/>
      <c r="L39" s="1067"/>
      <c r="M39" s="1067"/>
      <c r="N39" s="1067"/>
      <c r="O39" s="1067"/>
      <c r="P39" s="1068"/>
      <c r="Q39" s="1072">
        <v>556</v>
      </c>
      <c r="R39" s="1073"/>
      <c r="S39" s="1073"/>
      <c r="T39" s="1073"/>
      <c r="U39" s="1073"/>
      <c r="V39" s="1073">
        <v>554</v>
      </c>
      <c r="W39" s="1073"/>
      <c r="X39" s="1073"/>
      <c r="Y39" s="1073"/>
      <c r="Z39" s="1073"/>
      <c r="AA39" s="1073">
        <v>2</v>
      </c>
      <c r="AB39" s="1073"/>
      <c r="AC39" s="1073"/>
      <c r="AD39" s="1073"/>
      <c r="AE39" s="1074"/>
      <c r="AF39" s="1048">
        <v>2</v>
      </c>
      <c r="AG39" s="1049"/>
      <c r="AH39" s="1049"/>
      <c r="AI39" s="1049"/>
      <c r="AJ39" s="1050"/>
      <c r="AK39" s="1012">
        <v>376</v>
      </c>
      <c r="AL39" s="778"/>
      <c r="AM39" s="778"/>
      <c r="AN39" s="778"/>
      <c r="AO39" s="778"/>
      <c r="AP39" s="778">
        <v>3775</v>
      </c>
      <c r="AQ39" s="778"/>
      <c r="AR39" s="778"/>
      <c r="AS39" s="778"/>
      <c r="AT39" s="778"/>
      <c r="AU39" s="778">
        <v>2862</v>
      </c>
      <c r="AV39" s="778"/>
      <c r="AW39" s="778"/>
      <c r="AX39" s="778"/>
      <c r="AY39" s="778"/>
      <c r="AZ39" s="1071" t="s">
        <v>554</v>
      </c>
      <c r="BA39" s="1071"/>
      <c r="BB39" s="1071"/>
      <c r="BC39" s="1071"/>
      <c r="BD39" s="1071"/>
      <c r="BE39" s="1061" t="s">
        <v>390</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t="s">
        <v>394</v>
      </c>
      <c r="C40" s="1067"/>
      <c r="D40" s="1067"/>
      <c r="E40" s="1067"/>
      <c r="F40" s="1067"/>
      <c r="G40" s="1067"/>
      <c r="H40" s="1067"/>
      <c r="I40" s="1067"/>
      <c r="J40" s="1067"/>
      <c r="K40" s="1067"/>
      <c r="L40" s="1067"/>
      <c r="M40" s="1067"/>
      <c r="N40" s="1067"/>
      <c r="O40" s="1067"/>
      <c r="P40" s="1068"/>
      <c r="Q40" s="1072">
        <v>189</v>
      </c>
      <c r="R40" s="1073"/>
      <c r="S40" s="1073"/>
      <c r="T40" s="1073"/>
      <c r="U40" s="1073"/>
      <c r="V40" s="1073">
        <v>126</v>
      </c>
      <c r="W40" s="1073"/>
      <c r="X40" s="1073"/>
      <c r="Y40" s="1073"/>
      <c r="Z40" s="1073"/>
      <c r="AA40" s="1073">
        <v>63</v>
      </c>
      <c r="AB40" s="1073"/>
      <c r="AC40" s="1073"/>
      <c r="AD40" s="1073"/>
      <c r="AE40" s="1074"/>
      <c r="AF40" s="1048">
        <v>65</v>
      </c>
      <c r="AG40" s="1049"/>
      <c r="AH40" s="1049"/>
      <c r="AI40" s="1049"/>
      <c r="AJ40" s="1050"/>
      <c r="AK40" s="1012" t="s">
        <v>554</v>
      </c>
      <c r="AL40" s="778"/>
      <c r="AM40" s="778"/>
      <c r="AN40" s="778"/>
      <c r="AO40" s="778"/>
      <c r="AP40" s="778">
        <v>265</v>
      </c>
      <c r="AQ40" s="778"/>
      <c r="AR40" s="778"/>
      <c r="AS40" s="778"/>
      <c r="AT40" s="778"/>
      <c r="AU40" s="778" t="s">
        <v>554</v>
      </c>
      <c r="AV40" s="778"/>
      <c r="AW40" s="778"/>
      <c r="AX40" s="778"/>
      <c r="AY40" s="778"/>
      <c r="AZ40" s="1071" t="s">
        <v>555</v>
      </c>
      <c r="BA40" s="1071"/>
      <c r="BB40" s="1071"/>
      <c r="BC40" s="1071"/>
      <c r="BD40" s="1071"/>
      <c r="BE40" s="1061" t="s">
        <v>390</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12"/>
      <c r="AL41" s="778"/>
      <c r="AM41" s="778"/>
      <c r="AN41" s="778"/>
      <c r="AO41" s="778"/>
      <c r="AP41" s="778"/>
      <c r="AQ41" s="778"/>
      <c r="AR41" s="778"/>
      <c r="AS41" s="778"/>
      <c r="AT41" s="778"/>
      <c r="AU41" s="778"/>
      <c r="AV41" s="778"/>
      <c r="AW41" s="778"/>
      <c r="AX41" s="778"/>
      <c r="AY41" s="778"/>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12"/>
      <c r="AL42" s="778"/>
      <c r="AM42" s="778"/>
      <c r="AN42" s="778"/>
      <c r="AO42" s="778"/>
      <c r="AP42" s="778"/>
      <c r="AQ42" s="778"/>
      <c r="AR42" s="778"/>
      <c r="AS42" s="778"/>
      <c r="AT42" s="778"/>
      <c r="AU42" s="778"/>
      <c r="AV42" s="778"/>
      <c r="AW42" s="778"/>
      <c r="AX42" s="778"/>
      <c r="AY42" s="778"/>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12"/>
      <c r="AL43" s="778"/>
      <c r="AM43" s="778"/>
      <c r="AN43" s="778"/>
      <c r="AO43" s="778"/>
      <c r="AP43" s="778"/>
      <c r="AQ43" s="778"/>
      <c r="AR43" s="778"/>
      <c r="AS43" s="778"/>
      <c r="AT43" s="778"/>
      <c r="AU43" s="778"/>
      <c r="AV43" s="778"/>
      <c r="AW43" s="778"/>
      <c r="AX43" s="778"/>
      <c r="AY43" s="778"/>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12"/>
      <c r="AL44" s="778"/>
      <c r="AM44" s="778"/>
      <c r="AN44" s="778"/>
      <c r="AO44" s="778"/>
      <c r="AP44" s="778"/>
      <c r="AQ44" s="778"/>
      <c r="AR44" s="778"/>
      <c r="AS44" s="778"/>
      <c r="AT44" s="778"/>
      <c r="AU44" s="778"/>
      <c r="AV44" s="778"/>
      <c r="AW44" s="778"/>
      <c r="AX44" s="778"/>
      <c r="AY44" s="778"/>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12"/>
      <c r="AL45" s="778"/>
      <c r="AM45" s="778"/>
      <c r="AN45" s="778"/>
      <c r="AO45" s="778"/>
      <c r="AP45" s="778"/>
      <c r="AQ45" s="778"/>
      <c r="AR45" s="778"/>
      <c r="AS45" s="778"/>
      <c r="AT45" s="778"/>
      <c r="AU45" s="778"/>
      <c r="AV45" s="778"/>
      <c r="AW45" s="778"/>
      <c r="AX45" s="778"/>
      <c r="AY45" s="778"/>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12"/>
      <c r="AL46" s="778"/>
      <c r="AM46" s="778"/>
      <c r="AN46" s="778"/>
      <c r="AO46" s="778"/>
      <c r="AP46" s="778"/>
      <c r="AQ46" s="778"/>
      <c r="AR46" s="778"/>
      <c r="AS46" s="778"/>
      <c r="AT46" s="778"/>
      <c r="AU46" s="778"/>
      <c r="AV46" s="778"/>
      <c r="AW46" s="778"/>
      <c r="AX46" s="778"/>
      <c r="AY46" s="778"/>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12"/>
      <c r="AL47" s="778"/>
      <c r="AM47" s="778"/>
      <c r="AN47" s="778"/>
      <c r="AO47" s="778"/>
      <c r="AP47" s="778"/>
      <c r="AQ47" s="778"/>
      <c r="AR47" s="778"/>
      <c r="AS47" s="778"/>
      <c r="AT47" s="778"/>
      <c r="AU47" s="778"/>
      <c r="AV47" s="778"/>
      <c r="AW47" s="778"/>
      <c r="AX47" s="778"/>
      <c r="AY47" s="778"/>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12"/>
      <c r="AL48" s="778"/>
      <c r="AM48" s="778"/>
      <c r="AN48" s="778"/>
      <c r="AO48" s="778"/>
      <c r="AP48" s="778"/>
      <c r="AQ48" s="778"/>
      <c r="AR48" s="778"/>
      <c r="AS48" s="778"/>
      <c r="AT48" s="778"/>
      <c r="AU48" s="778"/>
      <c r="AV48" s="778"/>
      <c r="AW48" s="778"/>
      <c r="AX48" s="778"/>
      <c r="AY48" s="778"/>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12"/>
      <c r="AL49" s="778"/>
      <c r="AM49" s="778"/>
      <c r="AN49" s="778"/>
      <c r="AO49" s="778"/>
      <c r="AP49" s="778"/>
      <c r="AQ49" s="778"/>
      <c r="AR49" s="778"/>
      <c r="AS49" s="778"/>
      <c r="AT49" s="778"/>
      <c r="AU49" s="778"/>
      <c r="AV49" s="778"/>
      <c r="AW49" s="778"/>
      <c r="AX49" s="778"/>
      <c r="AY49" s="778"/>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83" t="s">
        <v>396</v>
      </c>
      <c r="C63" s="984"/>
      <c r="D63" s="984"/>
      <c r="E63" s="984"/>
      <c r="F63" s="984"/>
      <c r="G63" s="984"/>
      <c r="H63" s="984"/>
      <c r="I63" s="984"/>
      <c r="J63" s="984"/>
      <c r="K63" s="984"/>
      <c r="L63" s="984"/>
      <c r="M63" s="984"/>
      <c r="N63" s="984"/>
      <c r="O63" s="984"/>
      <c r="P63" s="985"/>
      <c r="Q63" s="998"/>
      <c r="R63" s="999"/>
      <c r="S63" s="999"/>
      <c r="T63" s="999"/>
      <c r="U63" s="999"/>
      <c r="V63" s="999"/>
      <c r="W63" s="999"/>
      <c r="X63" s="999"/>
      <c r="Y63" s="999"/>
      <c r="Z63" s="999"/>
      <c r="AA63" s="999"/>
      <c r="AB63" s="999"/>
      <c r="AC63" s="999"/>
      <c r="AD63" s="999"/>
      <c r="AE63" s="1057"/>
      <c r="AF63" s="1058">
        <v>1406</v>
      </c>
      <c r="AG63" s="775"/>
      <c r="AH63" s="775"/>
      <c r="AI63" s="775"/>
      <c r="AJ63" s="1059"/>
      <c r="AK63" s="1060"/>
      <c r="AL63" s="999"/>
      <c r="AM63" s="999"/>
      <c r="AN63" s="999"/>
      <c r="AO63" s="999"/>
      <c r="AP63" s="775">
        <v>7312</v>
      </c>
      <c r="AQ63" s="775"/>
      <c r="AR63" s="775"/>
      <c r="AS63" s="775"/>
      <c r="AT63" s="775"/>
      <c r="AU63" s="775">
        <v>4416</v>
      </c>
      <c r="AV63" s="775"/>
      <c r="AW63" s="775"/>
      <c r="AX63" s="775"/>
      <c r="AY63" s="775"/>
      <c r="AZ63" s="1054"/>
      <c r="BA63" s="1054"/>
      <c r="BB63" s="1054"/>
      <c r="BC63" s="1054"/>
      <c r="BD63" s="1054"/>
      <c r="BE63" s="776"/>
      <c r="BF63" s="776"/>
      <c r="BG63" s="776"/>
      <c r="BH63" s="776"/>
      <c r="BI63" s="777"/>
      <c r="BJ63" s="1055" t="s">
        <v>112</v>
      </c>
      <c r="BK63" s="990"/>
      <c r="BL63" s="990"/>
      <c r="BM63" s="99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398</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399</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92"/>
      <c r="BT66" s="993"/>
      <c r="BU66" s="993"/>
      <c r="BV66" s="993"/>
      <c r="BW66" s="993"/>
      <c r="BX66" s="993"/>
      <c r="BY66" s="993"/>
      <c r="BZ66" s="993"/>
      <c r="CA66" s="993"/>
      <c r="CB66" s="993"/>
      <c r="CC66" s="993"/>
      <c r="CD66" s="993"/>
      <c r="CE66" s="993"/>
      <c r="CF66" s="993"/>
      <c r="CG66" s="994"/>
      <c r="CH66" s="995"/>
      <c r="CI66" s="996"/>
      <c r="CJ66" s="996"/>
      <c r="CK66" s="996"/>
      <c r="CL66" s="997"/>
      <c r="CM66" s="995"/>
      <c r="CN66" s="996"/>
      <c r="CO66" s="996"/>
      <c r="CP66" s="996"/>
      <c r="CQ66" s="997"/>
      <c r="CR66" s="995"/>
      <c r="CS66" s="996"/>
      <c r="CT66" s="996"/>
      <c r="CU66" s="996"/>
      <c r="CV66" s="997"/>
      <c r="CW66" s="995"/>
      <c r="CX66" s="996"/>
      <c r="CY66" s="996"/>
      <c r="CZ66" s="996"/>
      <c r="DA66" s="997"/>
      <c r="DB66" s="995"/>
      <c r="DC66" s="996"/>
      <c r="DD66" s="996"/>
      <c r="DE66" s="996"/>
      <c r="DF66" s="997"/>
      <c r="DG66" s="995"/>
      <c r="DH66" s="996"/>
      <c r="DI66" s="996"/>
      <c r="DJ66" s="996"/>
      <c r="DK66" s="997"/>
      <c r="DL66" s="995"/>
      <c r="DM66" s="996"/>
      <c r="DN66" s="996"/>
      <c r="DO66" s="996"/>
      <c r="DP66" s="997"/>
      <c r="DQ66" s="995"/>
      <c r="DR66" s="996"/>
      <c r="DS66" s="996"/>
      <c r="DT66" s="996"/>
      <c r="DU66" s="997"/>
      <c r="DV66" s="980"/>
      <c r="DW66" s="981"/>
      <c r="DX66" s="981"/>
      <c r="DY66" s="981"/>
      <c r="DZ66" s="98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92"/>
      <c r="BT67" s="993"/>
      <c r="BU67" s="993"/>
      <c r="BV67" s="993"/>
      <c r="BW67" s="993"/>
      <c r="BX67" s="993"/>
      <c r="BY67" s="993"/>
      <c r="BZ67" s="993"/>
      <c r="CA67" s="993"/>
      <c r="CB67" s="993"/>
      <c r="CC67" s="993"/>
      <c r="CD67" s="993"/>
      <c r="CE67" s="993"/>
      <c r="CF67" s="993"/>
      <c r="CG67" s="994"/>
      <c r="CH67" s="995"/>
      <c r="CI67" s="996"/>
      <c r="CJ67" s="996"/>
      <c r="CK67" s="996"/>
      <c r="CL67" s="997"/>
      <c r="CM67" s="995"/>
      <c r="CN67" s="996"/>
      <c r="CO67" s="996"/>
      <c r="CP67" s="996"/>
      <c r="CQ67" s="997"/>
      <c r="CR67" s="995"/>
      <c r="CS67" s="996"/>
      <c r="CT67" s="996"/>
      <c r="CU67" s="996"/>
      <c r="CV67" s="997"/>
      <c r="CW67" s="995"/>
      <c r="CX67" s="996"/>
      <c r="CY67" s="996"/>
      <c r="CZ67" s="996"/>
      <c r="DA67" s="997"/>
      <c r="DB67" s="995"/>
      <c r="DC67" s="996"/>
      <c r="DD67" s="996"/>
      <c r="DE67" s="996"/>
      <c r="DF67" s="997"/>
      <c r="DG67" s="995"/>
      <c r="DH67" s="996"/>
      <c r="DI67" s="996"/>
      <c r="DJ67" s="996"/>
      <c r="DK67" s="997"/>
      <c r="DL67" s="995"/>
      <c r="DM67" s="996"/>
      <c r="DN67" s="996"/>
      <c r="DO67" s="996"/>
      <c r="DP67" s="997"/>
      <c r="DQ67" s="995"/>
      <c r="DR67" s="996"/>
      <c r="DS67" s="996"/>
      <c r="DT67" s="996"/>
      <c r="DU67" s="997"/>
      <c r="DV67" s="980"/>
      <c r="DW67" s="981"/>
      <c r="DX67" s="981"/>
      <c r="DY67" s="981"/>
      <c r="DZ67" s="982"/>
      <c r="EA67" s="199"/>
    </row>
    <row r="68" spans="1:131" s="200" customFormat="1" ht="26.25" customHeight="1" thickTop="1">
      <c r="A68" s="211">
        <v>1</v>
      </c>
      <c r="B68" s="740" t="s">
        <v>557</v>
      </c>
      <c r="C68" s="741"/>
      <c r="D68" s="741"/>
      <c r="E68" s="741"/>
      <c r="F68" s="741"/>
      <c r="G68" s="741"/>
      <c r="H68" s="741"/>
      <c r="I68" s="741"/>
      <c r="J68" s="741"/>
      <c r="K68" s="741"/>
      <c r="L68" s="741"/>
      <c r="M68" s="741"/>
      <c r="N68" s="741"/>
      <c r="O68" s="741"/>
      <c r="P68" s="742"/>
      <c r="Q68" s="1017">
        <v>9086</v>
      </c>
      <c r="R68" s="1014"/>
      <c r="S68" s="1014"/>
      <c r="T68" s="1014"/>
      <c r="U68" s="1014"/>
      <c r="V68" s="1014">
        <v>9199</v>
      </c>
      <c r="W68" s="1014"/>
      <c r="X68" s="1014"/>
      <c r="Y68" s="1014"/>
      <c r="Z68" s="1014"/>
      <c r="AA68" s="1014">
        <v>-113</v>
      </c>
      <c r="AB68" s="1014"/>
      <c r="AC68" s="1014"/>
      <c r="AD68" s="1014"/>
      <c r="AE68" s="1014"/>
      <c r="AF68" s="1014">
        <v>411</v>
      </c>
      <c r="AG68" s="1014"/>
      <c r="AH68" s="1014"/>
      <c r="AI68" s="1014"/>
      <c r="AJ68" s="1014"/>
      <c r="AK68" s="1014" t="s">
        <v>554</v>
      </c>
      <c r="AL68" s="1014"/>
      <c r="AM68" s="1014"/>
      <c r="AN68" s="1014"/>
      <c r="AO68" s="1014"/>
      <c r="AP68" s="1014">
        <v>10185</v>
      </c>
      <c r="AQ68" s="1014"/>
      <c r="AR68" s="1014"/>
      <c r="AS68" s="1014"/>
      <c r="AT68" s="1014"/>
      <c r="AU68" s="1014">
        <v>1275</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92"/>
      <c r="BT68" s="993"/>
      <c r="BU68" s="993"/>
      <c r="BV68" s="993"/>
      <c r="BW68" s="993"/>
      <c r="BX68" s="993"/>
      <c r="BY68" s="993"/>
      <c r="BZ68" s="993"/>
      <c r="CA68" s="993"/>
      <c r="CB68" s="993"/>
      <c r="CC68" s="993"/>
      <c r="CD68" s="993"/>
      <c r="CE68" s="993"/>
      <c r="CF68" s="993"/>
      <c r="CG68" s="994"/>
      <c r="CH68" s="995"/>
      <c r="CI68" s="996"/>
      <c r="CJ68" s="996"/>
      <c r="CK68" s="996"/>
      <c r="CL68" s="997"/>
      <c r="CM68" s="995"/>
      <c r="CN68" s="996"/>
      <c r="CO68" s="996"/>
      <c r="CP68" s="996"/>
      <c r="CQ68" s="997"/>
      <c r="CR68" s="995"/>
      <c r="CS68" s="996"/>
      <c r="CT68" s="996"/>
      <c r="CU68" s="996"/>
      <c r="CV68" s="997"/>
      <c r="CW68" s="995"/>
      <c r="CX68" s="996"/>
      <c r="CY68" s="996"/>
      <c r="CZ68" s="996"/>
      <c r="DA68" s="997"/>
      <c r="DB68" s="995"/>
      <c r="DC68" s="996"/>
      <c r="DD68" s="996"/>
      <c r="DE68" s="996"/>
      <c r="DF68" s="997"/>
      <c r="DG68" s="995"/>
      <c r="DH68" s="996"/>
      <c r="DI68" s="996"/>
      <c r="DJ68" s="996"/>
      <c r="DK68" s="997"/>
      <c r="DL68" s="995"/>
      <c r="DM68" s="996"/>
      <c r="DN68" s="996"/>
      <c r="DO68" s="996"/>
      <c r="DP68" s="997"/>
      <c r="DQ68" s="995"/>
      <c r="DR68" s="996"/>
      <c r="DS68" s="996"/>
      <c r="DT68" s="996"/>
      <c r="DU68" s="997"/>
      <c r="DV68" s="980"/>
      <c r="DW68" s="981"/>
      <c r="DX68" s="981"/>
      <c r="DY68" s="981"/>
      <c r="DZ68" s="982"/>
      <c r="EA68" s="199"/>
    </row>
    <row r="69" spans="1:131" s="200" customFormat="1" ht="26.25" customHeight="1">
      <c r="A69" s="214">
        <v>2</v>
      </c>
      <c r="B69" s="737" t="s">
        <v>558</v>
      </c>
      <c r="C69" s="738"/>
      <c r="D69" s="738"/>
      <c r="E69" s="738"/>
      <c r="F69" s="738"/>
      <c r="G69" s="738"/>
      <c r="H69" s="738"/>
      <c r="I69" s="738"/>
      <c r="J69" s="738"/>
      <c r="K69" s="738"/>
      <c r="L69" s="738"/>
      <c r="M69" s="738"/>
      <c r="N69" s="738"/>
      <c r="O69" s="738"/>
      <c r="P69" s="739"/>
      <c r="Q69" s="1009">
        <v>1346</v>
      </c>
      <c r="R69" s="778"/>
      <c r="S69" s="778"/>
      <c r="T69" s="778"/>
      <c r="U69" s="778"/>
      <c r="V69" s="778">
        <v>1318</v>
      </c>
      <c r="W69" s="778"/>
      <c r="X69" s="778"/>
      <c r="Y69" s="778"/>
      <c r="Z69" s="778"/>
      <c r="AA69" s="778">
        <v>28</v>
      </c>
      <c r="AB69" s="778"/>
      <c r="AC69" s="778"/>
      <c r="AD69" s="778"/>
      <c r="AE69" s="778"/>
      <c r="AF69" s="778">
        <v>28</v>
      </c>
      <c r="AG69" s="778"/>
      <c r="AH69" s="778"/>
      <c r="AI69" s="778"/>
      <c r="AJ69" s="778"/>
      <c r="AK69" s="778" t="s">
        <v>556</v>
      </c>
      <c r="AL69" s="778"/>
      <c r="AM69" s="778"/>
      <c r="AN69" s="778"/>
      <c r="AO69" s="778"/>
      <c r="AP69" s="778">
        <v>584</v>
      </c>
      <c r="AQ69" s="778"/>
      <c r="AR69" s="778"/>
      <c r="AS69" s="778"/>
      <c r="AT69" s="778"/>
      <c r="AU69" s="778">
        <v>101</v>
      </c>
      <c r="AV69" s="778"/>
      <c r="AW69" s="778"/>
      <c r="AX69" s="778"/>
      <c r="AY69" s="778"/>
      <c r="AZ69" s="1007"/>
      <c r="BA69" s="1007"/>
      <c r="BB69" s="1007"/>
      <c r="BC69" s="1007"/>
      <c r="BD69" s="1008"/>
      <c r="BE69" s="218"/>
      <c r="BF69" s="218"/>
      <c r="BG69" s="218"/>
      <c r="BH69" s="218"/>
      <c r="BI69" s="218"/>
      <c r="BJ69" s="218"/>
      <c r="BK69" s="218"/>
      <c r="BL69" s="218"/>
      <c r="BM69" s="218"/>
      <c r="BN69" s="218"/>
      <c r="BO69" s="218"/>
      <c r="BP69" s="218"/>
      <c r="BQ69" s="215">
        <v>63</v>
      </c>
      <c r="BR69" s="220"/>
      <c r="BS69" s="992"/>
      <c r="BT69" s="993"/>
      <c r="BU69" s="993"/>
      <c r="BV69" s="993"/>
      <c r="BW69" s="993"/>
      <c r="BX69" s="993"/>
      <c r="BY69" s="993"/>
      <c r="BZ69" s="993"/>
      <c r="CA69" s="993"/>
      <c r="CB69" s="993"/>
      <c r="CC69" s="993"/>
      <c r="CD69" s="993"/>
      <c r="CE69" s="993"/>
      <c r="CF69" s="993"/>
      <c r="CG69" s="994"/>
      <c r="CH69" s="995"/>
      <c r="CI69" s="996"/>
      <c r="CJ69" s="996"/>
      <c r="CK69" s="996"/>
      <c r="CL69" s="997"/>
      <c r="CM69" s="995"/>
      <c r="CN69" s="996"/>
      <c r="CO69" s="996"/>
      <c r="CP69" s="996"/>
      <c r="CQ69" s="997"/>
      <c r="CR69" s="995"/>
      <c r="CS69" s="996"/>
      <c r="CT69" s="996"/>
      <c r="CU69" s="996"/>
      <c r="CV69" s="997"/>
      <c r="CW69" s="995"/>
      <c r="CX69" s="996"/>
      <c r="CY69" s="996"/>
      <c r="CZ69" s="996"/>
      <c r="DA69" s="997"/>
      <c r="DB69" s="995"/>
      <c r="DC69" s="996"/>
      <c r="DD69" s="996"/>
      <c r="DE69" s="996"/>
      <c r="DF69" s="997"/>
      <c r="DG69" s="995"/>
      <c r="DH69" s="996"/>
      <c r="DI69" s="996"/>
      <c r="DJ69" s="996"/>
      <c r="DK69" s="997"/>
      <c r="DL69" s="995"/>
      <c r="DM69" s="996"/>
      <c r="DN69" s="996"/>
      <c r="DO69" s="996"/>
      <c r="DP69" s="997"/>
      <c r="DQ69" s="995"/>
      <c r="DR69" s="996"/>
      <c r="DS69" s="996"/>
      <c r="DT69" s="996"/>
      <c r="DU69" s="997"/>
      <c r="DV69" s="980"/>
      <c r="DW69" s="981"/>
      <c r="DX69" s="981"/>
      <c r="DY69" s="981"/>
      <c r="DZ69" s="982"/>
      <c r="EA69" s="199"/>
    </row>
    <row r="70" spans="1:131" s="200" customFormat="1" ht="26.25" customHeight="1">
      <c r="A70" s="214">
        <v>3</v>
      </c>
      <c r="B70" s="737" t="s">
        <v>559</v>
      </c>
      <c r="C70" s="738"/>
      <c r="D70" s="738"/>
      <c r="E70" s="738"/>
      <c r="F70" s="738"/>
      <c r="G70" s="738"/>
      <c r="H70" s="738"/>
      <c r="I70" s="738"/>
      <c r="J70" s="738"/>
      <c r="K70" s="738"/>
      <c r="L70" s="738"/>
      <c r="M70" s="738"/>
      <c r="N70" s="738"/>
      <c r="O70" s="738"/>
      <c r="P70" s="739"/>
      <c r="Q70" s="1009">
        <v>1577</v>
      </c>
      <c r="R70" s="778"/>
      <c r="S70" s="778"/>
      <c r="T70" s="778"/>
      <c r="U70" s="778"/>
      <c r="V70" s="778">
        <v>1568</v>
      </c>
      <c r="W70" s="778"/>
      <c r="X70" s="778"/>
      <c r="Y70" s="778"/>
      <c r="Z70" s="778"/>
      <c r="AA70" s="778">
        <v>9</v>
      </c>
      <c r="AB70" s="778"/>
      <c r="AC70" s="778"/>
      <c r="AD70" s="778"/>
      <c r="AE70" s="778"/>
      <c r="AF70" s="778">
        <v>9</v>
      </c>
      <c r="AG70" s="778"/>
      <c r="AH70" s="778"/>
      <c r="AI70" s="778"/>
      <c r="AJ70" s="778"/>
      <c r="AK70" s="778" t="s">
        <v>554</v>
      </c>
      <c r="AL70" s="778"/>
      <c r="AM70" s="778"/>
      <c r="AN70" s="778"/>
      <c r="AO70" s="778"/>
      <c r="AP70" s="778">
        <v>928</v>
      </c>
      <c r="AQ70" s="778"/>
      <c r="AR70" s="778"/>
      <c r="AS70" s="778"/>
      <c r="AT70" s="778"/>
      <c r="AU70" s="778">
        <v>144</v>
      </c>
      <c r="AV70" s="778"/>
      <c r="AW70" s="778"/>
      <c r="AX70" s="778"/>
      <c r="AY70" s="778"/>
      <c r="AZ70" s="1007"/>
      <c r="BA70" s="1007"/>
      <c r="BB70" s="1007"/>
      <c r="BC70" s="1007"/>
      <c r="BD70" s="1008"/>
      <c r="BE70" s="218"/>
      <c r="BF70" s="218"/>
      <c r="BG70" s="218"/>
      <c r="BH70" s="218"/>
      <c r="BI70" s="218"/>
      <c r="BJ70" s="218"/>
      <c r="BK70" s="218"/>
      <c r="BL70" s="218"/>
      <c r="BM70" s="218"/>
      <c r="BN70" s="218"/>
      <c r="BO70" s="218"/>
      <c r="BP70" s="218"/>
      <c r="BQ70" s="215">
        <v>64</v>
      </c>
      <c r="BR70" s="220"/>
      <c r="BS70" s="992"/>
      <c r="BT70" s="993"/>
      <c r="BU70" s="993"/>
      <c r="BV70" s="993"/>
      <c r="BW70" s="993"/>
      <c r="BX70" s="993"/>
      <c r="BY70" s="993"/>
      <c r="BZ70" s="993"/>
      <c r="CA70" s="993"/>
      <c r="CB70" s="993"/>
      <c r="CC70" s="993"/>
      <c r="CD70" s="993"/>
      <c r="CE70" s="993"/>
      <c r="CF70" s="993"/>
      <c r="CG70" s="994"/>
      <c r="CH70" s="995"/>
      <c r="CI70" s="996"/>
      <c r="CJ70" s="996"/>
      <c r="CK70" s="996"/>
      <c r="CL70" s="997"/>
      <c r="CM70" s="995"/>
      <c r="CN70" s="996"/>
      <c r="CO70" s="996"/>
      <c r="CP70" s="996"/>
      <c r="CQ70" s="997"/>
      <c r="CR70" s="995"/>
      <c r="CS70" s="996"/>
      <c r="CT70" s="996"/>
      <c r="CU70" s="996"/>
      <c r="CV70" s="997"/>
      <c r="CW70" s="995"/>
      <c r="CX70" s="996"/>
      <c r="CY70" s="996"/>
      <c r="CZ70" s="996"/>
      <c r="DA70" s="997"/>
      <c r="DB70" s="995"/>
      <c r="DC70" s="996"/>
      <c r="DD70" s="996"/>
      <c r="DE70" s="996"/>
      <c r="DF70" s="997"/>
      <c r="DG70" s="995"/>
      <c r="DH70" s="996"/>
      <c r="DI70" s="996"/>
      <c r="DJ70" s="996"/>
      <c r="DK70" s="997"/>
      <c r="DL70" s="995"/>
      <c r="DM70" s="996"/>
      <c r="DN70" s="996"/>
      <c r="DO70" s="996"/>
      <c r="DP70" s="997"/>
      <c r="DQ70" s="995"/>
      <c r="DR70" s="996"/>
      <c r="DS70" s="996"/>
      <c r="DT70" s="996"/>
      <c r="DU70" s="997"/>
      <c r="DV70" s="980"/>
      <c r="DW70" s="981"/>
      <c r="DX70" s="981"/>
      <c r="DY70" s="981"/>
      <c r="DZ70" s="982"/>
      <c r="EA70" s="199"/>
    </row>
    <row r="71" spans="1:131" s="200" customFormat="1" ht="26.25" customHeight="1">
      <c r="A71" s="214">
        <v>4</v>
      </c>
      <c r="B71" s="737" t="s">
        <v>560</v>
      </c>
      <c r="C71" s="738"/>
      <c r="D71" s="738"/>
      <c r="E71" s="738"/>
      <c r="F71" s="738"/>
      <c r="G71" s="738"/>
      <c r="H71" s="738"/>
      <c r="I71" s="738"/>
      <c r="J71" s="738"/>
      <c r="K71" s="738"/>
      <c r="L71" s="738"/>
      <c r="M71" s="738"/>
      <c r="N71" s="738"/>
      <c r="O71" s="738"/>
      <c r="P71" s="739"/>
      <c r="Q71" s="1009">
        <v>1422</v>
      </c>
      <c r="R71" s="778"/>
      <c r="S71" s="778"/>
      <c r="T71" s="778"/>
      <c r="U71" s="778"/>
      <c r="V71" s="778">
        <v>1392</v>
      </c>
      <c r="W71" s="778"/>
      <c r="X71" s="778"/>
      <c r="Y71" s="778"/>
      <c r="Z71" s="778"/>
      <c r="AA71" s="778">
        <v>30</v>
      </c>
      <c r="AB71" s="778"/>
      <c r="AC71" s="778"/>
      <c r="AD71" s="778"/>
      <c r="AE71" s="778"/>
      <c r="AF71" s="778">
        <v>30</v>
      </c>
      <c r="AG71" s="778"/>
      <c r="AH71" s="778"/>
      <c r="AI71" s="778"/>
      <c r="AJ71" s="778"/>
      <c r="AK71" s="778" t="s">
        <v>554</v>
      </c>
      <c r="AL71" s="778"/>
      <c r="AM71" s="778"/>
      <c r="AN71" s="778"/>
      <c r="AO71" s="778"/>
      <c r="AP71" s="778">
        <v>828</v>
      </c>
      <c r="AQ71" s="778"/>
      <c r="AR71" s="778"/>
      <c r="AS71" s="778"/>
      <c r="AT71" s="778"/>
      <c r="AU71" s="778" t="s">
        <v>554</v>
      </c>
      <c r="AV71" s="778"/>
      <c r="AW71" s="778"/>
      <c r="AX71" s="778"/>
      <c r="AY71" s="778"/>
      <c r="AZ71" s="1007"/>
      <c r="BA71" s="1007"/>
      <c r="BB71" s="1007"/>
      <c r="BC71" s="1007"/>
      <c r="BD71" s="1008"/>
      <c r="BE71" s="218"/>
      <c r="BF71" s="218"/>
      <c r="BG71" s="218"/>
      <c r="BH71" s="218"/>
      <c r="BI71" s="218"/>
      <c r="BJ71" s="218"/>
      <c r="BK71" s="218"/>
      <c r="BL71" s="218"/>
      <c r="BM71" s="218"/>
      <c r="BN71" s="218"/>
      <c r="BO71" s="218"/>
      <c r="BP71" s="218"/>
      <c r="BQ71" s="215">
        <v>65</v>
      </c>
      <c r="BR71" s="220"/>
      <c r="BS71" s="992"/>
      <c r="BT71" s="993"/>
      <c r="BU71" s="993"/>
      <c r="BV71" s="993"/>
      <c r="BW71" s="993"/>
      <c r="BX71" s="993"/>
      <c r="BY71" s="993"/>
      <c r="BZ71" s="993"/>
      <c r="CA71" s="993"/>
      <c r="CB71" s="993"/>
      <c r="CC71" s="993"/>
      <c r="CD71" s="993"/>
      <c r="CE71" s="993"/>
      <c r="CF71" s="993"/>
      <c r="CG71" s="994"/>
      <c r="CH71" s="995"/>
      <c r="CI71" s="996"/>
      <c r="CJ71" s="996"/>
      <c r="CK71" s="996"/>
      <c r="CL71" s="997"/>
      <c r="CM71" s="995"/>
      <c r="CN71" s="996"/>
      <c r="CO71" s="996"/>
      <c r="CP71" s="996"/>
      <c r="CQ71" s="997"/>
      <c r="CR71" s="995"/>
      <c r="CS71" s="996"/>
      <c r="CT71" s="996"/>
      <c r="CU71" s="996"/>
      <c r="CV71" s="997"/>
      <c r="CW71" s="995"/>
      <c r="CX71" s="996"/>
      <c r="CY71" s="996"/>
      <c r="CZ71" s="996"/>
      <c r="DA71" s="997"/>
      <c r="DB71" s="995"/>
      <c r="DC71" s="996"/>
      <c r="DD71" s="996"/>
      <c r="DE71" s="996"/>
      <c r="DF71" s="997"/>
      <c r="DG71" s="995"/>
      <c r="DH71" s="996"/>
      <c r="DI71" s="996"/>
      <c r="DJ71" s="996"/>
      <c r="DK71" s="997"/>
      <c r="DL71" s="995"/>
      <c r="DM71" s="996"/>
      <c r="DN71" s="996"/>
      <c r="DO71" s="996"/>
      <c r="DP71" s="997"/>
      <c r="DQ71" s="995"/>
      <c r="DR71" s="996"/>
      <c r="DS71" s="996"/>
      <c r="DT71" s="996"/>
      <c r="DU71" s="997"/>
      <c r="DV71" s="980"/>
      <c r="DW71" s="981"/>
      <c r="DX71" s="981"/>
      <c r="DY71" s="981"/>
      <c r="DZ71" s="982"/>
      <c r="EA71" s="199"/>
    </row>
    <row r="72" spans="1:131" s="200" customFormat="1" ht="26.25" customHeight="1">
      <c r="A72" s="214">
        <v>5</v>
      </c>
      <c r="B72" s="737" t="s">
        <v>563</v>
      </c>
      <c r="C72" s="738"/>
      <c r="D72" s="738"/>
      <c r="E72" s="738"/>
      <c r="F72" s="738"/>
      <c r="G72" s="738"/>
      <c r="H72" s="738"/>
      <c r="I72" s="738"/>
      <c r="J72" s="738"/>
      <c r="K72" s="738"/>
      <c r="L72" s="738"/>
      <c r="M72" s="738"/>
      <c r="N72" s="738"/>
      <c r="O72" s="738"/>
      <c r="P72" s="739"/>
      <c r="Q72" s="1009">
        <v>479</v>
      </c>
      <c r="R72" s="778"/>
      <c r="S72" s="778"/>
      <c r="T72" s="778"/>
      <c r="U72" s="778"/>
      <c r="V72" s="778">
        <v>443</v>
      </c>
      <c r="W72" s="778"/>
      <c r="X72" s="778"/>
      <c r="Y72" s="778"/>
      <c r="Z72" s="778"/>
      <c r="AA72" s="778">
        <v>36</v>
      </c>
      <c r="AB72" s="778"/>
      <c r="AC72" s="778"/>
      <c r="AD72" s="778"/>
      <c r="AE72" s="778"/>
      <c r="AF72" s="778">
        <v>36</v>
      </c>
      <c r="AG72" s="778"/>
      <c r="AH72" s="778"/>
      <c r="AI72" s="778"/>
      <c r="AJ72" s="778"/>
      <c r="AK72" s="778" t="s">
        <v>554</v>
      </c>
      <c r="AL72" s="778"/>
      <c r="AM72" s="778"/>
      <c r="AN72" s="778"/>
      <c r="AO72" s="778"/>
      <c r="AP72" s="778" t="s">
        <v>554</v>
      </c>
      <c r="AQ72" s="778"/>
      <c r="AR72" s="778"/>
      <c r="AS72" s="778"/>
      <c r="AT72" s="778"/>
      <c r="AU72" s="778" t="s">
        <v>554</v>
      </c>
      <c r="AV72" s="778"/>
      <c r="AW72" s="778"/>
      <c r="AX72" s="778"/>
      <c r="AY72" s="778"/>
      <c r="AZ72" s="1007"/>
      <c r="BA72" s="1007"/>
      <c r="BB72" s="1007"/>
      <c r="BC72" s="1007"/>
      <c r="BD72" s="1008"/>
      <c r="BE72" s="218"/>
      <c r="BF72" s="218"/>
      <c r="BG72" s="218"/>
      <c r="BH72" s="218"/>
      <c r="BI72" s="218"/>
      <c r="BJ72" s="218"/>
      <c r="BK72" s="218"/>
      <c r="BL72" s="218"/>
      <c r="BM72" s="218"/>
      <c r="BN72" s="218"/>
      <c r="BO72" s="218"/>
      <c r="BP72" s="218"/>
      <c r="BQ72" s="215">
        <v>66</v>
      </c>
      <c r="BR72" s="220"/>
      <c r="BS72" s="992"/>
      <c r="BT72" s="993"/>
      <c r="BU72" s="993"/>
      <c r="BV72" s="993"/>
      <c r="BW72" s="993"/>
      <c r="BX72" s="993"/>
      <c r="BY72" s="993"/>
      <c r="BZ72" s="993"/>
      <c r="CA72" s="993"/>
      <c r="CB72" s="993"/>
      <c r="CC72" s="993"/>
      <c r="CD72" s="993"/>
      <c r="CE72" s="993"/>
      <c r="CF72" s="993"/>
      <c r="CG72" s="994"/>
      <c r="CH72" s="995"/>
      <c r="CI72" s="996"/>
      <c r="CJ72" s="996"/>
      <c r="CK72" s="996"/>
      <c r="CL72" s="997"/>
      <c r="CM72" s="995"/>
      <c r="CN72" s="996"/>
      <c r="CO72" s="996"/>
      <c r="CP72" s="996"/>
      <c r="CQ72" s="997"/>
      <c r="CR72" s="995"/>
      <c r="CS72" s="996"/>
      <c r="CT72" s="996"/>
      <c r="CU72" s="996"/>
      <c r="CV72" s="997"/>
      <c r="CW72" s="995"/>
      <c r="CX72" s="996"/>
      <c r="CY72" s="996"/>
      <c r="CZ72" s="996"/>
      <c r="DA72" s="997"/>
      <c r="DB72" s="995"/>
      <c r="DC72" s="996"/>
      <c r="DD72" s="996"/>
      <c r="DE72" s="996"/>
      <c r="DF72" s="997"/>
      <c r="DG72" s="995"/>
      <c r="DH72" s="996"/>
      <c r="DI72" s="996"/>
      <c r="DJ72" s="996"/>
      <c r="DK72" s="997"/>
      <c r="DL72" s="995"/>
      <c r="DM72" s="996"/>
      <c r="DN72" s="996"/>
      <c r="DO72" s="996"/>
      <c r="DP72" s="997"/>
      <c r="DQ72" s="995"/>
      <c r="DR72" s="996"/>
      <c r="DS72" s="996"/>
      <c r="DT72" s="996"/>
      <c r="DU72" s="997"/>
      <c r="DV72" s="980"/>
      <c r="DW72" s="981"/>
      <c r="DX72" s="981"/>
      <c r="DY72" s="981"/>
      <c r="DZ72" s="982"/>
      <c r="EA72" s="199"/>
    </row>
    <row r="73" spans="1:131" s="200" customFormat="1" ht="26.25" customHeight="1">
      <c r="A73" s="214">
        <v>6</v>
      </c>
      <c r="B73" s="737" t="s">
        <v>564</v>
      </c>
      <c r="C73" s="738"/>
      <c r="D73" s="738"/>
      <c r="E73" s="738"/>
      <c r="F73" s="738"/>
      <c r="G73" s="738"/>
      <c r="H73" s="738"/>
      <c r="I73" s="738"/>
      <c r="J73" s="738"/>
      <c r="K73" s="738"/>
      <c r="L73" s="738"/>
      <c r="M73" s="738"/>
      <c r="N73" s="738"/>
      <c r="O73" s="738"/>
      <c r="P73" s="739"/>
      <c r="Q73" s="1009">
        <v>103087</v>
      </c>
      <c r="R73" s="778"/>
      <c r="S73" s="778"/>
      <c r="T73" s="778"/>
      <c r="U73" s="778"/>
      <c r="V73" s="778">
        <v>101191</v>
      </c>
      <c r="W73" s="778"/>
      <c r="X73" s="778"/>
      <c r="Y73" s="778"/>
      <c r="Z73" s="778"/>
      <c r="AA73" s="778">
        <v>18696</v>
      </c>
      <c r="AB73" s="778"/>
      <c r="AC73" s="778"/>
      <c r="AD73" s="778"/>
      <c r="AE73" s="778"/>
      <c r="AF73" s="778">
        <v>1896</v>
      </c>
      <c r="AG73" s="778"/>
      <c r="AH73" s="778"/>
      <c r="AI73" s="778"/>
      <c r="AJ73" s="778"/>
      <c r="AK73" s="778" t="s">
        <v>554</v>
      </c>
      <c r="AL73" s="778"/>
      <c r="AM73" s="778"/>
      <c r="AN73" s="778"/>
      <c r="AO73" s="778"/>
      <c r="AP73" s="778" t="s">
        <v>554</v>
      </c>
      <c r="AQ73" s="778"/>
      <c r="AR73" s="778"/>
      <c r="AS73" s="778"/>
      <c r="AT73" s="778"/>
      <c r="AU73" s="778" t="s">
        <v>554</v>
      </c>
      <c r="AV73" s="778"/>
      <c r="AW73" s="778"/>
      <c r="AX73" s="778"/>
      <c r="AY73" s="778"/>
      <c r="AZ73" s="1007"/>
      <c r="BA73" s="1007"/>
      <c r="BB73" s="1007"/>
      <c r="BC73" s="1007"/>
      <c r="BD73" s="1008"/>
      <c r="BE73" s="218"/>
      <c r="BF73" s="218"/>
      <c r="BG73" s="218"/>
      <c r="BH73" s="218"/>
      <c r="BI73" s="218"/>
      <c r="BJ73" s="218"/>
      <c r="BK73" s="218"/>
      <c r="BL73" s="218"/>
      <c r="BM73" s="218"/>
      <c r="BN73" s="218"/>
      <c r="BO73" s="218"/>
      <c r="BP73" s="218"/>
      <c r="BQ73" s="215">
        <v>67</v>
      </c>
      <c r="BR73" s="220"/>
      <c r="BS73" s="992"/>
      <c r="BT73" s="993"/>
      <c r="BU73" s="993"/>
      <c r="BV73" s="993"/>
      <c r="BW73" s="993"/>
      <c r="BX73" s="993"/>
      <c r="BY73" s="993"/>
      <c r="BZ73" s="993"/>
      <c r="CA73" s="993"/>
      <c r="CB73" s="993"/>
      <c r="CC73" s="993"/>
      <c r="CD73" s="993"/>
      <c r="CE73" s="993"/>
      <c r="CF73" s="993"/>
      <c r="CG73" s="994"/>
      <c r="CH73" s="995"/>
      <c r="CI73" s="996"/>
      <c r="CJ73" s="996"/>
      <c r="CK73" s="996"/>
      <c r="CL73" s="997"/>
      <c r="CM73" s="995"/>
      <c r="CN73" s="996"/>
      <c r="CO73" s="996"/>
      <c r="CP73" s="996"/>
      <c r="CQ73" s="997"/>
      <c r="CR73" s="995"/>
      <c r="CS73" s="996"/>
      <c r="CT73" s="996"/>
      <c r="CU73" s="996"/>
      <c r="CV73" s="997"/>
      <c r="CW73" s="995"/>
      <c r="CX73" s="996"/>
      <c r="CY73" s="996"/>
      <c r="CZ73" s="996"/>
      <c r="DA73" s="997"/>
      <c r="DB73" s="995"/>
      <c r="DC73" s="996"/>
      <c r="DD73" s="996"/>
      <c r="DE73" s="996"/>
      <c r="DF73" s="997"/>
      <c r="DG73" s="995"/>
      <c r="DH73" s="996"/>
      <c r="DI73" s="996"/>
      <c r="DJ73" s="996"/>
      <c r="DK73" s="997"/>
      <c r="DL73" s="995"/>
      <c r="DM73" s="996"/>
      <c r="DN73" s="996"/>
      <c r="DO73" s="996"/>
      <c r="DP73" s="997"/>
      <c r="DQ73" s="995"/>
      <c r="DR73" s="996"/>
      <c r="DS73" s="996"/>
      <c r="DT73" s="996"/>
      <c r="DU73" s="997"/>
      <c r="DV73" s="980"/>
      <c r="DW73" s="981"/>
      <c r="DX73" s="981"/>
      <c r="DY73" s="981"/>
      <c r="DZ73" s="982"/>
      <c r="EA73" s="199"/>
    </row>
    <row r="74" spans="1:131" s="200" customFormat="1" ht="26.25" customHeight="1">
      <c r="A74" s="214">
        <v>7</v>
      </c>
      <c r="B74" s="737" t="s">
        <v>565</v>
      </c>
      <c r="C74" s="738"/>
      <c r="D74" s="738"/>
      <c r="E74" s="738"/>
      <c r="F74" s="738"/>
      <c r="G74" s="738"/>
      <c r="H74" s="738"/>
      <c r="I74" s="738"/>
      <c r="J74" s="738"/>
      <c r="K74" s="738"/>
      <c r="L74" s="738"/>
      <c r="M74" s="738"/>
      <c r="N74" s="738"/>
      <c r="O74" s="738"/>
      <c r="P74" s="739"/>
      <c r="Q74" s="1009">
        <v>3971</v>
      </c>
      <c r="R74" s="778"/>
      <c r="S74" s="778"/>
      <c r="T74" s="778"/>
      <c r="U74" s="778"/>
      <c r="V74" s="778">
        <v>3950</v>
      </c>
      <c r="W74" s="778"/>
      <c r="X74" s="778"/>
      <c r="Y74" s="778"/>
      <c r="Z74" s="778"/>
      <c r="AA74" s="778">
        <v>21</v>
      </c>
      <c r="AB74" s="778"/>
      <c r="AC74" s="778"/>
      <c r="AD74" s="778"/>
      <c r="AE74" s="778"/>
      <c r="AF74" s="778">
        <v>21</v>
      </c>
      <c r="AG74" s="778"/>
      <c r="AH74" s="778"/>
      <c r="AI74" s="778"/>
      <c r="AJ74" s="778"/>
      <c r="AK74" s="778" t="s">
        <v>554</v>
      </c>
      <c r="AL74" s="778"/>
      <c r="AM74" s="778"/>
      <c r="AN74" s="778"/>
      <c r="AO74" s="778"/>
      <c r="AP74" s="778" t="s">
        <v>554</v>
      </c>
      <c r="AQ74" s="778"/>
      <c r="AR74" s="778"/>
      <c r="AS74" s="778"/>
      <c r="AT74" s="778"/>
      <c r="AU74" s="778" t="s">
        <v>554</v>
      </c>
      <c r="AV74" s="778"/>
      <c r="AW74" s="778"/>
      <c r="AX74" s="778"/>
      <c r="AY74" s="778"/>
      <c r="AZ74" s="1007"/>
      <c r="BA74" s="1007"/>
      <c r="BB74" s="1007"/>
      <c r="BC74" s="1007"/>
      <c r="BD74" s="1008"/>
      <c r="BE74" s="218"/>
      <c r="BF74" s="218"/>
      <c r="BG74" s="218"/>
      <c r="BH74" s="218"/>
      <c r="BI74" s="218"/>
      <c r="BJ74" s="218"/>
      <c r="BK74" s="218"/>
      <c r="BL74" s="218"/>
      <c r="BM74" s="218"/>
      <c r="BN74" s="218"/>
      <c r="BO74" s="218"/>
      <c r="BP74" s="218"/>
      <c r="BQ74" s="215">
        <v>68</v>
      </c>
      <c r="BR74" s="220"/>
      <c r="BS74" s="992"/>
      <c r="BT74" s="993"/>
      <c r="BU74" s="993"/>
      <c r="BV74" s="993"/>
      <c r="BW74" s="993"/>
      <c r="BX74" s="993"/>
      <c r="BY74" s="993"/>
      <c r="BZ74" s="993"/>
      <c r="CA74" s="993"/>
      <c r="CB74" s="993"/>
      <c r="CC74" s="993"/>
      <c r="CD74" s="993"/>
      <c r="CE74" s="993"/>
      <c r="CF74" s="993"/>
      <c r="CG74" s="994"/>
      <c r="CH74" s="995"/>
      <c r="CI74" s="996"/>
      <c r="CJ74" s="996"/>
      <c r="CK74" s="996"/>
      <c r="CL74" s="997"/>
      <c r="CM74" s="995"/>
      <c r="CN74" s="996"/>
      <c r="CO74" s="996"/>
      <c r="CP74" s="996"/>
      <c r="CQ74" s="997"/>
      <c r="CR74" s="995"/>
      <c r="CS74" s="996"/>
      <c r="CT74" s="996"/>
      <c r="CU74" s="996"/>
      <c r="CV74" s="997"/>
      <c r="CW74" s="995"/>
      <c r="CX74" s="996"/>
      <c r="CY74" s="996"/>
      <c r="CZ74" s="996"/>
      <c r="DA74" s="997"/>
      <c r="DB74" s="995"/>
      <c r="DC74" s="996"/>
      <c r="DD74" s="996"/>
      <c r="DE74" s="996"/>
      <c r="DF74" s="997"/>
      <c r="DG74" s="995"/>
      <c r="DH74" s="996"/>
      <c r="DI74" s="996"/>
      <c r="DJ74" s="996"/>
      <c r="DK74" s="997"/>
      <c r="DL74" s="995"/>
      <c r="DM74" s="996"/>
      <c r="DN74" s="996"/>
      <c r="DO74" s="996"/>
      <c r="DP74" s="997"/>
      <c r="DQ74" s="995"/>
      <c r="DR74" s="996"/>
      <c r="DS74" s="996"/>
      <c r="DT74" s="996"/>
      <c r="DU74" s="997"/>
      <c r="DV74" s="980"/>
      <c r="DW74" s="981"/>
      <c r="DX74" s="981"/>
      <c r="DY74" s="981"/>
      <c r="DZ74" s="982"/>
      <c r="EA74" s="199"/>
    </row>
    <row r="75" spans="1:131" s="200" customFormat="1" ht="26.25" customHeight="1">
      <c r="A75" s="214">
        <v>8</v>
      </c>
      <c r="B75" s="737" t="s">
        <v>566</v>
      </c>
      <c r="C75" s="738"/>
      <c r="D75" s="738"/>
      <c r="E75" s="738"/>
      <c r="F75" s="738"/>
      <c r="G75" s="738"/>
      <c r="H75" s="738"/>
      <c r="I75" s="738"/>
      <c r="J75" s="738"/>
      <c r="K75" s="738"/>
      <c r="L75" s="738"/>
      <c r="M75" s="738"/>
      <c r="N75" s="738"/>
      <c r="O75" s="738"/>
      <c r="P75" s="739"/>
      <c r="Q75" s="1010">
        <v>113</v>
      </c>
      <c r="R75" s="1011"/>
      <c r="S75" s="1011"/>
      <c r="T75" s="1011"/>
      <c r="U75" s="1012"/>
      <c r="V75" s="1013">
        <v>1111</v>
      </c>
      <c r="W75" s="1011"/>
      <c r="X75" s="1011"/>
      <c r="Y75" s="1011"/>
      <c r="Z75" s="1012"/>
      <c r="AA75" s="1013">
        <v>2</v>
      </c>
      <c r="AB75" s="1011"/>
      <c r="AC75" s="1011"/>
      <c r="AD75" s="1011"/>
      <c r="AE75" s="1012"/>
      <c r="AF75" s="1013">
        <v>2</v>
      </c>
      <c r="AG75" s="1011"/>
      <c r="AH75" s="1011"/>
      <c r="AI75" s="1011"/>
      <c r="AJ75" s="1012"/>
      <c r="AK75" s="1013" t="s">
        <v>554</v>
      </c>
      <c r="AL75" s="1011"/>
      <c r="AM75" s="1011"/>
      <c r="AN75" s="1011"/>
      <c r="AO75" s="1012"/>
      <c r="AP75" s="1013" t="s">
        <v>554</v>
      </c>
      <c r="AQ75" s="1011"/>
      <c r="AR75" s="1011"/>
      <c r="AS75" s="1011"/>
      <c r="AT75" s="1012"/>
      <c r="AU75" s="1013" t="s">
        <v>554</v>
      </c>
      <c r="AV75" s="1011"/>
      <c r="AW75" s="1011"/>
      <c r="AX75" s="1011"/>
      <c r="AY75" s="1012"/>
      <c r="AZ75" s="1007"/>
      <c r="BA75" s="1007"/>
      <c r="BB75" s="1007"/>
      <c r="BC75" s="1007"/>
      <c r="BD75" s="1008"/>
      <c r="BE75" s="218"/>
      <c r="BF75" s="218"/>
      <c r="BG75" s="218"/>
      <c r="BH75" s="218"/>
      <c r="BI75" s="218"/>
      <c r="BJ75" s="218"/>
      <c r="BK75" s="218"/>
      <c r="BL75" s="218"/>
      <c r="BM75" s="218"/>
      <c r="BN75" s="218"/>
      <c r="BO75" s="218"/>
      <c r="BP75" s="218"/>
      <c r="BQ75" s="215">
        <v>69</v>
      </c>
      <c r="BR75" s="220"/>
      <c r="BS75" s="992"/>
      <c r="BT75" s="993"/>
      <c r="BU75" s="993"/>
      <c r="BV75" s="993"/>
      <c r="BW75" s="993"/>
      <c r="BX75" s="993"/>
      <c r="BY75" s="993"/>
      <c r="BZ75" s="993"/>
      <c r="CA75" s="993"/>
      <c r="CB75" s="993"/>
      <c r="CC75" s="993"/>
      <c r="CD75" s="993"/>
      <c r="CE75" s="993"/>
      <c r="CF75" s="993"/>
      <c r="CG75" s="994"/>
      <c r="CH75" s="995"/>
      <c r="CI75" s="996"/>
      <c r="CJ75" s="996"/>
      <c r="CK75" s="996"/>
      <c r="CL75" s="997"/>
      <c r="CM75" s="995"/>
      <c r="CN75" s="996"/>
      <c r="CO75" s="996"/>
      <c r="CP75" s="996"/>
      <c r="CQ75" s="997"/>
      <c r="CR75" s="995"/>
      <c r="CS75" s="996"/>
      <c r="CT75" s="996"/>
      <c r="CU75" s="996"/>
      <c r="CV75" s="997"/>
      <c r="CW75" s="995"/>
      <c r="CX75" s="996"/>
      <c r="CY75" s="996"/>
      <c r="CZ75" s="996"/>
      <c r="DA75" s="997"/>
      <c r="DB75" s="995"/>
      <c r="DC75" s="996"/>
      <c r="DD75" s="996"/>
      <c r="DE75" s="996"/>
      <c r="DF75" s="997"/>
      <c r="DG75" s="995"/>
      <c r="DH75" s="996"/>
      <c r="DI75" s="996"/>
      <c r="DJ75" s="996"/>
      <c r="DK75" s="997"/>
      <c r="DL75" s="995"/>
      <c r="DM75" s="996"/>
      <c r="DN75" s="996"/>
      <c r="DO75" s="996"/>
      <c r="DP75" s="997"/>
      <c r="DQ75" s="995"/>
      <c r="DR75" s="996"/>
      <c r="DS75" s="996"/>
      <c r="DT75" s="996"/>
      <c r="DU75" s="997"/>
      <c r="DV75" s="980"/>
      <c r="DW75" s="981"/>
      <c r="DX75" s="981"/>
      <c r="DY75" s="981"/>
      <c r="DZ75" s="982"/>
      <c r="EA75" s="199"/>
    </row>
    <row r="76" spans="1:131" s="200" customFormat="1" ht="26.25" customHeight="1">
      <c r="A76" s="214">
        <v>9</v>
      </c>
      <c r="B76" s="737" t="s">
        <v>562</v>
      </c>
      <c r="C76" s="738"/>
      <c r="D76" s="738"/>
      <c r="E76" s="738"/>
      <c r="F76" s="738"/>
      <c r="G76" s="738"/>
      <c r="H76" s="738"/>
      <c r="I76" s="738"/>
      <c r="J76" s="738"/>
      <c r="K76" s="738"/>
      <c r="L76" s="738"/>
      <c r="M76" s="738"/>
      <c r="N76" s="738"/>
      <c r="O76" s="738"/>
      <c r="P76" s="739"/>
      <c r="Q76" s="1010">
        <v>133</v>
      </c>
      <c r="R76" s="1011"/>
      <c r="S76" s="1011"/>
      <c r="T76" s="1011"/>
      <c r="U76" s="1012"/>
      <c r="V76" s="1013">
        <v>122</v>
      </c>
      <c r="W76" s="1011"/>
      <c r="X76" s="1011"/>
      <c r="Y76" s="1011"/>
      <c r="Z76" s="1012"/>
      <c r="AA76" s="1013">
        <v>11</v>
      </c>
      <c r="AB76" s="1011"/>
      <c r="AC76" s="1011"/>
      <c r="AD76" s="1011"/>
      <c r="AE76" s="1012"/>
      <c r="AF76" s="1013">
        <v>11</v>
      </c>
      <c r="AG76" s="1011"/>
      <c r="AH76" s="1011"/>
      <c r="AI76" s="1011"/>
      <c r="AJ76" s="1012"/>
      <c r="AK76" s="1013" t="s">
        <v>554</v>
      </c>
      <c r="AL76" s="1011"/>
      <c r="AM76" s="1011"/>
      <c r="AN76" s="1011"/>
      <c r="AO76" s="1012"/>
      <c r="AP76" s="1013" t="s">
        <v>554</v>
      </c>
      <c r="AQ76" s="1011"/>
      <c r="AR76" s="1011"/>
      <c r="AS76" s="1011"/>
      <c r="AT76" s="1012"/>
      <c r="AU76" s="1013" t="s">
        <v>554</v>
      </c>
      <c r="AV76" s="1011"/>
      <c r="AW76" s="1011"/>
      <c r="AX76" s="1011"/>
      <c r="AY76" s="1012"/>
      <c r="AZ76" s="1007"/>
      <c r="BA76" s="1007"/>
      <c r="BB76" s="1007"/>
      <c r="BC76" s="1007"/>
      <c r="BD76" s="1008"/>
      <c r="BE76" s="218"/>
      <c r="BF76" s="218"/>
      <c r="BG76" s="218"/>
      <c r="BH76" s="218"/>
      <c r="BI76" s="218"/>
      <c r="BJ76" s="218"/>
      <c r="BK76" s="218"/>
      <c r="BL76" s="218"/>
      <c r="BM76" s="218"/>
      <c r="BN76" s="218"/>
      <c r="BO76" s="218"/>
      <c r="BP76" s="218"/>
      <c r="BQ76" s="215">
        <v>70</v>
      </c>
      <c r="BR76" s="220"/>
      <c r="BS76" s="992"/>
      <c r="BT76" s="993"/>
      <c r="BU76" s="993"/>
      <c r="BV76" s="993"/>
      <c r="BW76" s="993"/>
      <c r="BX76" s="993"/>
      <c r="BY76" s="993"/>
      <c r="BZ76" s="993"/>
      <c r="CA76" s="993"/>
      <c r="CB76" s="993"/>
      <c r="CC76" s="993"/>
      <c r="CD76" s="993"/>
      <c r="CE76" s="993"/>
      <c r="CF76" s="993"/>
      <c r="CG76" s="994"/>
      <c r="CH76" s="995"/>
      <c r="CI76" s="996"/>
      <c r="CJ76" s="996"/>
      <c r="CK76" s="996"/>
      <c r="CL76" s="997"/>
      <c r="CM76" s="995"/>
      <c r="CN76" s="996"/>
      <c r="CO76" s="996"/>
      <c r="CP76" s="996"/>
      <c r="CQ76" s="997"/>
      <c r="CR76" s="995"/>
      <c r="CS76" s="996"/>
      <c r="CT76" s="996"/>
      <c r="CU76" s="996"/>
      <c r="CV76" s="997"/>
      <c r="CW76" s="995"/>
      <c r="CX76" s="996"/>
      <c r="CY76" s="996"/>
      <c r="CZ76" s="996"/>
      <c r="DA76" s="997"/>
      <c r="DB76" s="995"/>
      <c r="DC76" s="996"/>
      <c r="DD76" s="996"/>
      <c r="DE76" s="996"/>
      <c r="DF76" s="997"/>
      <c r="DG76" s="995"/>
      <c r="DH76" s="996"/>
      <c r="DI76" s="996"/>
      <c r="DJ76" s="996"/>
      <c r="DK76" s="997"/>
      <c r="DL76" s="995"/>
      <c r="DM76" s="996"/>
      <c r="DN76" s="996"/>
      <c r="DO76" s="996"/>
      <c r="DP76" s="997"/>
      <c r="DQ76" s="995"/>
      <c r="DR76" s="996"/>
      <c r="DS76" s="996"/>
      <c r="DT76" s="996"/>
      <c r="DU76" s="997"/>
      <c r="DV76" s="980"/>
      <c r="DW76" s="981"/>
      <c r="DX76" s="981"/>
      <c r="DY76" s="981"/>
      <c r="DZ76" s="982"/>
      <c r="EA76" s="199"/>
    </row>
    <row r="77" spans="1:131" s="200" customFormat="1" ht="26.25" customHeight="1">
      <c r="A77" s="214">
        <v>10</v>
      </c>
      <c r="B77" s="737" t="s">
        <v>561</v>
      </c>
      <c r="C77" s="738"/>
      <c r="D77" s="738"/>
      <c r="E77" s="738"/>
      <c r="F77" s="738"/>
      <c r="G77" s="738"/>
      <c r="H77" s="738"/>
      <c r="I77" s="738"/>
      <c r="J77" s="738"/>
      <c r="K77" s="738"/>
      <c r="L77" s="738"/>
      <c r="M77" s="738"/>
      <c r="N77" s="738"/>
      <c r="O77" s="738"/>
      <c r="P77" s="739"/>
      <c r="Q77" s="1010">
        <v>689</v>
      </c>
      <c r="R77" s="1011"/>
      <c r="S77" s="1011"/>
      <c r="T77" s="1011"/>
      <c r="U77" s="1012"/>
      <c r="V77" s="1013">
        <v>686</v>
      </c>
      <c r="W77" s="1011"/>
      <c r="X77" s="1011"/>
      <c r="Y77" s="1011"/>
      <c r="Z77" s="1012"/>
      <c r="AA77" s="1013">
        <v>2</v>
      </c>
      <c r="AB77" s="1011"/>
      <c r="AC77" s="1011"/>
      <c r="AD77" s="1011"/>
      <c r="AE77" s="1012"/>
      <c r="AF77" s="1013">
        <v>2</v>
      </c>
      <c r="AG77" s="1011"/>
      <c r="AH77" s="1011"/>
      <c r="AI77" s="1011"/>
      <c r="AJ77" s="1012"/>
      <c r="AK77" s="1013" t="s">
        <v>556</v>
      </c>
      <c r="AL77" s="1011"/>
      <c r="AM77" s="1011"/>
      <c r="AN77" s="1011"/>
      <c r="AO77" s="1012"/>
      <c r="AP77" s="1013" t="s">
        <v>554</v>
      </c>
      <c r="AQ77" s="1011"/>
      <c r="AR77" s="1011"/>
      <c r="AS77" s="1011"/>
      <c r="AT77" s="1012"/>
      <c r="AU77" s="1013" t="s">
        <v>554</v>
      </c>
      <c r="AV77" s="1011"/>
      <c r="AW77" s="1011"/>
      <c r="AX77" s="1011"/>
      <c r="AY77" s="1012"/>
      <c r="AZ77" s="1007"/>
      <c r="BA77" s="1007"/>
      <c r="BB77" s="1007"/>
      <c r="BC77" s="1007"/>
      <c r="BD77" s="1008"/>
      <c r="BE77" s="218"/>
      <c r="BF77" s="218"/>
      <c r="BG77" s="218"/>
      <c r="BH77" s="218"/>
      <c r="BI77" s="218"/>
      <c r="BJ77" s="218"/>
      <c r="BK77" s="218"/>
      <c r="BL77" s="218"/>
      <c r="BM77" s="218"/>
      <c r="BN77" s="218"/>
      <c r="BO77" s="218"/>
      <c r="BP77" s="218"/>
      <c r="BQ77" s="215">
        <v>71</v>
      </c>
      <c r="BR77" s="220"/>
      <c r="BS77" s="992"/>
      <c r="BT77" s="993"/>
      <c r="BU77" s="993"/>
      <c r="BV77" s="993"/>
      <c r="BW77" s="993"/>
      <c r="BX77" s="993"/>
      <c r="BY77" s="993"/>
      <c r="BZ77" s="993"/>
      <c r="CA77" s="993"/>
      <c r="CB77" s="993"/>
      <c r="CC77" s="993"/>
      <c r="CD77" s="993"/>
      <c r="CE77" s="993"/>
      <c r="CF77" s="993"/>
      <c r="CG77" s="994"/>
      <c r="CH77" s="995"/>
      <c r="CI77" s="996"/>
      <c r="CJ77" s="996"/>
      <c r="CK77" s="996"/>
      <c r="CL77" s="997"/>
      <c r="CM77" s="995"/>
      <c r="CN77" s="996"/>
      <c r="CO77" s="996"/>
      <c r="CP77" s="996"/>
      <c r="CQ77" s="997"/>
      <c r="CR77" s="995"/>
      <c r="CS77" s="996"/>
      <c r="CT77" s="996"/>
      <c r="CU77" s="996"/>
      <c r="CV77" s="997"/>
      <c r="CW77" s="995"/>
      <c r="CX77" s="996"/>
      <c r="CY77" s="996"/>
      <c r="CZ77" s="996"/>
      <c r="DA77" s="997"/>
      <c r="DB77" s="995"/>
      <c r="DC77" s="996"/>
      <c r="DD77" s="996"/>
      <c r="DE77" s="996"/>
      <c r="DF77" s="997"/>
      <c r="DG77" s="995"/>
      <c r="DH77" s="996"/>
      <c r="DI77" s="996"/>
      <c r="DJ77" s="996"/>
      <c r="DK77" s="997"/>
      <c r="DL77" s="995"/>
      <c r="DM77" s="996"/>
      <c r="DN77" s="996"/>
      <c r="DO77" s="996"/>
      <c r="DP77" s="997"/>
      <c r="DQ77" s="995"/>
      <c r="DR77" s="996"/>
      <c r="DS77" s="996"/>
      <c r="DT77" s="996"/>
      <c r="DU77" s="997"/>
      <c r="DV77" s="980"/>
      <c r="DW77" s="981"/>
      <c r="DX77" s="981"/>
      <c r="DY77" s="981"/>
      <c r="DZ77" s="982"/>
      <c r="EA77" s="199"/>
    </row>
    <row r="78" spans="1:131" s="200" customFormat="1" ht="26.25" customHeight="1">
      <c r="A78" s="214">
        <v>11</v>
      </c>
      <c r="B78" s="737"/>
      <c r="C78" s="738"/>
      <c r="D78" s="738"/>
      <c r="E78" s="738"/>
      <c r="F78" s="738"/>
      <c r="G78" s="738"/>
      <c r="H78" s="738"/>
      <c r="I78" s="738"/>
      <c r="J78" s="738"/>
      <c r="K78" s="738"/>
      <c r="L78" s="738"/>
      <c r="M78" s="738"/>
      <c r="N78" s="738"/>
      <c r="O78" s="738"/>
      <c r="P78" s="739"/>
      <c r="Q78" s="1009"/>
      <c r="R78" s="778"/>
      <c r="S78" s="778"/>
      <c r="T78" s="778"/>
      <c r="U78" s="778"/>
      <c r="V78" s="778"/>
      <c r="W78" s="778"/>
      <c r="X78" s="77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8"/>
      <c r="AY78" s="778"/>
      <c r="AZ78" s="1007"/>
      <c r="BA78" s="1007"/>
      <c r="BB78" s="1007"/>
      <c r="BC78" s="1007"/>
      <c r="BD78" s="1008"/>
      <c r="BE78" s="218"/>
      <c r="BF78" s="218"/>
      <c r="BG78" s="218"/>
      <c r="BH78" s="218"/>
      <c r="BI78" s="218"/>
      <c r="BJ78" s="221"/>
      <c r="BK78" s="221"/>
      <c r="BL78" s="221"/>
      <c r="BM78" s="221"/>
      <c r="BN78" s="221"/>
      <c r="BO78" s="218"/>
      <c r="BP78" s="218"/>
      <c r="BQ78" s="215">
        <v>72</v>
      </c>
      <c r="BR78" s="220"/>
      <c r="BS78" s="992"/>
      <c r="BT78" s="993"/>
      <c r="BU78" s="993"/>
      <c r="BV78" s="993"/>
      <c r="BW78" s="993"/>
      <c r="BX78" s="993"/>
      <c r="BY78" s="993"/>
      <c r="BZ78" s="993"/>
      <c r="CA78" s="993"/>
      <c r="CB78" s="993"/>
      <c r="CC78" s="993"/>
      <c r="CD78" s="993"/>
      <c r="CE78" s="993"/>
      <c r="CF78" s="993"/>
      <c r="CG78" s="994"/>
      <c r="CH78" s="995"/>
      <c r="CI78" s="996"/>
      <c r="CJ78" s="996"/>
      <c r="CK78" s="996"/>
      <c r="CL78" s="997"/>
      <c r="CM78" s="995"/>
      <c r="CN78" s="996"/>
      <c r="CO78" s="996"/>
      <c r="CP78" s="996"/>
      <c r="CQ78" s="997"/>
      <c r="CR78" s="995"/>
      <c r="CS78" s="996"/>
      <c r="CT78" s="996"/>
      <c r="CU78" s="996"/>
      <c r="CV78" s="997"/>
      <c r="CW78" s="995"/>
      <c r="CX78" s="996"/>
      <c r="CY78" s="996"/>
      <c r="CZ78" s="996"/>
      <c r="DA78" s="997"/>
      <c r="DB78" s="995"/>
      <c r="DC78" s="996"/>
      <c r="DD78" s="996"/>
      <c r="DE78" s="996"/>
      <c r="DF78" s="997"/>
      <c r="DG78" s="995"/>
      <c r="DH78" s="996"/>
      <c r="DI78" s="996"/>
      <c r="DJ78" s="996"/>
      <c r="DK78" s="997"/>
      <c r="DL78" s="995"/>
      <c r="DM78" s="996"/>
      <c r="DN78" s="996"/>
      <c r="DO78" s="996"/>
      <c r="DP78" s="997"/>
      <c r="DQ78" s="995"/>
      <c r="DR78" s="996"/>
      <c r="DS78" s="996"/>
      <c r="DT78" s="996"/>
      <c r="DU78" s="997"/>
      <c r="DV78" s="980"/>
      <c r="DW78" s="981"/>
      <c r="DX78" s="981"/>
      <c r="DY78" s="981"/>
      <c r="DZ78" s="982"/>
      <c r="EA78" s="199"/>
    </row>
    <row r="79" spans="1:131" s="200" customFormat="1" ht="26.25" customHeight="1">
      <c r="A79" s="214">
        <v>12</v>
      </c>
      <c r="B79" s="737"/>
      <c r="C79" s="738"/>
      <c r="D79" s="738"/>
      <c r="E79" s="738"/>
      <c r="F79" s="738"/>
      <c r="G79" s="738"/>
      <c r="H79" s="738"/>
      <c r="I79" s="738"/>
      <c r="J79" s="738"/>
      <c r="K79" s="738"/>
      <c r="L79" s="738"/>
      <c r="M79" s="738"/>
      <c r="N79" s="738"/>
      <c r="O79" s="738"/>
      <c r="P79" s="739"/>
      <c r="Q79" s="1009"/>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8"/>
      <c r="AY79" s="778"/>
      <c r="AZ79" s="1007"/>
      <c r="BA79" s="1007"/>
      <c r="BB79" s="1007"/>
      <c r="BC79" s="1007"/>
      <c r="BD79" s="1008"/>
      <c r="BE79" s="218"/>
      <c r="BF79" s="218"/>
      <c r="BG79" s="218"/>
      <c r="BH79" s="218"/>
      <c r="BI79" s="218"/>
      <c r="BJ79" s="221"/>
      <c r="BK79" s="221"/>
      <c r="BL79" s="221"/>
      <c r="BM79" s="221"/>
      <c r="BN79" s="221"/>
      <c r="BO79" s="218"/>
      <c r="BP79" s="218"/>
      <c r="BQ79" s="215">
        <v>73</v>
      </c>
      <c r="BR79" s="220"/>
      <c r="BS79" s="992"/>
      <c r="BT79" s="993"/>
      <c r="BU79" s="993"/>
      <c r="BV79" s="993"/>
      <c r="BW79" s="993"/>
      <c r="BX79" s="993"/>
      <c r="BY79" s="993"/>
      <c r="BZ79" s="993"/>
      <c r="CA79" s="993"/>
      <c r="CB79" s="993"/>
      <c r="CC79" s="993"/>
      <c r="CD79" s="993"/>
      <c r="CE79" s="993"/>
      <c r="CF79" s="993"/>
      <c r="CG79" s="994"/>
      <c r="CH79" s="995"/>
      <c r="CI79" s="996"/>
      <c r="CJ79" s="996"/>
      <c r="CK79" s="996"/>
      <c r="CL79" s="997"/>
      <c r="CM79" s="995"/>
      <c r="CN79" s="996"/>
      <c r="CO79" s="996"/>
      <c r="CP79" s="996"/>
      <c r="CQ79" s="997"/>
      <c r="CR79" s="995"/>
      <c r="CS79" s="996"/>
      <c r="CT79" s="996"/>
      <c r="CU79" s="996"/>
      <c r="CV79" s="997"/>
      <c r="CW79" s="995"/>
      <c r="CX79" s="996"/>
      <c r="CY79" s="996"/>
      <c r="CZ79" s="996"/>
      <c r="DA79" s="997"/>
      <c r="DB79" s="995"/>
      <c r="DC79" s="996"/>
      <c r="DD79" s="996"/>
      <c r="DE79" s="996"/>
      <c r="DF79" s="997"/>
      <c r="DG79" s="995"/>
      <c r="DH79" s="996"/>
      <c r="DI79" s="996"/>
      <c r="DJ79" s="996"/>
      <c r="DK79" s="997"/>
      <c r="DL79" s="995"/>
      <c r="DM79" s="996"/>
      <c r="DN79" s="996"/>
      <c r="DO79" s="996"/>
      <c r="DP79" s="997"/>
      <c r="DQ79" s="995"/>
      <c r="DR79" s="996"/>
      <c r="DS79" s="996"/>
      <c r="DT79" s="996"/>
      <c r="DU79" s="997"/>
      <c r="DV79" s="980"/>
      <c r="DW79" s="981"/>
      <c r="DX79" s="981"/>
      <c r="DY79" s="981"/>
      <c r="DZ79" s="982"/>
      <c r="EA79" s="199"/>
    </row>
    <row r="80" spans="1:131" s="200" customFormat="1" ht="26.25" customHeight="1">
      <c r="A80" s="214">
        <v>13</v>
      </c>
      <c r="B80" s="737"/>
      <c r="C80" s="738"/>
      <c r="D80" s="738"/>
      <c r="E80" s="738"/>
      <c r="F80" s="738"/>
      <c r="G80" s="738"/>
      <c r="H80" s="738"/>
      <c r="I80" s="738"/>
      <c r="J80" s="738"/>
      <c r="K80" s="738"/>
      <c r="L80" s="738"/>
      <c r="M80" s="738"/>
      <c r="N80" s="738"/>
      <c r="O80" s="738"/>
      <c r="P80" s="739"/>
      <c r="Q80" s="1009"/>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8"/>
      <c r="AY80" s="778"/>
      <c r="AZ80" s="1007"/>
      <c r="BA80" s="1007"/>
      <c r="BB80" s="1007"/>
      <c r="BC80" s="1007"/>
      <c r="BD80" s="1008"/>
      <c r="BE80" s="218"/>
      <c r="BF80" s="218"/>
      <c r="BG80" s="218"/>
      <c r="BH80" s="218"/>
      <c r="BI80" s="218"/>
      <c r="BJ80" s="218"/>
      <c r="BK80" s="218"/>
      <c r="BL80" s="218"/>
      <c r="BM80" s="218"/>
      <c r="BN80" s="218"/>
      <c r="BO80" s="218"/>
      <c r="BP80" s="218"/>
      <c r="BQ80" s="215">
        <v>74</v>
      </c>
      <c r="BR80" s="220"/>
      <c r="BS80" s="992"/>
      <c r="BT80" s="993"/>
      <c r="BU80" s="993"/>
      <c r="BV80" s="993"/>
      <c r="BW80" s="993"/>
      <c r="BX80" s="993"/>
      <c r="BY80" s="993"/>
      <c r="BZ80" s="993"/>
      <c r="CA80" s="993"/>
      <c r="CB80" s="993"/>
      <c r="CC80" s="993"/>
      <c r="CD80" s="993"/>
      <c r="CE80" s="993"/>
      <c r="CF80" s="993"/>
      <c r="CG80" s="994"/>
      <c r="CH80" s="995"/>
      <c r="CI80" s="996"/>
      <c r="CJ80" s="996"/>
      <c r="CK80" s="996"/>
      <c r="CL80" s="997"/>
      <c r="CM80" s="995"/>
      <c r="CN80" s="996"/>
      <c r="CO80" s="996"/>
      <c r="CP80" s="996"/>
      <c r="CQ80" s="997"/>
      <c r="CR80" s="995"/>
      <c r="CS80" s="996"/>
      <c r="CT80" s="996"/>
      <c r="CU80" s="996"/>
      <c r="CV80" s="997"/>
      <c r="CW80" s="995"/>
      <c r="CX80" s="996"/>
      <c r="CY80" s="996"/>
      <c r="CZ80" s="996"/>
      <c r="DA80" s="997"/>
      <c r="DB80" s="995"/>
      <c r="DC80" s="996"/>
      <c r="DD80" s="996"/>
      <c r="DE80" s="996"/>
      <c r="DF80" s="997"/>
      <c r="DG80" s="995"/>
      <c r="DH80" s="996"/>
      <c r="DI80" s="996"/>
      <c r="DJ80" s="996"/>
      <c r="DK80" s="997"/>
      <c r="DL80" s="995"/>
      <c r="DM80" s="996"/>
      <c r="DN80" s="996"/>
      <c r="DO80" s="996"/>
      <c r="DP80" s="997"/>
      <c r="DQ80" s="995"/>
      <c r="DR80" s="996"/>
      <c r="DS80" s="996"/>
      <c r="DT80" s="996"/>
      <c r="DU80" s="997"/>
      <c r="DV80" s="980"/>
      <c r="DW80" s="981"/>
      <c r="DX80" s="981"/>
      <c r="DY80" s="981"/>
      <c r="DZ80" s="982"/>
      <c r="EA80" s="199"/>
    </row>
    <row r="81" spans="1:131" s="200" customFormat="1" ht="26.25" customHeight="1">
      <c r="A81" s="214">
        <v>14</v>
      </c>
      <c r="B81" s="737"/>
      <c r="C81" s="738"/>
      <c r="D81" s="738"/>
      <c r="E81" s="738"/>
      <c r="F81" s="738"/>
      <c r="G81" s="738"/>
      <c r="H81" s="738"/>
      <c r="I81" s="738"/>
      <c r="J81" s="738"/>
      <c r="K81" s="738"/>
      <c r="L81" s="738"/>
      <c r="M81" s="738"/>
      <c r="N81" s="738"/>
      <c r="O81" s="738"/>
      <c r="P81" s="739"/>
      <c r="Q81" s="1009"/>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8"/>
      <c r="AY81" s="778"/>
      <c r="AZ81" s="1007"/>
      <c r="BA81" s="1007"/>
      <c r="BB81" s="1007"/>
      <c r="BC81" s="1007"/>
      <c r="BD81" s="1008"/>
      <c r="BE81" s="218"/>
      <c r="BF81" s="218"/>
      <c r="BG81" s="218"/>
      <c r="BH81" s="218"/>
      <c r="BI81" s="218"/>
      <c r="BJ81" s="218"/>
      <c r="BK81" s="218"/>
      <c r="BL81" s="218"/>
      <c r="BM81" s="218"/>
      <c r="BN81" s="218"/>
      <c r="BO81" s="218"/>
      <c r="BP81" s="218"/>
      <c r="BQ81" s="215">
        <v>75</v>
      </c>
      <c r="BR81" s="220"/>
      <c r="BS81" s="992"/>
      <c r="BT81" s="993"/>
      <c r="BU81" s="993"/>
      <c r="BV81" s="993"/>
      <c r="BW81" s="993"/>
      <c r="BX81" s="993"/>
      <c r="BY81" s="993"/>
      <c r="BZ81" s="993"/>
      <c r="CA81" s="993"/>
      <c r="CB81" s="993"/>
      <c r="CC81" s="993"/>
      <c r="CD81" s="993"/>
      <c r="CE81" s="993"/>
      <c r="CF81" s="993"/>
      <c r="CG81" s="994"/>
      <c r="CH81" s="995"/>
      <c r="CI81" s="996"/>
      <c r="CJ81" s="996"/>
      <c r="CK81" s="996"/>
      <c r="CL81" s="997"/>
      <c r="CM81" s="995"/>
      <c r="CN81" s="996"/>
      <c r="CO81" s="996"/>
      <c r="CP81" s="996"/>
      <c r="CQ81" s="997"/>
      <c r="CR81" s="995"/>
      <c r="CS81" s="996"/>
      <c r="CT81" s="996"/>
      <c r="CU81" s="996"/>
      <c r="CV81" s="997"/>
      <c r="CW81" s="995"/>
      <c r="CX81" s="996"/>
      <c r="CY81" s="996"/>
      <c r="CZ81" s="996"/>
      <c r="DA81" s="997"/>
      <c r="DB81" s="995"/>
      <c r="DC81" s="996"/>
      <c r="DD81" s="996"/>
      <c r="DE81" s="996"/>
      <c r="DF81" s="997"/>
      <c r="DG81" s="995"/>
      <c r="DH81" s="996"/>
      <c r="DI81" s="996"/>
      <c r="DJ81" s="996"/>
      <c r="DK81" s="997"/>
      <c r="DL81" s="995"/>
      <c r="DM81" s="996"/>
      <c r="DN81" s="996"/>
      <c r="DO81" s="996"/>
      <c r="DP81" s="997"/>
      <c r="DQ81" s="995"/>
      <c r="DR81" s="996"/>
      <c r="DS81" s="996"/>
      <c r="DT81" s="996"/>
      <c r="DU81" s="997"/>
      <c r="DV81" s="980"/>
      <c r="DW81" s="981"/>
      <c r="DX81" s="981"/>
      <c r="DY81" s="981"/>
      <c r="DZ81" s="982"/>
      <c r="EA81" s="199"/>
    </row>
    <row r="82" spans="1:131" s="200" customFormat="1" ht="26.25" customHeight="1">
      <c r="A82" s="214">
        <v>15</v>
      </c>
      <c r="B82" s="737"/>
      <c r="C82" s="738"/>
      <c r="D82" s="738"/>
      <c r="E82" s="738"/>
      <c r="F82" s="738"/>
      <c r="G82" s="738"/>
      <c r="H82" s="738"/>
      <c r="I82" s="738"/>
      <c r="J82" s="738"/>
      <c r="K82" s="738"/>
      <c r="L82" s="738"/>
      <c r="M82" s="738"/>
      <c r="N82" s="738"/>
      <c r="O82" s="738"/>
      <c r="P82" s="739"/>
      <c r="Q82" s="1009"/>
      <c r="R82" s="778"/>
      <c r="S82" s="778"/>
      <c r="T82" s="778"/>
      <c r="U82" s="778"/>
      <c r="V82" s="778"/>
      <c r="W82" s="778"/>
      <c r="X82" s="778"/>
      <c r="Y82" s="778"/>
      <c r="Z82" s="778"/>
      <c r="AA82" s="778"/>
      <c r="AB82" s="778"/>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78"/>
      <c r="AY82" s="778"/>
      <c r="AZ82" s="1007"/>
      <c r="BA82" s="1007"/>
      <c r="BB82" s="1007"/>
      <c r="BC82" s="1007"/>
      <c r="BD82" s="1008"/>
      <c r="BE82" s="218"/>
      <c r="BF82" s="218"/>
      <c r="BG82" s="218"/>
      <c r="BH82" s="218"/>
      <c r="BI82" s="218"/>
      <c r="BJ82" s="218"/>
      <c r="BK82" s="218"/>
      <c r="BL82" s="218"/>
      <c r="BM82" s="218"/>
      <c r="BN82" s="218"/>
      <c r="BO82" s="218"/>
      <c r="BP82" s="218"/>
      <c r="BQ82" s="215">
        <v>76</v>
      </c>
      <c r="BR82" s="220"/>
      <c r="BS82" s="992"/>
      <c r="BT82" s="993"/>
      <c r="BU82" s="993"/>
      <c r="BV82" s="993"/>
      <c r="BW82" s="993"/>
      <c r="BX82" s="993"/>
      <c r="BY82" s="993"/>
      <c r="BZ82" s="993"/>
      <c r="CA82" s="993"/>
      <c r="CB82" s="993"/>
      <c r="CC82" s="993"/>
      <c r="CD82" s="993"/>
      <c r="CE82" s="993"/>
      <c r="CF82" s="993"/>
      <c r="CG82" s="994"/>
      <c r="CH82" s="995"/>
      <c r="CI82" s="996"/>
      <c r="CJ82" s="996"/>
      <c r="CK82" s="996"/>
      <c r="CL82" s="997"/>
      <c r="CM82" s="995"/>
      <c r="CN82" s="996"/>
      <c r="CO82" s="996"/>
      <c r="CP82" s="996"/>
      <c r="CQ82" s="997"/>
      <c r="CR82" s="995"/>
      <c r="CS82" s="996"/>
      <c r="CT82" s="996"/>
      <c r="CU82" s="996"/>
      <c r="CV82" s="997"/>
      <c r="CW82" s="995"/>
      <c r="CX82" s="996"/>
      <c r="CY82" s="996"/>
      <c r="CZ82" s="996"/>
      <c r="DA82" s="997"/>
      <c r="DB82" s="995"/>
      <c r="DC82" s="996"/>
      <c r="DD82" s="996"/>
      <c r="DE82" s="996"/>
      <c r="DF82" s="997"/>
      <c r="DG82" s="995"/>
      <c r="DH82" s="996"/>
      <c r="DI82" s="996"/>
      <c r="DJ82" s="996"/>
      <c r="DK82" s="997"/>
      <c r="DL82" s="995"/>
      <c r="DM82" s="996"/>
      <c r="DN82" s="996"/>
      <c r="DO82" s="996"/>
      <c r="DP82" s="997"/>
      <c r="DQ82" s="995"/>
      <c r="DR82" s="996"/>
      <c r="DS82" s="996"/>
      <c r="DT82" s="996"/>
      <c r="DU82" s="997"/>
      <c r="DV82" s="980"/>
      <c r="DW82" s="981"/>
      <c r="DX82" s="981"/>
      <c r="DY82" s="981"/>
      <c r="DZ82" s="982"/>
      <c r="EA82" s="199"/>
    </row>
    <row r="83" spans="1:131" s="200" customFormat="1" ht="26.25" customHeight="1">
      <c r="A83" s="214">
        <v>16</v>
      </c>
      <c r="B83" s="737"/>
      <c r="C83" s="738"/>
      <c r="D83" s="738"/>
      <c r="E83" s="738"/>
      <c r="F83" s="738"/>
      <c r="G83" s="738"/>
      <c r="H83" s="738"/>
      <c r="I83" s="738"/>
      <c r="J83" s="738"/>
      <c r="K83" s="738"/>
      <c r="L83" s="738"/>
      <c r="M83" s="738"/>
      <c r="N83" s="738"/>
      <c r="O83" s="738"/>
      <c r="P83" s="739"/>
      <c r="Q83" s="1009"/>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78"/>
      <c r="AY83" s="778"/>
      <c r="AZ83" s="1007"/>
      <c r="BA83" s="1007"/>
      <c r="BB83" s="1007"/>
      <c r="BC83" s="1007"/>
      <c r="BD83" s="1008"/>
      <c r="BE83" s="218"/>
      <c r="BF83" s="218"/>
      <c r="BG83" s="218"/>
      <c r="BH83" s="218"/>
      <c r="BI83" s="218"/>
      <c r="BJ83" s="218"/>
      <c r="BK83" s="218"/>
      <c r="BL83" s="218"/>
      <c r="BM83" s="218"/>
      <c r="BN83" s="218"/>
      <c r="BO83" s="218"/>
      <c r="BP83" s="218"/>
      <c r="BQ83" s="215">
        <v>77</v>
      </c>
      <c r="BR83" s="220"/>
      <c r="BS83" s="992"/>
      <c r="BT83" s="993"/>
      <c r="BU83" s="993"/>
      <c r="BV83" s="993"/>
      <c r="BW83" s="993"/>
      <c r="BX83" s="993"/>
      <c r="BY83" s="993"/>
      <c r="BZ83" s="993"/>
      <c r="CA83" s="993"/>
      <c r="CB83" s="993"/>
      <c r="CC83" s="993"/>
      <c r="CD83" s="993"/>
      <c r="CE83" s="993"/>
      <c r="CF83" s="993"/>
      <c r="CG83" s="994"/>
      <c r="CH83" s="995"/>
      <c r="CI83" s="996"/>
      <c r="CJ83" s="996"/>
      <c r="CK83" s="996"/>
      <c r="CL83" s="997"/>
      <c r="CM83" s="995"/>
      <c r="CN83" s="996"/>
      <c r="CO83" s="996"/>
      <c r="CP83" s="996"/>
      <c r="CQ83" s="997"/>
      <c r="CR83" s="995"/>
      <c r="CS83" s="996"/>
      <c r="CT83" s="996"/>
      <c r="CU83" s="996"/>
      <c r="CV83" s="997"/>
      <c r="CW83" s="995"/>
      <c r="CX83" s="996"/>
      <c r="CY83" s="996"/>
      <c r="CZ83" s="996"/>
      <c r="DA83" s="997"/>
      <c r="DB83" s="995"/>
      <c r="DC83" s="996"/>
      <c r="DD83" s="996"/>
      <c r="DE83" s="996"/>
      <c r="DF83" s="997"/>
      <c r="DG83" s="995"/>
      <c r="DH83" s="996"/>
      <c r="DI83" s="996"/>
      <c r="DJ83" s="996"/>
      <c r="DK83" s="997"/>
      <c r="DL83" s="995"/>
      <c r="DM83" s="996"/>
      <c r="DN83" s="996"/>
      <c r="DO83" s="996"/>
      <c r="DP83" s="997"/>
      <c r="DQ83" s="995"/>
      <c r="DR83" s="996"/>
      <c r="DS83" s="996"/>
      <c r="DT83" s="996"/>
      <c r="DU83" s="997"/>
      <c r="DV83" s="980"/>
      <c r="DW83" s="981"/>
      <c r="DX83" s="981"/>
      <c r="DY83" s="981"/>
      <c r="DZ83" s="982"/>
      <c r="EA83" s="199"/>
    </row>
    <row r="84" spans="1:131" s="200" customFormat="1" ht="26.25" customHeight="1">
      <c r="A84" s="214">
        <v>17</v>
      </c>
      <c r="B84" s="737"/>
      <c r="C84" s="738"/>
      <c r="D84" s="738"/>
      <c r="E84" s="738"/>
      <c r="F84" s="738"/>
      <c r="G84" s="738"/>
      <c r="H84" s="738"/>
      <c r="I84" s="738"/>
      <c r="J84" s="738"/>
      <c r="K84" s="738"/>
      <c r="L84" s="738"/>
      <c r="M84" s="738"/>
      <c r="N84" s="738"/>
      <c r="O84" s="738"/>
      <c r="P84" s="739"/>
      <c r="Q84" s="1009"/>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778"/>
      <c r="AQ84" s="778"/>
      <c r="AR84" s="778"/>
      <c r="AS84" s="778"/>
      <c r="AT84" s="778"/>
      <c r="AU84" s="778"/>
      <c r="AV84" s="778"/>
      <c r="AW84" s="778"/>
      <c r="AX84" s="778"/>
      <c r="AY84" s="778"/>
      <c r="AZ84" s="1007"/>
      <c r="BA84" s="1007"/>
      <c r="BB84" s="1007"/>
      <c r="BC84" s="1007"/>
      <c r="BD84" s="1008"/>
      <c r="BE84" s="218"/>
      <c r="BF84" s="218"/>
      <c r="BG84" s="218"/>
      <c r="BH84" s="218"/>
      <c r="BI84" s="218"/>
      <c r="BJ84" s="218"/>
      <c r="BK84" s="218"/>
      <c r="BL84" s="218"/>
      <c r="BM84" s="218"/>
      <c r="BN84" s="218"/>
      <c r="BO84" s="218"/>
      <c r="BP84" s="218"/>
      <c r="BQ84" s="215">
        <v>78</v>
      </c>
      <c r="BR84" s="220"/>
      <c r="BS84" s="992"/>
      <c r="BT84" s="993"/>
      <c r="BU84" s="993"/>
      <c r="BV84" s="993"/>
      <c r="BW84" s="993"/>
      <c r="BX84" s="993"/>
      <c r="BY84" s="993"/>
      <c r="BZ84" s="993"/>
      <c r="CA84" s="993"/>
      <c r="CB84" s="993"/>
      <c r="CC84" s="993"/>
      <c r="CD84" s="993"/>
      <c r="CE84" s="993"/>
      <c r="CF84" s="993"/>
      <c r="CG84" s="994"/>
      <c r="CH84" s="995"/>
      <c r="CI84" s="996"/>
      <c r="CJ84" s="996"/>
      <c r="CK84" s="996"/>
      <c r="CL84" s="997"/>
      <c r="CM84" s="995"/>
      <c r="CN84" s="996"/>
      <c r="CO84" s="996"/>
      <c r="CP84" s="996"/>
      <c r="CQ84" s="997"/>
      <c r="CR84" s="995"/>
      <c r="CS84" s="996"/>
      <c r="CT84" s="996"/>
      <c r="CU84" s="996"/>
      <c r="CV84" s="997"/>
      <c r="CW84" s="995"/>
      <c r="CX84" s="996"/>
      <c r="CY84" s="996"/>
      <c r="CZ84" s="996"/>
      <c r="DA84" s="997"/>
      <c r="DB84" s="995"/>
      <c r="DC84" s="996"/>
      <c r="DD84" s="996"/>
      <c r="DE84" s="996"/>
      <c r="DF84" s="997"/>
      <c r="DG84" s="995"/>
      <c r="DH84" s="996"/>
      <c r="DI84" s="996"/>
      <c r="DJ84" s="996"/>
      <c r="DK84" s="997"/>
      <c r="DL84" s="995"/>
      <c r="DM84" s="996"/>
      <c r="DN84" s="996"/>
      <c r="DO84" s="996"/>
      <c r="DP84" s="997"/>
      <c r="DQ84" s="995"/>
      <c r="DR84" s="996"/>
      <c r="DS84" s="996"/>
      <c r="DT84" s="996"/>
      <c r="DU84" s="997"/>
      <c r="DV84" s="980"/>
      <c r="DW84" s="981"/>
      <c r="DX84" s="981"/>
      <c r="DY84" s="981"/>
      <c r="DZ84" s="982"/>
      <c r="EA84" s="199"/>
    </row>
    <row r="85" spans="1:131" s="200" customFormat="1" ht="26.25" customHeight="1">
      <c r="A85" s="214">
        <v>18</v>
      </c>
      <c r="B85" s="737"/>
      <c r="C85" s="738"/>
      <c r="D85" s="738"/>
      <c r="E85" s="738"/>
      <c r="F85" s="738"/>
      <c r="G85" s="738"/>
      <c r="H85" s="738"/>
      <c r="I85" s="738"/>
      <c r="J85" s="738"/>
      <c r="K85" s="738"/>
      <c r="L85" s="738"/>
      <c r="M85" s="738"/>
      <c r="N85" s="738"/>
      <c r="O85" s="738"/>
      <c r="P85" s="739"/>
      <c r="Q85" s="1009"/>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778"/>
      <c r="AQ85" s="778"/>
      <c r="AR85" s="778"/>
      <c r="AS85" s="778"/>
      <c r="AT85" s="778"/>
      <c r="AU85" s="778"/>
      <c r="AV85" s="778"/>
      <c r="AW85" s="778"/>
      <c r="AX85" s="778"/>
      <c r="AY85" s="778"/>
      <c r="AZ85" s="1007"/>
      <c r="BA85" s="1007"/>
      <c r="BB85" s="1007"/>
      <c r="BC85" s="1007"/>
      <c r="BD85" s="1008"/>
      <c r="BE85" s="218"/>
      <c r="BF85" s="218"/>
      <c r="BG85" s="218"/>
      <c r="BH85" s="218"/>
      <c r="BI85" s="218"/>
      <c r="BJ85" s="218"/>
      <c r="BK85" s="218"/>
      <c r="BL85" s="218"/>
      <c r="BM85" s="218"/>
      <c r="BN85" s="218"/>
      <c r="BO85" s="218"/>
      <c r="BP85" s="218"/>
      <c r="BQ85" s="215">
        <v>79</v>
      </c>
      <c r="BR85" s="220"/>
      <c r="BS85" s="992"/>
      <c r="BT85" s="993"/>
      <c r="BU85" s="993"/>
      <c r="BV85" s="993"/>
      <c r="BW85" s="993"/>
      <c r="BX85" s="993"/>
      <c r="BY85" s="993"/>
      <c r="BZ85" s="993"/>
      <c r="CA85" s="993"/>
      <c r="CB85" s="993"/>
      <c r="CC85" s="993"/>
      <c r="CD85" s="993"/>
      <c r="CE85" s="993"/>
      <c r="CF85" s="993"/>
      <c r="CG85" s="994"/>
      <c r="CH85" s="995"/>
      <c r="CI85" s="996"/>
      <c r="CJ85" s="996"/>
      <c r="CK85" s="996"/>
      <c r="CL85" s="997"/>
      <c r="CM85" s="995"/>
      <c r="CN85" s="996"/>
      <c r="CO85" s="996"/>
      <c r="CP85" s="996"/>
      <c r="CQ85" s="997"/>
      <c r="CR85" s="995"/>
      <c r="CS85" s="996"/>
      <c r="CT85" s="996"/>
      <c r="CU85" s="996"/>
      <c r="CV85" s="997"/>
      <c r="CW85" s="995"/>
      <c r="CX85" s="996"/>
      <c r="CY85" s="996"/>
      <c r="CZ85" s="996"/>
      <c r="DA85" s="997"/>
      <c r="DB85" s="995"/>
      <c r="DC85" s="996"/>
      <c r="DD85" s="996"/>
      <c r="DE85" s="996"/>
      <c r="DF85" s="997"/>
      <c r="DG85" s="995"/>
      <c r="DH85" s="996"/>
      <c r="DI85" s="996"/>
      <c r="DJ85" s="996"/>
      <c r="DK85" s="997"/>
      <c r="DL85" s="995"/>
      <c r="DM85" s="996"/>
      <c r="DN85" s="996"/>
      <c r="DO85" s="996"/>
      <c r="DP85" s="997"/>
      <c r="DQ85" s="995"/>
      <c r="DR85" s="996"/>
      <c r="DS85" s="996"/>
      <c r="DT85" s="996"/>
      <c r="DU85" s="997"/>
      <c r="DV85" s="980"/>
      <c r="DW85" s="981"/>
      <c r="DX85" s="981"/>
      <c r="DY85" s="981"/>
      <c r="DZ85" s="982"/>
      <c r="EA85" s="199"/>
    </row>
    <row r="86" spans="1:131" s="200" customFormat="1" ht="26.25" customHeight="1">
      <c r="A86" s="214">
        <v>19</v>
      </c>
      <c r="B86" s="737"/>
      <c r="C86" s="738"/>
      <c r="D86" s="738"/>
      <c r="E86" s="738"/>
      <c r="F86" s="738"/>
      <c r="G86" s="738"/>
      <c r="H86" s="738"/>
      <c r="I86" s="738"/>
      <c r="J86" s="738"/>
      <c r="K86" s="738"/>
      <c r="L86" s="738"/>
      <c r="M86" s="738"/>
      <c r="N86" s="738"/>
      <c r="O86" s="738"/>
      <c r="P86" s="739"/>
      <c r="Q86" s="1009"/>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8"/>
      <c r="AT86" s="778"/>
      <c r="AU86" s="778"/>
      <c r="AV86" s="778"/>
      <c r="AW86" s="778"/>
      <c r="AX86" s="778"/>
      <c r="AY86" s="778"/>
      <c r="AZ86" s="1007"/>
      <c r="BA86" s="1007"/>
      <c r="BB86" s="1007"/>
      <c r="BC86" s="1007"/>
      <c r="BD86" s="1008"/>
      <c r="BE86" s="218"/>
      <c r="BF86" s="218"/>
      <c r="BG86" s="218"/>
      <c r="BH86" s="218"/>
      <c r="BI86" s="218"/>
      <c r="BJ86" s="218"/>
      <c r="BK86" s="218"/>
      <c r="BL86" s="218"/>
      <c r="BM86" s="218"/>
      <c r="BN86" s="218"/>
      <c r="BO86" s="218"/>
      <c r="BP86" s="218"/>
      <c r="BQ86" s="215">
        <v>80</v>
      </c>
      <c r="BR86" s="220"/>
      <c r="BS86" s="992"/>
      <c r="BT86" s="993"/>
      <c r="BU86" s="993"/>
      <c r="BV86" s="993"/>
      <c r="BW86" s="993"/>
      <c r="BX86" s="993"/>
      <c r="BY86" s="993"/>
      <c r="BZ86" s="993"/>
      <c r="CA86" s="993"/>
      <c r="CB86" s="993"/>
      <c r="CC86" s="993"/>
      <c r="CD86" s="993"/>
      <c r="CE86" s="993"/>
      <c r="CF86" s="993"/>
      <c r="CG86" s="994"/>
      <c r="CH86" s="995"/>
      <c r="CI86" s="996"/>
      <c r="CJ86" s="996"/>
      <c r="CK86" s="996"/>
      <c r="CL86" s="997"/>
      <c r="CM86" s="995"/>
      <c r="CN86" s="996"/>
      <c r="CO86" s="996"/>
      <c r="CP86" s="996"/>
      <c r="CQ86" s="997"/>
      <c r="CR86" s="995"/>
      <c r="CS86" s="996"/>
      <c r="CT86" s="996"/>
      <c r="CU86" s="996"/>
      <c r="CV86" s="997"/>
      <c r="CW86" s="995"/>
      <c r="CX86" s="996"/>
      <c r="CY86" s="996"/>
      <c r="CZ86" s="996"/>
      <c r="DA86" s="997"/>
      <c r="DB86" s="995"/>
      <c r="DC86" s="996"/>
      <c r="DD86" s="996"/>
      <c r="DE86" s="996"/>
      <c r="DF86" s="997"/>
      <c r="DG86" s="995"/>
      <c r="DH86" s="996"/>
      <c r="DI86" s="996"/>
      <c r="DJ86" s="996"/>
      <c r="DK86" s="997"/>
      <c r="DL86" s="995"/>
      <c r="DM86" s="996"/>
      <c r="DN86" s="996"/>
      <c r="DO86" s="996"/>
      <c r="DP86" s="997"/>
      <c r="DQ86" s="995"/>
      <c r="DR86" s="996"/>
      <c r="DS86" s="996"/>
      <c r="DT86" s="996"/>
      <c r="DU86" s="997"/>
      <c r="DV86" s="980"/>
      <c r="DW86" s="981"/>
      <c r="DX86" s="981"/>
      <c r="DY86" s="981"/>
      <c r="DZ86" s="982"/>
      <c r="EA86" s="199"/>
    </row>
    <row r="87" spans="1:131" s="200" customFormat="1" ht="26.25" customHeight="1">
      <c r="A87" s="222">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18"/>
      <c r="BF87" s="218"/>
      <c r="BG87" s="218"/>
      <c r="BH87" s="218"/>
      <c r="BI87" s="218"/>
      <c r="BJ87" s="218"/>
      <c r="BK87" s="218"/>
      <c r="BL87" s="218"/>
      <c r="BM87" s="218"/>
      <c r="BN87" s="218"/>
      <c r="BO87" s="218"/>
      <c r="BP87" s="218"/>
      <c r="BQ87" s="215">
        <v>81</v>
      </c>
      <c r="BR87" s="220"/>
      <c r="BS87" s="992"/>
      <c r="BT87" s="993"/>
      <c r="BU87" s="993"/>
      <c r="BV87" s="993"/>
      <c r="BW87" s="993"/>
      <c r="BX87" s="993"/>
      <c r="BY87" s="993"/>
      <c r="BZ87" s="993"/>
      <c r="CA87" s="993"/>
      <c r="CB87" s="993"/>
      <c r="CC87" s="993"/>
      <c r="CD87" s="993"/>
      <c r="CE87" s="993"/>
      <c r="CF87" s="993"/>
      <c r="CG87" s="994"/>
      <c r="CH87" s="995"/>
      <c r="CI87" s="996"/>
      <c r="CJ87" s="996"/>
      <c r="CK87" s="996"/>
      <c r="CL87" s="997"/>
      <c r="CM87" s="995"/>
      <c r="CN87" s="996"/>
      <c r="CO87" s="996"/>
      <c r="CP87" s="996"/>
      <c r="CQ87" s="997"/>
      <c r="CR87" s="995"/>
      <c r="CS87" s="996"/>
      <c r="CT87" s="996"/>
      <c r="CU87" s="996"/>
      <c r="CV87" s="997"/>
      <c r="CW87" s="995"/>
      <c r="CX87" s="996"/>
      <c r="CY87" s="996"/>
      <c r="CZ87" s="996"/>
      <c r="DA87" s="997"/>
      <c r="DB87" s="995"/>
      <c r="DC87" s="996"/>
      <c r="DD87" s="996"/>
      <c r="DE87" s="996"/>
      <c r="DF87" s="997"/>
      <c r="DG87" s="995"/>
      <c r="DH87" s="996"/>
      <c r="DI87" s="996"/>
      <c r="DJ87" s="996"/>
      <c r="DK87" s="997"/>
      <c r="DL87" s="995"/>
      <c r="DM87" s="996"/>
      <c r="DN87" s="996"/>
      <c r="DO87" s="996"/>
      <c r="DP87" s="997"/>
      <c r="DQ87" s="995"/>
      <c r="DR87" s="996"/>
      <c r="DS87" s="996"/>
      <c r="DT87" s="996"/>
      <c r="DU87" s="997"/>
      <c r="DV87" s="980"/>
      <c r="DW87" s="981"/>
      <c r="DX87" s="981"/>
      <c r="DY87" s="981"/>
      <c r="DZ87" s="982"/>
      <c r="EA87" s="199"/>
    </row>
    <row r="88" spans="1:131" s="200" customFormat="1" ht="26.25" customHeight="1" thickBot="1">
      <c r="A88" s="217" t="s">
        <v>368</v>
      </c>
      <c r="B88" s="983" t="s">
        <v>400</v>
      </c>
      <c r="C88" s="984"/>
      <c r="D88" s="984"/>
      <c r="E88" s="984"/>
      <c r="F88" s="984"/>
      <c r="G88" s="984"/>
      <c r="H88" s="984"/>
      <c r="I88" s="984"/>
      <c r="J88" s="984"/>
      <c r="K88" s="984"/>
      <c r="L88" s="984"/>
      <c r="M88" s="984"/>
      <c r="N88" s="984"/>
      <c r="O88" s="984"/>
      <c r="P88" s="985"/>
      <c r="Q88" s="998"/>
      <c r="R88" s="999"/>
      <c r="S88" s="999"/>
      <c r="T88" s="999"/>
      <c r="U88" s="999"/>
      <c r="V88" s="999"/>
      <c r="W88" s="999"/>
      <c r="X88" s="999"/>
      <c r="Y88" s="999"/>
      <c r="Z88" s="999"/>
      <c r="AA88" s="999"/>
      <c r="AB88" s="999"/>
      <c r="AC88" s="999"/>
      <c r="AD88" s="999"/>
      <c r="AE88" s="999"/>
      <c r="AF88" s="775">
        <v>2446</v>
      </c>
      <c r="AG88" s="775"/>
      <c r="AH88" s="775"/>
      <c r="AI88" s="775"/>
      <c r="AJ88" s="775"/>
      <c r="AK88" s="999"/>
      <c r="AL88" s="999"/>
      <c r="AM88" s="999"/>
      <c r="AN88" s="999"/>
      <c r="AO88" s="999"/>
      <c r="AP88" s="775">
        <v>12525</v>
      </c>
      <c r="AQ88" s="775"/>
      <c r="AR88" s="775"/>
      <c r="AS88" s="775"/>
      <c r="AT88" s="775"/>
      <c r="AU88" s="775">
        <v>1520</v>
      </c>
      <c r="AV88" s="775"/>
      <c r="AW88" s="775"/>
      <c r="AX88" s="775"/>
      <c r="AY88" s="775"/>
      <c r="AZ88" s="776"/>
      <c r="BA88" s="776"/>
      <c r="BB88" s="776"/>
      <c r="BC88" s="776"/>
      <c r="BD88" s="777"/>
      <c r="BE88" s="218"/>
      <c r="BF88" s="218"/>
      <c r="BG88" s="218"/>
      <c r="BH88" s="218"/>
      <c r="BI88" s="218"/>
      <c r="BJ88" s="218"/>
      <c r="BK88" s="218"/>
      <c r="BL88" s="218"/>
      <c r="BM88" s="218"/>
      <c r="BN88" s="218"/>
      <c r="BO88" s="218"/>
      <c r="BP88" s="218"/>
      <c r="BQ88" s="215">
        <v>82</v>
      </c>
      <c r="BR88" s="220"/>
      <c r="BS88" s="992"/>
      <c r="BT88" s="993"/>
      <c r="BU88" s="993"/>
      <c r="BV88" s="993"/>
      <c r="BW88" s="993"/>
      <c r="BX88" s="993"/>
      <c r="BY88" s="993"/>
      <c r="BZ88" s="993"/>
      <c r="CA88" s="993"/>
      <c r="CB88" s="993"/>
      <c r="CC88" s="993"/>
      <c r="CD88" s="993"/>
      <c r="CE88" s="993"/>
      <c r="CF88" s="993"/>
      <c r="CG88" s="994"/>
      <c r="CH88" s="995"/>
      <c r="CI88" s="996"/>
      <c r="CJ88" s="996"/>
      <c r="CK88" s="996"/>
      <c r="CL88" s="997"/>
      <c r="CM88" s="995"/>
      <c r="CN88" s="996"/>
      <c r="CO88" s="996"/>
      <c r="CP88" s="996"/>
      <c r="CQ88" s="997"/>
      <c r="CR88" s="995"/>
      <c r="CS88" s="996"/>
      <c r="CT88" s="996"/>
      <c r="CU88" s="996"/>
      <c r="CV88" s="997"/>
      <c r="CW88" s="995"/>
      <c r="CX88" s="996"/>
      <c r="CY88" s="996"/>
      <c r="CZ88" s="996"/>
      <c r="DA88" s="997"/>
      <c r="DB88" s="995"/>
      <c r="DC88" s="996"/>
      <c r="DD88" s="996"/>
      <c r="DE88" s="996"/>
      <c r="DF88" s="997"/>
      <c r="DG88" s="995"/>
      <c r="DH88" s="996"/>
      <c r="DI88" s="996"/>
      <c r="DJ88" s="996"/>
      <c r="DK88" s="997"/>
      <c r="DL88" s="995"/>
      <c r="DM88" s="996"/>
      <c r="DN88" s="996"/>
      <c r="DO88" s="996"/>
      <c r="DP88" s="997"/>
      <c r="DQ88" s="995"/>
      <c r="DR88" s="996"/>
      <c r="DS88" s="996"/>
      <c r="DT88" s="996"/>
      <c r="DU88" s="997"/>
      <c r="DV88" s="980"/>
      <c r="DW88" s="981"/>
      <c r="DX88" s="981"/>
      <c r="DY88" s="981"/>
      <c r="DZ88" s="98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92"/>
      <c r="BT89" s="993"/>
      <c r="BU89" s="993"/>
      <c r="BV89" s="993"/>
      <c r="BW89" s="993"/>
      <c r="BX89" s="993"/>
      <c r="BY89" s="993"/>
      <c r="BZ89" s="993"/>
      <c r="CA89" s="993"/>
      <c r="CB89" s="993"/>
      <c r="CC89" s="993"/>
      <c r="CD89" s="993"/>
      <c r="CE89" s="993"/>
      <c r="CF89" s="993"/>
      <c r="CG89" s="994"/>
      <c r="CH89" s="995"/>
      <c r="CI89" s="996"/>
      <c r="CJ89" s="996"/>
      <c r="CK89" s="996"/>
      <c r="CL89" s="997"/>
      <c r="CM89" s="995"/>
      <c r="CN89" s="996"/>
      <c r="CO89" s="996"/>
      <c r="CP89" s="996"/>
      <c r="CQ89" s="997"/>
      <c r="CR89" s="995"/>
      <c r="CS89" s="996"/>
      <c r="CT89" s="996"/>
      <c r="CU89" s="996"/>
      <c r="CV89" s="997"/>
      <c r="CW89" s="995"/>
      <c r="CX89" s="996"/>
      <c r="CY89" s="996"/>
      <c r="CZ89" s="996"/>
      <c r="DA89" s="997"/>
      <c r="DB89" s="995"/>
      <c r="DC89" s="996"/>
      <c r="DD89" s="996"/>
      <c r="DE89" s="996"/>
      <c r="DF89" s="997"/>
      <c r="DG89" s="995"/>
      <c r="DH89" s="996"/>
      <c r="DI89" s="996"/>
      <c r="DJ89" s="996"/>
      <c r="DK89" s="997"/>
      <c r="DL89" s="995"/>
      <c r="DM89" s="996"/>
      <c r="DN89" s="996"/>
      <c r="DO89" s="996"/>
      <c r="DP89" s="997"/>
      <c r="DQ89" s="995"/>
      <c r="DR89" s="996"/>
      <c r="DS89" s="996"/>
      <c r="DT89" s="996"/>
      <c r="DU89" s="997"/>
      <c r="DV89" s="980"/>
      <c r="DW89" s="981"/>
      <c r="DX89" s="981"/>
      <c r="DY89" s="981"/>
      <c r="DZ89" s="98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92"/>
      <c r="BT90" s="993"/>
      <c r="BU90" s="993"/>
      <c r="BV90" s="993"/>
      <c r="BW90" s="993"/>
      <c r="BX90" s="993"/>
      <c r="BY90" s="993"/>
      <c r="BZ90" s="993"/>
      <c r="CA90" s="993"/>
      <c r="CB90" s="993"/>
      <c r="CC90" s="993"/>
      <c r="CD90" s="993"/>
      <c r="CE90" s="993"/>
      <c r="CF90" s="993"/>
      <c r="CG90" s="994"/>
      <c r="CH90" s="995"/>
      <c r="CI90" s="996"/>
      <c r="CJ90" s="996"/>
      <c r="CK90" s="996"/>
      <c r="CL90" s="997"/>
      <c r="CM90" s="995"/>
      <c r="CN90" s="996"/>
      <c r="CO90" s="996"/>
      <c r="CP90" s="996"/>
      <c r="CQ90" s="997"/>
      <c r="CR90" s="995"/>
      <c r="CS90" s="996"/>
      <c r="CT90" s="996"/>
      <c r="CU90" s="996"/>
      <c r="CV90" s="997"/>
      <c r="CW90" s="995"/>
      <c r="CX90" s="996"/>
      <c r="CY90" s="996"/>
      <c r="CZ90" s="996"/>
      <c r="DA90" s="997"/>
      <c r="DB90" s="995"/>
      <c r="DC90" s="996"/>
      <c r="DD90" s="996"/>
      <c r="DE90" s="996"/>
      <c r="DF90" s="997"/>
      <c r="DG90" s="995"/>
      <c r="DH90" s="996"/>
      <c r="DI90" s="996"/>
      <c r="DJ90" s="996"/>
      <c r="DK90" s="997"/>
      <c r="DL90" s="995"/>
      <c r="DM90" s="996"/>
      <c r="DN90" s="996"/>
      <c r="DO90" s="996"/>
      <c r="DP90" s="997"/>
      <c r="DQ90" s="995"/>
      <c r="DR90" s="996"/>
      <c r="DS90" s="996"/>
      <c r="DT90" s="996"/>
      <c r="DU90" s="997"/>
      <c r="DV90" s="980"/>
      <c r="DW90" s="981"/>
      <c r="DX90" s="981"/>
      <c r="DY90" s="981"/>
      <c r="DZ90" s="98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92"/>
      <c r="BT91" s="993"/>
      <c r="BU91" s="993"/>
      <c r="BV91" s="993"/>
      <c r="BW91" s="993"/>
      <c r="BX91" s="993"/>
      <c r="BY91" s="993"/>
      <c r="BZ91" s="993"/>
      <c r="CA91" s="993"/>
      <c r="CB91" s="993"/>
      <c r="CC91" s="993"/>
      <c r="CD91" s="993"/>
      <c r="CE91" s="993"/>
      <c r="CF91" s="993"/>
      <c r="CG91" s="994"/>
      <c r="CH91" s="995"/>
      <c r="CI91" s="996"/>
      <c r="CJ91" s="996"/>
      <c r="CK91" s="996"/>
      <c r="CL91" s="997"/>
      <c r="CM91" s="995"/>
      <c r="CN91" s="996"/>
      <c r="CO91" s="996"/>
      <c r="CP91" s="996"/>
      <c r="CQ91" s="997"/>
      <c r="CR91" s="995"/>
      <c r="CS91" s="996"/>
      <c r="CT91" s="996"/>
      <c r="CU91" s="996"/>
      <c r="CV91" s="997"/>
      <c r="CW91" s="995"/>
      <c r="CX91" s="996"/>
      <c r="CY91" s="996"/>
      <c r="CZ91" s="996"/>
      <c r="DA91" s="997"/>
      <c r="DB91" s="995"/>
      <c r="DC91" s="996"/>
      <c r="DD91" s="996"/>
      <c r="DE91" s="996"/>
      <c r="DF91" s="997"/>
      <c r="DG91" s="995"/>
      <c r="DH91" s="996"/>
      <c r="DI91" s="996"/>
      <c r="DJ91" s="996"/>
      <c r="DK91" s="997"/>
      <c r="DL91" s="995"/>
      <c r="DM91" s="996"/>
      <c r="DN91" s="996"/>
      <c r="DO91" s="996"/>
      <c r="DP91" s="997"/>
      <c r="DQ91" s="995"/>
      <c r="DR91" s="996"/>
      <c r="DS91" s="996"/>
      <c r="DT91" s="996"/>
      <c r="DU91" s="997"/>
      <c r="DV91" s="980"/>
      <c r="DW91" s="981"/>
      <c r="DX91" s="981"/>
      <c r="DY91" s="981"/>
      <c r="DZ91" s="98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92"/>
      <c r="BT92" s="993"/>
      <c r="BU92" s="993"/>
      <c r="BV92" s="993"/>
      <c r="BW92" s="993"/>
      <c r="BX92" s="993"/>
      <c r="BY92" s="993"/>
      <c r="BZ92" s="993"/>
      <c r="CA92" s="993"/>
      <c r="CB92" s="993"/>
      <c r="CC92" s="993"/>
      <c r="CD92" s="993"/>
      <c r="CE92" s="993"/>
      <c r="CF92" s="993"/>
      <c r="CG92" s="994"/>
      <c r="CH92" s="995"/>
      <c r="CI92" s="996"/>
      <c r="CJ92" s="996"/>
      <c r="CK92" s="996"/>
      <c r="CL92" s="997"/>
      <c r="CM92" s="995"/>
      <c r="CN92" s="996"/>
      <c r="CO92" s="996"/>
      <c r="CP92" s="996"/>
      <c r="CQ92" s="997"/>
      <c r="CR92" s="995"/>
      <c r="CS92" s="996"/>
      <c r="CT92" s="996"/>
      <c r="CU92" s="996"/>
      <c r="CV92" s="997"/>
      <c r="CW92" s="995"/>
      <c r="CX92" s="996"/>
      <c r="CY92" s="996"/>
      <c r="CZ92" s="996"/>
      <c r="DA92" s="997"/>
      <c r="DB92" s="995"/>
      <c r="DC92" s="996"/>
      <c r="DD92" s="996"/>
      <c r="DE92" s="996"/>
      <c r="DF92" s="997"/>
      <c r="DG92" s="995"/>
      <c r="DH92" s="996"/>
      <c r="DI92" s="996"/>
      <c r="DJ92" s="996"/>
      <c r="DK92" s="997"/>
      <c r="DL92" s="995"/>
      <c r="DM92" s="996"/>
      <c r="DN92" s="996"/>
      <c r="DO92" s="996"/>
      <c r="DP92" s="997"/>
      <c r="DQ92" s="995"/>
      <c r="DR92" s="996"/>
      <c r="DS92" s="996"/>
      <c r="DT92" s="996"/>
      <c r="DU92" s="997"/>
      <c r="DV92" s="980"/>
      <c r="DW92" s="981"/>
      <c r="DX92" s="981"/>
      <c r="DY92" s="981"/>
      <c r="DZ92" s="98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92"/>
      <c r="BT93" s="993"/>
      <c r="BU93" s="993"/>
      <c r="BV93" s="993"/>
      <c r="BW93" s="993"/>
      <c r="BX93" s="993"/>
      <c r="BY93" s="993"/>
      <c r="BZ93" s="993"/>
      <c r="CA93" s="993"/>
      <c r="CB93" s="993"/>
      <c r="CC93" s="993"/>
      <c r="CD93" s="993"/>
      <c r="CE93" s="993"/>
      <c r="CF93" s="993"/>
      <c r="CG93" s="994"/>
      <c r="CH93" s="995"/>
      <c r="CI93" s="996"/>
      <c r="CJ93" s="996"/>
      <c r="CK93" s="996"/>
      <c r="CL93" s="997"/>
      <c r="CM93" s="995"/>
      <c r="CN93" s="996"/>
      <c r="CO93" s="996"/>
      <c r="CP93" s="996"/>
      <c r="CQ93" s="997"/>
      <c r="CR93" s="995"/>
      <c r="CS93" s="996"/>
      <c r="CT93" s="996"/>
      <c r="CU93" s="996"/>
      <c r="CV93" s="997"/>
      <c r="CW93" s="995"/>
      <c r="CX93" s="996"/>
      <c r="CY93" s="996"/>
      <c r="CZ93" s="996"/>
      <c r="DA93" s="997"/>
      <c r="DB93" s="995"/>
      <c r="DC93" s="996"/>
      <c r="DD93" s="996"/>
      <c r="DE93" s="996"/>
      <c r="DF93" s="997"/>
      <c r="DG93" s="995"/>
      <c r="DH93" s="996"/>
      <c r="DI93" s="996"/>
      <c r="DJ93" s="996"/>
      <c r="DK93" s="997"/>
      <c r="DL93" s="995"/>
      <c r="DM93" s="996"/>
      <c r="DN93" s="996"/>
      <c r="DO93" s="996"/>
      <c r="DP93" s="997"/>
      <c r="DQ93" s="995"/>
      <c r="DR93" s="996"/>
      <c r="DS93" s="996"/>
      <c r="DT93" s="996"/>
      <c r="DU93" s="997"/>
      <c r="DV93" s="980"/>
      <c r="DW93" s="981"/>
      <c r="DX93" s="981"/>
      <c r="DY93" s="981"/>
      <c r="DZ93" s="98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92"/>
      <c r="BT94" s="993"/>
      <c r="BU94" s="993"/>
      <c r="BV94" s="993"/>
      <c r="BW94" s="993"/>
      <c r="BX94" s="993"/>
      <c r="BY94" s="993"/>
      <c r="BZ94" s="993"/>
      <c r="CA94" s="993"/>
      <c r="CB94" s="993"/>
      <c r="CC94" s="993"/>
      <c r="CD94" s="993"/>
      <c r="CE94" s="993"/>
      <c r="CF94" s="993"/>
      <c r="CG94" s="994"/>
      <c r="CH94" s="995"/>
      <c r="CI94" s="996"/>
      <c r="CJ94" s="996"/>
      <c r="CK94" s="996"/>
      <c r="CL94" s="997"/>
      <c r="CM94" s="995"/>
      <c r="CN94" s="996"/>
      <c r="CO94" s="996"/>
      <c r="CP94" s="996"/>
      <c r="CQ94" s="997"/>
      <c r="CR94" s="995"/>
      <c r="CS94" s="996"/>
      <c r="CT94" s="996"/>
      <c r="CU94" s="996"/>
      <c r="CV94" s="997"/>
      <c r="CW94" s="995"/>
      <c r="CX94" s="996"/>
      <c r="CY94" s="996"/>
      <c r="CZ94" s="996"/>
      <c r="DA94" s="997"/>
      <c r="DB94" s="995"/>
      <c r="DC94" s="996"/>
      <c r="DD94" s="996"/>
      <c r="DE94" s="996"/>
      <c r="DF94" s="997"/>
      <c r="DG94" s="995"/>
      <c r="DH94" s="996"/>
      <c r="DI94" s="996"/>
      <c r="DJ94" s="996"/>
      <c r="DK94" s="997"/>
      <c r="DL94" s="995"/>
      <c r="DM94" s="996"/>
      <c r="DN94" s="996"/>
      <c r="DO94" s="996"/>
      <c r="DP94" s="997"/>
      <c r="DQ94" s="995"/>
      <c r="DR94" s="996"/>
      <c r="DS94" s="996"/>
      <c r="DT94" s="996"/>
      <c r="DU94" s="997"/>
      <c r="DV94" s="980"/>
      <c r="DW94" s="981"/>
      <c r="DX94" s="981"/>
      <c r="DY94" s="981"/>
      <c r="DZ94" s="98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92"/>
      <c r="BT95" s="993"/>
      <c r="BU95" s="993"/>
      <c r="BV95" s="993"/>
      <c r="BW95" s="993"/>
      <c r="BX95" s="993"/>
      <c r="BY95" s="993"/>
      <c r="BZ95" s="993"/>
      <c r="CA95" s="993"/>
      <c r="CB95" s="993"/>
      <c r="CC95" s="993"/>
      <c r="CD95" s="993"/>
      <c r="CE95" s="993"/>
      <c r="CF95" s="993"/>
      <c r="CG95" s="994"/>
      <c r="CH95" s="995"/>
      <c r="CI95" s="996"/>
      <c r="CJ95" s="996"/>
      <c r="CK95" s="996"/>
      <c r="CL95" s="997"/>
      <c r="CM95" s="995"/>
      <c r="CN95" s="996"/>
      <c r="CO95" s="996"/>
      <c r="CP95" s="996"/>
      <c r="CQ95" s="997"/>
      <c r="CR95" s="995"/>
      <c r="CS95" s="996"/>
      <c r="CT95" s="996"/>
      <c r="CU95" s="996"/>
      <c r="CV95" s="997"/>
      <c r="CW95" s="995"/>
      <c r="CX95" s="996"/>
      <c r="CY95" s="996"/>
      <c r="CZ95" s="996"/>
      <c r="DA95" s="997"/>
      <c r="DB95" s="995"/>
      <c r="DC95" s="996"/>
      <c r="DD95" s="996"/>
      <c r="DE95" s="996"/>
      <c r="DF95" s="997"/>
      <c r="DG95" s="995"/>
      <c r="DH95" s="996"/>
      <c r="DI95" s="996"/>
      <c r="DJ95" s="996"/>
      <c r="DK95" s="997"/>
      <c r="DL95" s="995"/>
      <c r="DM95" s="996"/>
      <c r="DN95" s="996"/>
      <c r="DO95" s="996"/>
      <c r="DP95" s="997"/>
      <c r="DQ95" s="995"/>
      <c r="DR95" s="996"/>
      <c r="DS95" s="996"/>
      <c r="DT95" s="996"/>
      <c r="DU95" s="997"/>
      <c r="DV95" s="980"/>
      <c r="DW95" s="981"/>
      <c r="DX95" s="981"/>
      <c r="DY95" s="981"/>
      <c r="DZ95" s="98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92"/>
      <c r="BT96" s="993"/>
      <c r="BU96" s="993"/>
      <c r="BV96" s="993"/>
      <c r="BW96" s="993"/>
      <c r="BX96" s="993"/>
      <c r="BY96" s="993"/>
      <c r="BZ96" s="993"/>
      <c r="CA96" s="993"/>
      <c r="CB96" s="993"/>
      <c r="CC96" s="993"/>
      <c r="CD96" s="993"/>
      <c r="CE96" s="993"/>
      <c r="CF96" s="993"/>
      <c r="CG96" s="994"/>
      <c r="CH96" s="995"/>
      <c r="CI96" s="996"/>
      <c r="CJ96" s="996"/>
      <c r="CK96" s="996"/>
      <c r="CL96" s="997"/>
      <c r="CM96" s="995"/>
      <c r="CN96" s="996"/>
      <c r="CO96" s="996"/>
      <c r="CP96" s="996"/>
      <c r="CQ96" s="997"/>
      <c r="CR96" s="995"/>
      <c r="CS96" s="996"/>
      <c r="CT96" s="996"/>
      <c r="CU96" s="996"/>
      <c r="CV96" s="997"/>
      <c r="CW96" s="995"/>
      <c r="CX96" s="996"/>
      <c r="CY96" s="996"/>
      <c r="CZ96" s="996"/>
      <c r="DA96" s="997"/>
      <c r="DB96" s="995"/>
      <c r="DC96" s="996"/>
      <c r="DD96" s="996"/>
      <c r="DE96" s="996"/>
      <c r="DF96" s="997"/>
      <c r="DG96" s="995"/>
      <c r="DH96" s="996"/>
      <c r="DI96" s="996"/>
      <c r="DJ96" s="996"/>
      <c r="DK96" s="997"/>
      <c r="DL96" s="995"/>
      <c r="DM96" s="996"/>
      <c r="DN96" s="996"/>
      <c r="DO96" s="996"/>
      <c r="DP96" s="997"/>
      <c r="DQ96" s="995"/>
      <c r="DR96" s="996"/>
      <c r="DS96" s="996"/>
      <c r="DT96" s="996"/>
      <c r="DU96" s="997"/>
      <c r="DV96" s="980"/>
      <c r="DW96" s="981"/>
      <c r="DX96" s="981"/>
      <c r="DY96" s="981"/>
      <c r="DZ96" s="98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92"/>
      <c r="BT97" s="993"/>
      <c r="BU97" s="993"/>
      <c r="BV97" s="993"/>
      <c r="BW97" s="993"/>
      <c r="BX97" s="993"/>
      <c r="BY97" s="993"/>
      <c r="BZ97" s="993"/>
      <c r="CA97" s="993"/>
      <c r="CB97" s="993"/>
      <c r="CC97" s="993"/>
      <c r="CD97" s="993"/>
      <c r="CE97" s="993"/>
      <c r="CF97" s="993"/>
      <c r="CG97" s="994"/>
      <c r="CH97" s="995"/>
      <c r="CI97" s="996"/>
      <c r="CJ97" s="996"/>
      <c r="CK97" s="996"/>
      <c r="CL97" s="997"/>
      <c r="CM97" s="995"/>
      <c r="CN97" s="996"/>
      <c r="CO97" s="996"/>
      <c r="CP97" s="996"/>
      <c r="CQ97" s="997"/>
      <c r="CR97" s="995"/>
      <c r="CS97" s="996"/>
      <c r="CT97" s="996"/>
      <c r="CU97" s="996"/>
      <c r="CV97" s="997"/>
      <c r="CW97" s="995"/>
      <c r="CX97" s="996"/>
      <c r="CY97" s="996"/>
      <c r="CZ97" s="996"/>
      <c r="DA97" s="997"/>
      <c r="DB97" s="995"/>
      <c r="DC97" s="996"/>
      <c r="DD97" s="996"/>
      <c r="DE97" s="996"/>
      <c r="DF97" s="997"/>
      <c r="DG97" s="995"/>
      <c r="DH97" s="996"/>
      <c r="DI97" s="996"/>
      <c r="DJ97" s="996"/>
      <c r="DK97" s="997"/>
      <c r="DL97" s="995"/>
      <c r="DM97" s="996"/>
      <c r="DN97" s="996"/>
      <c r="DO97" s="996"/>
      <c r="DP97" s="997"/>
      <c r="DQ97" s="995"/>
      <c r="DR97" s="996"/>
      <c r="DS97" s="996"/>
      <c r="DT97" s="996"/>
      <c r="DU97" s="997"/>
      <c r="DV97" s="980"/>
      <c r="DW97" s="981"/>
      <c r="DX97" s="981"/>
      <c r="DY97" s="981"/>
      <c r="DZ97" s="98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92"/>
      <c r="BT98" s="993"/>
      <c r="BU98" s="993"/>
      <c r="BV98" s="993"/>
      <c r="BW98" s="993"/>
      <c r="BX98" s="993"/>
      <c r="BY98" s="993"/>
      <c r="BZ98" s="993"/>
      <c r="CA98" s="993"/>
      <c r="CB98" s="993"/>
      <c r="CC98" s="993"/>
      <c r="CD98" s="993"/>
      <c r="CE98" s="993"/>
      <c r="CF98" s="993"/>
      <c r="CG98" s="994"/>
      <c r="CH98" s="995"/>
      <c r="CI98" s="996"/>
      <c r="CJ98" s="996"/>
      <c r="CK98" s="996"/>
      <c r="CL98" s="997"/>
      <c r="CM98" s="995"/>
      <c r="CN98" s="996"/>
      <c r="CO98" s="996"/>
      <c r="CP98" s="996"/>
      <c r="CQ98" s="997"/>
      <c r="CR98" s="995"/>
      <c r="CS98" s="996"/>
      <c r="CT98" s="996"/>
      <c r="CU98" s="996"/>
      <c r="CV98" s="997"/>
      <c r="CW98" s="995"/>
      <c r="CX98" s="996"/>
      <c r="CY98" s="996"/>
      <c r="CZ98" s="996"/>
      <c r="DA98" s="997"/>
      <c r="DB98" s="995"/>
      <c r="DC98" s="996"/>
      <c r="DD98" s="996"/>
      <c r="DE98" s="996"/>
      <c r="DF98" s="997"/>
      <c r="DG98" s="995"/>
      <c r="DH98" s="996"/>
      <c r="DI98" s="996"/>
      <c r="DJ98" s="996"/>
      <c r="DK98" s="997"/>
      <c r="DL98" s="995"/>
      <c r="DM98" s="996"/>
      <c r="DN98" s="996"/>
      <c r="DO98" s="996"/>
      <c r="DP98" s="997"/>
      <c r="DQ98" s="995"/>
      <c r="DR98" s="996"/>
      <c r="DS98" s="996"/>
      <c r="DT98" s="996"/>
      <c r="DU98" s="997"/>
      <c r="DV98" s="980"/>
      <c r="DW98" s="981"/>
      <c r="DX98" s="981"/>
      <c r="DY98" s="981"/>
      <c r="DZ98" s="98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92"/>
      <c r="BT99" s="993"/>
      <c r="BU99" s="993"/>
      <c r="BV99" s="993"/>
      <c r="BW99" s="993"/>
      <c r="BX99" s="993"/>
      <c r="BY99" s="993"/>
      <c r="BZ99" s="993"/>
      <c r="CA99" s="993"/>
      <c r="CB99" s="993"/>
      <c r="CC99" s="993"/>
      <c r="CD99" s="993"/>
      <c r="CE99" s="993"/>
      <c r="CF99" s="993"/>
      <c r="CG99" s="994"/>
      <c r="CH99" s="995"/>
      <c r="CI99" s="996"/>
      <c r="CJ99" s="996"/>
      <c r="CK99" s="996"/>
      <c r="CL99" s="997"/>
      <c r="CM99" s="995"/>
      <c r="CN99" s="996"/>
      <c r="CO99" s="996"/>
      <c r="CP99" s="996"/>
      <c r="CQ99" s="997"/>
      <c r="CR99" s="995"/>
      <c r="CS99" s="996"/>
      <c r="CT99" s="996"/>
      <c r="CU99" s="996"/>
      <c r="CV99" s="997"/>
      <c r="CW99" s="995"/>
      <c r="CX99" s="996"/>
      <c r="CY99" s="996"/>
      <c r="CZ99" s="996"/>
      <c r="DA99" s="997"/>
      <c r="DB99" s="995"/>
      <c r="DC99" s="996"/>
      <c r="DD99" s="996"/>
      <c r="DE99" s="996"/>
      <c r="DF99" s="997"/>
      <c r="DG99" s="995"/>
      <c r="DH99" s="996"/>
      <c r="DI99" s="996"/>
      <c r="DJ99" s="996"/>
      <c r="DK99" s="997"/>
      <c r="DL99" s="995"/>
      <c r="DM99" s="996"/>
      <c r="DN99" s="996"/>
      <c r="DO99" s="996"/>
      <c r="DP99" s="997"/>
      <c r="DQ99" s="995"/>
      <c r="DR99" s="996"/>
      <c r="DS99" s="996"/>
      <c r="DT99" s="996"/>
      <c r="DU99" s="997"/>
      <c r="DV99" s="980"/>
      <c r="DW99" s="981"/>
      <c r="DX99" s="981"/>
      <c r="DY99" s="981"/>
      <c r="DZ99" s="98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92"/>
      <c r="BT100" s="993"/>
      <c r="BU100" s="993"/>
      <c r="BV100" s="993"/>
      <c r="BW100" s="993"/>
      <c r="BX100" s="993"/>
      <c r="BY100" s="993"/>
      <c r="BZ100" s="993"/>
      <c r="CA100" s="993"/>
      <c r="CB100" s="993"/>
      <c r="CC100" s="993"/>
      <c r="CD100" s="993"/>
      <c r="CE100" s="993"/>
      <c r="CF100" s="993"/>
      <c r="CG100" s="994"/>
      <c r="CH100" s="995"/>
      <c r="CI100" s="996"/>
      <c r="CJ100" s="996"/>
      <c r="CK100" s="996"/>
      <c r="CL100" s="997"/>
      <c r="CM100" s="995"/>
      <c r="CN100" s="996"/>
      <c r="CO100" s="996"/>
      <c r="CP100" s="996"/>
      <c r="CQ100" s="997"/>
      <c r="CR100" s="995"/>
      <c r="CS100" s="996"/>
      <c r="CT100" s="996"/>
      <c r="CU100" s="996"/>
      <c r="CV100" s="997"/>
      <c r="CW100" s="995"/>
      <c r="CX100" s="996"/>
      <c r="CY100" s="996"/>
      <c r="CZ100" s="996"/>
      <c r="DA100" s="997"/>
      <c r="DB100" s="995"/>
      <c r="DC100" s="996"/>
      <c r="DD100" s="996"/>
      <c r="DE100" s="996"/>
      <c r="DF100" s="997"/>
      <c r="DG100" s="995"/>
      <c r="DH100" s="996"/>
      <c r="DI100" s="996"/>
      <c r="DJ100" s="996"/>
      <c r="DK100" s="997"/>
      <c r="DL100" s="995"/>
      <c r="DM100" s="996"/>
      <c r="DN100" s="996"/>
      <c r="DO100" s="996"/>
      <c r="DP100" s="997"/>
      <c r="DQ100" s="995"/>
      <c r="DR100" s="996"/>
      <c r="DS100" s="996"/>
      <c r="DT100" s="996"/>
      <c r="DU100" s="997"/>
      <c r="DV100" s="980"/>
      <c r="DW100" s="981"/>
      <c r="DX100" s="981"/>
      <c r="DY100" s="981"/>
      <c r="DZ100" s="98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92"/>
      <c r="BT101" s="993"/>
      <c r="BU101" s="993"/>
      <c r="BV101" s="993"/>
      <c r="BW101" s="993"/>
      <c r="BX101" s="993"/>
      <c r="BY101" s="993"/>
      <c r="BZ101" s="993"/>
      <c r="CA101" s="993"/>
      <c r="CB101" s="993"/>
      <c r="CC101" s="993"/>
      <c r="CD101" s="993"/>
      <c r="CE101" s="993"/>
      <c r="CF101" s="993"/>
      <c r="CG101" s="994"/>
      <c r="CH101" s="995"/>
      <c r="CI101" s="996"/>
      <c r="CJ101" s="996"/>
      <c r="CK101" s="996"/>
      <c r="CL101" s="997"/>
      <c r="CM101" s="995"/>
      <c r="CN101" s="996"/>
      <c r="CO101" s="996"/>
      <c r="CP101" s="996"/>
      <c r="CQ101" s="997"/>
      <c r="CR101" s="995"/>
      <c r="CS101" s="996"/>
      <c r="CT101" s="996"/>
      <c r="CU101" s="996"/>
      <c r="CV101" s="997"/>
      <c r="CW101" s="995"/>
      <c r="CX101" s="996"/>
      <c r="CY101" s="996"/>
      <c r="CZ101" s="996"/>
      <c r="DA101" s="997"/>
      <c r="DB101" s="995"/>
      <c r="DC101" s="996"/>
      <c r="DD101" s="996"/>
      <c r="DE101" s="996"/>
      <c r="DF101" s="997"/>
      <c r="DG101" s="995"/>
      <c r="DH101" s="996"/>
      <c r="DI101" s="996"/>
      <c r="DJ101" s="996"/>
      <c r="DK101" s="997"/>
      <c r="DL101" s="995"/>
      <c r="DM101" s="996"/>
      <c r="DN101" s="996"/>
      <c r="DO101" s="996"/>
      <c r="DP101" s="997"/>
      <c r="DQ101" s="995"/>
      <c r="DR101" s="996"/>
      <c r="DS101" s="996"/>
      <c r="DT101" s="996"/>
      <c r="DU101" s="997"/>
      <c r="DV101" s="980"/>
      <c r="DW101" s="981"/>
      <c r="DX101" s="981"/>
      <c r="DY101" s="981"/>
      <c r="DZ101" s="98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83" t="s">
        <v>401</v>
      </c>
      <c r="BS102" s="984"/>
      <c r="BT102" s="984"/>
      <c r="BU102" s="984"/>
      <c r="BV102" s="984"/>
      <c r="BW102" s="984"/>
      <c r="BX102" s="984"/>
      <c r="BY102" s="984"/>
      <c r="BZ102" s="984"/>
      <c r="CA102" s="984"/>
      <c r="CB102" s="984"/>
      <c r="CC102" s="984"/>
      <c r="CD102" s="984"/>
      <c r="CE102" s="984"/>
      <c r="CF102" s="984"/>
      <c r="CG102" s="985"/>
      <c r="CH102" s="986"/>
      <c r="CI102" s="987"/>
      <c r="CJ102" s="987"/>
      <c r="CK102" s="987"/>
      <c r="CL102" s="988"/>
      <c r="CM102" s="986"/>
      <c r="CN102" s="987"/>
      <c r="CO102" s="987"/>
      <c r="CP102" s="987"/>
      <c r="CQ102" s="988"/>
      <c r="CR102" s="989">
        <v>92</v>
      </c>
      <c r="CS102" s="990"/>
      <c r="CT102" s="990"/>
      <c r="CU102" s="990"/>
      <c r="CV102" s="991"/>
      <c r="CW102" s="989">
        <v>2</v>
      </c>
      <c r="CX102" s="990"/>
      <c r="CY102" s="990"/>
      <c r="CZ102" s="990"/>
      <c r="DA102" s="991"/>
      <c r="DB102" s="989" t="s">
        <v>554</v>
      </c>
      <c r="DC102" s="990"/>
      <c r="DD102" s="990"/>
      <c r="DE102" s="990"/>
      <c r="DF102" s="991"/>
      <c r="DG102" s="989" t="s">
        <v>554</v>
      </c>
      <c r="DH102" s="990"/>
      <c r="DI102" s="990"/>
      <c r="DJ102" s="990"/>
      <c r="DK102" s="991"/>
      <c r="DL102" s="989">
        <v>17</v>
      </c>
      <c r="DM102" s="990"/>
      <c r="DN102" s="990"/>
      <c r="DO102" s="990"/>
      <c r="DP102" s="991"/>
      <c r="DQ102" s="989" t="s">
        <v>567</v>
      </c>
      <c r="DR102" s="990"/>
      <c r="DS102" s="990"/>
      <c r="DT102" s="990"/>
      <c r="DU102" s="991"/>
      <c r="DV102" s="972"/>
      <c r="DW102" s="973"/>
      <c r="DX102" s="973"/>
      <c r="DY102" s="973"/>
      <c r="DZ102" s="97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75" t="s">
        <v>402</v>
      </c>
      <c r="BR103" s="975"/>
      <c r="BS103" s="975"/>
      <c r="BT103" s="975"/>
      <c r="BU103" s="975"/>
      <c r="BV103" s="975"/>
      <c r="BW103" s="975"/>
      <c r="BX103" s="975"/>
      <c r="BY103" s="975"/>
      <c r="BZ103" s="975"/>
      <c r="CA103" s="975"/>
      <c r="CB103" s="975"/>
      <c r="CC103" s="975"/>
      <c r="CD103" s="975"/>
      <c r="CE103" s="975"/>
      <c r="CF103" s="975"/>
      <c r="CG103" s="975"/>
      <c r="CH103" s="975"/>
      <c r="CI103" s="975"/>
      <c r="CJ103" s="975"/>
      <c r="CK103" s="975"/>
      <c r="CL103" s="975"/>
      <c r="CM103" s="975"/>
      <c r="CN103" s="975"/>
      <c r="CO103" s="975"/>
      <c r="CP103" s="975"/>
      <c r="CQ103" s="975"/>
      <c r="CR103" s="975"/>
      <c r="CS103" s="975"/>
      <c r="CT103" s="975"/>
      <c r="CU103" s="975"/>
      <c r="CV103" s="975"/>
      <c r="CW103" s="975"/>
      <c r="CX103" s="975"/>
      <c r="CY103" s="975"/>
      <c r="CZ103" s="975"/>
      <c r="DA103" s="975"/>
      <c r="DB103" s="975"/>
      <c r="DC103" s="975"/>
      <c r="DD103" s="975"/>
      <c r="DE103" s="975"/>
      <c r="DF103" s="975"/>
      <c r="DG103" s="975"/>
      <c r="DH103" s="975"/>
      <c r="DI103" s="975"/>
      <c r="DJ103" s="975"/>
      <c r="DK103" s="975"/>
      <c r="DL103" s="975"/>
      <c r="DM103" s="975"/>
      <c r="DN103" s="975"/>
      <c r="DO103" s="975"/>
      <c r="DP103" s="975"/>
      <c r="DQ103" s="975"/>
      <c r="DR103" s="975"/>
      <c r="DS103" s="975"/>
      <c r="DT103" s="975"/>
      <c r="DU103" s="975"/>
      <c r="DV103" s="975"/>
      <c r="DW103" s="975"/>
      <c r="DX103" s="975"/>
      <c r="DY103" s="975"/>
      <c r="DZ103" s="97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76" t="s">
        <v>403</v>
      </c>
      <c r="BR104" s="976"/>
      <c r="BS104" s="976"/>
      <c r="BT104" s="976"/>
      <c r="BU104" s="976"/>
      <c r="BV104" s="976"/>
      <c r="BW104" s="976"/>
      <c r="BX104" s="976"/>
      <c r="BY104" s="976"/>
      <c r="BZ104" s="976"/>
      <c r="CA104" s="976"/>
      <c r="CB104" s="976"/>
      <c r="CC104" s="976"/>
      <c r="CD104" s="976"/>
      <c r="CE104" s="976"/>
      <c r="CF104" s="976"/>
      <c r="CG104" s="976"/>
      <c r="CH104" s="976"/>
      <c r="CI104" s="976"/>
      <c r="CJ104" s="976"/>
      <c r="CK104" s="976"/>
      <c r="CL104" s="976"/>
      <c r="CM104" s="976"/>
      <c r="CN104" s="976"/>
      <c r="CO104" s="976"/>
      <c r="CP104" s="976"/>
      <c r="CQ104" s="976"/>
      <c r="CR104" s="976"/>
      <c r="CS104" s="976"/>
      <c r="CT104" s="976"/>
      <c r="CU104" s="976"/>
      <c r="CV104" s="976"/>
      <c r="CW104" s="976"/>
      <c r="CX104" s="976"/>
      <c r="CY104" s="976"/>
      <c r="CZ104" s="976"/>
      <c r="DA104" s="976"/>
      <c r="DB104" s="976"/>
      <c r="DC104" s="976"/>
      <c r="DD104" s="976"/>
      <c r="DE104" s="976"/>
      <c r="DF104" s="976"/>
      <c r="DG104" s="976"/>
      <c r="DH104" s="976"/>
      <c r="DI104" s="976"/>
      <c r="DJ104" s="976"/>
      <c r="DK104" s="976"/>
      <c r="DL104" s="976"/>
      <c r="DM104" s="976"/>
      <c r="DN104" s="976"/>
      <c r="DO104" s="976"/>
      <c r="DP104" s="976"/>
      <c r="DQ104" s="976"/>
      <c r="DR104" s="976"/>
      <c r="DS104" s="976"/>
      <c r="DT104" s="976"/>
      <c r="DU104" s="976"/>
      <c r="DV104" s="976"/>
      <c r="DW104" s="976"/>
      <c r="DX104" s="976"/>
      <c r="DY104" s="976"/>
      <c r="DZ104" s="97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77" t="s">
        <v>406</v>
      </c>
      <c r="B108" s="978"/>
      <c r="C108" s="978"/>
      <c r="D108" s="978"/>
      <c r="E108" s="978"/>
      <c r="F108" s="978"/>
      <c r="G108" s="978"/>
      <c r="H108" s="978"/>
      <c r="I108" s="978"/>
      <c r="J108" s="978"/>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8"/>
      <c r="AL108" s="978"/>
      <c r="AM108" s="978"/>
      <c r="AN108" s="978"/>
      <c r="AO108" s="978"/>
      <c r="AP108" s="978"/>
      <c r="AQ108" s="978"/>
      <c r="AR108" s="978"/>
      <c r="AS108" s="978"/>
      <c r="AT108" s="979"/>
      <c r="AU108" s="977" t="s">
        <v>407</v>
      </c>
      <c r="AV108" s="978"/>
      <c r="AW108" s="978"/>
      <c r="AX108" s="978"/>
      <c r="AY108" s="978"/>
      <c r="AZ108" s="978"/>
      <c r="BA108" s="978"/>
      <c r="BB108" s="978"/>
      <c r="BC108" s="978"/>
      <c r="BD108" s="978"/>
      <c r="BE108" s="978"/>
      <c r="BF108" s="978"/>
      <c r="BG108" s="978"/>
      <c r="BH108" s="978"/>
      <c r="BI108" s="978"/>
      <c r="BJ108" s="978"/>
      <c r="BK108" s="978"/>
      <c r="BL108" s="978"/>
      <c r="BM108" s="978"/>
      <c r="BN108" s="978"/>
      <c r="BO108" s="978"/>
      <c r="BP108" s="978"/>
      <c r="BQ108" s="978"/>
      <c r="BR108" s="978"/>
      <c r="BS108" s="978"/>
      <c r="BT108" s="978"/>
      <c r="BU108" s="978"/>
      <c r="BV108" s="978"/>
      <c r="BW108" s="978"/>
      <c r="BX108" s="978"/>
      <c r="BY108" s="978"/>
      <c r="BZ108" s="978"/>
      <c r="CA108" s="978"/>
      <c r="CB108" s="978"/>
      <c r="CC108" s="978"/>
      <c r="CD108" s="978"/>
      <c r="CE108" s="978"/>
      <c r="CF108" s="978"/>
      <c r="CG108" s="978"/>
      <c r="CH108" s="978"/>
      <c r="CI108" s="978"/>
      <c r="CJ108" s="978"/>
      <c r="CK108" s="978"/>
      <c r="CL108" s="978"/>
      <c r="CM108" s="978"/>
      <c r="CN108" s="978"/>
      <c r="CO108" s="978"/>
      <c r="CP108" s="978"/>
      <c r="CQ108" s="978"/>
      <c r="CR108" s="978"/>
      <c r="CS108" s="978"/>
      <c r="CT108" s="978"/>
      <c r="CU108" s="978"/>
      <c r="CV108" s="978"/>
      <c r="CW108" s="978"/>
      <c r="CX108" s="978"/>
      <c r="CY108" s="978"/>
      <c r="CZ108" s="978"/>
      <c r="DA108" s="978"/>
      <c r="DB108" s="978"/>
      <c r="DC108" s="978"/>
      <c r="DD108" s="978"/>
      <c r="DE108" s="978"/>
      <c r="DF108" s="978"/>
      <c r="DG108" s="978"/>
      <c r="DH108" s="978"/>
      <c r="DI108" s="978"/>
      <c r="DJ108" s="978"/>
      <c r="DK108" s="978"/>
      <c r="DL108" s="978"/>
      <c r="DM108" s="978"/>
      <c r="DN108" s="978"/>
      <c r="DO108" s="978"/>
      <c r="DP108" s="978"/>
      <c r="DQ108" s="978"/>
      <c r="DR108" s="978"/>
      <c r="DS108" s="978"/>
      <c r="DT108" s="978"/>
      <c r="DU108" s="978"/>
      <c r="DV108" s="978"/>
      <c r="DW108" s="978"/>
      <c r="DX108" s="978"/>
      <c r="DY108" s="978"/>
      <c r="DZ108" s="979"/>
    </row>
    <row r="109" spans="1:131" s="199" customFormat="1" ht="26.25" customHeight="1">
      <c r="A109" s="932" t="s">
        <v>408</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5" t="s">
        <v>409</v>
      </c>
      <c r="AB109" s="933"/>
      <c r="AC109" s="933"/>
      <c r="AD109" s="933"/>
      <c r="AE109" s="934"/>
      <c r="AF109" s="935" t="s">
        <v>287</v>
      </c>
      <c r="AG109" s="933"/>
      <c r="AH109" s="933"/>
      <c r="AI109" s="933"/>
      <c r="AJ109" s="934"/>
      <c r="AK109" s="935" t="s">
        <v>286</v>
      </c>
      <c r="AL109" s="933"/>
      <c r="AM109" s="933"/>
      <c r="AN109" s="933"/>
      <c r="AO109" s="934"/>
      <c r="AP109" s="935" t="s">
        <v>410</v>
      </c>
      <c r="AQ109" s="933"/>
      <c r="AR109" s="933"/>
      <c r="AS109" s="933"/>
      <c r="AT109" s="964"/>
      <c r="AU109" s="932" t="s">
        <v>408</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5" t="s">
        <v>409</v>
      </c>
      <c r="BR109" s="933"/>
      <c r="BS109" s="933"/>
      <c r="BT109" s="933"/>
      <c r="BU109" s="934"/>
      <c r="BV109" s="935" t="s">
        <v>287</v>
      </c>
      <c r="BW109" s="933"/>
      <c r="BX109" s="933"/>
      <c r="BY109" s="933"/>
      <c r="BZ109" s="934"/>
      <c r="CA109" s="935" t="s">
        <v>286</v>
      </c>
      <c r="CB109" s="933"/>
      <c r="CC109" s="933"/>
      <c r="CD109" s="933"/>
      <c r="CE109" s="934"/>
      <c r="CF109" s="971" t="s">
        <v>410</v>
      </c>
      <c r="CG109" s="971"/>
      <c r="CH109" s="971"/>
      <c r="CI109" s="971"/>
      <c r="CJ109" s="971"/>
      <c r="CK109" s="935" t="s">
        <v>411</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5" t="s">
        <v>409</v>
      </c>
      <c r="DH109" s="933"/>
      <c r="DI109" s="933"/>
      <c r="DJ109" s="933"/>
      <c r="DK109" s="934"/>
      <c r="DL109" s="935" t="s">
        <v>287</v>
      </c>
      <c r="DM109" s="933"/>
      <c r="DN109" s="933"/>
      <c r="DO109" s="933"/>
      <c r="DP109" s="934"/>
      <c r="DQ109" s="935" t="s">
        <v>286</v>
      </c>
      <c r="DR109" s="933"/>
      <c r="DS109" s="933"/>
      <c r="DT109" s="933"/>
      <c r="DU109" s="934"/>
      <c r="DV109" s="935" t="s">
        <v>410</v>
      </c>
      <c r="DW109" s="933"/>
      <c r="DX109" s="933"/>
      <c r="DY109" s="933"/>
      <c r="DZ109" s="964"/>
    </row>
    <row r="110" spans="1:131" s="199" customFormat="1" ht="26.25" customHeight="1">
      <c r="A110" s="845" t="s">
        <v>412</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5">
        <v>1378259</v>
      </c>
      <c r="AB110" s="926"/>
      <c r="AC110" s="926"/>
      <c r="AD110" s="926"/>
      <c r="AE110" s="927"/>
      <c r="AF110" s="928">
        <v>1408862</v>
      </c>
      <c r="AG110" s="926"/>
      <c r="AH110" s="926"/>
      <c r="AI110" s="926"/>
      <c r="AJ110" s="927"/>
      <c r="AK110" s="928">
        <v>1297488</v>
      </c>
      <c r="AL110" s="926"/>
      <c r="AM110" s="926"/>
      <c r="AN110" s="926"/>
      <c r="AO110" s="927"/>
      <c r="AP110" s="929">
        <v>26.6</v>
      </c>
      <c r="AQ110" s="930"/>
      <c r="AR110" s="930"/>
      <c r="AS110" s="930"/>
      <c r="AT110" s="931"/>
      <c r="AU110" s="965" t="s">
        <v>62</v>
      </c>
      <c r="AV110" s="966"/>
      <c r="AW110" s="966"/>
      <c r="AX110" s="966"/>
      <c r="AY110" s="966"/>
      <c r="AZ110" s="896" t="s">
        <v>413</v>
      </c>
      <c r="BA110" s="846"/>
      <c r="BB110" s="846"/>
      <c r="BC110" s="846"/>
      <c r="BD110" s="846"/>
      <c r="BE110" s="846"/>
      <c r="BF110" s="846"/>
      <c r="BG110" s="846"/>
      <c r="BH110" s="846"/>
      <c r="BI110" s="846"/>
      <c r="BJ110" s="846"/>
      <c r="BK110" s="846"/>
      <c r="BL110" s="846"/>
      <c r="BM110" s="846"/>
      <c r="BN110" s="846"/>
      <c r="BO110" s="846"/>
      <c r="BP110" s="847"/>
      <c r="BQ110" s="897">
        <v>12885364</v>
      </c>
      <c r="BR110" s="878"/>
      <c r="BS110" s="878"/>
      <c r="BT110" s="878"/>
      <c r="BU110" s="878"/>
      <c r="BV110" s="878">
        <v>12382069</v>
      </c>
      <c r="BW110" s="878"/>
      <c r="BX110" s="878"/>
      <c r="BY110" s="878"/>
      <c r="BZ110" s="878"/>
      <c r="CA110" s="878">
        <v>12093499</v>
      </c>
      <c r="CB110" s="878"/>
      <c r="CC110" s="878"/>
      <c r="CD110" s="878"/>
      <c r="CE110" s="878"/>
      <c r="CF110" s="899">
        <v>247.7</v>
      </c>
      <c r="CG110" s="900"/>
      <c r="CH110" s="900"/>
      <c r="CI110" s="900"/>
      <c r="CJ110" s="900"/>
      <c r="CK110" s="961" t="s">
        <v>414</v>
      </c>
      <c r="CL110" s="855"/>
      <c r="CM110" s="922" t="s">
        <v>415</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897" t="s">
        <v>112</v>
      </c>
      <c r="DH110" s="878"/>
      <c r="DI110" s="878"/>
      <c r="DJ110" s="878"/>
      <c r="DK110" s="878"/>
      <c r="DL110" s="878" t="s">
        <v>112</v>
      </c>
      <c r="DM110" s="878"/>
      <c r="DN110" s="878"/>
      <c r="DO110" s="878"/>
      <c r="DP110" s="878"/>
      <c r="DQ110" s="878" t="s">
        <v>112</v>
      </c>
      <c r="DR110" s="878"/>
      <c r="DS110" s="878"/>
      <c r="DT110" s="878"/>
      <c r="DU110" s="878"/>
      <c r="DV110" s="879" t="s">
        <v>112</v>
      </c>
      <c r="DW110" s="879"/>
      <c r="DX110" s="879"/>
      <c r="DY110" s="879"/>
      <c r="DZ110" s="880"/>
    </row>
    <row r="111" spans="1:131" s="199" customFormat="1" ht="26.25" customHeight="1">
      <c r="A111" s="814" t="s">
        <v>416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60"/>
      <c r="AA111" s="953" t="s">
        <v>112</v>
      </c>
      <c r="AB111" s="954"/>
      <c r="AC111" s="954"/>
      <c r="AD111" s="954"/>
      <c r="AE111" s="955"/>
      <c r="AF111" s="956" t="s">
        <v>112</v>
      </c>
      <c r="AG111" s="954"/>
      <c r="AH111" s="954"/>
      <c r="AI111" s="954"/>
      <c r="AJ111" s="955"/>
      <c r="AK111" s="956" t="s">
        <v>112</v>
      </c>
      <c r="AL111" s="954"/>
      <c r="AM111" s="954"/>
      <c r="AN111" s="954"/>
      <c r="AO111" s="955"/>
      <c r="AP111" s="957" t="s">
        <v>112</v>
      </c>
      <c r="AQ111" s="958"/>
      <c r="AR111" s="958"/>
      <c r="AS111" s="958"/>
      <c r="AT111" s="959"/>
      <c r="AU111" s="967"/>
      <c r="AV111" s="968"/>
      <c r="AW111" s="968"/>
      <c r="AX111" s="968"/>
      <c r="AY111" s="968"/>
      <c r="AZ111" s="853" t="s">
        <v>417</v>
      </c>
      <c r="BA111" s="758"/>
      <c r="BB111" s="758"/>
      <c r="BC111" s="758"/>
      <c r="BD111" s="758"/>
      <c r="BE111" s="758"/>
      <c r="BF111" s="758"/>
      <c r="BG111" s="758"/>
      <c r="BH111" s="758"/>
      <c r="BI111" s="758"/>
      <c r="BJ111" s="758"/>
      <c r="BK111" s="758"/>
      <c r="BL111" s="758"/>
      <c r="BM111" s="758"/>
      <c r="BN111" s="758"/>
      <c r="BO111" s="758"/>
      <c r="BP111" s="759"/>
      <c r="BQ111" s="825" t="s">
        <v>112</v>
      </c>
      <c r="BR111" s="826"/>
      <c r="BS111" s="826"/>
      <c r="BT111" s="826"/>
      <c r="BU111" s="826"/>
      <c r="BV111" s="826">
        <v>100000</v>
      </c>
      <c r="BW111" s="826"/>
      <c r="BX111" s="826"/>
      <c r="BY111" s="826"/>
      <c r="BZ111" s="826"/>
      <c r="CA111" s="826">
        <v>200000</v>
      </c>
      <c r="CB111" s="826"/>
      <c r="CC111" s="826"/>
      <c r="CD111" s="826"/>
      <c r="CE111" s="826"/>
      <c r="CF111" s="908">
        <v>4.0999999999999996</v>
      </c>
      <c r="CG111" s="909"/>
      <c r="CH111" s="909"/>
      <c r="CI111" s="909"/>
      <c r="CJ111" s="909"/>
      <c r="CK111" s="962"/>
      <c r="CL111" s="857"/>
      <c r="CM111" s="860" t="s">
        <v>418</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25" t="s">
        <v>112</v>
      </c>
      <c r="DH111" s="826"/>
      <c r="DI111" s="826"/>
      <c r="DJ111" s="826"/>
      <c r="DK111" s="826"/>
      <c r="DL111" s="826" t="s">
        <v>112</v>
      </c>
      <c r="DM111" s="826"/>
      <c r="DN111" s="826"/>
      <c r="DO111" s="826"/>
      <c r="DP111" s="826"/>
      <c r="DQ111" s="826" t="s">
        <v>112</v>
      </c>
      <c r="DR111" s="826"/>
      <c r="DS111" s="826"/>
      <c r="DT111" s="826"/>
      <c r="DU111" s="826"/>
      <c r="DV111" s="832" t="s">
        <v>112</v>
      </c>
      <c r="DW111" s="832"/>
      <c r="DX111" s="832"/>
      <c r="DY111" s="832"/>
      <c r="DZ111" s="833"/>
    </row>
    <row r="112" spans="1:131" s="199" customFormat="1" ht="26.25" customHeight="1">
      <c r="A112" s="947" t="s">
        <v>419</v>
      </c>
      <c r="B112" s="948"/>
      <c r="C112" s="758" t="s">
        <v>420</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65" t="s">
        <v>112</v>
      </c>
      <c r="AB112" s="766"/>
      <c r="AC112" s="766"/>
      <c r="AD112" s="766"/>
      <c r="AE112" s="767"/>
      <c r="AF112" s="768" t="s">
        <v>112</v>
      </c>
      <c r="AG112" s="766"/>
      <c r="AH112" s="766"/>
      <c r="AI112" s="766"/>
      <c r="AJ112" s="767"/>
      <c r="AK112" s="768" t="s">
        <v>112</v>
      </c>
      <c r="AL112" s="766"/>
      <c r="AM112" s="766"/>
      <c r="AN112" s="766"/>
      <c r="AO112" s="767"/>
      <c r="AP112" s="769" t="s">
        <v>112</v>
      </c>
      <c r="AQ112" s="770"/>
      <c r="AR112" s="770"/>
      <c r="AS112" s="770"/>
      <c r="AT112" s="771"/>
      <c r="AU112" s="967"/>
      <c r="AV112" s="968"/>
      <c r="AW112" s="968"/>
      <c r="AX112" s="968"/>
      <c r="AY112" s="968"/>
      <c r="AZ112" s="853" t="s">
        <v>421</v>
      </c>
      <c r="BA112" s="758"/>
      <c r="BB112" s="758"/>
      <c r="BC112" s="758"/>
      <c r="BD112" s="758"/>
      <c r="BE112" s="758"/>
      <c r="BF112" s="758"/>
      <c r="BG112" s="758"/>
      <c r="BH112" s="758"/>
      <c r="BI112" s="758"/>
      <c r="BJ112" s="758"/>
      <c r="BK112" s="758"/>
      <c r="BL112" s="758"/>
      <c r="BM112" s="758"/>
      <c r="BN112" s="758"/>
      <c r="BO112" s="758"/>
      <c r="BP112" s="759"/>
      <c r="BQ112" s="825">
        <v>5167740</v>
      </c>
      <c r="BR112" s="826"/>
      <c r="BS112" s="826"/>
      <c r="BT112" s="826"/>
      <c r="BU112" s="826"/>
      <c r="BV112" s="826">
        <v>4752089</v>
      </c>
      <c r="BW112" s="826"/>
      <c r="BX112" s="826"/>
      <c r="BY112" s="826"/>
      <c r="BZ112" s="826"/>
      <c r="CA112" s="826">
        <v>4416842</v>
      </c>
      <c r="CB112" s="826"/>
      <c r="CC112" s="826"/>
      <c r="CD112" s="826"/>
      <c r="CE112" s="826"/>
      <c r="CF112" s="908">
        <v>90.4</v>
      </c>
      <c r="CG112" s="909"/>
      <c r="CH112" s="909"/>
      <c r="CI112" s="909"/>
      <c r="CJ112" s="909"/>
      <c r="CK112" s="962"/>
      <c r="CL112" s="857"/>
      <c r="CM112" s="860" t="s">
        <v>422</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25" t="s">
        <v>112</v>
      </c>
      <c r="DH112" s="826"/>
      <c r="DI112" s="826"/>
      <c r="DJ112" s="826"/>
      <c r="DK112" s="826"/>
      <c r="DL112" s="826" t="s">
        <v>112</v>
      </c>
      <c r="DM112" s="826"/>
      <c r="DN112" s="826"/>
      <c r="DO112" s="826"/>
      <c r="DP112" s="826"/>
      <c r="DQ112" s="826" t="s">
        <v>112</v>
      </c>
      <c r="DR112" s="826"/>
      <c r="DS112" s="826"/>
      <c r="DT112" s="826"/>
      <c r="DU112" s="826"/>
      <c r="DV112" s="832" t="s">
        <v>112</v>
      </c>
      <c r="DW112" s="832"/>
      <c r="DX112" s="832"/>
      <c r="DY112" s="832"/>
      <c r="DZ112" s="833"/>
    </row>
    <row r="113" spans="1:130" s="199" customFormat="1" ht="26.25" customHeight="1">
      <c r="A113" s="949"/>
      <c r="B113" s="950"/>
      <c r="C113" s="758" t="s">
        <v>423</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953">
        <v>505745</v>
      </c>
      <c r="AB113" s="954"/>
      <c r="AC113" s="954"/>
      <c r="AD113" s="954"/>
      <c r="AE113" s="955"/>
      <c r="AF113" s="956">
        <v>495223</v>
      </c>
      <c r="AG113" s="954"/>
      <c r="AH113" s="954"/>
      <c r="AI113" s="954"/>
      <c r="AJ113" s="955"/>
      <c r="AK113" s="956">
        <v>491806</v>
      </c>
      <c r="AL113" s="954"/>
      <c r="AM113" s="954"/>
      <c r="AN113" s="954"/>
      <c r="AO113" s="955"/>
      <c r="AP113" s="957">
        <v>10.1</v>
      </c>
      <c r="AQ113" s="958"/>
      <c r="AR113" s="958"/>
      <c r="AS113" s="958"/>
      <c r="AT113" s="959"/>
      <c r="AU113" s="967"/>
      <c r="AV113" s="968"/>
      <c r="AW113" s="968"/>
      <c r="AX113" s="968"/>
      <c r="AY113" s="968"/>
      <c r="AZ113" s="853" t="s">
        <v>424</v>
      </c>
      <c r="BA113" s="758"/>
      <c r="BB113" s="758"/>
      <c r="BC113" s="758"/>
      <c r="BD113" s="758"/>
      <c r="BE113" s="758"/>
      <c r="BF113" s="758"/>
      <c r="BG113" s="758"/>
      <c r="BH113" s="758"/>
      <c r="BI113" s="758"/>
      <c r="BJ113" s="758"/>
      <c r="BK113" s="758"/>
      <c r="BL113" s="758"/>
      <c r="BM113" s="758"/>
      <c r="BN113" s="758"/>
      <c r="BO113" s="758"/>
      <c r="BP113" s="759"/>
      <c r="BQ113" s="825">
        <v>1986289</v>
      </c>
      <c r="BR113" s="826"/>
      <c r="BS113" s="826"/>
      <c r="BT113" s="826"/>
      <c r="BU113" s="826"/>
      <c r="BV113" s="826">
        <v>1838096</v>
      </c>
      <c r="BW113" s="826"/>
      <c r="BX113" s="826"/>
      <c r="BY113" s="826"/>
      <c r="BZ113" s="826"/>
      <c r="CA113" s="826">
        <v>1806651</v>
      </c>
      <c r="CB113" s="826"/>
      <c r="CC113" s="826"/>
      <c r="CD113" s="826"/>
      <c r="CE113" s="826"/>
      <c r="CF113" s="908">
        <v>37</v>
      </c>
      <c r="CG113" s="909"/>
      <c r="CH113" s="909"/>
      <c r="CI113" s="909"/>
      <c r="CJ113" s="909"/>
      <c r="CK113" s="962"/>
      <c r="CL113" s="857"/>
      <c r="CM113" s="860" t="s">
        <v>425</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765" t="s">
        <v>112</v>
      </c>
      <c r="DH113" s="766"/>
      <c r="DI113" s="766"/>
      <c r="DJ113" s="766"/>
      <c r="DK113" s="767"/>
      <c r="DL113" s="768" t="s">
        <v>112</v>
      </c>
      <c r="DM113" s="766"/>
      <c r="DN113" s="766"/>
      <c r="DO113" s="766"/>
      <c r="DP113" s="767"/>
      <c r="DQ113" s="768" t="s">
        <v>112</v>
      </c>
      <c r="DR113" s="766"/>
      <c r="DS113" s="766"/>
      <c r="DT113" s="766"/>
      <c r="DU113" s="767"/>
      <c r="DV113" s="769" t="s">
        <v>112</v>
      </c>
      <c r="DW113" s="770"/>
      <c r="DX113" s="770"/>
      <c r="DY113" s="770"/>
      <c r="DZ113" s="771"/>
    </row>
    <row r="114" spans="1:130" s="199" customFormat="1" ht="26.25" customHeight="1">
      <c r="A114" s="949"/>
      <c r="B114" s="950"/>
      <c r="C114" s="758" t="s">
        <v>426</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65">
        <v>254630</v>
      </c>
      <c r="AB114" s="766"/>
      <c r="AC114" s="766"/>
      <c r="AD114" s="766"/>
      <c r="AE114" s="767"/>
      <c r="AF114" s="768">
        <v>239831</v>
      </c>
      <c r="AG114" s="766"/>
      <c r="AH114" s="766"/>
      <c r="AI114" s="766"/>
      <c r="AJ114" s="767"/>
      <c r="AK114" s="768">
        <v>205858</v>
      </c>
      <c r="AL114" s="766"/>
      <c r="AM114" s="766"/>
      <c r="AN114" s="766"/>
      <c r="AO114" s="767"/>
      <c r="AP114" s="769">
        <v>4.2</v>
      </c>
      <c r="AQ114" s="770"/>
      <c r="AR114" s="770"/>
      <c r="AS114" s="770"/>
      <c r="AT114" s="771"/>
      <c r="AU114" s="967"/>
      <c r="AV114" s="968"/>
      <c r="AW114" s="968"/>
      <c r="AX114" s="968"/>
      <c r="AY114" s="968"/>
      <c r="AZ114" s="853" t="s">
        <v>427</v>
      </c>
      <c r="BA114" s="758"/>
      <c r="BB114" s="758"/>
      <c r="BC114" s="758"/>
      <c r="BD114" s="758"/>
      <c r="BE114" s="758"/>
      <c r="BF114" s="758"/>
      <c r="BG114" s="758"/>
      <c r="BH114" s="758"/>
      <c r="BI114" s="758"/>
      <c r="BJ114" s="758"/>
      <c r="BK114" s="758"/>
      <c r="BL114" s="758"/>
      <c r="BM114" s="758"/>
      <c r="BN114" s="758"/>
      <c r="BO114" s="758"/>
      <c r="BP114" s="759"/>
      <c r="BQ114" s="825">
        <v>1985315</v>
      </c>
      <c r="BR114" s="826"/>
      <c r="BS114" s="826"/>
      <c r="BT114" s="826"/>
      <c r="BU114" s="826"/>
      <c r="BV114" s="826">
        <v>1914193</v>
      </c>
      <c r="BW114" s="826"/>
      <c r="BX114" s="826"/>
      <c r="BY114" s="826"/>
      <c r="BZ114" s="826"/>
      <c r="CA114" s="826">
        <v>1899190</v>
      </c>
      <c r="CB114" s="826"/>
      <c r="CC114" s="826"/>
      <c r="CD114" s="826"/>
      <c r="CE114" s="826"/>
      <c r="CF114" s="908">
        <v>38.9</v>
      </c>
      <c r="CG114" s="909"/>
      <c r="CH114" s="909"/>
      <c r="CI114" s="909"/>
      <c r="CJ114" s="909"/>
      <c r="CK114" s="962"/>
      <c r="CL114" s="857"/>
      <c r="CM114" s="860" t="s">
        <v>428</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765" t="s">
        <v>112</v>
      </c>
      <c r="DH114" s="766"/>
      <c r="DI114" s="766"/>
      <c r="DJ114" s="766"/>
      <c r="DK114" s="767"/>
      <c r="DL114" s="768" t="s">
        <v>112</v>
      </c>
      <c r="DM114" s="766"/>
      <c r="DN114" s="766"/>
      <c r="DO114" s="766"/>
      <c r="DP114" s="767"/>
      <c r="DQ114" s="768" t="s">
        <v>112</v>
      </c>
      <c r="DR114" s="766"/>
      <c r="DS114" s="766"/>
      <c r="DT114" s="766"/>
      <c r="DU114" s="767"/>
      <c r="DV114" s="769" t="s">
        <v>112</v>
      </c>
      <c r="DW114" s="770"/>
      <c r="DX114" s="770"/>
      <c r="DY114" s="770"/>
      <c r="DZ114" s="771"/>
    </row>
    <row r="115" spans="1:130" s="199" customFormat="1" ht="26.25" customHeight="1">
      <c r="A115" s="949"/>
      <c r="B115" s="950"/>
      <c r="C115" s="758" t="s">
        <v>429</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953" t="s">
        <v>112</v>
      </c>
      <c r="AB115" s="954"/>
      <c r="AC115" s="954"/>
      <c r="AD115" s="954"/>
      <c r="AE115" s="955"/>
      <c r="AF115" s="956">
        <v>20000</v>
      </c>
      <c r="AG115" s="954"/>
      <c r="AH115" s="954"/>
      <c r="AI115" s="954"/>
      <c r="AJ115" s="955"/>
      <c r="AK115" s="956">
        <v>40080</v>
      </c>
      <c r="AL115" s="954"/>
      <c r="AM115" s="954"/>
      <c r="AN115" s="954"/>
      <c r="AO115" s="955"/>
      <c r="AP115" s="957">
        <v>0.8</v>
      </c>
      <c r="AQ115" s="958"/>
      <c r="AR115" s="958"/>
      <c r="AS115" s="958"/>
      <c r="AT115" s="959"/>
      <c r="AU115" s="967"/>
      <c r="AV115" s="968"/>
      <c r="AW115" s="968"/>
      <c r="AX115" s="968"/>
      <c r="AY115" s="968"/>
      <c r="AZ115" s="853" t="s">
        <v>430</v>
      </c>
      <c r="BA115" s="758"/>
      <c r="BB115" s="758"/>
      <c r="BC115" s="758"/>
      <c r="BD115" s="758"/>
      <c r="BE115" s="758"/>
      <c r="BF115" s="758"/>
      <c r="BG115" s="758"/>
      <c r="BH115" s="758"/>
      <c r="BI115" s="758"/>
      <c r="BJ115" s="758"/>
      <c r="BK115" s="758"/>
      <c r="BL115" s="758"/>
      <c r="BM115" s="758"/>
      <c r="BN115" s="758"/>
      <c r="BO115" s="758"/>
      <c r="BP115" s="759"/>
      <c r="BQ115" s="825">
        <v>2456</v>
      </c>
      <c r="BR115" s="826"/>
      <c r="BS115" s="826"/>
      <c r="BT115" s="826"/>
      <c r="BU115" s="826"/>
      <c r="BV115" s="826">
        <v>2063</v>
      </c>
      <c r="BW115" s="826"/>
      <c r="BX115" s="826"/>
      <c r="BY115" s="826"/>
      <c r="BZ115" s="826"/>
      <c r="CA115" s="826">
        <v>1671</v>
      </c>
      <c r="CB115" s="826"/>
      <c r="CC115" s="826"/>
      <c r="CD115" s="826"/>
      <c r="CE115" s="826"/>
      <c r="CF115" s="908">
        <v>0</v>
      </c>
      <c r="CG115" s="909"/>
      <c r="CH115" s="909"/>
      <c r="CI115" s="909"/>
      <c r="CJ115" s="909"/>
      <c r="CK115" s="962"/>
      <c r="CL115" s="857"/>
      <c r="CM115" s="853" t="s">
        <v>431</v>
      </c>
      <c r="CN115" s="946"/>
      <c r="CO115" s="946"/>
      <c r="CP115" s="946"/>
      <c r="CQ115" s="946"/>
      <c r="CR115" s="946"/>
      <c r="CS115" s="946"/>
      <c r="CT115" s="946"/>
      <c r="CU115" s="946"/>
      <c r="CV115" s="946"/>
      <c r="CW115" s="946"/>
      <c r="CX115" s="946"/>
      <c r="CY115" s="946"/>
      <c r="CZ115" s="946"/>
      <c r="DA115" s="946"/>
      <c r="DB115" s="946"/>
      <c r="DC115" s="946"/>
      <c r="DD115" s="946"/>
      <c r="DE115" s="946"/>
      <c r="DF115" s="759"/>
      <c r="DG115" s="765" t="s">
        <v>112</v>
      </c>
      <c r="DH115" s="766"/>
      <c r="DI115" s="766"/>
      <c r="DJ115" s="766"/>
      <c r="DK115" s="767"/>
      <c r="DL115" s="768" t="s">
        <v>112</v>
      </c>
      <c r="DM115" s="766"/>
      <c r="DN115" s="766"/>
      <c r="DO115" s="766"/>
      <c r="DP115" s="767"/>
      <c r="DQ115" s="768" t="s">
        <v>112</v>
      </c>
      <c r="DR115" s="766"/>
      <c r="DS115" s="766"/>
      <c r="DT115" s="766"/>
      <c r="DU115" s="767"/>
      <c r="DV115" s="769" t="s">
        <v>112</v>
      </c>
      <c r="DW115" s="770"/>
      <c r="DX115" s="770"/>
      <c r="DY115" s="770"/>
      <c r="DZ115" s="771"/>
    </row>
    <row r="116" spans="1:130" s="199" customFormat="1" ht="26.25" customHeight="1">
      <c r="A116" s="951"/>
      <c r="B116" s="952"/>
      <c r="C116" s="763" t="s">
        <v>432</v>
      </c>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4"/>
      <c r="AA116" s="765">
        <v>224</v>
      </c>
      <c r="AB116" s="766"/>
      <c r="AC116" s="766"/>
      <c r="AD116" s="766"/>
      <c r="AE116" s="767"/>
      <c r="AF116" s="768">
        <v>41</v>
      </c>
      <c r="AG116" s="766"/>
      <c r="AH116" s="766"/>
      <c r="AI116" s="766"/>
      <c r="AJ116" s="767"/>
      <c r="AK116" s="768">
        <v>32</v>
      </c>
      <c r="AL116" s="766"/>
      <c r="AM116" s="766"/>
      <c r="AN116" s="766"/>
      <c r="AO116" s="767"/>
      <c r="AP116" s="769">
        <v>0</v>
      </c>
      <c r="AQ116" s="770"/>
      <c r="AR116" s="770"/>
      <c r="AS116" s="770"/>
      <c r="AT116" s="771"/>
      <c r="AU116" s="967"/>
      <c r="AV116" s="968"/>
      <c r="AW116" s="968"/>
      <c r="AX116" s="968"/>
      <c r="AY116" s="968"/>
      <c r="AZ116" s="772" t="s">
        <v>433</v>
      </c>
      <c r="BA116" s="773"/>
      <c r="BB116" s="773"/>
      <c r="BC116" s="773"/>
      <c r="BD116" s="773"/>
      <c r="BE116" s="773"/>
      <c r="BF116" s="773"/>
      <c r="BG116" s="773"/>
      <c r="BH116" s="773"/>
      <c r="BI116" s="773"/>
      <c r="BJ116" s="773"/>
      <c r="BK116" s="773"/>
      <c r="BL116" s="773"/>
      <c r="BM116" s="773"/>
      <c r="BN116" s="773"/>
      <c r="BO116" s="773"/>
      <c r="BP116" s="774"/>
      <c r="BQ116" s="825" t="s">
        <v>112</v>
      </c>
      <c r="BR116" s="826"/>
      <c r="BS116" s="826"/>
      <c r="BT116" s="826"/>
      <c r="BU116" s="826"/>
      <c r="BV116" s="826" t="s">
        <v>112</v>
      </c>
      <c r="BW116" s="826"/>
      <c r="BX116" s="826"/>
      <c r="BY116" s="826"/>
      <c r="BZ116" s="826"/>
      <c r="CA116" s="826" t="s">
        <v>112</v>
      </c>
      <c r="CB116" s="826"/>
      <c r="CC116" s="826"/>
      <c r="CD116" s="826"/>
      <c r="CE116" s="826"/>
      <c r="CF116" s="908" t="s">
        <v>112</v>
      </c>
      <c r="CG116" s="909"/>
      <c r="CH116" s="909"/>
      <c r="CI116" s="909"/>
      <c r="CJ116" s="909"/>
      <c r="CK116" s="962"/>
      <c r="CL116" s="857"/>
      <c r="CM116" s="860" t="s">
        <v>434</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765" t="s">
        <v>112</v>
      </c>
      <c r="DH116" s="766"/>
      <c r="DI116" s="766"/>
      <c r="DJ116" s="766"/>
      <c r="DK116" s="767"/>
      <c r="DL116" s="768" t="s">
        <v>112</v>
      </c>
      <c r="DM116" s="766"/>
      <c r="DN116" s="766"/>
      <c r="DO116" s="766"/>
      <c r="DP116" s="767"/>
      <c r="DQ116" s="768" t="s">
        <v>112</v>
      </c>
      <c r="DR116" s="766"/>
      <c r="DS116" s="766"/>
      <c r="DT116" s="766"/>
      <c r="DU116" s="767"/>
      <c r="DV116" s="769" t="s">
        <v>112</v>
      </c>
      <c r="DW116" s="770"/>
      <c r="DX116" s="770"/>
      <c r="DY116" s="770"/>
      <c r="DZ116" s="771"/>
    </row>
    <row r="117" spans="1:130" s="199" customFormat="1" ht="26.25" customHeight="1">
      <c r="A117" s="932" t="s">
        <v>170</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10" t="s">
        <v>435</v>
      </c>
      <c r="Z117" s="934"/>
      <c r="AA117" s="939">
        <v>2138858</v>
      </c>
      <c r="AB117" s="940"/>
      <c r="AC117" s="940"/>
      <c r="AD117" s="940"/>
      <c r="AE117" s="941"/>
      <c r="AF117" s="942">
        <v>2163957</v>
      </c>
      <c r="AG117" s="940"/>
      <c r="AH117" s="940"/>
      <c r="AI117" s="940"/>
      <c r="AJ117" s="941"/>
      <c r="AK117" s="942">
        <v>2035264</v>
      </c>
      <c r="AL117" s="940"/>
      <c r="AM117" s="940"/>
      <c r="AN117" s="940"/>
      <c r="AO117" s="941"/>
      <c r="AP117" s="943"/>
      <c r="AQ117" s="944"/>
      <c r="AR117" s="944"/>
      <c r="AS117" s="944"/>
      <c r="AT117" s="945"/>
      <c r="AU117" s="967"/>
      <c r="AV117" s="968"/>
      <c r="AW117" s="968"/>
      <c r="AX117" s="968"/>
      <c r="AY117" s="968"/>
      <c r="AZ117" s="772" t="s">
        <v>436</v>
      </c>
      <c r="BA117" s="773"/>
      <c r="BB117" s="773"/>
      <c r="BC117" s="773"/>
      <c r="BD117" s="773"/>
      <c r="BE117" s="773"/>
      <c r="BF117" s="773"/>
      <c r="BG117" s="773"/>
      <c r="BH117" s="773"/>
      <c r="BI117" s="773"/>
      <c r="BJ117" s="773"/>
      <c r="BK117" s="773"/>
      <c r="BL117" s="773"/>
      <c r="BM117" s="773"/>
      <c r="BN117" s="773"/>
      <c r="BO117" s="773"/>
      <c r="BP117" s="774"/>
      <c r="BQ117" s="825" t="s">
        <v>112</v>
      </c>
      <c r="BR117" s="826"/>
      <c r="BS117" s="826"/>
      <c r="BT117" s="826"/>
      <c r="BU117" s="826"/>
      <c r="BV117" s="826" t="s">
        <v>112</v>
      </c>
      <c r="BW117" s="826"/>
      <c r="BX117" s="826"/>
      <c r="BY117" s="826"/>
      <c r="BZ117" s="826"/>
      <c r="CA117" s="826" t="s">
        <v>112</v>
      </c>
      <c r="CB117" s="826"/>
      <c r="CC117" s="826"/>
      <c r="CD117" s="826"/>
      <c r="CE117" s="826"/>
      <c r="CF117" s="908" t="s">
        <v>112</v>
      </c>
      <c r="CG117" s="909"/>
      <c r="CH117" s="909"/>
      <c r="CI117" s="909"/>
      <c r="CJ117" s="909"/>
      <c r="CK117" s="962"/>
      <c r="CL117" s="857"/>
      <c r="CM117" s="860" t="s">
        <v>437</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765" t="s">
        <v>112</v>
      </c>
      <c r="DH117" s="766"/>
      <c r="DI117" s="766"/>
      <c r="DJ117" s="766"/>
      <c r="DK117" s="767"/>
      <c r="DL117" s="768" t="s">
        <v>112</v>
      </c>
      <c r="DM117" s="766"/>
      <c r="DN117" s="766"/>
      <c r="DO117" s="766"/>
      <c r="DP117" s="767"/>
      <c r="DQ117" s="768" t="s">
        <v>112</v>
      </c>
      <c r="DR117" s="766"/>
      <c r="DS117" s="766"/>
      <c r="DT117" s="766"/>
      <c r="DU117" s="767"/>
      <c r="DV117" s="769" t="s">
        <v>112</v>
      </c>
      <c r="DW117" s="770"/>
      <c r="DX117" s="770"/>
      <c r="DY117" s="770"/>
      <c r="DZ117" s="771"/>
    </row>
    <row r="118" spans="1:130" s="199" customFormat="1" ht="26.25" customHeight="1">
      <c r="A118" s="932" t="s">
        <v>411</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5" t="s">
        <v>409</v>
      </c>
      <c r="AB118" s="933"/>
      <c r="AC118" s="933"/>
      <c r="AD118" s="933"/>
      <c r="AE118" s="934"/>
      <c r="AF118" s="935" t="s">
        <v>287</v>
      </c>
      <c r="AG118" s="933"/>
      <c r="AH118" s="933"/>
      <c r="AI118" s="933"/>
      <c r="AJ118" s="934"/>
      <c r="AK118" s="935" t="s">
        <v>286</v>
      </c>
      <c r="AL118" s="933"/>
      <c r="AM118" s="933"/>
      <c r="AN118" s="933"/>
      <c r="AO118" s="934"/>
      <c r="AP118" s="936" t="s">
        <v>410</v>
      </c>
      <c r="AQ118" s="937"/>
      <c r="AR118" s="937"/>
      <c r="AS118" s="937"/>
      <c r="AT118" s="938"/>
      <c r="AU118" s="967"/>
      <c r="AV118" s="968"/>
      <c r="AW118" s="968"/>
      <c r="AX118" s="968"/>
      <c r="AY118" s="968"/>
      <c r="AZ118" s="912" t="s">
        <v>438</v>
      </c>
      <c r="BA118" s="763"/>
      <c r="BB118" s="763"/>
      <c r="BC118" s="763"/>
      <c r="BD118" s="763"/>
      <c r="BE118" s="763"/>
      <c r="BF118" s="763"/>
      <c r="BG118" s="763"/>
      <c r="BH118" s="763"/>
      <c r="BI118" s="763"/>
      <c r="BJ118" s="763"/>
      <c r="BK118" s="763"/>
      <c r="BL118" s="763"/>
      <c r="BM118" s="763"/>
      <c r="BN118" s="763"/>
      <c r="BO118" s="763"/>
      <c r="BP118" s="764"/>
      <c r="BQ118" s="913" t="s">
        <v>112</v>
      </c>
      <c r="BR118" s="881"/>
      <c r="BS118" s="881"/>
      <c r="BT118" s="881"/>
      <c r="BU118" s="881"/>
      <c r="BV118" s="881" t="s">
        <v>112</v>
      </c>
      <c r="BW118" s="881"/>
      <c r="BX118" s="881"/>
      <c r="BY118" s="881"/>
      <c r="BZ118" s="881"/>
      <c r="CA118" s="881" t="s">
        <v>112</v>
      </c>
      <c r="CB118" s="881"/>
      <c r="CC118" s="881"/>
      <c r="CD118" s="881"/>
      <c r="CE118" s="881"/>
      <c r="CF118" s="908" t="s">
        <v>112</v>
      </c>
      <c r="CG118" s="909"/>
      <c r="CH118" s="909"/>
      <c r="CI118" s="909"/>
      <c r="CJ118" s="909"/>
      <c r="CK118" s="962"/>
      <c r="CL118" s="857"/>
      <c r="CM118" s="860" t="s">
        <v>439</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765" t="s">
        <v>112</v>
      </c>
      <c r="DH118" s="766"/>
      <c r="DI118" s="766"/>
      <c r="DJ118" s="766"/>
      <c r="DK118" s="767"/>
      <c r="DL118" s="768" t="s">
        <v>112</v>
      </c>
      <c r="DM118" s="766"/>
      <c r="DN118" s="766"/>
      <c r="DO118" s="766"/>
      <c r="DP118" s="767"/>
      <c r="DQ118" s="768" t="s">
        <v>112</v>
      </c>
      <c r="DR118" s="766"/>
      <c r="DS118" s="766"/>
      <c r="DT118" s="766"/>
      <c r="DU118" s="767"/>
      <c r="DV118" s="769" t="s">
        <v>112</v>
      </c>
      <c r="DW118" s="770"/>
      <c r="DX118" s="770"/>
      <c r="DY118" s="770"/>
      <c r="DZ118" s="771"/>
    </row>
    <row r="119" spans="1:130" s="199" customFormat="1" ht="26.25" customHeight="1">
      <c r="A119" s="854" t="s">
        <v>414</v>
      </c>
      <c r="B119" s="855"/>
      <c r="C119" s="922" t="s">
        <v>415</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925" t="s">
        <v>112</v>
      </c>
      <c r="AB119" s="926"/>
      <c r="AC119" s="926"/>
      <c r="AD119" s="926"/>
      <c r="AE119" s="927"/>
      <c r="AF119" s="928" t="s">
        <v>112</v>
      </c>
      <c r="AG119" s="926"/>
      <c r="AH119" s="926"/>
      <c r="AI119" s="926"/>
      <c r="AJ119" s="927"/>
      <c r="AK119" s="928" t="s">
        <v>112</v>
      </c>
      <c r="AL119" s="926"/>
      <c r="AM119" s="926"/>
      <c r="AN119" s="926"/>
      <c r="AO119" s="927"/>
      <c r="AP119" s="929" t="s">
        <v>112</v>
      </c>
      <c r="AQ119" s="930"/>
      <c r="AR119" s="930"/>
      <c r="AS119" s="930"/>
      <c r="AT119" s="931"/>
      <c r="AU119" s="969"/>
      <c r="AV119" s="970"/>
      <c r="AW119" s="970"/>
      <c r="AX119" s="970"/>
      <c r="AY119" s="970"/>
      <c r="AZ119" s="230" t="s">
        <v>170</v>
      </c>
      <c r="BA119" s="230"/>
      <c r="BB119" s="230"/>
      <c r="BC119" s="230"/>
      <c r="BD119" s="230"/>
      <c r="BE119" s="230"/>
      <c r="BF119" s="230"/>
      <c r="BG119" s="230"/>
      <c r="BH119" s="230"/>
      <c r="BI119" s="230"/>
      <c r="BJ119" s="230"/>
      <c r="BK119" s="230"/>
      <c r="BL119" s="230"/>
      <c r="BM119" s="230"/>
      <c r="BN119" s="230"/>
      <c r="BO119" s="910" t="s">
        <v>440</v>
      </c>
      <c r="BP119" s="911"/>
      <c r="BQ119" s="913">
        <v>22027164</v>
      </c>
      <c r="BR119" s="881"/>
      <c r="BS119" s="881"/>
      <c r="BT119" s="881"/>
      <c r="BU119" s="881"/>
      <c r="BV119" s="881">
        <v>20988510</v>
      </c>
      <c r="BW119" s="881"/>
      <c r="BX119" s="881"/>
      <c r="BY119" s="881"/>
      <c r="BZ119" s="881"/>
      <c r="CA119" s="881">
        <v>20417853</v>
      </c>
      <c r="CB119" s="881"/>
      <c r="CC119" s="881"/>
      <c r="CD119" s="881"/>
      <c r="CE119" s="881"/>
      <c r="CF119" s="792"/>
      <c r="CG119" s="793"/>
      <c r="CH119" s="793"/>
      <c r="CI119" s="793"/>
      <c r="CJ119" s="870"/>
      <c r="CK119" s="963"/>
      <c r="CL119" s="859"/>
      <c r="CM119" s="874" t="s">
        <v>441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805" t="s">
        <v>112</v>
      </c>
      <c r="DH119" s="806"/>
      <c r="DI119" s="806"/>
      <c r="DJ119" s="806"/>
      <c r="DK119" s="807"/>
      <c r="DL119" s="808">
        <v>100000</v>
      </c>
      <c r="DM119" s="806"/>
      <c r="DN119" s="806"/>
      <c r="DO119" s="806"/>
      <c r="DP119" s="807"/>
      <c r="DQ119" s="808">
        <v>200000</v>
      </c>
      <c r="DR119" s="806"/>
      <c r="DS119" s="806"/>
      <c r="DT119" s="806"/>
      <c r="DU119" s="807"/>
      <c r="DV119" s="884">
        <v>4.0999999999999996</v>
      </c>
      <c r="DW119" s="885"/>
      <c r="DX119" s="885"/>
      <c r="DY119" s="885"/>
      <c r="DZ119" s="886"/>
    </row>
    <row r="120" spans="1:130" s="199" customFormat="1" ht="26.25" customHeight="1">
      <c r="A120" s="856"/>
      <c r="B120" s="857"/>
      <c r="C120" s="860" t="s">
        <v>418</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765" t="s">
        <v>112</v>
      </c>
      <c r="AB120" s="766"/>
      <c r="AC120" s="766"/>
      <c r="AD120" s="766"/>
      <c r="AE120" s="767"/>
      <c r="AF120" s="768" t="s">
        <v>112</v>
      </c>
      <c r="AG120" s="766"/>
      <c r="AH120" s="766"/>
      <c r="AI120" s="766"/>
      <c r="AJ120" s="767"/>
      <c r="AK120" s="768" t="s">
        <v>112</v>
      </c>
      <c r="AL120" s="766"/>
      <c r="AM120" s="766"/>
      <c r="AN120" s="766"/>
      <c r="AO120" s="767"/>
      <c r="AP120" s="769" t="s">
        <v>112</v>
      </c>
      <c r="AQ120" s="770"/>
      <c r="AR120" s="770"/>
      <c r="AS120" s="770"/>
      <c r="AT120" s="771"/>
      <c r="AU120" s="914" t="s">
        <v>442</v>
      </c>
      <c r="AV120" s="915"/>
      <c r="AW120" s="915"/>
      <c r="AX120" s="915"/>
      <c r="AY120" s="916"/>
      <c r="AZ120" s="896" t="s">
        <v>443</v>
      </c>
      <c r="BA120" s="846"/>
      <c r="BB120" s="846"/>
      <c r="BC120" s="846"/>
      <c r="BD120" s="846"/>
      <c r="BE120" s="846"/>
      <c r="BF120" s="846"/>
      <c r="BG120" s="846"/>
      <c r="BH120" s="846"/>
      <c r="BI120" s="846"/>
      <c r="BJ120" s="846"/>
      <c r="BK120" s="846"/>
      <c r="BL120" s="846"/>
      <c r="BM120" s="846"/>
      <c r="BN120" s="846"/>
      <c r="BO120" s="846"/>
      <c r="BP120" s="847"/>
      <c r="BQ120" s="897">
        <v>1667371</v>
      </c>
      <c r="BR120" s="878"/>
      <c r="BS120" s="878"/>
      <c r="BT120" s="878"/>
      <c r="BU120" s="878"/>
      <c r="BV120" s="878">
        <v>1784823</v>
      </c>
      <c r="BW120" s="878"/>
      <c r="BX120" s="878"/>
      <c r="BY120" s="878"/>
      <c r="BZ120" s="878"/>
      <c r="CA120" s="878">
        <v>1560478</v>
      </c>
      <c r="CB120" s="878"/>
      <c r="CC120" s="878"/>
      <c r="CD120" s="878"/>
      <c r="CE120" s="878"/>
      <c r="CF120" s="899">
        <v>32</v>
      </c>
      <c r="CG120" s="900"/>
      <c r="CH120" s="900"/>
      <c r="CI120" s="900"/>
      <c r="CJ120" s="900"/>
      <c r="CK120" s="901" t="s">
        <v>444</v>
      </c>
      <c r="CL120" s="888"/>
      <c r="CM120" s="888"/>
      <c r="CN120" s="888"/>
      <c r="CO120" s="889"/>
      <c r="CP120" s="905" t="s">
        <v>445</v>
      </c>
      <c r="CQ120" s="906"/>
      <c r="CR120" s="906"/>
      <c r="CS120" s="906"/>
      <c r="CT120" s="906"/>
      <c r="CU120" s="906"/>
      <c r="CV120" s="906"/>
      <c r="CW120" s="906"/>
      <c r="CX120" s="906"/>
      <c r="CY120" s="906"/>
      <c r="CZ120" s="906"/>
      <c r="DA120" s="906"/>
      <c r="DB120" s="906"/>
      <c r="DC120" s="906"/>
      <c r="DD120" s="906"/>
      <c r="DE120" s="906"/>
      <c r="DF120" s="907"/>
      <c r="DG120" s="897">
        <v>3288647</v>
      </c>
      <c r="DH120" s="878"/>
      <c r="DI120" s="878"/>
      <c r="DJ120" s="878"/>
      <c r="DK120" s="878"/>
      <c r="DL120" s="878">
        <v>3083850</v>
      </c>
      <c r="DM120" s="878"/>
      <c r="DN120" s="878"/>
      <c r="DO120" s="878"/>
      <c r="DP120" s="878"/>
      <c r="DQ120" s="878">
        <v>2861713</v>
      </c>
      <c r="DR120" s="878"/>
      <c r="DS120" s="878"/>
      <c r="DT120" s="878"/>
      <c r="DU120" s="878"/>
      <c r="DV120" s="879">
        <v>58.6</v>
      </c>
      <c r="DW120" s="879"/>
      <c r="DX120" s="879"/>
      <c r="DY120" s="879"/>
      <c r="DZ120" s="880"/>
    </row>
    <row r="121" spans="1:130" s="199" customFormat="1" ht="26.25" customHeight="1">
      <c r="A121" s="856"/>
      <c r="B121" s="857"/>
      <c r="C121" s="772" t="s">
        <v>446</v>
      </c>
      <c r="D121" s="773"/>
      <c r="E121" s="773"/>
      <c r="F121" s="773"/>
      <c r="G121" s="773"/>
      <c r="H121" s="773"/>
      <c r="I121" s="773"/>
      <c r="J121" s="773"/>
      <c r="K121" s="773"/>
      <c r="L121" s="773"/>
      <c r="M121" s="773"/>
      <c r="N121" s="773"/>
      <c r="O121" s="773"/>
      <c r="P121" s="773"/>
      <c r="Q121" s="773"/>
      <c r="R121" s="773"/>
      <c r="S121" s="773"/>
      <c r="T121" s="773"/>
      <c r="U121" s="773"/>
      <c r="V121" s="773"/>
      <c r="W121" s="773"/>
      <c r="X121" s="773"/>
      <c r="Y121" s="773"/>
      <c r="Z121" s="774"/>
      <c r="AA121" s="765" t="s">
        <v>112</v>
      </c>
      <c r="AB121" s="766"/>
      <c r="AC121" s="766"/>
      <c r="AD121" s="766"/>
      <c r="AE121" s="767"/>
      <c r="AF121" s="768" t="s">
        <v>112</v>
      </c>
      <c r="AG121" s="766"/>
      <c r="AH121" s="766"/>
      <c r="AI121" s="766"/>
      <c r="AJ121" s="767"/>
      <c r="AK121" s="768" t="s">
        <v>112</v>
      </c>
      <c r="AL121" s="766"/>
      <c r="AM121" s="766"/>
      <c r="AN121" s="766"/>
      <c r="AO121" s="767"/>
      <c r="AP121" s="769" t="s">
        <v>112</v>
      </c>
      <c r="AQ121" s="770"/>
      <c r="AR121" s="770"/>
      <c r="AS121" s="770"/>
      <c r="AT121" s="771"/>
      <c r="AU121" s="917"/>
      <c r="AV121" s="918"/>
      <c r="AW121" s="918"/>
      <c r="AX121" s="918"/>
      <c r="AY121" s="919"/>
      <c r="AZ121" s="853" t="s">
        <v>447</v>
      </c>
      <c r="BA121" s="758"/>
      <c r="BB121" s="758"/>
      <c r="BC121" s="758"/>
      <c r="BD121" s="758"/>
      <c r="BE121" s="758"/>
      <c r="BF121" s="758"/>
      <c r="BG121" s="758"/>
      <c r="BH121" s="758"/>
      <c r="BI121" s="758"/>
      <c r="BJ121" s="758"/>
      <c r="BK121" s="758"/>
      <c r="BL121" s="758"/>
      <c r="BM121" s="758"/>
      <c r="BN121" s="758"/>
      <c r="BO121" s="758"/>
      <c r="BP121" s="759"/>
      <c r="BQ121" s="825">
        <v>242463</v>
      </c>
      <c r="BR121" s="826"/>
      <c r="BS121" s="826"/>
      <c r="BT121" s="826"/>
      <c r="BU121" s="826"/>
      <c r="BV121" s="826">
        <v>228173</v>
      </c>
      <c r="BW121" s="826"/>
      <c r="BX121" s="826"/>
      <c r="BY121" s="826"/>
      <c r="BZ121" s="826"/>
      <c r="CA121" s="826">
        <v>193639</v>
      </c>
      <c r="CB121" s="826"/>
      <c r="CC121" s="826"/>
      <c r="CD121" s="826"/>
      <c r="CE121" s="826"/>
      <c r="CF121" s="908">
        <v>4</v>
      </c>
      <c r="CG121" s="909"/>
      <c r="CH121" s="909"/>
      <c r="CI121" s="909"/>
      <c r="CJ121" s="909"/>
      <c r="CK121" s="902"/>
      <c r="CL121" s="891"/>
      <c r="CM121" s="891"/>
      <c r="CN121" s="891"/>
      <c r="CO121" s="892"/>
      <c r="CP121" s="871" t="s">
        <v>448</v>
      </c>
      <c r="CQ121" s="872"/>
      <c r="CR121" s="872"/>
      <c r="CS121" s="872"/>
      <c r="CT121" s="872"/>
      <c r="CU121" s="872"/>
      <c r="CV121" s="872"/>
      <c r="CW121" s="872"/>
      <c r="CX121" s="872"/>
      <c r="CY121" s="872"/>
      <c r="CZ121" s="872"/>
      <c r="DA121" s="872"/>
      <c r="DB121" s="872"/>
      <c r="DC121" s="872"/>
      <c r="DD121" s="872"/>
      <c r="DE121" s="872"/>
      <c r="DF121" s="873"/>
      <c r="DG121" s="825">
        <v>1320816</v>
      </c>
      <c r="DH121" s="826"/>
      <c r="DI121" s="826"/>
      <c r="DJ121" s="826"/>
      <c r="DK121" s="826"/>
      <c r="DL121" s="826">
        <v>1148312</v>
      </c>
      <c r="DM121" s="826"/>
      <c r="DN121" s="826"/>
      <c r="DO121" s="826"/>
      <c r="DP121" s="826"/>
      <c r="DQ121" s="826">
        <v>1048610</v>
      </c>
      <c r="DR121" s="826"/>
      <c r="DS121" s="826"/>
      <c r="DT121" s="826"/>
      <c r="DU121" s="826"/>
      <c r="DV121" s="832">
        <v>21.5</v>
      </c>
      <c r="DW121" s="832"/>
      <c r="DX121" s="832"/>
      <c r="DY121" s="832"/>
      <c r="DZ121" s="833"/>
    </row>
    <row r="122" spans="1:130" s="199" customFormat="1" ht="26.25" customHeight="1">
      <c r="A122" s="856"/>
      <c r="B122" s="857"/>
      <c r="C122" s="860" t="s">
        <v>428</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765" t="s">
        <v>112</v>
      </c>
      <c r="AB122" s="766"/>
      <c r="AC122" s="766"/>
      <c r="AD122" s="766"/>
      <c r="AE122" s="767"/>
      <c r="AF122" s="768" t="s">
        <v>112</v>
      </c>
      <c r="AG122" s="766"/>
      <c r="AH122" s="766"/>
      <c r="AI122" s="766"/>
      <c r="AJ122" s="767"/>
      <c r="AK122" s="768" t="s">
        <v>112</v>
      </c>
      <c r="AL122" s="766"/>
      <c r="AM122" s="766"/>
      <c r="AN122" s="766"/>
      <c r="AO122" s="767"/>
      <c r="AP122" s="769" t="s">
        <v>112</v>
      </c>
      <c r="AQ122" s="770"/>
      <c r="AR122" s="770"/>
      <c r="AS122" s="770"/>
      <c r="AT122" s="771"/>
      <c r="AU122" s="917"/>
      <c r="AV122" s="918"/>
      <c r="AW122" s="918"/>
      <c r="AX122" s="918"/>
      <c r="AY122" s="919"/>
      <c r="AZ122" s="912" t="s">
        <v>449</v>
      </c>
      <c r="BA122" s="763"/>
      <c r="BB122" s="763"/>
      <c r="BC122" s="763"/>
      <c r="BD122" s="763"/>
      <c r="BE122" s="763"/>
      <c r="BF122" s="763"/>
      <c r="BG122" s="763"/>
      <c r="BH122" s="763"/>
      <c r="BI122" s="763"/>
      <c r="BJ122" s="763"/>
      <c r="BK122" s="763"/>
      <c r="BL122" s="763"/>
      <c r="BM122" s="763"/>
      <c r="BN122" s="763"/>
      <c r="BO122" s="763"/>
      <c r="BP122" s="764"/>
      <c r="BQ122" s="913">
        <v>13313897</v>
      </c>
      <c r="BR122" s="881"/>
      <c r="BS122" s="881"/>
      <c r="BT122" s="881"/>
      <c r="BU122" s="881"/>
      <c r="BV122" s="881">
        <v>11976187</v>
      </c>
      <c r="BW122" s="881"/>
      <c r="BX122" s="881"/>
      <c r="BY122" s="881"/>
      <c r="BZ122" s="881"/>
      <c r="CA122" s="881">
        <v>11816427</v>
      </c>
      <c r="CB122" s="881"/>
      <c r="CC122" s="881"/>
      <c r="CD122" s="881"/>
      <c r="CE122" s="881"/>
      <c r="CF122" s="882">
        <v>242</v>
      </c>
      <c r="CG122" s="883"/>
      <c r="CH122" s="883"/>
      <c r="CI122" s="883"/>
      <c r="CJ122" s="883"/>
      <c r="CK122" s="902"/>
      <c r="CL122" s="891"/>
      <c r="CM122" s="891"/>
      <c r="CN122" s="891"/>
      <c r="CO122" s="892"/>
      <c r="CP122" s="871" t="s">
        <v>450</v>
      </c>
      <c r="CQ122" s="872"/>
      <c r="CR122" s="872"/>
      <c r="CS122" s="872"/>
      <c r="CT122" s="872"/>
      <c r="CU122" s="872"/>
      <c r="CV122" s="872"/>
      <c r="CW122" s="872"/>
      <c r="CX122" s="872"/>
      <c r="CY122" s="872"/>
      <c r="CZ122" s="872"/>
      <c r="DA122" s="872"/>
      <c r="DB122" s="872"/>
      <c r="DC122" s="872"/>
      <c r="DD122" s="872"/>
      <c r="DE122" s="872"/>
      <c r="DF122" s="873"/>
      <c r="DG122" s="825">
        <v>178607</v>
      </c>
      <c r="DH122" s="826"/>
      <c r="DI122" s="826"/>
      <c r="DJ122" s="826"/>
      <c r="DK122" s="826"/>
      <c r="DL122" s="826">
        <v>175056</v>
      </c>
      <c r="DM122" s="826"/>
      <c r="DN122" s="826"/>
      <c r="DO122" s="826"/>
      <c r="DP122" s="826"/>
      <c r="DQ122" s="826">
        <v>162487</v>
      </c>
      <c r="DR122" s="826"/>
      <c r="DS122" s="826"/>
      <c r="DT122" s="826"/>
      <c r="DU122" s="826"/>
      <c r="DV122" s="832">
        <v>3.3</v>
      </c>
      <c r="DW122" s="832"/>
      <c r="DX122" s="832"/>
      <c r="DY122" s="832"/>
      <c r="DZ122" s="833"/>
    </row>
    <row r="123" spans="1:130" s="199" customFormat="1" ht="26.25" customHeight="1">
      <c r="A123" s="856"/>
      <c r="B123" s="857"/>
      <c r="C123" s="860" t="s">
        <v>434</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765" t="s">
        <v>451</v>
      </c>
      <c r="AB123" s="766"/>
      <c r="AC123" s="766"/>
      <c r="AD123" s="766"/>
      <c r="AE123" s="767"/>
      <c r="AF123" s="768" t="s">
        <v>451</v>
      </c>
      <c r="AG123" s="766"/>
      <c r="AH123" s="766"/>
      <c r="AI123" s="766"/>
      <c r="AJ123" s="767"/>
      <c r="AK123" s="768" t="s">
        <v>451</v>
      </c>
      <c r="AL123" s="766"/>
      <c r="AM123" s="766"/>
      <c r="AN123" s="766"/>
      <c r="AO123" s="767"/>
      <c r="AP123" s="769" t="s">
        <v>451</v>
      </c>
      <c r="AQ123" s="770"/>
      <c r="AR123" s="770"/>
      <c r="AS123" s="770"/>
      <c r="AT123" s="771"/>
      <c r="AU123" s="920"/>
      <c r="AV123" s="921"/>
      <c r="AW123" s="921"/>
      <c r="AX123" s="921"/>
      <c r="AY123" s="921"/>
      <c r="AZ123" s="230" t="s">
        <v>170</v>
      </c>
      <c r="BA123" s="230"/>
      <c r="BB123" s="230"/>
      <c r="BC123" s="230"/>
      <c r="BD123" s="230"/>
      <c r="BE123" s="230"/>
      <c r="BF123" s="230"/>
      <c r="BG123" s="230"/>
      <c r="BH123" s="230"/>
      <c r="BI123" s="230"/>
      <c r="BJ123" s="230"/>
      <c r="BK123" s="230"/>
      <c r="BL123" s="230"/>
      <c r="BM123" s="230"/>
      <c r="BN123" s="230"/>
      <c r="BO123" s="910" t="s">
        <v>452</v>
      </c>
      <c r="BP123" s="911"/>
      <c r="BQ123" s="868">
        <v>15223731</v>
      </c>
      <c r="BR123" s="869"/>
      <c r="BS123" s="869"/>
      <c r="BT123" s="869"/>
      <c r="BU123" s="869"/>
      <c r="BV123" s="869">
        <v>13989183</v>
      </c>
      <c r="BW123" s="869"/>
      <c r="BX123" s="869"/>
      <c r="BY123" s="869"/>
      <c r="BZ123" s="869"/>
      <c r="CA123" s="869">
        <v>13570544</v>
      </c>
      <c r="CB123" s="869"/>
      <c r="CC123" s="869"/>
      <c r="CD123" s="869"/>
      <c r="CE123" s="869"/>
      <c r="CF123" s="792"/>
      <c r="CG123" s="793"/>
      <c r="CH123" s="793"/>
      <c r="CI123" s="793"/>
      <c r="CJ123" s="870"/>
      <c r="CK123" s="902"/>
      <c r="CL123" s="891"/>
      <c r="CM123" s="891"/>
      <c r="CN123" s="891"/>
      <c r="CO123" s="892"/>
      <c r="CP123" s="871" t="s">
        <v>453</v>
      </c>
      <c r="CQ123" s="872"/>
      <c r="CR123" s="872"/>
      <c r="CS123" s="872"/>
      <c r="CT123" s="872"/>
      <c r="CU123" s="872"/>
      <c r="CV123" s="872"/>
      <c r="CW123" s="872"/>
      <c r="CX123" s="872"/>
      <c r="CY123" s="872"/>
      <c r="CZ123" s="872"/>
      <c r="DA123" s="872"/>
      <c r="DB123" s="872"/>
      <c r="DC123" s="872"/>
      <c r="DD123" s="872"/>
      <c r="DE123" s="872"/>
      <c r="DF123" s="873"/>
      <c r="DG123" s="765">
        <v>145860</v>
      </c>
      <c r="DH123" s="766"/>
      <c r="DI123" s="766"/>
      <c r="DJ123" s="766"/>
      <c r="DK123" s="767"/>
      <c r="DL123" s="768">
        <v>140330</v>
      </c>
      <c r="DM123" s="766"/>
      <c r="DN123" s="766"/>
      <c r="DO123" s="766"/>
      <c r="DP123" s="767"/>
      <c r="DQ123" s="768">
        <v>140324</v>
      </c>
      <c r="DR123" s="766"/>
      <c r="DS123" s="766"/>
      <c r="DT123" s="766"/>
      <c r="DU123" s="767"/>
      <c r="DV123" s="769">
        <v>2.9</v>
      </c>
      <c r="DW123" s="770"/>
      <c r="DX123" s="770"/>
      <c r="DY123" s="770"/>
      <c r="DZ123" s="771"/>
    </row>
    <row r="124" spans="1:130" s="199" customFormat="1" ht="26.25" customHeight="1" thickBot="1">
      <c r="A124" s="856"/>
      <c r="B124" s="857"/>
      <c r="C124" s="860" t="s">
        <v>437</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765" t="s">
        <v>112</v>
      </c>
      <c r="AB124" s="766"/>
      <c r="AC124" s="766"/>
      <c r="AD124" s="766"/>
      <c r="AE124" s="767"/>
      <c r="AF124" s="768" t="s">
        <v>112</v>
      </c>
      <c r="AG124" s="766"/>
      <c r="AH124" s="766"/>
      <c r="AI124" s="766"/>
      <c r="AJ124" s="767"/>
      <c r="AK124" s="768" t="s">
        <v>112</v>
      </c>
      <c r="AL124" s="766"/>
      <c r="AM124" s="766"/>
      <c r="AN124" s="766"/>
      <c r="AO124" s="767"/>
      <c r="AP124" s="769" t="s">
        <v>112</v>
      </c>
      <c r="AQ124" s="770"/>
      <c r="AR124" s="770"/>
      <c r="AS124" s="770"/>
      <c r="AT124" s="771"/>
      <c r="AU124" s="863" t="s">
        <v>454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138.4</v>
      </c>
      <c r="BR124" s="867"/>
      <c r="BS124" s="867"/>
      <c r="BT124" s="867"/>
      <c r="BU124" s="867"/>
      <c r="BV124" s="867">
        <v>140.4</v>
      </c>
      <c r="BW124" s="867"/>
      <c r="BX124" s="867"/>
      <c r="BY124" s="867"/>
      <c r="BZ124" s="867"/>
      <c r="CA124" s="867">
        <v>140.19999999999999</v>
      </c>
      <c r="CB124" s="867"/>
      <c r="CC124" s="867"/>
      <c r="CD124" s="867"/>
      <c r="CE124" s="867"/>
      <c r="CF124" s="748"/>
      <c r="CG124" s="749"/>
      <c r="CH124" s="749"/>
      <c r="CI124" s="749"/>
      <c r="CJ124" s="898"/>
      <c r="CK124" s="903"/>
      <c r="CL124" s="903"/>
      <c r="CM124" s="903"/>
      <c r="CN124" s="903"/>
      <c r="CO124" s="904"/>
      <c r="CP124" s="871" t="s">
        <v>455</v>
      </c>
      <c r="CQ124" s="872"/>
      <c r="CR124" s="872"/>
      <c r="CS124" s="872"/>
      <c r="CT124" s="872"/>
      <c r="CU124" s="872"/>
      <c r="CV124" s="872"/>
      <c r="CW124" s="872"/>
      <c r="CX124" s="872"/>
      <c r="CY124" s="872"/>
      <c r="CZ124" s="872"/>
      <c r="DA124" s="872"/>
      <c r="DB124" s="872"/>
      <c r="DC124" s="872"/>
      <c r="DD124" s="872"/>
      <c r="DE124" s="872"/>
      <c r="DF124" s="873"/>
      <c r="DG124" s="805">
        <v>233810</v>
      </c>
      <c r="DH124" s="806"/>
      <c r="DI124" s="806"/>
      <c r="DJ124" s="806"/>
      <c r="DK124" s="807"/>
      <c r="DL124" s="808">
        <v>204541</v>
      </c>
      <c r="DM124" s="806"/>
      <c r="DN124" s="806"/>
      <c r="DO124" s="806"/>
      <c r="DP124" s="807"/>
      <c r="DQ124" s="808">
        <v>203708</v>
      </c>
      <c r="DR124" s="806"/>
      <c r="DS124" s="806"/>
      <c r="DT124" s="806"/>
      <c r="DU124" s="807"/>
      <c r="DV124" s="884">
        <v>4.2</v>
      </c>
      <c r="DW124" s="885"/>
      <c r="DX124" s="885"/>
      <c r="DY124" s="885"/>
      <c r="DZ124" s="886"/>
    </row>
    <row r="125" spans="1:130" s="199" customFormat="1" ht="26.25" customHeight="1">
      <c r="A125" s="856"/>
      <c r="B125" s="857"/>
      <c r="C125" s="860" t="s">
        <v>439</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765" t="s">
        <v>112</v>
      </c>
      <c r="AB125" s="766"/>
      <c r="AC125" s="766"/>
      <c r="AD125" s="766"/>
      <c r="AE125" s="767"/>
      <c r="AF125" s="768" t="s">
        <v>112</v>
      </c>
      <c r="AG125" s="766"/>
      <c r="AH125" s="766"/>
      <c r="AI125" s="766"/>
      <c r="AJ125" s="767"/>
      <c r="AK125" s="768" t="s">
        <v>112</v>
      </c>
      <c r="AL125" s="766"/>
      <c r="AM125" s="766"/>
      <c r="AN125" s="766"/>
      <c r="AO125" s="767"/>
      <c r="AP125" s="769" t="s">
        <v>112</v>
      </c>
      <c r="AQ125" s="770"/>
      <c r="AR125" s="770"/>
      <c r="AS125" s="770"/>
      <c r="AT125" s="77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87" t="s">
        <v>456</v>
      </c>
      <c r="CL125" s="888"/>
      <c r="CM125" s="888"/>
      <c r="CN125" s="888"/>
      <c r="CO125" s="889"/>
      <c r="CP125" s="896" t="s">
        <v>457</v>
      </c>
      <c r="CQ125" s="846"/>
      <c r="CR125" s="846"/>
      <c r="CS125" s="846"/>
      <c r="CT125" s="846"/>
      <c r="CU125" s="846"/>
      <c r="CV125" s="846"/>
      <c r="CW125" s="846"/>
      <c r="CX125" s="846"/>
      <c r="CY125" s="846"/>
      <c r="CZ125" s="846"/>
      <c r="DA125" s="846"/>
      <c r="DB125" s="846"/>
      <c r="DC125" s="846"/>
      <c r="DD125" s="846"/>
      <c r="DE125" s="846"/>
      <c r="DF125" s="847"/>
      <c r="DG125" s="897" t="s">
        <v>112</v>
      </c>
      <c r="DH125" s="878"/>
      <c r="DI125" s="878"/>
      <c r="DJ125" s="878"/>
      <c r="DK125" s="878"/>
      <c r="DL125" s="878" t="s">
        <v>112</v>
      </c>
      <c r="DM125" s="878"/>
      <c r="DN125" s="878"/>
      <c r="DO125" s="878"/>
      <c r="DP125" s="878"/>
      <c r="DQ125" s="878" t="s">
        <v>112</v>
      </c>
      <c r="DR125" s="878"/>
      <c r="DS125" s="878"/>
      <c r="DT125" s="878"/>
      <c r="DU125" s="878"/>
      <c r="DV125" s="879" t="s">
        <v>112</v>
      </c>
      <c r="DW125" s="879"/>
      <c r="DX125" s="879"/>
      <c r="DY125" s="879"/>
      <c r="DZ125" s="880"/>
    </row>
    <row r="126" spans="1:130" s="199" customFormat="1" ht="26.25" customHeight="1" thickBot="1">
      <c r="A126" s="856"/>
      <c r="B126" s="857"/>
      <c r="C126" s="860" t="s">
        <v>441</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765" t="s">
        <v>112</v>
      </c>
      <c r="AB126" s="766"/>
      <c r="AC126" s="766"/>
      <c r="AD126" s="766"/>
      <c r="AE126" s="767"/>
      <c r="AF126" s="768">
        <v>20000</v>
      </c>
      <c r="AG126" s="766"/>
      <c r="AH126" s="766"/>
      <c r="AI126" s="766"/>
      <c r="AJ126" s="767"/>
      <c r="AK126" s="768">
        <v>40080</v>
      </c>
      <c r="AL126" s="766"/>
      <c r="AM126" s="766"/>
      <c r="AN126" s="766"/>
      <c r="AO126" s="767"/>
      <c r="AP126" s="769">
        <v>0.8</v>
      </c>
      <c r="AQ126" s="770"/>
      <c r="AR126" s="770"/>
      <c r="AS126" s="770"/>
      <c r="AT126" s="77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90"/>
      <c r="CL126" s="891"/>
      <c r="CM126" s="891"/>
      <c r="CN126" s="891"/>
      <c r="CO126" s="892"/>
      <c r="CP126" s="853" t="s">
        <v>458</v>
      </c>
      <c r="CQ126" s="758"/>
      <c r="CR126" s="758"/>
      <c r="CS126" s="758"/>
      <c r="CT126" s="758"/>
      <c r="CU126" s="758"/>
      <c r="CV126" s="758"/>
      <c r="CW126" s="758"/>
      <c r="CX126" s="758"/>
      <c r="CY126" s="758"/>
      <c r="CZ126" s="758"/>
      <c r="DA126" s="758"/>
      <c r="DB126" s="758"/>
      <c r="DC126" s="758"/>
      <c r="DD126" s="758"/>
      <c r="DE126" s="758"/>
      <c r="DF126" s="759"/>
      <c r="DG126" s="825" t="s">
        <v>112</v>
      </c>
      <c r="DH126" s="826"/>
      <c r="DI126" s="826"/>
      <c r="DJ126" s="826"/>
      <c r="DK126" s="826"/>
      <c r="DL126" s="826" t="s">
        <v>112</v>
      </c>
      <c r="DM126" s="826"/>
      <c r="DN126" s="826"/>
      <c r="DO126" s="826"/>
      <c r="DP126" s="826"/>
      <c r="DQ126" s="826" t="s">
        <v>112</v>
      </c>
      <c r="DR126" s="826"/>
      <c r="DS126" s="826"/>
      <c r="DT126" s="826"/>
      <c r="DU126" s="826"/>
      <c r="DV126" s="832" t="s">
        <v>112</v>
      </c>
      <c r="DW126" s="832"/>
      <c r="DX126" s="832"/>
      <c r="DY126" s="832"/>
      <c r="DZ126" s="833"/>
    </row>
    <row r="127" spans="1:130" s="199" customFormat="1" ht="26.25" customHeight="1">
      <c r="A127" s="858"/>
      <c r="B127" s="859"/>
      <c r="C127" s="874" t="s">
        <v>459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765" t="s">
        <v>112</v>
      </c>
      <c r="AB127" s="766"/>
      <c r="AC127" s="766"/>
      <c r="AD127" s="766"/>
      <c r="AE127" s="767"/>
      <c r="AF127" s="768" t="s">
        <v>112</v>
      </c>
      <c r="AG127" s="766"/>
      <c r="AH127" s="766"/>
      <c r="AI127" s="766"/>
      <c r="AJ127" s="767"/>
      <c r="AK127" s="768" t="s">
        <v>112</v>
      </c>
      <c r="AL127" s="766"/>
      <c r="AM127" s="766"/>
      <c r="AN127" s="766"/>
      <c r="AO127" s="767"/>
      <c r="AP127" s="769" t="s">
        <v>112</v>
      </c>
      <c r="AQ127" s="770"/>
      <c r="AR127" s="770"/>
      <c r="AS127" s="770"/>
      <c r="AT127" s="771"/>
      <c r="AU127" s="235"/>
      <c r="AV127" s="235"/>
      <c r="AW127" s="235"/>
      <c r="AX127" s="877" t="s">
        <v>460</v>
      </c>
      <c r="AY127" s="850"/>
      <c r="AZ127" s="850"/>
      <c r="BA127" s="850"/>
      <c r="BB127" s="850"/>
      <c r="BC127" s="850"/>
      <c r="BD127" s="850"/>
      <c r="BE127" s="851"/>
      <c r="BF127" s="849" t="s">
        <v>461</v>
      </c>
      <c r="BG127" s="850"/>
      <c r="BH127" s="850"/>
      <c r="BI127" s="850"/>
      <c r="BJ127" s="850"/>
      <c r="BK127" s="850"/>
      <c r="BL127" s="851"/>
      <c r="BM127" s="849" t="s">
        <v>462</v>
      </c>
      <c r="BN127" s="850"/>
      <c r="BO127" s="850"/>
      <c r="BP127" s="850"/>
      <c r="BQ127" s="850"/>
      <c r="BR127" s="850"/>
      <c r="BS127" s="851"/>
      <c r="BT127" s="849" t="s">
        <v>463</v>
      </c>
      <c r="BU127" s="850"/>
      <c r="BV127" s="850"/>
      <c r="BW127" s="850"/>
      <c r="BX127" s="850"/>
      <c r="BY127" s="850"/>
      <c r="BZ127" s="852"/>
      <c r="CA127" s="235"/>
      <c r="CB127" s="235"/>
      <c r="CC127" s="235"/>
      <c r="CD127" s="236"/>
      <c r="CE127" s="236"/>
      <c r="CF127" s="236"/>
      <c r="CG127" s="233"/>
      <c r="CH127" s="233"/>
      <c r="CI127" s="233"/>
      <c r="CJ127" s="234"/>
      <c r="CK127" s="890"/>
      <c r="CL127" s="891"/>
      <c r="CM127" s="891"/>
      <c r="CN127" s="891"/>
      <c r="CO127" s="892"/>
      <c r="CP127" s="853" t="s">
        <v>464</v>
      </c>
      <c r="CQ127" s="758"/>
      <c r="CR127" s="758"/>
      <c r="CS127" s="758"/>
      <c r="CT127" s="758"/>
      <c r="CU127" s="758"/>
      <c r="CV127" s="758"/>
      <c r="CW127" s="758"/>
      <c r="CX127" s="758"/>
      <c r="CY127" s="758"/>
      <c r="CZ127" s="758"/>
      <c r="DA127" s="758"/>
      <c r="DB127" s="758"/>
      <c r="DC127" s="758"/>
      <c r="DD127" s="758"/>
      <c r="DE127" s="758"/>
      <c r="DF127" s="759"/>
      <c r="DG127" s="825" t="s">
        <v>112</v>
      </c>
      <c r="DH127" s="826"/>
      <c r="DI127" s="826"/>
      <c r="DJ127" s="826"/>
      <c r="DK127" s="826"/>
      <c r="DL127" s="826" t="s">
        <v>112</v>
      </c>
      <c r="DM127" s="826"/>
      <c r="DN127" s="826"/>
      <c r="DO127" s="826"/>
      <c r="DP127" s="826"/>
      <c r="DQ127" s="826" t="s">
        <v>112</v>
      </c>
      <c r="DR127" s="826"/>
      <c r="DS127" s="826"/>
      <c r="DT127" s="826"/>
      <c r="DU127" s="826"/>
      <c r="DV127" s="832" t="s">
        <v>112</v>
      </c>
      <c r="DW127" s="832"/>
      <c r="DX127" s="832"/>
      <c r="DY127" s="832"/>
      <c r="DZ127" s="833"/>
    </row>
    <row r="128" spans="1:130" s="199" customFormat="1" ht="26.25" customHeight="1" thickBot="1">
      <c r="A128" s="834" t="s">
        <v>465</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466</v>
      </c>
      <c r="X128" s="836"/>
      <c r="Y128" s="836"/>
      <c r="Z128" s="837"/>
      <c r="AA128" s="838">
        <v>45274</v>
      </c>
      <c r="AB128" s="839"/>
      <c r="AC128" s="839"/>
      <c r="AD128" s="839"/>
      <c r="AE128" s="840"/>
      <c r="AF128" s="841">
        <v>46274</v>
      </c>
      <c r="AG128" s="839"/>
      <c r="AH128" s="839"/>
      <c r="AI128" s="839"/>
      <c r="AJ128" s="840"/>
      <c r="AK128" s="841">
        <v>42274</v>
      </c>
      <c r="AL128" s="839"/>
      <c r="AM128" s="839"/>
      <c r="AN128" s="839"/>
      <c r="AO128" s="840"/>
      <c r="AP128" s="842"/>
      <c r="AQ128" s="843"/>
      <c r="AR128" s="843"/>
      <c r="AS128" s="843"/>
      <c r="AT128" s="844"/>
      <c r="AU128" s="235"/>
      <c r="AV128" s="235"/>
      <c r="AW128" s="235"/>
      <c r="AX128" s="845" t="s">
        <v>467</v>
      </c>
      <c r="AY128" s="846"/>
      <c r="AZ128" s="846"/>
      <c r="BA128" s="846"/>
      <c r="BB128" s="846"/>
      <c r="BC128" s="846"/>
      <c r="BD128" s="846"/>
      <c r="BE128" s="847"/>
      <c r="BF128" s="822" t="s">
        <v>112</v>
      </c>
      <c r="BG128" s="823"/>
      <c r="BH128" s="823"/>
      <c r="BI128" s="823"/>
      <c r="BJ128" s="823"/>
      <c r="BK128" s="823"/>
      <c r="BL128" s="848"/>
      <c r="BM128" s="822">
        <v>14.39</v>
      </c>
      <c r="BN128" s="823"/>
      <c r="BO128" s="823"/>
      <c r="BP128" s="823"/>
      <c r="BQ128" s="823"/>
      <c r="BR128" s="823"/>
      <c r="BS128" s="848"/>
      <c r="BT128" s="822">
        <v>20</v>
      </c>
      <c r="BU128" s="823"/>
      <c r="BV128" s="823"/>
      <c r="BW128" s="823"/>
      <c r="BX128" s="823"/>
      <c r="BY128" s="823"/>
      <c r="BZ128" s="824"/>
      <c r="CA128" s="236"/>
      <c r="CB128" s="236"/>
      <c r="CC128" s="236"/>
      <c r="CD128" s="236"/>
      <c r="CE128" s="236"/>
      <c r="CF128" s="236"/>
      <c r="CG128" s="233"/>
      <c r="CH128" s="233"/>
      <c r="CI128" s="233"/>
      <c r="CJ128" s="234"/>
      <c r="CK128" s="893"/>
      <c r="CL128" s="894"/>
      <c r="CM128" s="894"/>
      <c r="CN128" s="894"/>
      <c r="CO128" s="895"/>
      <c r="CP128" s="827" t="s">
        <v>468</v>
      </c>
      <c r="CQ128" s="752"/>
      <c r="CR128" s="752"/>
      <c r="CS128" s="752"/>
      <c r="CT128" s="752"/>
      <c r="CU128" s="752"/>
      <c r="CV128" s="752"/>
      <c r="CW128" s="752"/>
      <c r="CX128" s="752"/>
      <c r="CY128" s="752"/>
      <c r="CZ128" s="752"/>
      <c r="DA128" s="752"/>
      <c r="DB128" s="752"/>
      <c r="DC128" s="752"/>
      <c r="DD128" s="752"/>
      <c r="DE128" s="752"/>
      <c r="DF128" s="753"/>
      <c r="DG128" s="828">
        <v>2456</v>
      </c>
      <c r="DH128" s="829"/>
      <c r="DI128" s="829"/>
      <c r="DJ128" s="829"/>
      <c r="DK128" s="829"/>
      <c r="DL128" s="829">
        <v>2063</v>
      </c>
      <c r="DM128" s="829"/>
      <c r="DN128" s="829"/>
      <c r="DO128" s="829"/>
      <c r="DP128" s="829"/>
      <c r="DQ128" s="829">
        <v>1671</v>
      </c>
      <c r="DR128" s="829"/>
      <c r="DS128" s="829"/>
      <c r="DT128" s="829"/>
      <c r="DU128" s="829"/>
      <c r="DV128" s="830">
        <v>0</v>
      </c>
      <c r="DW128" s="830"/>
      <c r="DX128" s="830"/>
      <c r="DY128" s="830"/>
      <c r="DZ128" s="831"/>
    </row>
    <row r="129" spans="1:131" s="199" customFormat="1" ht="26.25" customHeight="1">
      <c r="A129" s="814" t="s">
        <v>92</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469</v>
      </c>
      <c r="X129" s="817"/>
      <c r="Y129" s="817"/>
      <c r="Z129" s="818"/>
      <c r="AA129" s="765">
        <v>6282268</v>
      </c>
      <c r="AB129" s="766"/>
      <c r="AC129" s="766"/>
      <c r="AD129" s="766"/>
      <c r="AE129" s="767"/>
      <c r="AF129" s="768">
        <v>6328916</v>
      </c>
      <c r="AG129" s="766"/>
      <c r="AH129" s="766"/>
      <c r="AI129" s="766"/>
      <c r="AJ129" s="767"/>
      <c r="AK129" s="768">
        <v>6128002</v>
      </c>
      <c r="AL129" s="766"/>
      <c r="AM129" s="766"/>
      <c r="AN129" s="766"/>
      <c r="AO129" s="767"/>
      <c r="AP129" s="819"/>
      <c r="AQ129" s="820"/>
      <c r="AR129" s="820"/>
      <c r="AS129" s="820"/>
      <c r="AT129" s="821"/>
      <c r="AU129" s="237"/>
      <c r="AV129" s="237"/>
      <c r="AW129" s="237"/>
      <c r="AX129" s="757" t="s">
        <v>470</v>
      </c>
      <c r="AY129" s="758"/>
      <c r="AZ129" s="758"/>
      <c r="BA129" s="758"/>
      <c r="BB129" s="758"/>
      <c r="BC129" s="758"/>
      <c r="BD129" s="758"/>
      <c r="BE129" s="759"/>
      <c r="BF129" s="760" t="s">
        <v>112</v>
      </c>
      <c r="BG129" s="761"/>
      <c r="BH129" s="761"/>
      <c r="BI129" s="761"/>
      <c r="BJ129" s="761"/>
      <c r="BK129" s="761"/>
      <c r="BL129" s="762"/>
      <c r="BM129" s="760">
        <v>19.39</v>
      </c>
      <c r="BN129" s="761"/>
      <c r="BO129" s="761"/>
      <c r="BP129" s="761"/>
      <c r="BQ129" s="761"/>
      <c r="BR129" s="761"/>
      <c r="BS129" s="762"/>
      <c r="BT129" s="760">
        <v>30</v>
      </c>
      <c r="BU129" s="812"/>
      <c r="BV129" s="812"/>
      <c r="BW129" s="812"/>
      <c r="BX129" s="812"/>
      <c r="BY129" s="812"/>
      <c r="BZ129" s="81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814" t="s">
        <v>471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472</v>
      </c>
      <c r="X130" s="817"/>
      <c r="Y130" s="817"/>
      <c r="Z130" s="818"/>
      <c r="AA130" s="765">
        <v>1367552</v>
      </c>
      <c r="AB130" s="766"/>
      <c r="AC130" s="766"/>
      <c r="AD130" s="766"/>
      <c r="AE130" s="767"/>
      <c r="AF130" s="768">
        <v>1345281</v>
      </c>
      <c r="AG130" s="766"/>
      <c r="AH130" s="766"/>
      <c r="AI130" s="766"/>
      <c r="AJ130" s="767"/>
      <c r="AK130" s="768">
        <v>1244777</v>
      </c>
      <c r="AL130" s="766"/>
      <c r="AM130" s="766"/>
      <c r="AN130" s="766"/>
      <c r="AO130" s="767"/>
      <c r="AP130" s="819"/>
      <c r="AQ130" s="820"/>
      <c r="AR130" s="820"/>
      <c r="AS130" s="820"/>
      <c r="AT130" s="821"/>
      <c r="AU130" s="237"/>
      <c r="AV130" s="237"/>
      <c r="AW130" s="237"/>
      <c r="AX130" s="757" t="s">
        <v>473</v>
      </c>
      <c r="AY130" s="758"/>
      <c r="AZ130" s="758"/>
      <c r="BA130" s="758"/>
      <c r="BB130" s="758"/>
      <c r="BC130" s="758"/>
      <c r="BD130" s="758"/>
      <c r="BE130" s="759"/>
      <c r="BF130" s="795">
        <v>15.1</v>
      </c>
      <c r="BG130" s="796"/>
      <c r="BH130" s="796"/>
      <c r="BI130" s="796"/>
      <c r="BJ130" s="796"/>
      <c r="BK130" s="796"/>
      <c r="BL130" s="797"/>
      <c r="BM130" s="795">
        <v>25</v>
      </c>
      <c r="BN130" s="796"/>
      <c r="BO130" s="796"/>
      <c r="BP130" s="796"/>
      <c r="BQ130" s="796"/>
      <c r="BR130" s="796"/>
      <c r="BS130" s="797"/>
      <c r="BT130" s="795">
        <v>35</v>
      </c>
      <c r="BU130" s="798"/>
      <c r="BV130" s="798"/>
      <c r="BW130" s="798"/>
      <c r="BX130" s="798"/>
      <c r="BY130" s="798"/>
      <c r="BZ130" s="79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800"/>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2" t="s">
        <v>474</v>
      </c>
      <c r="X131" s="803"/>
      <c r="Y131" s="803"/>
      <c r="Z131" s="804"/>
      <c r="AA131" s="805">
        <v>4914716</v>
      </c>
      <c r="AB131" s="806"/>
      <c r="AC131" s="806"/>
      <c r="AD131" s="806"/>
      <c r="AE131" s="807"/>
      <c r="AF131" s="808">
        <v>4983635</v>
      </c>
      <c r="AG131" s="806"/>
      <c r="AH131" s="806"/>
      <c r="AI131" s="806"/>
      <c r="AJ131" s="807"/>
      <c r="AK131" s="808">
        <v>4883225</v>
      </c>
      <c r="AL131" s="806"/>
      <c r="AM131" s="806"/>
      <c r="AN131" s="806"/>
      <c r="AO131" s="807"/>
      <c r="AP131" s="809"/>
      <c r="AQ131" s="810"/>
      <c r="AR131" s="810"/>
      <c r="AS131" s="810"/>
      <c r="AT131" s="811"/>
      <c r="AU131" s="237"/>
      <c r="AV131" s="237"/>
      <c r="AW131" s="237"/>
      <c r="AX131" s="751" t="s">
        <v>475</v>
      </c>
      <c r="AY131" s="752"/>
      <c r="AZ131" s="752"/>
      <c r="BA131" s="752"/>
      <c r="BB131" s="752"/>
      <c r="BC131" s="752"/>
      <c r="BD131" s="752"/>
      <c r="BE131" s="753"/>
      <c r="BF131" s="754">
        <v>140.19999999999999</v>
      </c>
      <c r="BG131" s="755"/>
      <c r="BH131" s="755"/>
      <c r="BI131" s="755"/>
      <c r="BJ131" s="755"/>
      <c r="BK131" s="755"/>
      <c r="BL131" s="756"/>
      <c r="BM131" s="754">
        <v>350</v>
      </c>
      <c r="BN131" s="755"/>
      <c r="BO131" s="755"/>
      <c r="BP131" s="755"/>
      <c r="BQ131" s="755"/>
      <c r="BR131" s="755"/>
      <c r="BS131" s="756"/>
      <c r="BT131" s="779"/>
      <c r="BU131" s="780"/>
      <c r="BV131" s="780"/>
      <c r="BW131" s="780"/>
      <c r="BX131" s="780"/>
      <c r="BY131" s="780"/>
      <c r="BZ131" s="78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82" t="s">
        <v>476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477</v>
      </c>
      <c r="W132" s="786"/>
      <c r="X132" s="786"/>
      <c r="Y132" s="786"/>
      <c r="Z132" s="787"/>
      <c r="AA132" s="788">
        <v>14.772613509999999</v>
      </c>
      <c r="AB132" s="789"/>
      <c r="AC132" s="789"/>
      <c r="AD132" s="789"/>
      <c r="AE132" s="790"/>
      <c r="AF132" s="791">
        <v>15.498767470000001</v>
      </c>
      <c r="AG132" s="789"/>
      <c r="AH132" s="789"/>
      <c r="AI132" s="789"/>
      <c r="AJ132" s="790"/>
      <c r="AK132" s="791">
        <v>15.32210783</v>
      </c>
      <c r="AL132" s="789"/>
      <c r="AM132" s="789"/>
      <c r="AN132" s="789"/>
      <c r="AO132" s="790"/>
      <c r="AP132" s="792"/>
      <c r="AQ132" s="793"/>
      <c r="AR132" s="793"/>
      <c r="AS132" s="793"/>
      <c r="AT132" s="79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43" t="s">
        <v>478</v>
      </c>
      <c r="W133" s="743"/>
      <c r="X133" s="743"/>
      <c r="Y133" s="743"/>
      <c r="Z133" s="744"/>
      <c r="AA133" s="745">
        <v>14.9</v>
      </c>
      <c r="AB133" s="746"/>
      <c r="AC133" s="746"/>
      <c r="AD133" s="746"/>
      <c r="AE133" s="747"/>
      <c r="AF133" s="745">
        <v>14.9</v>
      </c>
      <c r="AG133" s="746"/>
      <c r="AH133" s="746"/>
      <c r="AI133" s="746"/>
      <c r="AJ133" s="747"/>
      <c r="AK133" s="745">
        <v>15.1</v>
      </c>
      <c r="AL133" s="746"/>
      <c r="AM133" s="746"/>
      <c r="AN133" s="746"/>
      <c r="AO133" s="747"/>
      <c r="AP133" s="748"/>
      <c r="AQ133" s="749"/>
      <c r="AR133" s="749"/>
      <c r="AS133" s="749"/>
      <c r="AT133" s="75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CH9:CL9"/>
    <mergeCell ref="CM9:CQ9"/>
    <mergeCell ref="CR9:CV9"/>
    <mergeCell ref="CW9:DA9"/>
    <mergeCell ref="DL8:DP8"/>
    <mergeCell ref="DQ8:DU8"/>
    <mergeCell ref="DV8:DZ8"/>
    <mergeCell ref="B9:P9"/>
    <mergeCell ref="Q9:U9"/>
    <mergeCell ref="V9:Z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AA9:AE9"/>
    <mergeCell ref="AF9:AJ9"/>
    <mergeCell ref="AK9:AO9"/>
    <mergeCell ref="AP9:AT9"/>
    <mergeCell ref="CH8:CL8"/>
    <mergeCell ref="CM8:CQ8"/>
    <mergeCell ref="CR8:CV8"/>
    <mergeCell ref="CW8:DA8"/>
    <mergeCell ref="DB8:DF8"/>
    <mergeCell ref="DG8:DK8"/>
    <mergeCell ref="BS9:CG9"/>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BS10:CG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0:P70"/>
    <mergeCell ref="B69:P69"/>
    <mergeCell ref="B68:P68"/>
    <mergeCell ref="B71:P71"/>
    <mergeCell ref="B76:P76"/>
    <mergeCell ref="B75:P75"/>
    <mergeCell ref="B74:P74"/>
    <mergeCell ref="B73:P73"/>
    <mergeCell ref="B72:P72"/>
    <mergeCell ref="B77:P77"/>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s>
  <phoneticPr fontId="4"/>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4"/>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4"/>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52" t="s">
        <v>481</v>
      </c>
      <c r="L7" s="256"/>
      <c r="M7" s="257" t="s">
        <v>482</v>
      </c>
      <c r="N7" s="258"/>
    </row>
    <row r="8" spans="1:16">
      <c r="A8" s="250"/>
      <c r="B8" s="246"/>
      <c r="C8" s="246"/>
      <c r="D8" s="246"/>
      <c r="E8" s="246"/>
      <c r="F8" s="246"/>
      <c r="G8" s="259"/>
      <c r="H8" s="260"/>
      <c r="I8" s="260"/>
      <c r="J8" s="261"/>
      <c r="K8" s="1153"/>
      <c r="L8" s="262" t="s">
        <v>483</v>
      </c>
      <c r="M8" s="263" t="s">
        <v>484</v>
      </c>
      <c r="N8" s="264" t="s">
        <v>485</v>
      </c>
    </row>
    <row r="9" spans="1:16">
      <c r="A9" s="250"/>
      <c r="B9" s="246"/>
      <c r="C9" s="246"/>
      <c r="D9" s="246"/>
      <c r="E9" s="246"/>
      <c r="F9" s="246"/>
      <c r="G9" s="1166" t="s">
        <v>486</v>
      </c>
      <c r="H9" s="1167"/>
      <c r="I9" s="1167"/>
      <c r="J9" s="1168"/>
      <c r="K9" s="265">
        <v>1618040</v>
      </c>
      <c r="L9" s="266">
        <v>104619</v>
      </c>
      <c r="M9" s="267">
        <v>79561</v>
      </c>
      <c r="N9" s="268">
        <v>31.5</v>
      </c>
    </row>
    <row r="10" spans="1:16">
      <c r="A10" s="250"/>
      <c r="B10" s="246"/>
      <c r="C10" s="246"/>
      <c r="D10" s="246"/>
      <c r="E10" s="246"/>
      <c r="F10" s="246"/>
      <c r="G10" s="1166" t="s">
        <v>487</v>
      </c>
      <c r="H10" s="1167"/>
      <c r="I10" s="1167"/>
      <c r="J10" s="1168"/>
      <c r="K10" s="269">
        <v>145440</v>
      </c>
      <c r="L10" s="270">
        <v>9404</v>
      </c>
      <c r="M10" s="271">
        <v>7948</v>
      </c>
      <c r="N10" s="272">
        <v>18.3</v>
      </c>
    </row>
    <row r="11" spans="1:16" ht="13.5" customHeight="1">
      <c r="A11" s="250"/>
      <c r="B11" s="246"/>
      <c r="C11" s="246"/>
      <c r="D11" s="246"/>
      <c r="E11" s="246"/>
      <c r="F11" s="246"/>
      <c r="G11" s="1166" t="s">
        <v>488</v>
      </c>
      <c r="H11" s="1167"/>
      <c r="I11" s="1167"/>
      <c r="J11" s="1168"/>
      <c r="K11" s="269">
        <v>292400</v>
      </c>
      <c r="L11" s="270">
        <v>18906</v>
      </c>
      <c r="M11" s="271">
        <v>11971</v>
      </c>
      <c r="N11" s="272">
        <v>57.9</v>
      </c>
    </row>
    <row r="12" spans="1:16" ht="13.5" customHeight="1">
      <c r="A12" s="250"/>
      <c r="B12" s="246"/>
      <c r="C12" s="246"/>
      <c r="D12" s="246"/>
      <c r="E12" s="246"/>
      <c r="F12" s="246"/>
      <c r="G12" s="1166" t="s">
        <v>489</v>
      </c>
      <c r="H12" s="1167"/>
      <c r="I12" s="1167"/>
      <c r="J12" s="1168"/>
      <c r="K12" s="269">
        <v>124235</v>
      </c>
      <c r="L12" s="270">
        <v>8033</v>
      </c>
      <c r="M12" s="271">
        <v>484</v>
      </c>
      <c r="N12" s="272">
        <v>1559.7</v>
      </c>
    </row>
    <row r="13" spans="1:16" ht="13.5" customHeight="1">
      <c r="A13" s="250"/>
      <c r="B13" s="246"/>
      <c r="C13" s="246"/>
      <c r="D13" s="246"/>
      <c r="E13" s="246"/>
      <c r="F13" s="246"/>
      <c r="G13" s="1166" t="s">
        <v>490</v>
      </c>
      <c r="H13" s="1167"/>
      <c r="I13" s="1167"/>
      <c r="J13" s="1168"/>
      <c r="K13" s="269" t="s">
        <v>491</v>
      </c>
      <c r="L13" s="270" t="s">
        <v>491</v>
      </c>
      <c r="M13" s="271">
        <v>5</v>
      </c>
      <c r="N13" s="272" t="s">
        <v>491</v>
      </c>
    </row>
    <row r="14" spans="1:16" ht="13.5" customHeight="1">
      <c r="A14" s="250"/>
      <c r="B14" s="246"/>
      <c r="C14" s="246"/>
      <c r="D14" s="246"/>
      <c r="E14" s="246"/>
      <c r="F14" s="246"/>
      <c r="G14" s="1166" t="s">
        <v>492</v>
      </c>
      <c r="H14" s="1167"/>
      <c r="I14" s="1167"/>
      <c r="J14" s="1168"/>
      <c r="K14" s="269">
        <v>51328</v>
      </c>
      <c r="L14" s="270">
        <v>3319</v>
      </c>
      <c r="M14" s="271">
        <v>3782</v>
      </c>
      <c r="N14" s="272">
        <v>-12.2</v>
      </c>
    </row>
    <row r="15" spans="1:16" ht="13.5" customHeight="1">
      <c r="A15" s="250"/>
      <c r="B15" s="246"/>
      <c r="C15" s="246"/>
      <c r="D15" s="246"/>
      <c r="E15" s="246"/>
      <c r="F15" s="246"/>
      <c r="G15" s="1166" t="s">
        <v>493</v>
      </c>
      <c r="H15" s="1167"/>
      <c r="I15" s="1167"/>
      <c r="J15" s="1168"/>
      <c r="K15" s="269">
        <v>20725</v>
      </c>
      <c r="L15" s="270">
        <v>1340</v>
      </c>
      <c r="M15" s="271">
        <v>1791</v>
      </c>
      <c r="N15" s="272">
        <v>-25.2</v>
      </c>
    </row>
    <row r="16" spans="1:16">
      <c r="A16" s="250"/>
      <c r="B16" s="246"/>
      <c r="C16" s="246"/>
      <c r="D16" s="246"/>
      <c r="E16" s="246"/>
      <c r="F16" s="246"/>
      <c r="G16" s="1169" t="s">
        <v>494</v>
      </c>
      <c r="H16" s="1170"/>
      <c r="I16" s="1170"/>
      <c r="J16" s="1171"/>
      <c r="K16" s="270">
        <v>-178217</v>
      </c>
      <c r="L16" s="270">
        <v>-11523</v>
      </c>
      <c r="M16" s="271">
        <v>-8307</v>
      </c>
      <c r="N16" s="272">
        <v>38.700000000000003</v>
      </c>
    </row>
    <row r="17" spans="1:16">
      <c r="A17" s="250"/>
      <c r="B17" s="246"/>
      <c r="C17" s="246"/>
      <c r="D17" s="246"/>
      <c r="E17" s="246"/>
      <c r="F17" s="246"/>
      <c r="G17" s="1169" t="s">
        <v>170</v>
      </c>
      <c r="H17" s="1170"/>
      <c r="I17" s="1170"/>
      <c r="J17" s="1171"/>
      <c r="K17" s="270">
        <v>2073951</v>
      </c>
      <c r="L17" s="270">
        <v>134097</v>
      </c>
      <c r="M17" s="271">
        <v>97236</v>
      </c>
      <c r="N17" s="272">
        <v>37.9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63" t="s">
        <v>499</v>
      </c>
      <c r="H21" s="1164"/>
      <c r="I21" s="1164"/>
      <c r="J21" s="1165"/>
      <c r="K21" s="282">
        <v>13.13</v>
      </c>
      <c r="L21" s="283">
        <v>9.07</v>
      </c>
      <c r="M21" s="284">
        <v>4.0599999999999996</v>
      </c>
      <c r="N21" s="251"/>
      <c r="O21" s="285"/>
      <c r="P21" s="281"/>
    </row>
    <row r="22" spans="1:16" s="286" customFormat="1">
      <c r="A22" s="281"/>
      <c r="B22" s="251"/>
      <c r="C22" s="251"/>
      <c r="D22" s="251"/>
      <c r="E22" s="251"/>
      <c r="F22" s="251"/>
      <c r="G22" s="1163" t="s">
        <v>500</v>
      </c>
      <c r="H22" s="1164"/>
      <c r="I22" s="1164"/>
      <c r="J22" s="1165"/>
      <c r="K22" s="287">
        <v>91.8</v>
      </c>
      <c r="L22" s="288">
        <v>97.2</v>
      </c>
      <c r="M22" s="289">
        <v>-5.4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52" t="s">
        <v>481</v>
      </c>
      <c r="L30" s="256"/>
      <c r="M30" s="257" t="s">
        <v>482</v>
      </c>
      <c r="N30" s="258"/>
    </row>
    <row r="31" spans="1:16">
      <c r="A31" s="250"/>
      <c r="B31" s="246"/>
      <c r="C31" s="246"/>
      <c r="D31" s="246"/>
      <c r="E31" s="246"/>
      <c r="F31" s="246"/>
      <c r="G31" s="259"/>
      <c r="H31" s="260"/>
      <c r="I31" s="260"/>
      <c r="J31" s="261"/>
      <c r="K31" s="1153"/>
      <c r="L31" s="262" t="s">
        <v>483</v>
      </c>
      <c r="M31" s="263" t="s">
        <v>484</v>
      </c>
      <c r="N31" s="264" t="s">
        <v>485</v>
      </c>
    </row>
    <row r="32" spans="1:16" ht="27" customHeight="1">
      <c r="A32" s="250"/>
      <c r="B32" s="246"/>
      <c r="C32" s="246"/>
      <c r="D32" s="246"/>
      <c r="E32" s="246"/>
      <c r="F32" s="246"/>
      <c r="G32" s="1154" t="s">
        <v>504</v>
      </c>
      <c r="H32" s="1155"/>
      <c r="I32" s="1155"/>
      <c r="J32" s="1156"/>
      <c r="K32" s="296">
        <v>1297488</v>
      </c>
      <c r="L32" s="296">
        <v>83893</v>
      </c>
      <c r="M32" s="297">
        <v>47831</v>
      </c>
      <c r="N32" s="298">
        <v>75.400000000000006</v>
      </c>
    </row>
    <row r="33" spans="1:16" ht="13.5" customHeight="1">
      <c r="A33" s="250"/>
      <c r="B33" s="246"/>
      <c r="C33" s="246"/>
      <c r="D33" s="246"/>
      <c r="E33" s="246"/>
      <c r="F33" s="246"/>
      <c r="G33" s="1154" t="s">
        <v>505</v>
      </c>
      <c r="H33" s="1155"/>
      <c r="I33" s="1155"/>
      <c r="J33" s="1156"/>
      <c r="K33" s="296" t="s">
        <v>491</v>
      </c>
      <c r="L33" s="296" t="s">
        <v>491</v>
      </c>
      <c r="M33" s="297" t="s">
        <v>491</v>
      </c>
      <c r="N33" s="298" t="s">
        <v>491</v>
      </c>
    </row>
    <row r="34" spans="1:16" ht="27" customHeight="1">
      <c r="A34" s="250"/>
      <c r="B34" s="246"/>
      <c r="C34" s="246"/>
      <c r="D34" s="246"/>
      <c r="E34" s="246"/>
      <c r="F34" s="246"/>
      <c r="G34" s="1154" t="s">
        <v>506</v>
      </c>
      <c r="H34" s="1155"/>
      <c r="I34" s="1155"/>
      <c r="J34" s="1156"/>
      <c r="K34" s="296" t="s">
        <v>491</v>
      </c>
      <c r="L34" s="296" t="s">
        <v>491</v>
      </c>
      <c r="M34" s="297">
        <v>13</v>
      </c>
      <c r="N34" s="298" t="s">
        <v>491</v>
      </c>
    </row>
    <row r="35" spans="1:16" ht="27" customHeight="1">
      <c r="A35" s="250"/>
      <c r="B35" s="246"/>
      <c r="C35" s="246"/>
      <c r="D35" s="246"/>
      <c r="E35" s="246"/>
      <c r="F35" s="246"/>
      <c r="G35" s="1154" t="s">
        <v>507</v>
      </c>
      <c r="H35" s="1155"/>
      <c r="I35" s="1155"/>
      <c r="J35" s="1156"/>
      <c r="K35" s="296">
        <v>491806</v>
      </c>
      <c r="L35" s="296">
        <v>31799</v>
      </c>
      <c r="M35" s="297">
        <v>14490</v>
      </c>
      <c r="N35" s="298">
        <v>119.5</v>
      </c>
    </row>
    <row r="36" spans="1:16" ht="27" customHeight="1">
      <c r="A36" s="250"/>
      <c r="B36" s="246"/>
      <c r="C36" s="246"/>
      <c r="D36" s="246"/>
      <c r="E36" s="246"/>
      <c r="F36" s="246"/>
      <c r="G36" s="1154" t="s">
        <v>508</v>
      </c>
      <c r="H36" s="1155"/>
      <c r="I36" s="1155"/>
      <c r="J36" s="1156"/>
      <c r="K36" s="296">
        <v>205858</v>
      </c>
      <c r="L36" s="296">
        <v>13310</v>
      </c>
      <c r="M36" s="297">
        <v>3677</v>
      </c>
      <c r="N36" s="298">
        <v>262</v>
      </c>
    </row>
    <row r="37" spans="1:16" ht="13.5" customHeight="1">
      <c r="A37" s="250"/>
      <c r="B37" s="246"/>
      <c r="C37" s="246"/>
      <c r="D37" s="246"/>
      <c r="E37" s="246"/>
      <c r="F37" s="246"/>
      <c r="G37" s="1154" t="s">
        <v>509</v>
      </c>
      <c r="H37" s="1155"/>
      <c r="I37" s="1155"/>
      <c r="J37" s="1156"/>
      <c r="K37" s="296">
        <v>40080</v>
      </c>
      <c r="L37" s="296">
        <v>2591</v>
      </c>
      <c r="M37" s="297">
        <v>1018</v>
      </c>
      <c r="N37" s="298">
        <v>154.5</v>
      </c>
    </row>
    <row r="38" spans="1:16" ht="27" customHeight="1">
      <c r="A38" s="250"/>
      <c r="B38" s="246"/>
      <c r="C38" s="246"/>
      <c r="D38" s="246"/>
      <c r="E38" s="246"/>
      <c r="F38" s="246"/>
      <c r="G38" s="1157" t="s">
        <v>510</v>
      </c>
      <c r="H38" s="1158"/>
      <c r="I38" s="1158"/>
      <c r="J38" s="1159"/>
      <c r="K38" s="299">
        <v>32</v>
      </c>
      <c r="L38" s="299">
        <v>2</v>
      </c>
      <c r="M38" s="300">
        <v>7</v>
      </c>
      <c r="N38" s="301">
        <v>-71.400000000000006</v>
      </c>
      <c r="O38" s="295"/>
    </row>
    <row r="39" spans="1:16">
      <c r="A39" s="250"/>
      <c r="B39" s="246"/>
      <c r="C39" s="246"/>
      <c r="D39" s="246"/>
      <c r="E39" s="246"/>
      <c r="F39" s="246"/>
      <c r="G39" s="1157" t="s">
        <v>511</v>
      </c>
      <c r="H39" s="1158"/>
      <c r="I39" s="1158"/>
      <c r="J39" s="1159"/>
      <c r="K39" s="302">
        <v>-42274</v>
      </c>
      <c r="L39" s="302">
        <v>-2733</v>
      </c>
      <c r="M39" s="303">
        <v>-3521</v>
      </c>
      <c r="N39" s="304">
        <v>-22.4</v>
      </c>
      <c r="O39" s="295"/>
    </row>
    <row r="40" spans="1:16" ht="27" customHeight="1">
      <c r="A40" s="250"/>
      <c r="B40" s="246"/>
      <c r="C40" s="246"/>
      <c r="D40" s="246"/>
      <c r="E40" s="246"/>
      <c r="F40" s="246"/>
      <c r="G40" s="1154" t="s">
        <v>512</v>
      </c>
      <c r="H40" s="1155"/>
      <c r="I40" s="1155"/>
      <c r="J40" s="1156"/>
      <c r="K40" s="302">
        <v>-1244777</v>
      </c>
      <c r="L40" s="302">
        <v>-80485</v>
      </c>
      <c r="M40" s="303">
        <v>-43531</v>
      </c>
      <c r="N40" s="304">
        <v>84.9</v>
      </c>
      <c r="O40" s="295"/>
    </row>
    <row r="41" spans="1:16">
      <c r="A41" s="250"/>
      <c r="B41" s="246"/>
      <c r="C41" s="246"/>
      <c r="D41" s="246"/>
      <c r="E41" s="246"/>
      <c r="F41" s="246"/>
      <c r="G41" s="1160" t="s">
        <v>281</v>
      </c>
      <c r="H41" s="1161"/>
      <c r="I41" s="1161"/>
      <c r="J41" s="1162"/>
      <c r="K41" s="296">
        <v>748213</v>
      </c>
      <c r="L41" s="302">
        <v>48378</v>
      </c>
      <c r="M41" s="303">
        <v>19983</v>
      </c>
      <c r="N41" s="304">
        <v>142.1</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47" t="s">
        <v>481</v>
      </c>
      <c r="J49" s="1149" t="s">
        <v>516</v>
      </c>
      <c r="K49" s="1150"/>
      <c r="L49" s="1150"/>
      <c r="M49" s="1150"/>
      <c r="N49" s="1151"/>
    </row>
    <row r="50" spans="1:14">
      <c r="A50" s="250"/>
      <c r="B50" s="246"/>
      <c r="C50" s="246"/>
      <c r="D50" s="246"/>
      <c r="E50" s="246"/>
      <c r="F50" s="246"/>
      <c r="G50" s="314"/>
      <c r="H50" s="315"/>
      <c r="I50" s="1148"/>
      <c r="J50" s="316" t="s">
        <v>517</v>
      </c>
      <c r="K50" s="317" t="s">
        <v>518</v>
      </c>
      <c r="L50" s="318" t="s">
        <v>519</v>
      </c>
      <c r="M50" s="319" t="s">
        <v>520</v>
      </c>
      <c r="N50" s="320" t="s">
        <v>521</v>
      </c>
    </row>
    <row r="51" spans="1:14">
      <c r="A51" s="250"/>
      <c r="B51" s="246"/>
      <c r="C51" s="246"/>
      <c r="D51" s="246"/>
      <c r="E51" s="246"/>
      <c r="F51" s="246"/>
      <c r="G51" s="312" t="s">
        <v>522</v>
      </c>
      <c r="H51" s="313"/>
      <c r="I51" s="321">
        <v>1725649</v>
      </c>
      <c r="J51" s="322">
        <v>106944</v>
      </c>
      <c r="K51" s="323">
        <v>0.7</v>
      </c>
      <c r="L51" s="324">
        <v>69806</v>
      </c>
      <c r="M51" s="325">
        <v>13.4</v>
      </c>
      <c r="N51" s="326">
        <v>-12.7</v>
      </c>
    </row>
    <row r="52" spans="1:14">
      <c r="A52" s="250"/>
      <c r="B52" s="246"/>
      <c r="C52" s="246"/>
      <c r="D52" s="246"/>
      <c r="E52" s="246"/>
      <c r="F52" s="246"/>
      <c r="G52" s="327"/>
      <c r="H52" s="328" t="s">
        <v>523</v>
      </c>
      <c r="I52" s="329">
        <v>688498</v>
      </c>
      <c r="J52" s="330">
        <v>42668</v>
      </c>
      <c r="K52" s="331">
        <v>-27.2</v>
      </c>
      <c r="L52" s="332">
        <v>32823</v>
      </c>
      <c r="M52" s="333">
        <v>1</v>
      </c>
      <c r="N52" s="334">
        <v>-28.2</v>
      </c>
    </row>
    <row r="53" spans="1:14">
      <c r="A53" s="250"/>
      <c r="B53" s="246"/>
      <c r="C53" s="246"/>
      <c r="D53" s="246"/>
      <c r="E53" s="246"/>
      <c r="F53" s="246"/>
      <c r="G53" s="312" t="s">
        <v>524</v>
      </c>
      <c r="H53" s="313"/>
      <c r="I53" s="321">
        <v>2376061</v>
      </c>
      <c r="J53" s="322">
        <v>147829</v>
      </c>
      <c r="K53" s="323">
        <v>38.200000000000003</v>
      </c>
      <c r="L53" s="324">
        <v>74444</v>
      </c>
      <c r="M53" s="325">
        <v>6.6</v>
      </c>
      <c r="N53" s="326">
        <v>31.6</v>
      </c>
    </row>
    <row r="54" spans="1:14">
      <c r="A54" s="250"/>
      <c r="B54" s="246"/>
      <c r="C54" s="246"/>
      <c r="D54" s="246"/>
      <c r="E54" s="246"/>
      <c r="F54" s="246"/>
      <c r="G54" s="327"/>
      <c r="H54" s="328" t="s">
        <v>523</v>
      </c>
      <c r="I54" s="329">
        <v>830599</v>
      </c>
      <c r="J54" s="330">
        <v>51677</v>
      </c>
      <c r="K54" s="331">
        <v>21.1</v>
      </c>
      <c r="L54" s="332">
        <v>34175</v>
      </c>
      <c r="M54" s="333">
        <v>4.0999999999999996</v>
      </c>
      <c r="N54" s="334">
        <v>17</v>
      </c>
    </row>
    <row r="55" spans="1:14">
      <c r="A55" s="250"/>
      <c r="B55" s="246"/>
      <c r="C55" s="246"/>
      <c r="D55" s="246"/>
      <c r="E55" s="246"/>
      <c r="F55" s="246"/>
      <c r="G55" s="312" t="s">
        <v>525</v>
      </c>
      <c r="H55" s="313"/>
      <c r="I55" s="321">
        <v>1357046</v>
      </c>
      <c r="J55" s="322">
        <v>85252</v>
      </c>
      <c r="K55" s="323">
        <v>-42.3</v>
      </c>
      <c r="L55" s="324">
        <v>85205</v>
      </c>
      <c r="M55" s="325">
        <v>14.5</v>
      </c>
      <c r="N55" s="326">
        <v>-56.8</v>
      </c>
    </row>
    <row r="56" spans="1:14">
      <c r="A56" s="250"/>
      <c r="B56" s="246"/>
      <c r="C56" s="246"/>
      <c r="D56" s="246"/>
      <c r="E56" s="246"/>
      <c r="F56" s="246"/>
      <c r="G56" s="327"/>
      <c r="H56" s="328" t="s">
        <v>523</v>
      </c>
      <c r="I56" s="329">
        <v>682229</v>
      </c>
      <c r="J56" s="330">
        <v>42859</v>
      </c>
      <c r="K56" s="331">
        <v>-17.100000000000001</v>
      </c>
      <c r="L56" s="332">
        <v>38847</v>
      </c>
      <c r="M56" s="333">
        <v>13.7</v>
      </c>
      <c r="N56" s="334">
        <v>-30.8</v>
      </c>
    </row>
    <row r="57" spans="1:14">
      <c r="A57" s="250"/>
      <c r="B57" s="246"/>
      <c r="C57" s="246"/>
      <c r="D57" s="246"/>
      <c r="E57" s="246"/>
      <c r="F57" s="246"/>
      <c r="G57" s="312" t="s">
        <v>526</v>
      </c>
      <c r="H57" s="313"/>
      <c r="I57" s="321">
        <v>1255752</v>
      </c>
      <c r="J57" s="322">
        <v>79893</v>
      </c>
      <c r="K57" s="323">
        <v>-6.3</v>
      </c>
      <c r="L57" s="324">
        <v>77577</v>
      </c>
      <c r="M57" s="325">
        <v>-9</v>
      </c>
      <c r="N57" s="326">
        <v>2.7</v>
      </c>
    </row>
    <row r="58" spans="1:14">
      <c r="A58" s="250"/>
      <c r="B58" s="246"/>
      <c r="C58" s="246"/>
      <c r="D58" s="246"/>
      <c r="E58" s="246"/>
      <c r="F58" s="246"/>
      <c r="G58" s="327"/>
      <c r="H58" s="328" t="s">
        <v>523</v>
      </c>
      <c r="I58" s="329">
        <v>702838</v>
      </c>
      <c r="J58" s="330">
        <v>44715</v>
      </c>
      <c r="K58" s="331">
        <v>4.3</v>
      </c>
      <c r="L58" s="332">
        <v>40870</v>
      </c>
      <c r="M58" s="333">
        <v>5.2</v>
      </c>
      <c r="N58" s="334">
        <v>-0.9</v>
      </c>
    </row>
    <row r="59" spans="1:14">
      <c r="A59" s="250"/>
      <c r="B59" s="246"/>
      <c r="C59" s="246"/>
      <c r="D59" s="246"/>
      <c r="E59" s="246"/>
      <c r="F59" s="246"/>
      <c r="G59" s="312" t="s">
        <v>527</v>
      </c>
      <c r="H59" s="313"/>
      <c r="I59" s="321">
        <v>1486861</v>
      </c>
      <c r="J59" s="322">
        <v>96137</v>
      </c>
      <c r="K59" s="323">
        <v>20.3</v>
      </c>
      <c r="L59" s="324">
        <v>67293</v>
      </c>
      <c r="M59" s="325">
        <v>-13.3</v>
      </c>
      <c r="N59" s="326">
        <v>33.6</v>
      </c>
    </row>
    <row r="60" spans="1:14">
      <c r="A60" s="250"/>
      <c r="B60" s="246"/>
      <c r="C60" s="246"/>
      <c r="D60" s="246"/>
      <c r="E60" s="246"/>
      <c r="F60" s="246"/>
      <c r="G60" s="327"/>
      <c r="H60" s="328" t="s">
        <v>523</v>
      </c>
      <c r="I60" s="335">
        <v>973041</v>
      </c>
      <c r="J60" s="330">
        <v>62915</v>
      </c>
      <c r="K60" s="331">
        <v>40.700000000000003</v>
      </c>
      <c r="L60" s="332">
        <v>35076</v>
      </c>
      <c r="M60" s="333">
        <v>-14.2</v>
      </c>
      <c r="N60" s="334">
        <v>54.9</v>
      </c>
    </row>
    <row r="61" spans="1:14">
      <c r="A61" s="250"/>
      <c r="B61" s="246"/>
      <c r="C61" s="246"/>
      <c r="D61" s="246"/>
      <c r="E61" s="246"/>
      <c r="F61" s="246"/>
      <c r="G61" s="312" t="s">
        <v>528</v>
      </c>
      <c r="H61" s="336"/>
      <c r="I61" s="337">
        <v>1640274</v>
      </c>
      <c r="J61" s="338">
        <v>103211</v>
      </c>
      <c r="K61" s="339">
        <v>2.1</v>
      </c>
      <c r="L61" s="340">
        <v>74865</v>
      </c>
      <c r="M61" s="341">
        <v>2.4</v>
      </c>
      <c r="N61" s="326">
        <v>-0.3</v>
      </c>
    </row>
    <row r="62" spans="1:14">
      <c r="A62" s="250"/>
      <c r="B62" s="246"/>
      <c r="C62" s="246"/>
      <c r="D62" s="246"/>
      <c r="E62" s="246"/>
      <c r="F62" s="246"/>
      <c r="G62" s="327"/>
      <c r="H62" s="328" t="s">
        <v>523</v>
      </c>
      <c r="I62" s="329">
        <v>775441</v>
      </c>
      <c r="J62" s="330">
        <v>48967</v>
      </c>
      <c r="K62" s="331">
        <v>4.4000000000000004</v>
      </c>
      <c r="L62" s="332">
        <v>36358</v>
      </c>
      <c r="M62" s="333">
        <v>2</v>
      </c>
      <c r="N62" s="334">
        <v>2.4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4"/>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4"/>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72" t="s">
        <v>3</v>
      </c>
      <c r="D47" s="1172"/>
      <c r="E47" s="1173"/>
      <c r="F47" s="11">
        <v>16.22</v>
      </c>
      <c r="G47" s="12">
        <v>12.65</v>
      </c>
      <c r="H47" s="12">
        <v>11.93</v>
      </c>
      <c r="I47" s="12">
        <v>14.72</v>
      </c>
      <c r="J47" s="13">
        <v>11.14</v>
      </c>
    </row>
    <row r="48" spans="2:10" ht="57.75" customHeight="1">
      <c r="B48" s="14"/>
      <c r="C48" s="1174" t="s">
        <v>4</v>
      </c>
      <c r="D48" s="1174"/>
      <c r="E48" s="1175"/>
      <c r="F48" s="15">
        <v>6.38</v>
      </c>
      <c r="G48" s="16">
        <v>8.7200000000000006</v>
      </c>
      <c r="H48" s="16">
        <v>5.3</v>
      </c>
      <c r="I48" s="16">
        <v>6.48</v>
      </c>
      <c r="J48" s="17">
        <v>6.44</v>
      </c>
    </row>
    <row r="49" spans="2:10" ht="57.75" customHeight="1" thickBot="1">
      <c r="B49" s="18"/>
      <c r="C49" s="1176" t="s">
        <v>5</v>
      </c>
      <c r="D49" s="1176"/>
      <c r="E49" s="1177"/>
      <c r="F49" s="19" t="s">
        <v>535</v>
      </c>
      <c r="G49" s="20" t="s">
        <v>536</v>
      </c>
      <c r="H49" s="20" t="s">
        <v>537</v>
      </c>
      <c r="I49" s="20">
        <v>4.1100000000000003</v>
      </c>
      <c r="J49" s="21" t="s">
        <v>538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4"/>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4" t="s">
        <v>539</v>
      </c>
      <c r="D34" s="1184"/>
      <c r="E34" s="1185"/>
      <c r="F34" s="32">
        <v>14.49</v>
      </c>
      <c r="G34" s="33">
        <v>14.16</v>
      </c>
      <c r="H34" s="33">
        <v>13.69</v>
      </c>
      <c r="I34" s="33">
        <v>12.81</v>
      </c>
      <c r="J34" s="34">
        <v>12.97</v>
      </c>
      <c r="K34" s="22"/>
      <c r="L34" s="22"/>
      <c r="M34" s="22"/>
      <c r="N34" s="22"/>
      <c r="O34" s="22"/>
      <c r="P34" s="22"/>
    </row>
    <row r="35" spans="1:16" ht="39" customHeight="1">
      <c r="A35" s="22"/>
      <c r="B35" s="35"/>
      <c r="C35" s="1178" t="s">
        <v>540</v>
      </c>
      <c r="D35" s="1179"/>
      <c r="E35" s="1180"/>
      <c r="F35" s="36">
        <v>6.35</v>
      </c>
      <c r="G35" s="37">
        <v>8.68</v>
      </c>
      <c r="H35" s="37">
        <v>5.26</v>
      </c>
      <c r="I35" s="37">
        <v>6.4</v>
      </c>
      <c r="J35" s="38">
        <v>6.38</v>
      </c>
      <c r="K35" s="22"/>
      <c r="L35" s="22"/>
      <c r="M35" s="22"/>
      <c r="N35" s="22"/>
      <c r="O35" s="22"/>
      <c r="P35" s="22"/>
    </row>
    <row r="36" spans="1:16" ht="39" customHeight="1">
      <c r="A36" s="22"/>
      <c r="B36" s="35"/>
      <c r="C36" s="1178" t="s">
        <v>541</v>
      </c>
      <c r="D36" s="1179"/>
      <c r="E36" s="1180"/>
      <c r="F36" s="36">
        <v>2.5299999999999998</v>
      </c>
      <c r="G36" s="37">
        <v>2.77</v>
      </c>
      <c r="H36" s="37">
        <v>3</v>
      </c>
      <c r="I36" s="37">
        <v>3.33</v>
      </c>
      <c r="J36" s="38">
        <v>3.9</v>
      </c>
      <c r="K36" s="22"/>
      <c r="L36" s="22"/>
      <c r="M36" s="22"/>
      <c r="N36" s="22"/>
      <c r="O36" s="22"/>
      <c r="P36" s="22"/>
    </row>
    <row r="37" spans="1:16" ht="39" customHeight="1">
      <c r="A37" s="22"/>
      <c r="B37" s="35"/>
      <c r="C37" s="1178" t="s">
        <v>542</v>
      </c>
      <c r="D37" s="1179"/>
      <c r="E37" s="1180"/>
      <c r="F37" s="36">
        <v>0.3</v>
      </c>
      <c r="G37" s="37">
        <v>0.64</v>
      </c>
      <c r="H37" s="37">
        <v>1.33</v>
      </c>
      <c r="I37" s="37">
        <v>0.55000000000000004</v>
      </c>
      <c r="J37" s="38">
        <v>1.88</v>
      </c>
      <c r="K37" s="22"/>
      <c r="L37" s="22"/>
      <c r="M37" s="22"/>
      <c r="N37" s="22"/>
      <c r="O37" s="22"/>
      <c r="P37" s="22"/>
    </row>
    <row r="38" spans="1:16" ht="39" customHeight="1">
      <c r="A38" s="22"/>
      <c r="B38" s="35"/>
      <c r="C38" s="1178" t="s">
        <v>543</v>
      </c>
      <c r="D38" s="1179"/>
      <c r="E38" s="1180"/>
      <c r="F38" s="36">
        <v>7.98</v>
      </c>
      <c r="G38" s="37">
        <v>7.05</v>
      </c>
      <c r="H38" s="37">
        <v>7.13</v>
      </c>
      <c r="I38" s="37">
        <v>3.26</v>
      </c>
      <c r="J38" s="38">
        <v>1.36</v>
      </c>
      <c r="K38" s="22"/>
      <c r="L38" s="22"/>
      <c r="M38" s="22"/>
      <c r="N38" s="22"/>
      <c r="O38" s="22"/>
      <c r="P38" s="22"/>
    </row>
    <row r="39" spans="1:16" ht="39" customHeight="1">
      <c r="A39" s="22"/>
      <c r="B39" s="35"/>
      <c r="C39" s="1178" t="s">
        <v>544</v>
      </c>
      <c r="D39" s="1179"/>
      <c r="E39" s="1180"/>
      <c r="F39" s="36">
        <v>0.54</v>
      </c>
      <c r="G39" s="37">
        <v>0.8</v>
      </c>
      <c r="H39" s="37">
        <v>1.05</v>
      </c>
      <c r="I39" s="37">
        <v>1.03</v>
      </c>
      <c r="J39" s="38">
        <v>1.18</v>
      </c>
      <c r="K39" s="22"/>
      <c r="L39" s="22"/>
      <c r="M39" s="22"/>
      <c r="N39" s="22"/>
      <c r="O39" s="22"/>
      <c r="P39" s="22"/>
    </row>
    <row r="40" spans="1:16" ht="39" customHeight="1">
      <c r="A40" s="22"/>
      <c r="B40" s="35"/>
      <c r="C40" s="1178" t="s">
        <v>545</v>
      </c>
      <c r="D40" s="1179"/>
      <c r="E40" s="1180"/>
      <c r="F40" s="36">
        <v>0</v>
      </c>
      <c r="G40" s="37">
        <v>0</v>
      </c>
      <c r="H40" s="37">
        <v>0</v>
      </c>
      <c r="I40" s="37">
        <v>0</v>
      </c>
      <c r="J40" s="38">
        <v>1.06</v>
      </c>
      <c r="K40" s="22"/>
      <c r="L40" s="22"/>
      <c r="M40" s="22"/>
      <c r="N40" s="22"/>
      <c r="O40" s="22"/>
      <c r="P40" s="22"/>
    </row>
    <row r="41" spans="1:16" ht="39" customHeight="1">
      <c r="A41" s="22"/>
      <c r="B41" s="35"/>
      <c r="C41" s="1178" t="s">
        <v>546</v>
      </c>
      <c r="D41" s="1179"/>
      <c r="E41" s="1180"/>
      <c r="F41" s="36">
        <v>0.16</v>
      </c>
      <c r="G41" s="37">
        <v>0.11</v>
      </c>
      <c r="H41" s="37">
        <v>0.32</v>
      </c>
      <c r="I41" s="37">
        <v>0.55000000000000004</v>
      </c>
      <c r="J41" s="38">
        <v>0.38</v>
      </c>
      <c r="K41" s="22"/>
      <c r="L41" s="22"/>
      <c r="M41" s="22"/>
      <c r="N41" s="22"/>
      <c r="O41" s="22"/>
      <c r="P41" s="22"/>
    </row>
    <row r="42" spans="1:16" ht="39" customHeight="1">
      <c r="A42" s="22"/>
      <c r="B42" s="39"/>
      <c r="C42" s="1178" t="s">
        <v>547</v>
      </c>
      <c r="D42" s="1179"/>
      <c r="E42" s="1180"/>
      <c r="F42" s="36" t="s">
        <v>491</v>
      </c>
      <c r="G42" s="37" t="s">
        <v>491</v>
      </c>
      <c r="H42" s="37" t="s">
        <v>491</v>
      </c>
      <c r="I42" s="37" t="s">
        <v>491</v>
      </c>
      <c r="J42" s="38" t="s">
        <v>491</v>
      </c>
      <c r="K42" s="22"/>
      <c r="L42" s="22"/>
      <c r="M42" s="22"/>
      <c r="N42" s="22"/>
      <c r="O42" s="22"/>
      <c r="P42" s="22"/>
    </row>
    <row r="43" spans="1:16" ht="39" customHeight="1" thickBot="1">
      <c r="A43" s="22"/>
      <c r="B43" s="40"/>
      <c r="C43" s="1181" t="s">
        <v>548</v>
      </c>
      <c r="D43" s="1182"/>
      <c r="E43" s="1183"/>
      <c r="F43" s="41">
        <v>0.54</v>
      </c>
      <c r="G43" s="42">
        <v>0.68</v>
      </c>
      <c r="H43" s="42">
        <v>0.74</v>
      </c>
      <c r="I43" s="42">
        <v>0.41</v>
      </c>
      <c r="J43" s="43">
        <v>0.23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4"/>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4" t="s">
        <v>11</v>
      </c>
      <c r="C45" s="1195"/>
      <c r="D45" s="58"/>
      <c r="E45" s="1200" t="s">
        <v>12</v>
      </c>
      <c r="F45" s="1200"/>
      <c r="G45" s="1200"/>
      <c r="H45" s="1200"/>
      <c r="I45" s="1200"/>
      <c r="J45" s="1201"/>
      <c r="K45" s="59">
        <v>1392</v>
      </c>
      <c r="L45" s="60">
        <v>1382</v>
      </c>
      <c r="M45" s="60">
        <v>1378</v>
      </c>
      <c r="N45" s="60">
        <v>1409</v>
      </c>
      <c r="O45" s="61">
        <v>1297</v>
      </c>
      <c r="P45" s="48"/>
      <c r="Q45" s="48"/>
      <c r="R45" s="48"/>
      <c r="S45" s="48"/>
      <c r="T45" s="48"/>
      <c r="U45" s="48"/>
    </row>
    <row r="46" spans="1:21" ht="30.75" customHeight="1">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c r="A48" s="48"/>
      <c r="B48" s="1196"/>
      <c r="C48" s="1197"/>
      <c r="D48" s="62"/>
      <c r="E48" s="1188" t="s">
        <v>15</v>
      </c>
      <c r="F48" s="1188"/>
      <c r="G48" s="1188"/>
      <c r="H48" s="1188"/>
      <c r="I48" s="1188"/>
      <c r="J48" s="1189"/>
      <c r="K48" s="63">
        <v>518</v>
      </c>
      <c r="L48" s="64">
        <v>504</v>
      </c>
      <c r="M48" s="64">
        <v>506</v>
      </c>
      <c r="N48" s="64">
        <v>492</v>
      </c>
      <c r="O48" s="65">
        <v>492</v>
      </c>
      <c r="P48" s="48"/>
      <c r="Q48" s="48"/>
      <c r="R48" s="48"/>
      <c r="S48" s="48"/>
      <c r="T48" s="48"/>
      <c r="U48" s="48"/>
    </row>
    <row r="49" spans="1:21" ht="30.75" customHeight="1">
      <c r="A49" s="48"/>
      <c r="B49" s="1196"/>
      <c r="C49" s="1197"/>
      <c r="D49" s="62"/>
      <c r="E49" s="1188" t="s">
        <v>16</v>
      </c>
      <c r="F49" s="1188"/>
      <c r="G49" s="1188"/>
      <c r="H49" s="1188"/>
      <c r="I49" s="1188"/>
      <c r="J49" s="1189"/>
      <c r="K49" s="63">
        <v>268</v>
      </c>
      <c r="L49" s="64">
        <v>250</v>
      </c>
      <c r="M49" s="64">
        <v>255</v>
      </c>
      <c r="N49" s="64">
        <v>240</v>
      </c>
      <c r="O49" s="65">
        <v>206</v>
      </c>
      <c r="P49" s="48"/>
      <c r="Q49" s="48"/>
      <c r="R49" s="48"/>
      <c r="S49" s="48"/>
      <c r="T49" s="48"/>
      <c r="U49" s="48"/>
    </row>
    <row r="50" spans="1:21" ht="30.75" customHeight="1">
      <c r="A50" s="48"/>
      <c r="B50" s="1196"/>
      <c r="C50" s="1197"/>
      <c r="D50" s="62"/>
      <c r="E50" s="1188" t="s">
        <v>17</v>
      </c>
      <c r="F50" s="1188"/>
      <c r="G50" s="1188"/>
      <c r="H50" s="1188"/>
      <c r="I50" s="1188"/>
      <c r="J50" s="1189"/>
      <c r="K50" s="63" t="s">
        <v>491</v>
      </c>
      <c r="L50" s="64" t="s">
        <v>491</v>
      </c>
      <c r="M50" s="64" t="s">
        <v>491</v>
      </c>
      <c r="N50" s="64">
        <v>20</v>
      </c>
      <c r="O50" s="65">
        <v>40</v>
      </c>
      <c r="P50" s="48"/>
      <c r="Q50" s="48"/>
      <c r="R50" s="48"/>
      <c r="S50" s="48"/>
      <c r="T50" s="48"/>
      <c r="U50" s="48"/>
    </row>
    <row r="51" spans="1:21" ht="30.75" customHeight="1">
      <c r="A51" s="48"/>
      <c r="B51" s="1198"/>
      <c r="C51" s="1199"/>
      <c r="D51" s="66"/>
      <c r="E51" s="1188" t="s">
        <v>18</v>
      </c>
      <c r="F51" s="1188"/>
      <c r="G51" s="1188"/>
      <c r="H51" s="1188"/>
      <c r="I51" s="1188"/>
      <c r="J51" s="1189"/>
      <c r="K51" s="63">
        <v>1</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1397</v>
      </c>
      <c r="L52" s="64">
        <v>1409</v>
      </c>
      <c r="M52" s="64">
        <v>1412</v>
      </c>
      <c r="N52" s="64">
        <v>1392</v>
      </c>
      <c r="O52" s="65">
        <v>1287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782</v>
      </c>
      <c r="L53" s="69">
        <v>727</v>
      </c>
      <c r="M53" s="69">
        <v>727</v>
      </c>
      <c r="N53" s="69">
        <v>769</v>
      </c>
      <c r="O53" s="70">
        <v>748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4"/>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4" t="s">
        <v>24</v>
      </c>
      <c r="C41" s="1215"/>
      <c r="D41" s="81"/>
      <c r="E41" s="1216" t="s">
        <v>25</v>
      </c>
      <c r="F41" s="1216"/>
      <c r="G41" s="1216"/>
      <c r="H41" s="1217"/>
      <c r="I41" s="82">
        <v>13313</v>
      </c>
      <c r="J41" s="83">
        <v>13490</v>
      </c>
      <c r="K41" s="83">
        <v>12885</v>
      </c>
      <c r="L41" s="83">
        <v>12382</v>
      </c>
      <c r="M41" s="84">
        <v>12093</v>
      </c>
    </row>
    <row r="42" spans="2:13" ht="27.75" customHeight="1">
      <c r="B42" s="1204"/>
      <c r="C42" s="1205"/>
      <c r="D42" s="85"/>
      <c r="E42" s="1208" t="s">
        <v>26</v>
      </c>
      <c r="F42" s="1208"/>
      <c r="G42" s="1208"/>
      <c r="H42" s="1209"/>
      <c r="I42" s="86" t="s">
        <v>491</v>
      </c>
      <c r="J42" s="87" t="s">
        <v>491</v>
      </c>
      <c r="K42" s="87" t="s">
        <v>491</v>
      </c>
      <c r="L42" s="87">
        <v>100</v>
      </c>
      <c r="M42" s="88">
        <v>200</v>
      </c>
    </row>
    <row r="43" spans="2:13" ht="27.75" customHeight="1">
      <c r="B43" s="1204"/>
      <c r="C43" s="1205"/>
      <c r="D43" s="85"/>
      <c r="E43" s="1208" t="s">
        <v>27</v>
      </c>
      <c r="F43" s="1208"/>
      <c r="G43" s="1208"/>
      <c r="H43" s="1209"/>
      <c r="I43" s="86">
        <v>5922</v>
      </c>
      <c r="J43" s="87">
        <v>5577</v>
      </c>
      <c r="K43" s="87">
        <v>5168</v>
      </c>
      <c r="L43" s="87">
        <v>4752</v>
      </c>
      <c r="M43" s="88">
        <v>4417</v>
      </c>
    </row>
    <row r="44" spans="2:13" ht="27.75" customHeight="1">
      <c r="B44" s="1204"/>
      <c r="C44" s="1205"/>
      <c r="D44" s="85"/>
      <c r="E44" s="1208" t="s">
        <v>28</v>
      </c>
      <c r="F44" s="1208"/>
      <c r="G44" s="1208"/>
      <c r="H44" s="1209"/>
      <c r="I44" s="86">
        <v>1978</v>
      </c>
      <c r="J44" s="87">
        <v>1819</v>
      </c>
      <c r="K44" s="87">
        <v>1986</v>
      </c>
      <c r="L44" s="87">
        <v>1838</v>
      </c>
      <c r="M44" s="88">
        <v>1807</v>
      </c>
    </row>
    <row r="45" spans="2:13" ht="27.75" customHeight="1">
      <c r="B45" s="1204"/>
      <c r="C45" s="1205"/>
      <c r="D45" s="85"/>
      <c r="E45" s="1208" t="s">
        <v>29</v>
      </c>
      <c r="F45" s="1208"/>
      <c r="G45" s="1208"/>
      <c r="H45" s="1209"/>
      <c r="I45" s="86">
        <v>2113</v>
      </c>
      <c r="J45" s="87">
        <v>2081</v>
      </c>
      <c r="K45" s="87">
        <v>1985</v>
      </c>
      <c r="L45" s="87">
        <v>1914</v>
      </c>
      <c r="M45" s="88">
        <v>1899</v>
      </c>
    </row>
    <row r="46" spans="2:13" ht="27.75" customHeight="1">
      <c r="B46" s="1204"/>
      <c r="C46" s="1205"/>
      <c r="D46" s="89"/>
      <c r="E46" s="1208" t="s">
        <v>30</v>
      </c>
      <c r="F46" s="1208"/>
      <c r="G46" s="1208"/>
      <c r="H46" s="1209"/>
      <c r="I46" s="86" t="s">
        <v>491</v>
      </c>
      <c r="J46" s="87" t="s">
        <v>491</v>
      </c>
      <c r="K46" s="87">
        <v>2</v>
      </c>
      <c r="L46" s="87">
        <v>2</v>
      </c>
      <c r="M46" s="88">
        <v>2</v>
      </c>
    </row>
    <row r="47" spans="2:13" ht="27.75" customHeight="1">
      <c r="B47" s="1204"/>
      <c r="C47" s="1205"/>
      <c r="D47" s="90"/>
      <c r="E47" s="1218" t="s">
        <v>31</v>
      </c>
      <c r="F47" s="1219"/>
      <c r="G47" s="1219"/>
      <c r="H47" s="1220"/>
      <c r="I47" s="86" t="s">
        <v>491</v>
      </c>
      <c r="J47" s="87" t="s">
        <v>491</v>
      </c>
      <c r="K47" s="87" t="s">
        <v>491</v>
      </c>
      <c r="L47" s="87" t="s">
        <v>491</v>
      </c>
      <c r="M47" s="88" t="s">
        <v>491</v>
      </c>
    </row>
    <row r="48" spans="2:13" ht="27.75" customHeight="1">
      <c r="B48" s="1204"/>
      <c r="C48" s="1205"/>
      <c r="D48" s="85"/>
      <c r="E48" s="1208" t="s">
        <v>32</v>
      </c>
      <c r="F48" s="1208"/>
      <c r="G48" s="1208"/>
      <c r="H48" s="1209"/>
      <c r="I48" s="86" t="s">
        <v>491</v>
      </c>
      <c r="J48" s="87" t="s">
        <v>491</v>
      </c>
      <c r="K48" s="87" t="s">
        <v>491</v>
      </c>
      <c r="L48" s="87" t="s">
        <v>491</v>
      </c>
      <c r="M48" s="88" t="s">
        <v>491</v>
      </c>
    </row>
    <row r="49" spans="2:13" ht="27.75" customHeight="1">
      <c r="B49" s="1206"/>
      <c r="C49" s="1207"/>
      <c r="D49" s="85"/>
      <c r="E49" s="1208" t="s">
        <v>33</v>
      </c>
      <c r="F49" s="1208"/>
      <c r="G49" s="1208"/>
      <c r="H49" s="1209"/>
      <c r="I49" s="86" t="s">
        <v>491</v>
      </c>
      <c r="J49" s="87" t="s">
        <v>491</v>
      </c>
      <c r="K49" s="87" t="s">
        <v>491</v>
      </c>
      <c r="L49" s="87" t="s">
        <v>491</v>
      </c>
      <c r="M49" s="88" t="s">
        <v>491</v>
      </c>
    </row>
    <row r="50" spans="2:13" ht="27.75" customHeight="1">
      <c r="B50" s="1202" t="s">
        <v>34</v>
      </c>
      <c r="C50" s="1203"/>
      <c r="D50" s="91"/>
      <c r="E50" s="1208" t="s">
        <v>35</v>
      </c>
      <c r="F50" s="1208"/>
      <c r="G50" s="1208"/>
      <c r="H50" s="1209"/>
      <c r="I50" s="86">
        <v>1727</v>
      </c>
      <c r="J50" s="87">
        <v>1705</v>
      </c>
      <c r="K50" s="87">
        <v>1667</v>
      </c>
      <c r="L50" s="87">
        <v>1785</v>
      </c>
      <c r="M50" s="88">
        <v>1560</v>
      </c>
    </row>
    <row r="51" spans="2:13" ht="27.75" customHeight="1">
      <c r="B51" s="1204"/>
      <c r="C51" s="1205"/>
      <c r="D51" s="85"/>
      <c r="E51" s="1208" t="s">
        <v>36</v>
      </c>
      <c r="F51" s="1208"/>
      <c r="G51" s="1208"/>
      <c r="H51" s="1209"/>
      <c r="I51" s="86">
        <v>327</v>
      </c>
      <c r="J51" s="87">
        <v>271</v>
      </c>
      <c r="K51" s="87">
        <v>242</v>
      </c>
      <c r="L51" s="87">
        <v>228</v>
      </c>
      <c r="M51" s="88">
        <v>194</v>
      </c>
    </row>
    <row r="52" spans="2:13" ht="27.75" customHeight="1">
      <c r="B52" s="1206"/>
      <c r="C52" s="1207"/>
      <c r="D52" s="85"/>
      <c r="E52" s="1208" t="s">
        <v>37</v>
      </c>
      <c r="F52" s="1208"/>
      <c r="G52" s="1208"/>
      <c r="H52" s="1209"/>
      <c r="I52" s="86">
        <v>13246</v>
      </c>
      <c r="J52" s="87">
        <v>13419</v>
      </c>
      <c r="K52" s="87">
        <v>13314</v>
      </c>
      <c r="L52" s="87">
        <v>11976</v>
      </c>
      <c r="M52" s="88">
        <v>11816</v>
      </c>
    </row>
    <row r="53" spans="2:13" ht="27.75" customHeight="1" thickBot="1">
      <c r="B53" s="1210" t="s">
        <v>38</v>
      </c>
      <c r="C53" s="1211"/>
      <c r="D53" s="92"/>
      <c r="E53" s="1212" t="s">
        <v>39</v>
      </c>
      <c r="F53" s="1212"/>
      <c r="G53" s="1212"/>
      <c r="H53" s="1213"/>
      <c r="I53" s="93">
        <v>8025</v>
      </c>
      <c r="J53" s="94">
        <v>7572</v>
      </c>
      <c r="K53" s="94">
        <v>6803</v>
      </c>
      <c r="L53" s="94">
        <v>6999</v>
      </c>
      <c r="M53" s="95">
        <v>6847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4"/>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7" zoomScaleNormal="100" zoomScaleSheetLayoutView="55" workbookViewId="0">
      <selection activeCell="G51" sqref="G51:H5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569</v>
      </c>
      <c r="C41" s="248"/>
      <c r="D41" s="248"/>
      <c r="E41" s="248"/>
      <c r="F41" s="248"/>
      <c r="G41" s="248"/>
      <c r="H41" s="248"/>
      <c r="I41" s="248"/>
      <c r="J41" s="248"/>
      <c r="K41" s="248"/>
      <c r="L41" s="248"/>
      <c r="M41" s="248"/>
      <c r="N41" s="248"/>
      <c r="O41" s="248"/>
      <c r="P41" s="249"/>
    </row>
    <row r="42" spans="2:17">
      <c r="B42" s="250"/>
      <c r="C42" s="246"/>
      <c r="D42" s="246"/>
      <c r="E42" s="246"/>
      <c r="F42" s="246"/>
      <c r="G42" s="353" t="s">
        <v>570</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571</v>
      </c>
    </row>
    <row r="50" spans="1:17">
      <c r="B50" s="250"/>
      <c r="C50" s="246"/>
      <c r="D50" s="246"/>
      <c r="E50" s="246"/>
      <c r="F50" s="246"/>
      <c r="G50" s="1242"/>
      <c r="H50" s="1243"/>
      <c r="I50" s="1243"/>
      <c r="J50" s="1244"/>
      <c r="K50" s="356" t="s">
        <v>530</v>
      </c>
      <c r="L50" s="356" t="s">
        <v>531</v>
      </c>
      <c r="M50" s="356" t="s">
        <v>532</v>
      </c>
      <c r="N50" s="356" t="s">
        <v>533</v>
      </c>
      <c r="O50" s="356" t="s">
        <v>534</v>
      </c>
    </row>
    <row r="51" spans="1:17">
      <c r="B51" s="250"/>
      <c r="C51" s="246"/>
      <c r="D51" s="246"/>
      <c r="E51" s="246"/>
      <c r="F51" s="246"/>
      <c r="G51" s="1245" t="s">
        <v>572</v>
      </c>
      <c r="H51" s="1246"/>
      <c r="I51" s="1251" t="s">
        <v>573</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574</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575</v>
      </c>
      <c r="H55" s="1226"/>
      <c r="I55" s="1231" t="s">
        <v>573</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574</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576</v>
      </c>
      <c r="C63" s="246"/>
      <c r="D63" s="246"/>
      <c r="E63" s="246"/>
      <c r="F63" s="246"/>
      <c r="G63" s="246"/>
      <c r="H63" s="246"/>
      <c r="I63" s="246"/>
      <c r="J63" s="246"/>
      <c r="K63" s="246"/>
      <c r="L63" s="246"/>
      <c r="M63" s="246"/>
      <c r="N63" s="246"/>
      <c r="O63" s="246"/>
    </row>
    <row r="64" spans="1:17">
      <c r="B64" s="250"/>
      <c r="C64" s="246"/>
      <c r="D64" s="246"/>
      <c r="E64" s="246"/>
      <c r="F64" s="246"/>
      <c r="G64" s="353" t="s">
        <v>570</v>
      </c>
      <c r="I64" s="354"/>
      <c r="J64" s="354"/>
      <c r="K64" s="354"/>
      <c r="L64" s="246"/>
      <c r="M64" s="246"/>
      <c r="N64" s="246"/>
      <c r="O64" s="246"/>
    </row>
    <row r="65" spans="2:30">
      <c r="B65" s="250"/>
      <c r="C65" s="246"/>
      <c r="D65" s="246"/>
      <c r="E65" s="246"/>
      <c r="F65" s="246"/>
      <c r="G65" s="1233" t="s">
        <v>579</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577</v>
      </c>
      <c r="I71" s="370"/>
      <c r="J71" s="366"/>
      <c r="K71" s="366"/>
      <c r="L71" s="367"/>
      <c r="M71" s="366"/>
      <c r="N71" s="367"/>
      <c r="O71" s="368"/>
    </row>
    <row r="72" spans="2:30">
      <c r="B72" s="250"/>
      <c r="C72" s="246"/>
      <c r="D72" s="246"/>
      <c r="E72" s="246"/>
      <c r="F72" s="246"/>
      <c r="G72" s="1242"/>
      <c r="H72" s="1243"/>
      <c r="I72" s="1243"/>
      <c r="J72" s="1244"/>
      <c r="K72" s="356" t="s">
        <v>530</v>
      </c>
      <c r="L72" s="356" t="s">
        <v>531</v>
      </c>
      <c r="M72" s="356" t="s">
        <v>532</v>
      </c>
      <c r="N72" s="356" t="s">
        <v>533</v>
      </c>
      <c r="O72" s="356" t="s">
        <v>534</v>
      </c>
    </row>
    <row r="73" spans="2:30">
      <c r="B73" s="250"/>
      <c r="C73" s="246"/>
      <c r="D73" s="246"/>
      <c r="E73" s="246"/>
      <c r="F73" s="246"/>
      <c r="G73" s="1245" t="s">
        <v>572</v>
      </c>
      <c r="H73" s="1246"/>
      <c r="I73" s="1251" t="s">
        <v>573</v>
      </c>
      <c r="J73" s="1251"/>
      <c r="K73" s="1232">
        <v>161.30000000000001</v>
      </c>
      <c r="L73" s="1232">
        <v>151.1</v>
      </c>
      <c r="M73" s="1221">
        <v>138.4</v>
      </c>
      <c r="N73" s="1221">
        <v>140.4</v>
      </c>
      <c r="O73" s="1221">
        <v>140.19999999999999</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578</v>
      </c>
      <c r="J75" s="1231"/>
      <c r="K75" s="1253">
        <v>16</v>
      </c>
      <c r="L75" s="1253">
        <v>15.5</v>
      </c>
      <c r="M75" s="1253">
        <v>14.9</v>
      </c>
      <c r="N75" s="1253">
        <v>14.9</v>
      </c>
      <c r="O75" s="1253">
        <v>15.1</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575</v>
      </c>
      <c r="H77" s="1226"/>
      <c r="I77" s="1231" t="s">
        <v>573</v>
      </c>
      <c r="J77" s="1231"/>
      <c r="K77" s="1232">
        <v>61.3</v>
      </c>
      <c r="L77" s="1232">
        <v>54.6</v>
      </c>
      <c r="M77" s="1221">
        <v>48.7</v>
      </c>
      <c r="N77" s="1221">
        <v>44.9</v>
      </c>
      <c r="O77" s="1221">
        <v>32.9</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578</v>
      </c>
      <c r="J79" s="1223"/>
      <c r="K79" s="1224">
        <v>11.7</v>
      </c>
      <c r="L79" s="1224">
        <v>11.2</v>
      </c>
      <c r="M79" s="1224">
        <v>10.4</v>
      </c>
      <c r="N79" s="1224">
        <v>8.5</v>
      </c>
      <c r="O79" s="1224">
        <v>8.1999999999999993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4"/>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4"/>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4"/>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529</v>
      </c>
      <c r="G2" s="113"/>
      <c r="H2" s="114"/>
    </row>
    <row r="3" spans="1:8">
      <c r="A3" s="110" t="s">
        <v>522</v>
      </c>
      <c r="B3" s="115"/>
      <c r="C3" s="116"/>
      <c r="D3" s="117">
        <v>106944</v>
      </c>
      <c r="E3" s="118"/>
      <c r="F3" s="119">
        <v>69806</v>
      </c>
      <c r="G3" s="120"/>
      <c r="H3" s="121"/>
    </row>
    <row r="4" spans="1:8">
      <c r="A4" s="122"/>
      <c r="B4" s="123"/>
      <c r="C4" s="124"/>
      <c r="D4" s="125">
        <v>42668</v>
      </c>
      <c r="E4" s="126"/>
      <c r="F4" s="127">
        <v>32823</v>
      </c>
      <c r="G4" s="128"/>
      <c r="H4" s="129"/>
    </row>
    <row r="5" spans="1:8">
      <c r="A5" s="110" t="s">
        <v>524</v>
      </c>
      <c r="B5" s="115"/>
      <c r="C5" s="116"/>
      <c r="D5" s="117">
        <v>147829</v>
      </c>
      <c r="E5" s="118"/>
      <c r="F5" s="119">
        <v>74444</v>
      </c>
      <c r="G5" s="120"/>
      <c r="H5" s="121"/>
    </row>
    <row r="6" spans="1:8">
      <c r="A6" s="122"/>
      <c r="B6" s="123"/>
      <c r="C6" s="124"/>
      <c r="D6" s="125">
        <v>51677</v>
      </c>
      <c r="E6" s="126"/>
      <c r="F6" s="127">
        <v>34175</v>
      </c>
      <c r="G6" s="128"/>
      <c r="H6" s="129"/>
    </row>
    <row r="7" spans="1:8">
      <c r="A7" s="110" t="s">
        <v>525</v>
      </c>
      <c r="B7" s="115"/>
      <c r="C7" s="116"/>
      <c r="D7" s="117">
        <v>85252</v>
      </c>
      <c r="E7" s="118"/>
      <c r="F7" s="119">
        <v>85205</v>
      </c>
      <c r="G7" s="120"/>
      <c r="H7" s="121"/>
    </row>
    <row r="8" spans="1:8">
      <c r="A8" s="122"/>
      <c r="B8" s="123"/>
      <c r="C8" s="124"/>
      <c r="D8" s="125">
        <v>42859</v>
      </c>
      <c r="E8" s="126"/>
      <c r="F8" s="127">
        <v>38847</v>
      </c>
      <c r="G8" s="128"/>
      <c r="H8" s="129"/>
    </row>
    <row r="9" spans="1:8">
      <c r="A9" s="110" t="s">
        <v>526</v>
      </c>
      <c r="B9" s="115"/>
      <c r="C9" s="116"/>
      <c r="D9" s="117">
        <v>79893</v>
      </c>
      <c r="E9" s="118"/>
      <c r="F9" s="119">
        <v>77577</v>
      </c>
      <c r="G9" s="120"/>
      <c r="H9" s="121"/>
    </row>
    <row r="10" spans="1:8">
      <c r="A10" s="122"/>
      <c r="B10" s="123"/>
      <c r="C10" s="124"/>
      <c r="D10" s="125">
        <v>44715</v>
      </c>
      <c r="E10" s="126"/>
      <c r="F10" s="127">
        <v>40870</v>
      </c>
      <c r="G10" s="128"/>
      <c r="H10" s="129"/>
    </row>
    <row r="11" spans="1:8">
      <c r="A11" s="110" t="s">
        <v>527</v>
      </c>
      <c r="B11" s="115"/>
      <c r="C11" s="116"/>
      <c r="D11" s="117">
        <v>96137</v>
      </c>
      <c r="E11" s="118"/>
      <c r="F11" s="119">
        <v>67293</v>
      </c>
      <c r="G11" s="120"/>
      <c r="H11" s="121"/>
    </row>
    <row r="12" spans="1:8">
      <c r="A12" s="122"/>
      <c r="B12" s="123"/>
      <c r="C12" s="130"/>
      <c r="D12" s="125">
        <v>62915</v>
      </c>
      <c r="E12" s="126"/>
      <c r="F12" s="127">
        <v>35076</v>
      </c>
      <c r="G12" s="128"/>
      <c r="H12" s="129"/>
    </row>
    <row r="13" spans="1:8">
      <c r="A13" s="110"/>
      <c r="B13" s="115"/>
      <c r="C13" s="131"/>
      <c r="D13" s="132">
        <v>103211</v>
      </c>
      <c r="E13" s="133"/>
      <c r="F13" s="134">
        <v>74865</v>
      </c>
      <c r="G13" s="135"/>
      <c r="H13" s="121"/>
    </row>
    <row r="14" spans="1:8">
      <c r="A14" s="122"/>
      <c r="B14" s="123"/>
      <c r="C14" s="124"/>
      <c r="D14" s="125">
        <v>48967</v>
      </c>
      <c r="E14" s="126"/>
      <c r="F14" s="127">
        <v>36358</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6.38</v>
      </c>
      <c r="C19" s="136">
        <f>ROUND(VALUE(SUBSTITUTE(実質収支比率等に係る経年分析!G$48,"▲","-")),2)</f>
        <v>8.7200000000000006</v>
      </c>
      <c r="D19" s="136">
        <f>ROUND(VALUE(SUBSTITUTE(実質収支比率等に係る経年分析!H$48,"▲","-")),2)</f>
        <v>5.3</v>
      </c>
      <c r="E19" s="136">
        <f>ROUND(VALUE(SUBSTITUTE(実質収支比率等に係る経年分析!I$48,"▲","-")),2)</f>
        <v>6.48</v>
      </c>
      <c r="F19" s="136">
        <f>ROUND(VALUE(SUBSTITUTE(実質収支比率等に係る経年分析!J$48,"▲","-")),2)</f>
        <v>6.44</v>
      </c>
    </row>
    <row r="20" spans="1:11">
      <c r="A20" s="136" t="s">
        <v>44</v>
      </c>
      <c r="B20" s="136">
        <f>ROUND(VALUE(SUBSTITUTE(実質収支比率等に係る経年分析!F$47,"▲","-")),2)</f>
        <v>16.22</v>
      </c>
      <c r="C20" s="136">
        <f>ROUND(VALUE(SUBSTITUTE(実質収支比率等に係る経年分析!G$47,"▲","-")),2)</f>
        <v>12.65</v>
      </c>
      <c r="D20" s="136">
        <f>ROUND(VALUE(SUBSTITUTE(実質収支比率等に係る経年分析!H$47,"▲","-")),2)</f>
        <v>11.93</v>
      </c>
      <c r="E20" s="136">
        <f>ROUND(VALUE(SUBSTITUTE(実質収支比率等に係る経年分析!I$47,"▲","-")),2)</f>
        <v>14.72</v>
      </c>
      <c r="F20" s="136">
        <f>ROUND(VALUE(SUBSTITUTE(実質収支比率等に係る経年分析!J$47,"▲","-")),2)</f>
        <v>11.14</v>
      </c>
    </row>
    <row r="21" spans="1:11">
      <c r="A21" s="136" t="s">
        <v>45</v>
      </c>
      <c r="B21" s="136">
        <f>IF(ISNUMBER(VALUE(SUBSTITUTE(実質収支比率等に係る経年分析!F$49,"▲","-"))),ROUND(VALUE(SUBSTITUTE(実質収支比率等に係る経年分析!F$49,"▲","-")),2),NA())</f>
        <v>-1.45</v>
      </c>
      <c r="C21" s="136">
        <f>IF(ISNUMBER(VALUE(SUBSTITUTE(実質収支比率等に係る経年分析!G$49,"▲","-"))),ROUND(VALUE(SUBSTITUTE(実質収支比率等に係る経年分析!G$49,"▲","-")),2),NA())</f>
        <v>-1.0900000000000001</v>
      </c>
      <c r="D21" s="136">
        <f>IF(ISNUMBER(VALUE(SUBSTITUTE(実質収支比率等に係る経年分析!H$49,"▲","-"))),ROUND(VALUE(SUBSTITUTE(実質収支比率等に係る経年分析!H$49,"▲","-")),2),NA())</f>
        <v>-4.4000000000000004</v>
      </c>
      <c r="E21" s="136">
        <f>IF(ISNUMBER(VALUE(SUBSTITUTE(実質収支比率等に係る経年分析!I$49,"▲","-"))),ROUND(VALUE(SUBSTITUTE(実質収支比率等に係る経年分析!I$49,"▲","-")),2),NA())</f>
        <v>4.1100000000000003</v>
      </c>
      <c r="F21" s="136">
        <f>IF(ISNUMBER(VALUE(SUBSTITUTE(実質収支比率等に係る経年分析!J$49,"▲","-"))),ROUND(VALUE(SUBSTITUTE(実質収支比率等に係る経年分析!J$49,"▲","-")),2),NA())</f>
        <v>-4.32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0.74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0.55000000000000004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0.38</v>
      </c>
    </row>
    <row r="30" spans="1:11">
      <c r="A30" s="137" t="str">
        <f>IF(連結実質赤字比率に係る赤字・黒字の構成分析!C$40="",NA(),連結実質赤字比率に係る赤字・黒字の構成分析!C$40)</f>
        <v>土地開発事業特別会計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1.06</v>
      </c>
    </row>
    <row r="31" spans="1:11">
      <c r="A31" s="137" t="str">
        <f>IF(連結実質赤字比率に係る赤字・黒字の構成分析!C$39="",NA(),連結実質赤字比率に係る赤字・黒字の構成分析!C$39)</f>
        <v>介護保険特別会計（事業勘定）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1.18</v>
      </c>
    </row>
    <row r="32" spans="1:11">
      <c r="A32" s="137" t="str">
        <f>IF(連結実質赤字比率に係る赤字・黒字の構成分析!C$38="",NA(),連結実質赤字比率に係る赤字・黒字の構成分析!C$38)</f>
        <v>国民健康保険上中診療所事業会計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1.36</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0.55000000000000004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1.88</v>
      </c>
    </row>
    <row r="34" spans="1:16">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2.5299999999999998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8.68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6.38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13.69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12.97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1397</v>
      </c>
      <c r="E42" s="138"/>
      <c r="F42" s="138"/>
      <c r="G42" s="138">
        <f>'実質公債費比率（分子）の構造'!L$52</f>
        <v>1409</v>
      </c>
      <c r="H42" s="138"/>
      <c r="I42" s="138"/>
      <c r="J42" s="138">
        <f>'実質公債費比率（分子）の構造'!M$52</f>
        <v>1412</v>
      </c>
      <c r="K42" s="138"/>
      <c r="L42" s="138"/>
      <c r="M42" s="138">
        <f>'実質公債費比率（分子）の構造'!N$52</f>
        <v>1392</v>
      </c>
      <c r="N42" s="138"/>
      <c r="O42" s="138"/>
      <c r="P42" s="138">
        <f>'実質公債費比率（分子）の構造'!O$52</f>
        <v>1287</v>
      </c>
    </row>
    <row r="43" spans="1:16">
      <c r="A43" s="138" t="s">
        <v>53</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f>'実質公債費比率（分子）の構造'!N$50</f>
        <v>20</v>
      </c>
      <c r="L44" s="138"/>
      <c r="M44" s="138"/>
      <c r="N44" s="138">
        <f>'実質公債費比率（分子）の構造'!O$50</f>
        <v>40</v>
      </c>
      <c r="O44" s="138"/>
      <c r="P44" s="138"/>
    </row>
    <row r="45" spans="1:16">
      <c r="A45" s="138" t="s">
        <v>55</v>
      </c>
      <c r="B45" s="138">
        <f>'実質公債費比率（分子）の構造'!K$49</f>
        <v>268</v>
      </c>
      <c r="C45" s="138"/>
      <c r="D45" s="138"/>
      <c r="E45" s="138">
        <f>'実質公債費比率（分子）の構造'!L$49</f>
        <v>250</v>
      </c>
      <c r="F45" s="138"/>
      <c r="G45" s="138"/>
      <c r="H45" s="138">
        <f>'実質公債費比率（分子）の構造'!M$49</f>
        <v>255</v>
      </c>
      <c r="I45" s="138"/>
      <c r="J45" s="138"/>
      <c r="K45" s="138">
        <f>'実質公債費比率（分子）の構造'!N$49</f>
        <v>240</v>
      </c>
      <c r="L45" s="138"/>
      <c r="M45" s="138"/>
      <c r="N45" s="138">
        <f>'実質公債費比率（分子）の構造'!O$49</f>
        <v>206</v>
      </c>
      <c r="O45" s="138"/>
      <c r="P45" s="138"/>
    </row>
    <row r="46" spans="1:16">
      <c r="A46" s="138" t="s">
        <v>56</v>
      </c>
      <c r="B46" s="138">
        <f>'実質公債費比率（分子）の構造'!K$48</f>
        <v>518</v>
      </c>
      <c r="C46" s="138"/>
      <c r="D46" s="138"/>
      <c r="E46" s="138">
        <f>'実質公債費比率（分子）の構造'!L$48</f>
        <v>504</v>
      </c>
      <c r="F46" s="138"/>
      <c r="G46" s="138"/>
      <c r="H46" s="138">
        <f>'実質公債費比率（分子）の構造'!M$48</f>
        <v>506</v>
      </c>
      <c r="I46" s="138"/>
      <c r="J46" s="138"/>
      <c r="K46" s="138">
        <f>'実質公債費比率（分子）の構造'!N$48</f>
        <v>492</v>
      </c>
      <c r="L46" s="138"/>
      <c r="M46" s="138"/>
      <c r="N46" s="138">
        <f>'実質公債費比率（分子）の構造'!O$48</f>
        <v>492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1392</v>
      </c>
      <c r="C49" s="138"/>
      <c r="D49" s="138"/>
      <c r="E49" s="138">
        <f>'実質公債費比率（分子）の構造'!L$45</f>
        <v>1382</v>
      </c>
      <c r="F49" s="138"/>
      <c r="G49" s="138"/>
      <c r="H49" s="138">
        <f>'実質公債費比率（分子）の構造'!M$45</f>
        <v>1378</v>
      </c>
      <c r="I49" s="138"/>
      <c r="J49" s="138"/>
      <c r="K49" s="138">
        <f>'実質公債費比率（分子）の構造'!N$45</f>
        <v>1409</v>
      </c>
      <c r="L49" s="138"/>
      <c r="M49" s="138"/>
      <c r="N49" s="138">
        <f>'実質公債費比率（分子）の構造'!O$45</f>
        <v>1297</v>
      </c>
      <c r="O49" s="138"/>
      <c r="P49" s="138"/>
    </row>
    <row r="50" spans="1:16">
      <c r="A50" s="138" t="s">
        <v>60</v>
      </c>
      <c r="B50" s="138" t="e">
        <f>NA()</f>
        <v>#N/A</v>
      </c>
      <c r="C50" s="138">
        <f>IF(ISNUMBER('実質公債費比率（分子）の構造'!K$53),'実質公債費比率（分子）の構造'!K$53,NA())</f>
        <v>782</v>
      </c>
      <c r="D50" s="138" t="e">
        <f>NA()</f>
        <v>#N/A</v>
      </c>
      <c r="E50" s="138" t="e">
        <f>NA()</f>
        <v>#N/A</v>
      </c>
      <c r="F50" s="138">
        <f>IF(ISNUMBER('実質公債費比率（分子）の構造'!L$53),'実質公債費比率（分子）の構造'!L$53,NA())</f>
        <v>727</v>
      </c>
      <c r="G50" s="138" t="e">
        <f>NA()</f>
        <v>#N/A</v>
      </c>
      <c r="H50" s="138" t="e">
        <f>NA()</f>
        <v>#N/A</v>
      </c>
      <c r="I50" s="138">
        <f>IF(ISNUMBER('実質公債費比率（分子）の構造'!M$53),'実質公債費比率（分子）の構造'!M$53,NA())</f>
        <v>727</v>
      </c>
      <c r="J50" s="138" t="e">
        <f>NA()</f>
        <v>#N/A</v>
      </c>
      <c r="K50" s="138" t="e">
        <f>NA()</f>
        <v>#N/A</v>
      </c>
      <c r="L50" s="138">
        <f>IF(ISNUMBER('実質公債費比率（分子）の構造'!N$53),'実質公債費比率（分子）の構造'!N$53,NA())</f>
        <v>769</v>
      </c>
      <c r="M50" s="138" t="e">
        <f>NA()</f>
        <v>#N/A</v>
      </c>
      <c r="N50" s="138" t="e">
        <f>NA()</f>
        <v>#N/A</v>
      </c>
      <c r="O50" s="138">
        <f>IF(ISNUMBER('実質公債費比率（分子）の構造'!O$53),'実質公債費比率（分子）の構造'!O$53,NA())</f>
        <v>748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13246</v>
      </c>
      <c r="E56" s="137"/>
      <c r="F56" s="137"/>
      <c r="G56" s="137">
        <f>'将来負担比率（分子）の構造'!J$52</f>
        <v>13419</v>
      </c>
      <c r="H56" s="137"/>
      <c r="I56" s="137"/>
      <c r="J56" s="137">
        <f>'将来負担比率（分子）の構造'!K$52</f>
        <v>13314</v>
      </c>
      <c r="K56" s="137"/>
      <c r="L56" s="137"/>
      <c r="M56" s="137">
        <f>'将来負担比率（分子）の構造'!L$52</f>
        <v>11976</v>
      </c>
      <c r="N56" s="137"/>
      <c r="O56" s="137"/>
      <c r="P56" s="137">
        <f>'将来負担比率（分子）の構造'!M$52</f>
        <v>11816</v>
      </c>
    </row>
    <row r="57" spans="1:16">
      <c r="A57" s="137" t="s">
        <v>36</v>
      </c>
      <c r="B57" s="137"/>
      <c r="C57" s="137"/>
      <c r="D57" s="137">
        <f>'将来負担比率（分子）の構造'!I$51</f>
        <v>327</v>
      </c>
      <c r="E57" s="137"/>
      <c r="F57" s="137"/>
      <c r="G57" s="137">
        <f>'将来負担比率（分子）の構造'!J$51</f>
        <v>271</v>
      </c>
      <c r="H57" s="137"/>
      <c r="I57" s="137"/>
      <c r="J57" s="137">
        <f>'将来負担比率（分子）の構造'!K$51</f>
        <v>242</v>
      </c>
      <c r="K57" s="137"/>
      <c r="L57" s="137"/>
      <c r="M57" s="137">
        <f>'将来負担比率（分子）の構造'!L$51</f>
        <v>228</v>
      </c>
      <c r="N57" s="137"/>
      <c r="O57" s="137"/>
      <c r="P57" s="137">
        <f>'将来負担比率（分子）の構造'!M$51</f>
        <v>194</v>
      </c>
    </row>
    <row r="58" spans="1:16">
      <c r="A58" s="137" t="s">
        <v>35</v>
      </c>
      <c r="B58" s="137"/>
      <c r="C58" s="137"/>
      <c r="D58" s="137">
        <f>'将来負担比率（分子）の構造'!I$50</f>
        <v>1727</v>
      </c>
      <c r="E58" s="137"/>
      <c r="F58" s="137"/>
      <c r="G58" s="137">
        <f>'将来負担比率（分子）の構造'!J$50</f>
        <v>1705</v>
      </c>
      <c r="H58" s="137"/>
      <c r="I58" s="137"/>
      <c r="J58" s="137">
        <f>'将来負担比率（分子）の構造'!K$50</f>
        <v>1667</v>
      </c>
      <c r="K58" s="137"/>
      <c r="L58" s="137"/>
      <c r="M58" s="137">
        <f>'将来負担比率（分子）の構造'!L$50</f>
        <v>1785</v>
      </c>
      <c r="N58" s="137"/>
      <c r="O58" s="137"/>
      <c r="P58" s="137">
        <f>'将来負担比率（分子）の構造'!M$50</f>
        <v>1560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f>'将来負担比率（分子）の構造'!K$46</f>
        <v>2</v>
      </c>
      <c r="I61" s="137"/>
      <c r="J61" s="137"/>
      <c r="K61" s="137">
        <f>'将来負担比率（分子）の構造'!L$46</f>
        <v>2</v>
      </c>
      <c r="L61" s="137"/>
      <c r="M61" s="137"/>
      <c r="N61" s="137">
        <f>'将来負担比率（分子）の構造'!M$46</f>
        <v>2</v>
      </c>
      <c r="O61" s="137"/>
      <c r="P61" s="137"/>
    </row>
    <row r="62" spans="1:16">
      <c r="A62" s="137" t="s">
        <v>29</v>
      </c>
      <c r="B62" s="137">
        <f>'将来負担比率（分子）の構造'!I$45</f>
        <v>2113</v>
      </c>
      <c r="C62" s="137"/>
      <c r="D62" s="137"/>
      <c r="E62" s="137">
        <f>'将来負担比率（分子）の構造'!J$45</f>
        <v>2081</v>
      </c>
      <c r="F62" s="137"/>
      <c r="G62" s="137"/>
      <c r="H62" s="137">
        <f>'将来負担比率（分子）の構造'!K$45</f>
        <v>1985</v>
      </c>
      <c r="I62" s="137"/>
      <c r="J62" s="137"/>
      <c r="K62" s="137">
        <f>'将来負担比率（分子）の構造'!L$45</f>
        <v>1914</v>
      </c>
      <c r="L62" s="137"/>
      <c r="M62" s="137"/>
      <c r="N62" s="137">
        <f>'将来負担比率（分子）の構造'!M$45</f>
        <v>1899</v>
      </c>
      <c r="O62" s="137"/>
      <c r="P62" s="137"/>
    </row>
    <row r="63" spans="1:16">
      <c r="A63" s="137" t="s">
        <v>28</v>
      </c>
      <c r="B63" s="137">
        <f>'将来負担比率（分子）の構造'!I$44</f>
        <v>1978</v>
      </c>
      <c r="C63" s="137"/>
      <c r="D63" s="137"/>
      <c r="E63" s="137">
        <f>'将来負担比率（分子）の構造'!J$44</f>
        <v>1819</v>
      </c>
      <c r="F63" s="137"/>
      <c r="G63" s="137"/>
      <c r="H63" s="137">
        <f>'将来負担比率（分子）の構造'!K$44</f>
        <v>1986</v>
      </c>
      <c r="I63" s="137"/>
      <c r="J63" s="137"/>
      <c r="K63" s="137">
        <f>'将来負担比率（分子）の構造'!L$44</f>
        <v>1838</v>
      </c>
      <c r="L63" s="137"/>
      <c r="M63" s="137"/>
      <c r="N63" s="137">
        <f>'将来負担比率（分子）の構造'!M$44</f>
        <v>1807</v>
      </c>
      <c r="O63" s="137"/>
      <c r="P63" s="137"/>
    </row>
    <row r="64" spans="1:16">
      <c r="A64" s="137" t="s">
        <v>27</v>
      </c>
      <c r="B64" s="137">
        <f>'将来負担比率（分子）の構造'!I$43</f>
        <v>5922</v>
      </c>
      <c r="C64" s="137"/>
      <c r="D64" s="137"/>
      <c r="E64" s="137">
        <f>'将来負担比率（分子）の構造'!J$43</f>
        <v>5577</v>
      </c>
      <c r="F64" s="137"/>
      <c r="G64" s="137"/>
      <c r="H64" s="137">
        <f>'将来負担比率（分子）の構造'!K$43</f>
        <v>5168</v>
      </c>
      <c r="I64" s="137"/>
      <c r="J64" s="137"/>
      <c r="K64" s="137">
        <f>'将来負担比率（分子）の構造'!L$43</f>
        <v>4752</v>
      </c>
      <c r="L64" s="137"/>
      <c r="M64" s="137"/>
      <c r="N64" s="137">
        <f>'将来負担比率（分子）の構造'!M$43</f>
        <v>4417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100</v>
      </c>
      <c r="L65" s="137"/>
      <c r="M65" s="137"/>
      <c r="N65" s="137">
        <f>'将来負担比率（分子）の構造'!M$42</f>
        <v>200</v>
      </c>
      <c r="O65" s="137"/>
      <c r="P65" s="137"/>
    </row>
    <row r="66" spans="1:16">
      <c r="A66" s="137" t="s">
        <v>25</v>
      </c>
      <c r="B66" s="137">
        <f>'将来負担比率（分子）の構造'!I$41</f>
        <v>13313</v>
      </c>
      <c r="C66" s="137"/>
      <c r="D66" s="137"/>
      <c r="E66" s="137">
        <f>'将来負担比率（分子）の構造'!J$41</f>
        <v>13490</v>
      </c>
      <c r="F66" s="137"/>
      <c r="G66" s="137"/>
      <c r="H66" s="137">
        <f>'将来負担比率（分子）の構造'!K$41</f>
        <v>12885</v>
      </c>
      <c r="I66" s="137"/>
      <c r="J66" s="137"/>
      <c r="K66" s="137">
        <f>'将来負担比率（分子）の構造'!L$41</f>
        <v>12382</v>
      </c>
      <c r="L66" s="137"/>
      <c r="M66" s="137"/>
      <c r="N66" s="137">
        <f>'将来負担比率（分子）の構造'!M$41</f>
        <v>12093</v>
      </c>
      <c r="O66" s="137"/>
      <c r="P66" s="137"/>
    </row>
    <row r="67" spans="1:16">
      <c r="A67" s="137" t="s">
        <v>64</v>
      </c>
      <c r="B67" s="137" t="e">
        <f>NA()</f>
        <v>#N/A</v>
      </c>
      <c r="C67" s="137">
        <f>IF(ISNUMBER('将来負担比率（分子）の構造'!I$53), IF('将来負担比率（分子）の構造'!I$53 &lt; 0, 0, '将来負担比率（分子）の構造'!I$53), NA())</f>
        <v>8025</v>
      </c>
      <c r="D67" s="137" t="e">
        <f>NA()</f>
        <v>#N/A</v>
      </c>
      <c r="E67" s="137" t="e">
        <f>NA()</f>
        <v>#N/A</v>
      </c>
      <c r="F67" s="137">
        <f>IF(ISNUMBER('将来負担比率（分子）の構造'!J$53), IF('将来負担比率（分子）の構造'!J$53 &lt; 0, 0, '将来負担比率（分子）の構造'!J$53), NA())</f>
        <v>7572</v>
      </c>
      <c r="G67" s="137" t="e">
        <f>NA()</f>
        <v>#N/A</v>
      </c>
      <c r="H67" s="137" t="e">
        <f>NA()</f>
        <v>#N/A</v>
      </c>
      <c r="I67" s="137">
        <f>IF(ISNUMBER('将来負担比率（分子）の構造'!K$53), IF('将来負担比率（分子）の構造'!K$53 &lt; 0, 0, '将来負担比率（分子）の構造'!K$53), NA())</f>
        <v>6803</v>
      </c>
      <c r="J67" s="137" t="e">
        <f>NA()</f>
        <v>#N/A</v>
      </c>
      <c r="K67" s="137" t="e">
        <f>NA()</f>
        <v>#N/A</v>
      </c>
      <c r="L67" s="137">
        <f>IF(ISNUMBER('将来負担比率（分子）の構造'!L$53), IF('将来負担比率（分子）の構造'!L$53 &lt; 0, 0, '将来負担比率（分子）の構造'!L$53), NA())</f>
        <v>6999</v>
      </c>
      <c r="M67" s="137" t="e">
        <f>NA()</f>
        <v>#N/A</v>
      </c>
      <c r="N67" s="137" t="e">
        <f>NA()</f>
        <v>#N/A</v>
      </c>
      <c r="O67" s="137">
        <f>IF(ISNUMBER('将来負担比率（分子）の構造'!M$53), IF('将来負担比率（分子）の構造'!M$53 &lt; 0, 0, '将来負担比率（分子）の構造'!M$53), NA())</f>
        <v>6847</v>
      </c>
      <c r="P67" s="137" t="e">
        <f>NA()</f>
        <v>#N/A</v>
      </c>
    </row>
  </sheetData>
  <sheetProtection password="851F" sheet="1" objects="1" scenarios="1"/>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2018-02-28T05:16:16Z</cp:lastPrinted>
  <dcterms:created xsi:type="dcterms:W3CDTF">2018-01-24T04:49:53Z</dcterms:created>
  <dcterms:modified xsi:type="dcterms:W3CDTF">2018-12-04T08:34:42Z</dcterms:modified>
  <cp:category/>
</cp:coreProperties>
</file>