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360" windowHeight="7635" tabRatio="97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O37" i="10"/>
  <c r="AO36"/>
  <c r="AO35"/>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BE35"/>
  <c r="AM35"/>
  <c r="U35"/>
  <c r="C35"/>
  <c r="CO34"/>
  <c r="BW34"/>
  <c r="BW35" s="1"/>
  <c r="BW36" s="1"/>
  <c r="BW37" s="1"/>
  <c r="BW38" s="1"/>
  <c r="BW39" s="1"/>
  <c r="BW40" s="1"/>
  <c r="BW41" s="1"/>
  <c r="BW42" s="1"/>
  <c r="BE34"/>
  <c r="AM34"/>
  <c r="U34"/>
  <c r="C34"/>
  <c r="D74" i="9" l="1"/>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<sst xmlns="http://schemas.openxmlformats.org/spreadsheetml/2006/main" count="1127" uniqueCount="595">
  <si>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</si>
  <si>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</si>
  <si>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</si>
  <si>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</si>
  <si>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</si>
  <si>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</si>
  <si>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</si>
  <si>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</si>
  <si>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</si>
  <si>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</si>
  <si>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</si>
  <si>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</si>
  <si>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</si>
  <si>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</si>
  <si>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</si>
  <si>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</si>
  <si>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</si>
  <si>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</si>
  <si>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</si>
  <si>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</si>
  <si>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</si>
  <si>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</si>
  <si>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</si>
  <si>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</si>
  <si>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</si>
  <si>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</si>
  <si>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</si>
  <si>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</si>
  <si>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</si>
  <si>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</si>
  <si>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</si>
  <si>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</si>
  <si>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</si>
  <si>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</si>
  <si>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</si>
  <si>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</si>
  <si>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</si>
  <si>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</si>
  <si>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</si>
  <si>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</si>
  <si>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</si>
  <si>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</si>
  <si>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</si>
  <si>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</si>
  <si>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</si>
  <si>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</si>
  <si>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</si>
  <si>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</si>
  <si>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</si>
  <si>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</si>
  <si>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</si>
  <si>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</si>
  <si>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</si>
  <si>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</si>
  <si>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</si>
  <si>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</si>
  <si>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</si>
  <si>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</si>
  <si>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</si>
  <si>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</si>
  <si>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</si>
  <si>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</si>
  <si>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</si>
  <si>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</si>
  <si>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</si>
  <si>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</si>
  <si>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</si>
  <si>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</si>
  <si>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</si>
  <si>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</si>
  <si>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</si>
  <si>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</si>
  <si>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</si>
  <si>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</si>
  <si>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</si>
  <si>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</si>
  <si>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</si>
  <si>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</si>
  <si>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</si>
  <si>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</si>
  <si>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</si>
  <si>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</si>
  <si>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</si>
  <si>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</si>
  <si>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</si>
  <si>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</si>
  <si>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</si>
  <si>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</si>
  <si>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</si>
  <si>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</si>
  <si>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</si>
  <si>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</si>
  <si>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</si>
  <si>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あわら市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</si>
  <si>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</si>
  <si>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</si>
  <si>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</si>
  <si>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</si>
  <si>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</si>
  <si>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</si>
  <si>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</si>
  <si>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</si>
  <si>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</si>
  <si>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</si>
  <si>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</si>
  <si>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</si>
  <si>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</si>
  <si>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</si>
  <si>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</si>
  <si>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</si>
  <si>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</si>
  <si>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</si>
  <si>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</si>
  <si>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</si>
  <si>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</si>
  <si>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</si>
  <si>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</si>
  <si>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</si>
  <si>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</si>
  <si>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</si>
  <si>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</si>
  <si>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</si>
  <si>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</si>
  <si>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</si>
  <si>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</si>
  <si>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</si>
  <si>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</si>
  <si>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</si>
  <si>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</si>
  <si>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</si>
  <si>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</si>
  <si>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</si>
  <si>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</si>
  <si>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</si>
  <si>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</si>
  <si>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</si>
  <si>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</si>
  <si>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</si>
  <si>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</si>
  <si>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</si>
  <si>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</si>
  <si>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</si>
  <si>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</si>
  <si>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</si>
  <si>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</si>
  <si>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</si>
  <si>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</si>
  <si>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</si>
  <si>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</si>
  <si>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</si>
  <si>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</si>
  <si>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</si>
  <si>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</si>
  <si>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</si>
  <si>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</si>
  <si>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</si>
  <si>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</si>
  <si>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</si>
  <si>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</si>
  <si>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</si>
  <si>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</si>
  <si>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</si>
  <si>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</si>
  <si>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</si>
  <si>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</si>
  <si>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</si>
  <si>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</si>
  <si>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</si>
  <si>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</si>
  <si>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</si>
  <si>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</si>
  <si>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</si>
  <si>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</si>
  <si>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</si>
  <si>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</si>
  <si>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</si>
  <si>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</si>
  <si>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</si>
  <si>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</si>
  <si>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</si>
  <si>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</si>
  <si>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</si>
  <si>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</si>
  <si>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</si>
  <si>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</si>
  <si>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</si>
  <si>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</si>
  <si>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</si>
  <si>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</si>
  <si>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</si>
  <si>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</si>
  <si>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</si>
  <si>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</si>
  <si>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</si>
  <si>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</si>
  <si>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</si>
  <si>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</si>
  <si>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</si>
  <si>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</si>
  <si>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</si>
  <si>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</si>
  <si>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</si>
  <si>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</si>
  <si>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</si>
  <si>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</si>
  <si>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</si>
  <si>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</si>
  <si>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</si>
  <si>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</si>
  <si>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</si>
  <si>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福井県あわら市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</si>
  <si>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</si>
  <si>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</si>
  <si>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</si>
  <si>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</si>
  <si>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</si>
  <si>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</si>
  <si>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</si>
  <si>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</si>
  <si>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</si>
  <si>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</si>
  <si>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</si>
  <si>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</si>
  <si>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</si>
  <si>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</si>
  <si>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</si>
  <si>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</si>
  <si>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</si>
  <si>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</si>
  <si>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</si>
  <si>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</si>
  <si>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</si>
  <si>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</si>
  <si>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</si>
  <si>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</si>
  <si>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</si>
  <si>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</si>
  <si>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</si>
  <si>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</si>
  <si>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</si>
  <si>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</si>
  <si>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</si>
  <si>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</si>
  <si>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</si>
  <si>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</si>
  <si>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</si>
  <si>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</si>
  <si>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</si>
  <si>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</si>
  <si>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</si>
  <si>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</si>
  <si>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</si>
  <si>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</si>
  <si>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</si>
  <si>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</si>
  <si>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</si>
  <si>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</si>
  <si>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</si>
  <si>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</si>
  <si>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</si>
  <si>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</si>
  <si>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</si>
  <si>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</si>
  <si>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</si>
  <si>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</si>
  <si>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</si>
  <si>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</si>
  <si>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</si>
  <si>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</si>
  <si>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</si>
  <si>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</si>
  <si>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</si>
  <si>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</si>
  <si>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</si>
  <si>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</si>
  <si>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</si>
  <si>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</si>
  <si>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</si>
  <si>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</si>
  <si>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</si>
  <si>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</si>
  <si>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</si>
  <si>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</si>
  <si>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</si>
  <si>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</si>
  <si>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</si>
  <si>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</si>
  <si>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</si>
  <si>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</si>
  <si>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</si>
  <si>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</si>
  <si>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</si>
  <si>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</si>
  <si>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</si>
  <si>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</si>
  <si>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</si>
  <si>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</si>
  <si>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</si>
  <si>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</si>
  <si>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</si>
  <si>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</si>
  <si>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</si>
  <si>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</si>
  <si>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</si>
  <si>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</si>
  <si>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</si>
  <si>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</si>
  <si>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</si>
  <si>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</si>
  <si>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</si>
  <si>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</si>
  <si>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</si>
  <si>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</si>
  <si>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</si>
  <si>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</si>
  <si>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</si>
  <si>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</si>
  <si>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</si>
  <si>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</si>
  <si>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</si>
  <si>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</si>
  <si>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</si>
  <si>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</si>
  <si>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</si>
  <si>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</si>
  <si>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</si>
  <si>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</si>
  <si>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</si>
  <si>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</si>
  <si>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</si>
  <si>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</si>
  <si>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</si>
  <si>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</si>
  <si>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</si>
  <si>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</si>
  <si>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</si>
  <si>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</si>
  <si>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</si>
  <si>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</si>
  <si>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</si>
  <si>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</si>
  <si>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</si>
  <si>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</si>
  <si>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</si>
  <si>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</si>
  <si>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</si>
  <si>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</si>
  <si>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</si>
  <si>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</si>
  <si>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</si>
  <si>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</si>
  <si>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</si>
  <si>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</si>
  <si>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</si>
  <si>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</si>
  <si>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</si>
  <si>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</si>
  <si>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</si>
  <si>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</si>
  <si>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</si>
  <si>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福井県あわら市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</si>
  <si>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</si>
  <si>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</si>
  <si>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</si>
  <si>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</si>
  <si>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</si>
  <si>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</si>
  <si>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</si>
  <si>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</si>
  <si>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</si>
  <si>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</si>
  <si>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</si>
  <si>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</si>
  <si>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</si>
  <si>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</si>
  <si>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</si>
  <si>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</si>
  <si>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</si>
  <si>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</si>
  <si>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</si>
  <si>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</si>
  <si>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</si>
  <si>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</si>
  <si>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</si>
  <si>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</si>
  <si>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</si>
  <si>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</si>
  <si>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</si>
  <si>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</si>
  <si>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</si>
  <si>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</si>
  <si>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</si>
  <si>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</si>
  <si>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</si>
  <si>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</si>
  <si>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</si>
  <si>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</si>
  <si>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</si>
  <si>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</si>
  <si>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</si>
  <si>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</si>
  <si>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</si>
  <si>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</si>
  <si>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</si>
  <si>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</si>
  <si>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</si>
  <si>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</si>
  <si>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</si>
  <si>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</si>
  <si>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</si>
  <si>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</si>
  <si>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</si>
  <si>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</si>
  <si>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</si>
  <si>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</si>
  <si>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</si>
  <si>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</si>
  <si>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</si>
  <si>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</si>
  <si>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</si>
  <si>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</si>
  <si>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</si>
  <si>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</si>
  <si>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</si>
  <si>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</si>
  <si>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</si>
  <si>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</si>
  <si>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</si>
  <si>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</si>
  <si>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</si>
  <si>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</si>
  <si>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</si>
  <si>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</si>
  <si>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</si>
  <si>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</si>
  <si>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</si>
  <si>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</si>
  <si>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</si>
  <si>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</si>
  <si>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</si>
  <si>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</si>
  <si>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</si>
  <si>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</si>
  <si>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</si>
  <si>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</si>
  <si>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</si>
  <si>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</si>
  <si>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</si>
  <si>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</si>
  <si>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</si>
  <si>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</si>
  <si>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</si>
  <si>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</si>
  <si>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</si>
  <si>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</si>
  <si>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</si>
  <si>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</si>
  <si>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</si>
  <si>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</si>
  <si>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</si>
  <si>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</si>
  <si>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</si>
  <si>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</si>
  <si>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</si>
  <si>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</si>
  <si>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農業集落排水事業会計</t>
    <phoneticPr fontId="5"/>
  </si>
  <si>
    <t>(Ｆ)</t>
    <phoneticPr fontId="5"/>
  </si>
  <si>
    <t>芦原温泉上水道財産区水道事業会計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</si>
  <si>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</si>
  <si>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</si>
  <si>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</si>
  <si>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</si>
  <si>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</si>
  <si>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</si>
  <si>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</si>
  <si>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</si>
  <si>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</si>
  <si>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</si>
  <si>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</si>
  <si>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</si>
  <si>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</si>
  <si>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</si>
  <si>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</si>
  <si>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</si>
  <si>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</si>
  <si>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</si>
  <si>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</si>
  <si>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</si>
  <si>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</si>
  <si>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</si>
  <si>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</si>
  <si>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</si>
  <si>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</si>
  <si>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</si>
  <si>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</si>
  <si>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</si>
  <si>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</si>
  <si>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</si>
  <si>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</si>
  <si>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</si>
  <si>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</si>
  <si>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</si>
  <si>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</si>
  <si>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</si>
  <si>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</si>
  <si>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</si>
  <si>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</si>
  <si>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</si>
  <si>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</si>
  <si>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</si>
  <si>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</si>
  <si>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</si>
  <si>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</si>
  <si>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</si>
  <si>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</si>
  <si>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</si>
  <si>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</si>
  <si>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</si>
  <si>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</si>
  <si>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</si>
  <si>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</si>
  <si>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</si>
  <si>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</si>
  <si>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</si>
  <si>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</si>
  <si>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</si>
  <si>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</si>
  <si>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</si>
  <si>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</si>
  <si>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</si>
  <si>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</si>
  <si>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</si>
  <si>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</si>
  <si>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</si>
  <si>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</si>
  <si>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</si>
  <si>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</si>
  <si>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</si>
  <si>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</si>
  <si>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</si>
  <si>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</si>
  <si>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</si>
  <si>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</si>
  <si>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</si>
  <si>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</si>
  <si>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</si>
  <si>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</si>
  <si>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</si>
  <si>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</si>
  <si>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</si>
  <si>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</si>
  <si>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</si>
  <si>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</si>
  <si>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0.52</t>
  </si>
  <si>
    <t>▲ 6.24</t>
  </si>
  <si>
    <t>一般会計</t>
  </si>
  <si>
    <t>国民健康保険特別会計</t>
  </si>
  <si>
    <t>水道事業会計</t>
  </si>
  <si>
    <t>公共下水道事業会計</t>
  </si>
  <si>
    <t>工業用水道事業会計</t>
  </si>
  <si>
    <t>農業集落排水事業会計</t>
  </si>
  <si>
    <t>後期高齢者医療特別会計</t>
  </si>
  <si>
    <t>農業者労働災害共済特別会計</t>
  </si>
  <si>
    <t>その他会計（赤字）</t>
  </si>
  <si>
    <t>▲ 0.34</t>
  </si>
  <si>
    <t>▲ 0.32</t>
  </si>
  <si>
    <t>その他会計（黒字）</t>
  </si>
  <si>
    <t>-</t>
    <phoneticPr fontId="2"/>
  </si>
  <si>
    <t>福井県市町総合事務組合（一般会計）</t>
    <rPh sb="0" eb="3">
      <t>フクイケン</t>
    </rPh>
    <rPh sb="3" eb="5">
      <t>シチョウ</t>
    </rPh>
    <rPh sb="5" eb="7">
      <t>ソウゴウ</t>
    </rPh>
    <rPh sb="7" eb="9">
      <t>ジム</t>
    </rPh>
    <rPh sb="9" eb="11">
      <t>クミアイ</t>
    </rPh>
    <phoneticPr fontId="31"/>
  </si>
  <si>
    <t>福井県市町総合事務組合（交通災害共済事業特別会計）</t>
    <rPh sb="0" eb="3">
      <t>フクイケン</t>
    </rPh>
    <rPh sb="3" eb="5">
      <t>シチョウ</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1"/>
  </si>
  <si>
    <t>福井県自治会館組合</t>
    <rPh sb="0" eb="3">
      <t>フクイケン</t>
    </rPh>
    <rPh sb="3" eb="5">
      <t>ジチ</t>
    </rPh>
    <rPh sb="5" eb="7">
      <t>カイカン</t>
    </rPh>
    <rPh sb="7" eb="9">
      <t>クミアイ</t>
    </rPh>
    <phoneticPr fontId="31"/>
  </si>
  <si>
    <t>坂井地区広域連合（一般会計）</t>
    <rPh sb="0" eb="2">
      <t>サカイ</t>
    </rPh>
    <rPh sb="2" eb="4">
      <t>チク</t>
    </rPh>
    <rPh sb="4" eb="6">
      <t>コウイキ</t>
    </rPh>
    <rPh sb="6" eb="8">
      <t>レンゴウ</t>
    </rPh>
    <rPh sb="9" eb="11">
      <t>イッパン</t>
    </rPh>
    <rPh sb="11" eb="13">
      <t>カイケイ</t>
    </rPh>
    <phoneticPr fontId="31"/>
  </si>
  <si>
    <t>坂井地区広域連合（介護保険特別会計）</t>
    <rPh sb="0" eb="2">
      <t>サカイ</t>
    </rPh>
    <rPh sb="2" eb="4">
      <t>チク</t>
    </rPh>
    <rPh sb="4" eb="6">
      <t>コウイキ</t>
    </rPh>
    <rPh sb="6" eb="8">
      <t>レンゴウ</t>
    </rPh>
    <rPh sb="9" eb="11">
      <t>カイゴ</t>
    </rPh>
    <rPh sb="11" eb="13">
      <t>ホケン</t>
    </rPh>
    <rPh sb="13" eb="15">
      <t>トクベツ</t>
    </rPh>
    <rPh sb="15" eb="17">
      <t>カイケイ</t>
    </rPh>
    <phoneticPr fontId="31"/>
  </si>
  <si>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31"/>
  </si>
  <si>
    <t>福井県後期高齢者医療広域連合（後期高齢者医療特別会計）</t>
    <rPh sb="0" eb="3">
      <t>フクイケン</t>
    </rPh>
    <rPh sb="3" eb="5">
      <t>コウキ</t>
    </rPh>
    <rPh sb="5" eb="8">
      <t>コウレイシャ</t>
    </rPh>
    <rPh sb="8" eb="10">
      <t>イリョウ</t>
    </rPh>
    <rPh sb="10" eb="12">
      <t>コウイキ</t>
    </rPh>
    <rPh sb="12" eb="14">
      <t>レンゴウ</t>
    </rPh>
    <rPh sb="22" eb="24">
      <t>トクベツ</t>
    </rPh>
    <rPh sb="24" eb="26">
      <t>カイケイ</t>
    </rPh>
    <phoneticPr fontId="31"/>
  </si>
  <si>
    <t>嶺北消防組合</t>
    <rPh sb="0" eb="2">
      <t>レイホク</t>
    </rPh>
    <rPh sb="2" eb="4">
      <t>ショウボウ</t>
    </rPh>
    <rPh sb="4" eb="6">
      <t>クミアイ</t>
    </rPh>
    <phoneticPr fontId="31"/>
  </si>
  <si>
    <t>福井坂井地区広域市町村圏事務組合</t>
    <rPh sb="0" eb="16">
      <t>コウイキケン</t>
    </rPh>
    <phoneticPr fontId="31"/>
  </si>
  <si>
    <t>-</t>
    <phoneticPr fontId="2"/>
  </si>
  <si>
    <t>-</t>
    <phoneticPr fontId="2"/>
  </si>
  <si>
    <t>（財）金津創作の森財団</t>
    <rPh sb="1" eb="2">
      <t>ザイ</t>
    </rPh>
    <rPh sb="3" eb="5">
      <t>カナヅ</t>
    </rPh>
    <rPh sb="5" eb="7">
      <t>ソウサク</t>
    </rPh>
    <rPh sb="8" eb="9">
      <t>モリ</t>
    </rPh>
    <rPh sb="9" eb="11">
      <t>ザイダン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</si>
  <si>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</si>
  <si>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</si>
  <si>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</si>
  <si>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</si>
  <si>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</si>
  <si>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</si>
  <si>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4"/>
        <color indexed="8"/>
        <rFont val="ＭＳ Ｐゴシック"/>
        <family val="3"/>
        <charset val="128"/>
      </rPr>
      <t>地方債発行を抑制してきた結果、将来負担率については類似団体よりも低い水準となっている。一方で、有形固定資産減価償却率は類似団体よりも高い水準となっている。これは、学校施設・公営住宅・図書館等の有形固定資産減価償却率が80％以上であることなどが原因として挙げられ、今後、公共施設再配置計画等に基づいた対策が必要となる。</t>
    </r>
    <rPh sb="1" eb="4">
      <t>チホウサイ</t>
    </rPh>
    <rPh sb="4" eb="6">
      <t>ハッコウ</t>
    </rPh>
    <rPh sb="7" eb="9">
      <t>ヨクセイ</t>
    </rPh>
    <rPh sb="13" eb="15">
      <t>ケッカ</t>
    </rPh>
    <rPh sb="16" eb="18">
      <t>ショウライ</t>
    </rPh>
    <rPh sb="18" eb="20">
      <t>フタン</t>
    </rPh>
    <rPh sb="20" eb="21">
      <t>リツ</t>
    </rPh>
    <rPh sb="26" eb="28">
      <t>ルイジ</t>
    </rPh>
    <rPh sb="28" eb="30">
      <t>ダンタイ</t>
    </rPh>
    <rPh sb="33" eb="34">
      <t>ヒク</t>
    </rPh>
    <rPh sb="35" eb="37">
      <t>スイジュン</t>
    </rPh>
    <rPh sb="44" eb="46">
      <t>イッポウ</t>
    </rPh>
    <rPh sb="48" eb="50">
      <t>ユウケイ</t>
    </rPh>
    <rPh sb="50" eb="52">
      <t>コテイ</t>
    </rPh>
    <rPh sb="52" eb="54">
      <t>シサン</t>
    </rPh>
    <rPh sb="54" eb="56">
      <t>ゲンカ</t>
    </rPh>
    <rPh sb="56" eb="58">
      <t>ショウキャク</t>
    </rPh>
    <rPh sb="58" eb="59">
      <t>リツ</t>
    </rPh>
    <rPh sb="60" eb="62">
      <t>ルイジ</t>
    </rPh>
    <rPh sb="62" eb="64">
      <t>ダンタイ</t>
    </rPh>
    <rPh sb="67" eb="68">
      <t>タカ</t>
    </rPh>
    <rPh sb="69" eb="71">
      <t>スイジュン</t>
    </rPh>
    <rPh sb="82" eb="84">
      <t>ガッコウ</t>
    </rPh>
    <rPh sb="84" eb="86">
      <t>シセツ</t>
    </rPh>
    <rPh sb="87" eb="89">
      <t>コウエイ</t>
    </rPh>
    <rPh sb="89" eb="91">
      <t>ジュウタク</t>
    </rPh>
    <rPh sb="92" eb="95">
      <t>トショカン</t>
    </rPh>
    <rPh sb="95" eb="96">
      <t>ナド</t>
    </rPh>
    <rPh sb="97" eb="103">
      <t>ユウケイコテイシサン</t>
    </rPh>
    <rPh sb="103" eb="108">
      <t>ゲンカショウキャクリツ</t>
    </rPh>
    <rPh sb="112" eb="114">
      <t>イジョウ</t>
    </rPh>
    <rPh sb="122" eb="124">
      <t>ゲンイン</t>
    </rPh>
    <rPh sb="127" eb="128">
      <t>ア</t>
    </rPh>
    <rPh sb="132" eb="134">
      <t>コンゴ</t>
    </rPh>
    <rPh sb="146" eb="147">
      <t>モト</t>
    </rPh>
    <rPh sb="150" eb="152">
      <t>タイサク</t>
    </rPh>
    <rPh sb="153" eb="155">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</si>
  <si>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</si>
  <si>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</si>
  <si>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</si>
  <si>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</si>
  <si>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</si>
  <si>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</si>
  <si>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4"/>
        <color indexed="8"/>
        <rFont val="ＭＳ Ｐゴシック"/>
        <family val="3"/>
        <charset val="128"/>
      </rPr>
      <t>将来負担比率、実質公債費比率ともに類似団体を下回っている。推移の傾向としては、将来負担比率については近年横ばいとなっているが、実質公債費比率は減少傾向にある。実質公債費比率の減少理由としては、地方債発行の抑制に努めた結果発行額が償還額を下回ったことが考えられる。今後は、北陸新幹線整備事業の実施に伴う地方債残高の増加が見込まれるため、事業の取捨選択を行い、これまで以上に公債費の適正化に取り組んでいく必要がある。</t>
    </r>
    <rPh sb="1" eb="3">
      <t>ショウライ</t>
    </rPh>
    <rPh sb="3" eb="5">
      <t>フタン</t>
    </rPh>
    <rPh sb="5" eb="7">
      <t>ヒリツ</t>
    </rPh>
    <rPh sb="8" eb="10">
      <t>ジッシツ</t>
    </rPh>
    <rPh sb="10" eb="13">
      <t>コウサイヒ</t>
    </rPh>
    <rPh sb="13" eb="15">
      <t>ヒリツ</t>
    </rPh>
    <rPh sb="18" eb="20">
      <t>ルイジ</t>
    </rPh>
    <rPh sb="20" eb="22">
      <t>ダンタイ</t>
    </rPh>
    <rPh sb="23" eb="25">
      <t>シタマワ</t>
    </rPh>
    <rPh sb="30" eb="32">
      <t>スイイ</t>
    </rPh>
    <rPh sb="33" eb="35">
      <t>ケイコウ</t>
    </rPh>
    <rPh sb="40" eb="42">
      <t>ショウライ</t>
    </rPh>
    <rPh sb="42" eb="44">
      <t>フタン</t>
    </rPh>
    <rPh sb="44" eb="46">
      <t>ヒリツ</t>
    </rPh>
    <rPh sb="51" eb="53">
      <t>キンネン</t>
    </rPh>
    <rPh sb="53" eb="54">
      <t>ヨコ</t>
    </rPh>
    <rPh sb="64" eb="66">
      <t>ジッシツ</t>
    </rPh>
    <rPh sb="66" eb="69">
      <t>コウサイヒ</t>
    </rPh>
    <rPh sb="69" eb="71">
      <t>ヒリツ</t>
    </rPh>
    <rPh sb="72" eb="74">
      <t>ゲンショウ</t>
    </rPh>
    <rPh sb="74" eb="76">
      <t>ケイコウ</t>
    </rPh>
    <rPh sb="88" eb="90">
      <t>ゲンショウ</t>
    </rPh>
    <rPh sb="90" eb="92">
      <t>リユウ</t>
    </rPh>
    <rPh sb="97" eb="100">
      <t>チホウサイ</t>
    </rPh>
    <rPh sb="100" eb="102">
      <t>ハッコウ</t>
    </rPh>
    <rPh sb="103" eb="105">
      <t>ヨクセイ</t>
    </rPh>
    <rPh sb="106" eb="107">
      <t>ツト</t>
    </rPh>
    <rPh sb="109" eb="111">
      <t>ケッカ</t>
    </rPh>
    <rPh sb="111" eb="113">
      <t>ハッコウ</t>
    </rPh>
    <rPh sb="113" eb="114">
      <t>ガク</t>
    </rPh>
    <rPh sb="115" eb="117">
      <t>ショウカン</t>
    </rPh>
    <rPh sb="117" eb="118">
      <t>ガク</t>
    </rPh>
    <rPh sb="119" eb="121">
      <t>シタマワ</t>
    </rPh>
    <rPh sb="126" eb="127">
      <t>カンガ</t>
    </rPh>
    <rPh sb="132" eb="134">
      <t>コンゴ</t>
    </rPh>
    <rPh sb="136" eb="138">
      <t>ホクリク</t>
    </rPh>
    <rPh sb="138" eb="141">
      <t>シンカンセン</t>
    </rPh>
    <rPh sb="141" eb="143">
      <t>セイビ</t>
    </rPh>
    <rPh sb="143" eb="145">
      <t>ジギョウ</t>
    </rPh>
    <rPh sb="146" eb="148">
      <t>ジッシ</t>
    </rPh>
    <rPh sb="149" eb="150">
      <t>トモナ</t>
    </rPh>
    <rPh sb="151" eb="153">
      <t>チホウ</t>
    </rPh>
    <rPh sb="153" eb="154">
      <t>サイ</t>
    </rPh>
    <rPh sb="154" eb="156">
      <t>ザンダカ</t>
    </rPh>
    <rPh sb="157" eb="159">
      <t>ゾウカ</t>
    </rPh>
    <rPh sb="160" eb="162">
      <t>ミコ</t>
    </rPh>
    <rPh sb="168" eb="170">
      <t>ジギョウ</t>
    </rPh>
    <rPh sb="171" eb="173">
      <t>シュシャ</t>
    </rPh>
    <rPh sb="173" eb="175">
      <t>センタク</t>
    </rPh>
    <rPh sb="176" eb="177">
      <t>オコナ</t>
    </rPh>
    <phoneticPr fontId="5"/>
  </si>
  <si>
    <t>実質公債費比率</t>
    <phoneticPr fontId="5"/>
  </si>
</sst>
</file>

<file path=xl/styles.xml><?xml version="1.0" encoding="utf-8"?>
<styleSheet xmlns="http://schemas.openxmlformats.org/spreadsheetml/2006/main">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extLst xmlns:c16r2="http://schemas.microsoft.com/office/drawing/2015/06/chart">
            <c:ext xmlns:c16="http://schemas.microsoft.com/office/drawing/2014/chart" uri="{C3380CC4-5D6E-409C-BE32-E72D297353CC}">
              <c16:uniqueId val="{00000000-79F1-4306-8329-6FCE66DE29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96276</c:v>
                </c:pt>
                <c:pt idx="1">
                  <c:v>105542</c:v>
                </c:pt>
                <c:pt idx="2">
                  <c:v>60076</c:v>
                </c:pt>
                <c:pt idx="3">
                  <c:v>69373</c:v>
                </c:pt>
                <c:pt idx="4">
                  <c:v>52819</c:v>
                </c:pt>
              </c:numCache>
            </c:numRef>
          </c:val>
          <c:extLst xmlns:c16r2="http://schemas.microsoft.com/office/drawing/2015/06/chart">
            <c:ext xmlns:c16="http://schemas.microsoft.com/office/drawing/2014/chart" uri="{C3380CC4-5D6E-409C-BE32-E72D297353CC}">
              <c16:uniqueId val="{00000001-79F1-4306-8329-6FCE66DE2912}"/>
            </c:ext>
          </c:extLst>
        </c:ser>
        <c:dLbls/>
        <c:marker val="1"/>
        <c:axId val="208582912"/>
        <c:axId val="208027648"/>
      </c:lineChart>
      <c:catAx>
        <c:axId val="208582912"/>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027648"/>
        <c:crosses val="autoZero"/>
        <c:auto val="1"/>
        <c:lblAlgn val="ctr"/>
        <c:lblOffset val="100"/>
        <c:tickLblSkip val="1"/>
        <c:tickMarkSkip val="1"/>
      </c:catAx>
      <c:valAx>
        <c:axId val="208027648"/>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58291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7.82</c:v>
                </c:pt>
                <c:pt idx="1">
                  <c:v>8.74</c:v>
                </c:pt>
                <c:pt idx="2">
                  <c:v>11.29</c:v>
                </c:pt>
                <c:pt idx="3">
                  <c:v>5.05</c:v>
                </c:pt>
                <c:pt idx="4">
                  <c:v>3.28</c:v>
                </c:pt>
              </c:numCache>
            </c:numRef>
          </c:val>
          <c:extLst xmlns:c16r2="http://schemas.microsoft.com/office/drawing/2015/06/chart">
            <c:ext xmlns:c16="http://schemas.microsoft.com/office/drawing/2014/chart" uri="{C3380CC4-5D6E-409C-BE32-E72D297353CC}">
              <c16:uniqueId val="{00000000-36C8-4DC1-9784-B1529DF5DB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32.479999999999997</c:v>
                </c:pt>
                <c:pt idx="1">
                  <c:v>32.700000000000003</c:v>
                </c:pt>
                <c:pt idx="2">
                  <c:v>36.96</c:v>
                </c:pt>
                <c:pt idx="3">
                  <c:v>43.21</c:v>
                </c:pt>
                <c:pt idx="4">
                  <c:v>38.119999999999997</c:v>
                </c:pt>
              </c:numCache>
            </c:numRef>
          </c:val>
          <c:extLst xmlns:c16r2="http://schemas.microsoft.com/office/drawing/2015/06/chart">
            <c:ext xmlns:c16="http://schemas.microsoft.com/office/drawing/2014/chart" uri="{C3380CC4-5D6E-409C-BE32-E72D297353CC}">
              <c16:uniqueId val="{00000001-36C8-4DC1-9784-B1529DF5DB42}"/>
            </c:ext>
          </c:extLst>
        </c:ser>
        <c:dLbls/>
        <c:gapWidth val="250"/>
        <c:overlap val="100"/>
        <c:axId val="215315200"/>
        <c:axId val="21531673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7.04</c:v>
                </c:pt>
                <c:pt idx="1">
                  <c:v>1.47</c:v>
                </c:pt>
                <c:pt idx="2">
                  <c:v>6.47</c:v>
                </c:pt>
                <c:pt idx="3">
                  <c:v>-0.52</c:v>
                </c:pt>
                <c:pt idx="4">
                  <c:v>-6.24</c:v>
                </c:pt>
              </c:numCache>
            </c:numRef>
          </c:val>
          <c:extLst xmlns:c16r2="http://schemas.microsoft.com/office/drawing/2015/06/chart">
            <c:ext xmlns:c16="http://schemas.microsoft.com/office/drawing/2014/chart" uri="{C3380CC4-5D6E-409C-BE32-E72D297353CC}">
              <c16:uniqueId val="{00000002-36C8-4DC1-9784-B1529DF5DB42}"/>
            </c:ext>
          </c:extLst>
        </c:ser>
        <c:dLbls/>
        <c:marker val="1"/>
        <c:axId val="215315200"/>
        <c:axId val="215316736"/>
      </c:lineChart>
      <c:catAx>
        <c:axId val="21531520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316736"/>
        <c:crosses val="autoZero"/>
        <c:auto val="1"/>
        <c:lblAlgn val="ctr"/>
        <c:lblOffset val="100"/>
        <c:tickLblSkip val="1"/>
        <c:tickMarkSkip val="1"/>
      </c:catAx>
      <c:valAx>
        <c:axId val="2153167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3152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ADF-4FCE-8C27-9346B488DE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0.34</c:v>
                </c:pt>
                <c:pt idx="1">
                  <c:v>#N/A</c:v>
                </c:pt>
                <c:pt idx="2">
                  <c:v>0.32</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ADF-4FCE-8C27-9346B488DE6F}"/>
            </c:ext>
          </c:extLst>
        </c:ser>
        <c:ser>
          <c:idx val="2"/>
          <c:order val="2"/>
          <c:tx>
            <c:strRef>
              <c:f>データシート!$A$29</c:f>
              <c:strCache>
                <c:ptCount val="1"/>
                <c:pt idx="0">
                  <c:v>農業者労働災害共済特別会計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ADF-4FCE-8C27-9346B488DE6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AADF-4FCE-8C27-9346B488DE6F}"/>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0.13</c:v>
                </c:pt>
                <c:pt idx="4">
                  <c:v>#N/A</c:v>
                </c:pt>
                <c:pt idx="5">
                  <c:v>0.16</c:v>
                </c:pt>
                <c:pt idx="6">
                  <c:v>#N/A</c:v>
                </c:pt>
                <c:pt idx="7">
                  <c:v>0.18</c:v>
                </c:pt>
                <c:pt idx="8">
                  <c:v>#N/A</c:v>
                </c:pt>
                <c:pt idx="9">
                  <c:v>0.18</c:v>
                </c:pt>
              </c:numCache>
            </c:numRef>
          </c:val>
          <c:extLst xmlns:c16r2="http://schemas.microsoft.com/office/drawing/2015/06/chart">
            <c:ext xmlns:c16="http://schemas.microsoft.com/office/drawing/2014/chart" uri="{C3380CC4-5D6E-409C-BE32-E72D297353CC}">
              <c16:uniqueId val="{00000004-AADF-4FCE-8C27-9346B488DE6F}"/>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0.3</c:v>
                </c:pt>
                <c:pt idx="4">
                  <c:v>#N/A</c:v>
                </c:pt>
                <c:pt idx="5">
                  <c:v>0.35</c:v>
                </c:pt>
                <c:pt idx="6">
                  <c:v>#N/A</c:v>
                </c:pt>
                <c:pt idx="7">
                  <c:v>0.36</c:v>
                </c:pt>
                <c:pt idx="8">
                  <c:v>#N/A</c:v>
                </c:pt>
                <c:pt idx="9">
                  <c:v>0.35</c:v>
                </c:pt>
              </c:numCache>
            </c:numRef>
          </c:val>
          <c:extLst xmlns:c16r2="http://schemas.microsoft.com/office/drawing/2015/06/chart">
            <c:ext xmlns:c16="http://schemas.microsoft.com/office/drawing/2014/chart" uri="{C3380CC4-5D6E-409C-BE32-E72D297353CC}">
              <c16:uniqueId val="{00000005-AADF-4FCE-8C27-9346B488DE6F}"/>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2.44</c:v>
                </c:pt>
                <c:pt idx="2">
                  <c:v>#N/A</c:v>
                </c:pt>
                <c:pt idx="3">
                  <c:v>2.73</c:v>
                </c:pt>
                <c:pt idx="4">
                  <c:v>#N/A</c:v>
                </c:pt>
                <c:pt idx="5">
                  <c:v>2.62</c:v>
                </c:pt>
                <c:pt idx="6">
                  <c:v>#N/A</c:v>
                </c:pt>
                <c:pt idx="7">
                  <c:v>2.13</c:v>
                </c:pt>
                <c:pt idx="8">
                  <c:v>#N/A</c:v>
                </c:pt>
                <c:pt idx="9">
                  <c:v>1.56</c:v>
                </c:pt>
              </c:numCache>
            </c:numRef>
          </c:val>
          <c:extLst xmlns:c16r2="http://schemas.microsoft.com/office/drawing/2015/06/chart">
            <c:ext xmlns:c16="http://schemas.microsoft.com/office/drawing/2014/chart" uri="{C3380CC4-5D6E-409C-BE32-E72D297353CC}">
              <c16:uniqueId val="{00000006-AADF-4FCE-8C27-9346B488DE6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c:v>
                </c:pt>
                <c:pt idx="2">
                  <c:v>#N/A</c:v>
                </c:pt>
                <c:pt idx="3">
                  <c:v>1.1599999999999999</c:v>
                </c:pt>
                <c:pt idx="4">
                  <c:v>#N/A</c:v>
                </c:pt>
                <c:pt idx="5">
                  <c:v>1.29</c:v>
                </c:pt>
                <c:pt idx="6">
                  <c:v>#N/A</c:v>
                </c:pt>
                <c:pt idx="7">
                  <c:v>1.62</c:v>
                </c:pt>
                <c:pt idx="8">
                  <c:v>#N/A</c:v>
                </c:pt>
                <c:pt idx="9">
                  <c:v>1.94</c:v>
                </c:pt>
              </c:numCache>
            </c:numRef>
          </c:val>
          <c:extLst xmlns:c16r2="http://schemas.microsoft.com/office/drawing/2015/06/chart">
            <c:ext xmlns:c16="http://schemas.microsoft.com/office/drawing/2014/chart" uri="{C3380CC4-5D6E-409C-BE32-E72D297353CC}">
              <c16:uniqueId val="{00000007-AADF-4FCE-8C27-9346B488DE6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2.0499999999999998</c:v>
                </c:pt>
                <c:pt idx="2">
                  <c:v>#N/A</c:v>
                </c:pt>
                <c:pt idx="3">
                  <c:v>0.95</c:v>
                </c:pt>
                <c:pt idx="4">
                  <c:v>#N/A</c:v>
                </c:pt>
                <c:pt idx="5">
                  <c:v>0.02</c:v>
                </c:pt>
                <c:pt idx="6">
                  <c:v>#N/A</c:v>
                </c:pt>
                <c:pt idx="7">
                  <c:v>1.9</c:v>
                </c:pt>
                <c:pt idx="8">
                  <c:v>#N/A</c:v>
                </c:pt>
                <c:pt idx="9">
                  <c:v>2.1</c:v>
                </c:pt>
              </c:numCache>
            </c:numRef>
          </c:val>
          <c:extLst xmlns:c16r2="http://schemas.microsoft.com/office/drawing/2015/06/chart">
            <c:ext xmlns:c16="http://schemas.microsoft.com/office/drawing/2014/chart" uri="{C3380CC4-5D6E-409C-BE32-E72D297353CC}">
              <c16:uniqueId val="{00000008-AADF-4FCE-8C27-9346B488DE6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7.8</c:v>
                </c:pt>
                <c:pt idx="2">
                  <c:v>#N/A</c:v>
                </c:pt>
                <c:pt idx="3">
                  <c:v>8.74</c:v>
                </c:pt>
                <c:pt idx="4">
                  <c:v>#N/A</c:v>
                </c:pt>
                <c:pt idx="5">
                  <c:v>11.29</c:v>
                </c:pt>
                <c:pt idx="6">
                  <c:v>#N/A</c:v>
                </c:pt>
                <c:pt idx="7">
                  <c:v>5.04</c:v>
                </c:pt>
                <c:pt idx="8">
                  <c:v>#N/A</c:v>
                </c:pt>
                <c:pt idx="9">
                  <c:v>3.28</c:v>
                </c:pt>
              </c:numCache>
            </c:numRef>
          </c:val>
          <c:extLst xmlns:c16r2="http://schemas.microsoft.com/office/drawing/2015/06/chart">
            <c:ext xmlns:c16="http://schemas.microsoft.com/office/drawing/2014/chart" uri="{C3380CC4-5D6E-409C-BE32-E72D297353CC}">
              <c16:uniqueId val="{00000009-AADF-4FCE-8C27-9346B488DE6F}"/>
            </c:ext>
          </c:extLst>
        </c:ser>
        <c:dLbls/>
        <c:overlap val="100"/>
        <c:axId val="216957696"/>
        <c:axId val="216959232"/>
      </c:barChart>
      <c:catAx>
        <c:axId val="2169576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959232"/>
        <c:crosses val="autoZero"/>
        <c:auto val="1"/>
        <c:lblAlgn val="ctr"/>
        <c:lblOffset val="100"/>
        <c:tickLblSkip val="1"/>
        <c:tickMarkSkip val="1"/>
      </c:catAx>
      <c:valAx>
        <c:axId val="2169592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95769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1247</c:v>
                </c:pt>
                <c:pt idx="5">
                  <c:v>1322</c:v>
                </c:pt>
                <c:pt idx="8">
                  <c:v>1377</c:v>
                </c:pt>
                <c:pt idx="11">
                  <c:v>1419</c:v>
                </c:pt>
                <c:pt idx="14">
                  <c:v>1507</c:v>
                </c:pt>
              </c:numCache>
            </c:numRef>
          </c:val>
          <c:extLst xmlns:c16r2="http://schemas.microsoft.com/office/drawing/2015/06/chart">
            <c:ext xmlns:c16="http://schemas.microsoft.com/office/drawing/2014/chart" uri="{C3380CC4-5D6E-409C-BE32-E72D297353CC}">
              <c16:uniqueId val="{00000000-FE1F-4172-A24C-B4CA039E59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E1F-4172-A24C-B4CA039E59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E1F-4172-A24C-B4CA039E59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57</c:v>
                </c:pt>
                <c:pt idx="3">
                  <c:v>16</c:v>
                </c:pt>
                <c:pt idx="6">
                  <c:v>19</c:v>
                </c:pt>
                <c:pt idx="9">
                  <c:v>23</c:v>
                </c:pt>
                <c:pt idx="12">
                  <c:v>24</c:v>
                </c:pt>
              </c:numCache>
            </c:numRef>
          </c:val>
          <c:extLst xmlns:c16r2="http://schemas.microsoft.com/office/drawing/2015/06/chart">
            <c:ext xmlns:c16="http://schemas.microsoft.com/office/drawing/2014/chart" uri="{C3380CC4-5D6E-409C-BE32-E72D297353CC}">
              <c16:uniqueId val="{00000003-FE1F-4172-A24C-B4CA039E59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503</c:v>
                </c:pt>
                <c:pt idx="3">
                  <c:v>487</c:v>
                </c:pt>
                <c:pt idx="6">
                  <c:v>523</c:v>
                </c:pt>
                <c:pt idx="9">
                  <c:v>506</c:v>
                </c:pt>
                <c:pt idx="12">
                  <c:v>532</c:v>
                </c:pt>
              </c:numCache>
            </c:numRef>
          </c:val>
          <c:extLst xmlns:c16r2="http://schemas.microsoft.com/office/drawing/2015/06/chart">
            <c:ext xmlns:c16="http://schemas.microsoft.com/office/drawing/2014/chart" uri="{C3380CC4-5D6E-409C-BE32-E72D297353CC}">
              <c16:uniqueId val="{00000004-FE1F-4172-A24C-B4CA039E59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E1F-4172-A24C-B4CA039E59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E1F-4172-A24C-B4CA039E59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1370</c:v>
                </c:pt>
                <c:pt idx="3">
                  <c:v>1401</c:v>
                </c:pt>
                <c:pt idx="6">
                  <c:v>1336</c:v>
                </c:pt>
                <c:pt idx="9">
                  <c:v>1365</c:v>
                </c:pt>
                <c:pt idx="12">
                  <c:v>1451</c:v>
                </c:pt>
              </c:numCache>
            </c:numRef>
          </c:val>
          <c:extLst xmlns:c16r2="http://schemas.microsoft.com/office/drawing/2015/06/chart">
            <c:ext xmlns:c16="http://schemas.microsoft.com/office/drawing/2014/chart" uri="{C3380CC4-5D6E-409C-BE32-E72D297353CC}">
              <c16:uniqueId val="{00000007-FE1F-4172-A24C-B4CA039E5915}"/>
            </c:ext>
          </c:extLst>
        </c:ser>
        <c:dLbls/>
        <c:gapWidth val="100"/>
        <c:overlap val="100"/>
        <c:axId val="208864000"/>
        <c:axId val="20886553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683</c:v>
                </c:pt>
                <c:pt idx="2">
                  <c:v>#N/A</c:v>
                </c:pt>
                <c:pt idx="3">
                  <c:v>#N/A</c:v>
                </c:pt>
                <c:pt idx="4">
                  <c:v>582</c:v>
                </c:pt>
                <c:pt idx="5">
                  <c:v>#N/A</c:v>
                </c:pt>
                <c:pt idx="6">
                  <c:v>#N/A</c:v>
                </c:pt>
                <c:pt idx="7">
                  <c:v>501</c:v>
                </c:pt>
                <c:pt idx="8">
                  <c:v>#N/A</c:v>
                </c:pt>
                <c:pt idx="9">
                  <c:v>#N/A</c:v>
                </c:pt>
                <c:pt idx="10">
                  <c:v>475</c:v>
                </c:pt>
                <c:pt idx="11">
                  <c:v>#N/A</c:v>
                </c:pt>
                <c:pt idx="12">
                  <c:v>#N/A</c:v>
                </c:pt>
                <c:pt idx="13">
                  <c:v>500</c:v>
                </c:pt>
                <c:pt idx="14">
                  <c:v>#N/A</c:v>
                </c:pt>
              </c:numCache>
            </c:numRef>
          </c:val>
          <c:extLst xmlns:c16r2="http://schemas.microsoft.com/office/drawing/2015/06/chart">
            <c:ext xmlns:c16="http://schemas.microsoft.com/office/drawing/2014/chart" uri="{C3380CC4-5D6E-409C-BE32-E72D297353CC}">
              <c16:uniqueId val="{00000008-FE1F-4172-A24C-B4CA039E5915}"/>
            </c:ext>
          </c:extLst>
        </c:ser>
        <c:dLbls/>
        <c:marker val="1"/>
        <c:axId val="208864000"/>
        <c:axId val="208865536"/>
      </c:lineChart>
      <c:catAx>
        <c:axId val="2088640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865536"/>
        <c:crosses val="autoZero"/>
        <c:auto val="1"/>
        <c:lblAlgn val="ctr"/>
        <c:lblOffset val="100"/>
        <c:tickLblSkip val="1"/>
        <c:tickMarkSkip val="1"/>
      </c:catAx>
      <c:valAx>
        <c:axId val="20886553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8640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19081</c:v>
                </c:pt>
                <c:pt idx="5">
                  <c:v>19090</c:v>
                </c:pt>
                <c:pt idx="8">
                  <c:v>19382</c:v>
                </c:pt>
                <c:pt idx="11">
                  <c:v>19360</c:v>
                </c:pt>
                <c:pt idx="14">
                  <c:v>18878</c:v>
                </c:pt>
              </c:numCache>
            </c:numRef>
          </c:val>
          <c:extLst xmlns:c16r2="http://schemas.microsoft.com/office/drawing/2015/06/chart">
            <c:ext xmlns:c16="http://schemas.microsoft.com/office/drawing/2014/chart" uri="{C3380CC4-5D6E-409C-BE32-E72D297353CC}">
              <c16:uniqueId val="{00000000-8303-4900-A295-9C1EA0237E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175</c:v>
                </c:pt>
                <c:pt idx="5">
                  <c:v>221</c:v>
                </c:pt>
                <c:pt idx="8">
                  <c:v>269</c:v>
                </c:pt>
                <c:pt idx="11">
                  <c:v>262</c:v>
                </c:pt>
                <c:pt idx="14">
                  <c:v>262</c:v>
                </c:pt>
              </c:numCache>
            </c:numRef>
          </c:val>
          <c:extLst xmlns:c16r2="http://schemas.microsoft.com/office/drawing/2015/06/chart">
            <c:ext xmlns:c16="http://schemas.microsoft.com/office/drawing/2014/chart" uri="{C3380CC4-5D6E-409C-BE32-E72D297353CC}">
              <c16:uniqueId val="{00000001-8303-4900-A295-9C1EA0237E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4216</c:v>
                </c:pt>
                <c:pt idx="5">
                  <c:v>3997</c:v>
                </c:pt>
                <c:pt idx="8">
                  <c:v>4295</c:v>
                </c:pt>
                <c:pt idx="11">
                  <c:v>4910</c:v>
                </c:pt>
                <c:pt idx="14">
                  <c:v>4689</c:v>
                </c:pt>
              </c:numCache>
            </c:numRef>
          </c:val>
          <c:extLst xmlns:c16r2="http://schemas.microsoft.com/office/drawing/2015/06/chart">
            <c:ext xmlns:c16="http://schemas.microsoft.com/office/drawing/2014/chart" uri="{C3380CC4-5D6E-409C-BE32-E72D297353CC}">
              <c16:uniqueId val="{00000002-8303-4900-A295-9C1EA0237E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303-4900-A295-9C1EA0237E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303-4900-A295-9C1EA0237E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303-4900-A295-9C1EA0237E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2788</c:v>
                </c:pt>
                <c:pt idx="3">
                  <c:v>2632</c:v>
                </c:pt>
                <c:pt idx="6">
                  <c:v>2553</c:v>
                </c:pt>
                <c:pt idx="9">
                  <c:v>2468</c:v>
                </c:pt>
                <c:pt idx="12">
                  <c:v>2416</c:v>
                </c:pt>
              </c:numCache>
            </c:numRef>
          </c:val>
          <c:extLst xmlns:c16r2="http://schemas.microsoft.com/office/drawing/2015/06/chart">
            <c:ext xmlns:c16="http://schemas.microsoft.com/office/drawing/2014/chart" uri="{C3380CC4-5D6E-409C-BE32-E72D297353CC}">
              <c16:uniqueId val="{00000006-8303-4900-A295-9C1EA0237E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161</c:v>
                </c:pt>
                <c:pt idx="3">
                  <c:v>315</c:v>
                </c:pt>
                <c:pt idx="6">
                  <c:v>536</c:v>
                </c:pt>
                <c:pt idx="9">
                  <c:v>746</c:v>
                </c:pt>
                <c:pt idx="12">
                  <c:v>730</c:v>
                </c:pt>
              </c:numCache>
            </c:numRef>
          </c:val>
          <c:extLst xmlns:c16r2="http://schemas.microsoft.com/office/drawing/2015/06/chart">
            <c:ext xmlns:c16="http://schemas.microsoft.com/office/drawing/2014/chart" uri="{C3380CC4-5D6E-409C-BE32-E72D297353CC}">
              <c16:uniqueId val="{00000007-8303-4900-A295-9C1EA0237E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5715</c:v>
                </c:pt>
                <c:pt idx="3">
                  <c:v>5603</c:v>
                </c:pt>
                <c:pt idx="6">
                  <c:v>5440</c:v>
                </c:pt>
                <c:pt idx="9">
                  <c:v>5329</c:v>
                </c:pt>
                <c:pt idx="12">
                  <c:v>5295</c:v>
                </c:pt>
              </c:numCache>
            </c:numRef>
          </c:val>
          <c:extLst xmlns:c16r2="http://schemas.microsoft.com/office/drawing/2015/06/chart">
            <c:ext xmlns:c16="http://schemas.microsoft.com/office/drawing/2014/chart" uri="{C3380CC4-5D6E-409C-BE32-E72D297353CC}">
              <c16:uniqueId val="{00000008-8303-4900-A295-9C1EA0237E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303-4900-A295-9C1EA0237E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17463</c:v>
                </c:pt>
                <c:pt idx="3">
                  <c:v>17750</c:v>
                </c:pt>
                <c:pt idx="6">
                  <c:v>17770</c:v>
                </c:pt>
                <c:pt idx="9">
                  <c:v>18142</c:v>
                </c:pt>
                <c:pt idx="12">
                  <c:v>17837</c:v>
                </c:pt>
              </c:numCache>
            </c:numRef>
          </c:val>
          <c:extLst xmlns:c16r2="http://schemas.microsoft.com/office/drawing/2015/06/chart">
            <c:ext xmlns:c16="http://schemas.microsoft.com/office/drawing/2014/chart" uri="{C3380CC4-5D6E-409C-BE32-E72D297353CC}">
              <c16:uniqueId val="{0000000A-8303-4900-A295-9C1EA0237E12}"/>
            </c:ext>
          </c:extLst>
        </c:ser>
        <c:dLbls/>
        <c:gapWidth val="100"/>
        <c:overlap val="100"/>
        <c:axId val="217684992"/>
        <c:axId val="21770726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2655</c:v>
                </c:pt>
                <c:pt idx="2">
                  <c:v>#N/A</c:v>
                </c:pt>
                <c:pt idx="3">
                  <c:v>#N/A</c:v>
                </c:pt>
                <c:pt idx="4">
                  <c:v>2992</c:v>
                </c:pt>
                <c:pt idx="5">
                  <c:v>#N/A</c:v>
                </c:pt>
                <c:pt idx="6">
                  <c:v>#N/A</c:v>
                </c:pt>
                <c:pt idx="7">
                  <c:v>2353</c:v>
                </c:pt>
                <c:pt idx="8">
                  <c:v>#N/A</c:v>
                </c:pt>
                <c:pt idx="9">
                  <c:v>#N/A</c:v>
                </c:pt>
                <c:pt idx="10">
                  <c:v>2153</c:v>
                </c:pt>
                <c:pt idx="11">
                  <c:v>#N/A</c:v>
                </c:pt>
                <c:pt idx="12">
                  <c:v>#N/A</c:v>
                </c:pt>
                <c:pt idx="13">
                  <c:v>2448</c:v>
                </c:pt>
                <c:pt idx="14">
                  <c:v>#N/A</c:v>
                </c:pt>
              </c:numCache>
            </c:numRef>
          </c:val>
          <c:extLst xmlns:c16r2="http://schemas.microsoft.com/office/drawing/2015/06/chart">
            <c:ext xmlns:c16="http://schemas.microsoft.com/office/drawing/2014/chart" uri="{C3380CC4-5D6E-409C-BE32-E72D297353CC}">
              <c16:uniqueId val="{0000000B-8303-4900-A295-9C1EA0237E12}"/>
            </c:ext>
          </c:extLst>
        </c:ser>
        <c:dLbls/>
        <c:marker val="1"/>
        <c:axId val="217684992"/>
        <c:axId val="217707264"/>
      </c:lineChart>
      <c:catAx>
        <c:axId val="2176849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7707264"/>
        <c:crosses val="autoZero"/>
        <c:auto val="1"/>
        <c:lblAlgn val="ctr"/>
        <c:lblOffset val="100"/>
        <c:tickLblSkip val="1"/>
        <c:tickMarkSkip val="1"/>
      </c:catAx>
      <c:valAx>
        <c:axId val="21770726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68499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079E-2"/>
          <c:w val="0.89122665696781667"/>
          <c:h val="0.85862490608254194"/>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データシート!$B$72:$D$72</c:f>
              <c:numCache>
                <c:formatCode>#,##0;"▲ "#,##0</c:formatCode>
                <c:ptCount val="3"/>
                <c:pt idx="0">
                  <c:v>3144</c:v>
                </c:pt>
                <c:pt idx="1">
                  <c:v>3636</c:v>
                </c:pt>
                <c:pt idx="2">
                  <c:v>3249</c:v>
                </c:pt>
              </c:numCache>
            </c:numRef>
          </c:val>
          <c:extLst xmlns:c16r2="http://schemas.microsoft.com/office/drawing/2015/06/chart">
            <c:ext xmlns:c16="http://schemas.microsoft.com/office/drawing/2014/chart" uri="{C3380CC4-5D6E-409C-BE32-E72D297353CC}">
              <c16:uniqueId val="{00000000-8375-4FE3-945A-B4E7E03BD1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データシート!$B$73:$D$73</c:f>
              <c:numCache>
                <c:formatCode>#,##0;"▲ "#,##0</c:formatCode>
                <c:ptCount val="3"/>
                <c:pt idx="0">
                  <c:v>148</c:v>
                </c:pt>
                <c:pt idx="1">
                  <c:v>148</c:v>
                </c:pt>
                <c:pt idx="2">
                  <c:v>148</c:v>
                </c:pt>
              </c:numCache>
            </c:numRef>
          </c:val>
          <c:extLst xmlns:c16r2="http://schemas.microsoft.com/office/drawing/2015/06/chart">
            <c:ext xmlns:c16="http://schemas.microsoft.com/office/drawing/2014/chart" uri="{C3380CC4-5D6E-409C-BE32-E72D297353CC}">
              <c16:uniqueId val="{00000001-8375-4FE3-945A-B4E7E03BD124}"/>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H27</c:v>
                </c:pt>
                <c:pt idx="1">
                  <c:v>H28</c:v>
                </c:pt>
                <c:pt idx="2">
                  <c:v>H29</c:v>
                </c:pt>
              </c:strCache>
            </c:strRef>
          </c:cat>
          <c:val>
            <c:numRef>
              <c:f>データシート!$B$74:$D$74</c:f>
              <c:numCache>
                <c:formatCode>#,##0;"▲ "#,##0</c:formatCode>
                <c:ptCount val="3"/>
                <c:pt idx="0">
                  <c:v>1913</c:v>
                </c:pt>
                <c:pt idx="1">
                  <c:v>1996</c:v>
                </c:pt>
                <c:pt idx="2">
                  <c:v>2084</c:v>
                </c:pt>
              </c:numCache>
            </c:numRef>
          </c:val>
          <c:extLst xmlns:c16r2="http://schemas.microsoft.com/office/drawing/2015/06/chart">
            <c:ext xmlns:c16="http://schemas.microsoft.com/office/drawing/2014/chart" uri="{C3380CC4-5D6E-409C-BE32-E72D297353CC}">
              <c16:uniqueId val="{00000002-8375-4FE3-945A-B4E7E03BD124}"/>
            </c:ext>
          </c:extLst>
        </c:ser>
        <c:dLbls/>
        <c:gapWidth val="120"/>
        <c:overlap val="100"/>
        <c:axId val="217379200"/>
        <c:axId val="217380736"/>
      </c:barChart>
      <c:catAx>
        <c:axId val="21737920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7380736"/>
        <c:crosses val="autoZero"/>
        <c:auto val="1"/>
        <c:lblAlgn val="ctr"/>
        <c:lblOffset val="100"/>
        <c:tickLblSkip val="1"/>
        <c:tickMarkSkip val="1"/>
      </c:catAx>
      <c:valAx>
        <c:axId val="217380736"/>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73792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810551445779101"/>
          <c:y val="4.9232005384860722E-2"/>
          <c:w val="0.85776160330282814"/>
          <c:h val="0.77957208266474864"/>
        </c:manualLayout>
      </c:layout>
      <c:scatterChart>
        <c:scatterStyle val="lineMarker"/>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{26241B12-1571-4619-ADE6-B2C2D3342211}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8E1-48F5-A1B0-8CFD75DCC708}"/>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{053E73C7-6690-4CD7-8933-8AF860F1159A}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E1-48F5-A1B0-8CFD75DCC708}"/>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{7AF10384-DA79-4143-AC71-A3B728654E3B}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E1-48F5-A1B0-8CFD75DCC708}"/>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{FE0D1C9E-AB71-499E-9A82-B3E03AFFCA8C}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E1-48F5-A1B0-8CFD75DCC708}"/>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{DE0A17A9-ABA8-4E60-AECC-4DE430835657}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E1-48F5-A1B0-8CFD75DCC708}"/>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{35416D8C-5C68-4CFB-8E6C-89547B3DBA21}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8E1-48F5-A1B0-8CFD75DCC708}"/>
                </c:ext>
              </c:extLst>
            </c:dLbl>
            <c:dLbl>
              <c:idx val="16"/>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{BE02142E-55A0-4D6C-9E76-752F70EC6DC6}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8E1-48F5-A1B0-8CFD75DCC708}"/>
                </c:ext>
              </c:extLst>
            </c:dLbl>
            <c:dLbl>
              <c:idx val="24"/>
              <c:layout/>
              <c:tx>
                <c:strRef>
                  <c:f>公会計指標分析・財政指標組合せ分析表!$CN$50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{E122871B-075A-4AEB-8199-3A3D19420ECC}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8E1-48F5-A1B0-8CFD75DCC708}"/>
                </c:ext>
              </c:extLst>
            </c:dLbl>
            <c:dLbl>
              <c:idx val="32"/>
              <c:layout/>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{FF34546E-AD4C-4633-9FCA-2B0A27CBF276}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8E1-48F5-A1B0-8CFD75DCC7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64.8</c:v>
                </c:pt>
                <c:pt idx="32">
                  <c:v>65.900000000000006</c:v>
                </c:pt>
              </c:numCache>
            </c:numRef>
          </c:xVal>
          <c:yVal>
            <c:numRef>
              <c:f>公会計指標分析・財政指標組合せ分析表!$BP$51:$DC$51</c:f>
              <c:numCache>
                <c:formatCode>#,##0.0;"▲ "#,##0.0</c:formatCode>
                <c:ptCount val="40"/>
                <c:pt idx="24">
                  <c:v>30.5</c:v>
                </c:pt>
                <c:pt idx="32">
                  <c:v>34.6</c:v>
                </c:pt>
              </c:numCache>
            </c:numRef>
          </c:yVal>
          <c:extLst xmlns:c16r2="http://schemas.microsoft.com/office/drawing/2015/06/chart">
            <c:ext xmlns:c16="http://schemas.microsoft.com/office/drawing/2014/chart" uri="{C3380CC4-5D6E-409C-BE32-E72D297353CC}">
              <c16:uniqueId val="{00000009-78E1-48F5-A1B0-8CFD75DCC7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{7395DDA0-1677-4C37-9CA1-10F885276C21}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8E1-48F5-A1B0-8CFD75DCC708}"/>
                </c:ext>
              </c:extLst>
            </c:dLbl>
            <c:dLbl>
              <c:idx val="1"/>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{01C4F969-0B8B-4404-8611-990F014EFB8F}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E1-48F5-A1B0-8CFD75DCC708}"/>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{5B26387F-52C1-4290-B86A-26BCB2732913}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E1-48F5-A1B0-8CFD75DCC708}"/>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{C6F1FBF1-E031-4757-8D0E-D2894A842A65}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E1-48F5-A1B0-8CFD75DCC708}"/>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{D61DC2C2-5939-4D55-91F4-CEBEA36E3A70}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E1-48F5-A1B0-8CFD75DCC708}"/>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{9DB2705C-9ABC-458F-89E3-2BA29BE9A86F}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8E1-48F5-A1B0-8CFD75DCC708}"/>
                </c:ext>
              </c:extLst>
            </c:dLbl>
            <c:dLbl>
              <c:idx val="16"/>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{831A0165-F144-4A25-892B-304E095804FF}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8E1-48F5-A1B0-8CFD75DCC708}"/>
                </c:ext>
              </c:extLst>
            </c:dLbl>
            <c:dLbl>
              <c:idx val="24"/>
              <c:layout/>
              <c:tx>
                <c:strRef>
                  <c:f>公会計指標分析・財政指標組合せ分析表!$CN$50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{97FB41A5-8493-4DD0-B850-CBE26EDF04EA}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8E1-48F5-A1B0-8CFD75DCC708}"/>
                </c:ext>
              </c:extLst>
            </c:dLbl>
            <c:dLbl>
              <c:idx val="32"/>
              <c:layout/>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{65B190AC-4D20-4A2F-BF2F-80603DA87180}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8E1-48F5-A1B0-8CFD75DCC7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pt idx="32">
                  <c:v>55.2</c:v>
                </c:pt>
              </c:numCache>
            </c:numRef>
          </c:xVal>
          <c:yVal>
            <c:numRef>
              <c:f>公会計指標分析・財政指標組合せ分析表!$BP$55:$DC$55</c:f>
              <c:numCache>
                <c:formatCode>#,##0.0;"▲ "#,##0.0</c:formatCode>
                <c:ptCount val="40"/>
                <c:pt idx="24">
                  <c:v>52.3</c:v>
                </c:pt>
                <c:pt idx="32">
                  <c:v>55.4</c:v>
                </c:pt>
              </c:numCache>
            </c:numRef>
          </c:yVal>
          <c:extLst xmlns:c16r2="http://schemas.microsoft.com/office/drawing/2015/06/chart">
            <c:ext xmlns:c16="http://schemas.microsoft.com/office/drawing/2014/chart" uri="{C3380CC4-5D6E-409C-BE32-E72D297353CC}">
              <c16:uniqueId val="{00000013-78E1-48F5-A1B0-8CFD75DCC708}"/>
            </c:ext>
          </c:extLst>
        </c:ser>
        <c:dLbls>
          <c:showVal val="1"/>
        </c:dLbls>
        <c:axId val="222250112"/>
        <c:axId val="222252032"/>
      </c:scatterChart>
      <c:valAx>
        <c:axId val="222250112"/>
        <c:scaling>
          <c:orientation val="minMax"/>
          <c:max val="67"/>
          <c:min val="54"/>
        </c:scaling>
        <c:axPos val="b"/>
        <c:title>
          <c:tx>
            <c:rich>
              <a:bodyPr/>
              <a:lstStyle/>
              <a:p>
                <a:pPr>
                  <a:defRPr/>
                </a:pPr>
                <a:r>
                  <a:rPr lang="ja-JP" altLang="en-US" sz="1050" b="0"/>
                  <a:t>有形固定資産減価償却率</a:t>
                </a:r>
              </a:p>
            </c:rich>
          </c:tx>
          <c:layout>
            <c:manualLayout>
              <c:xMode val="edge"/>
              <c:yMode val="edge"/>
              <c:x val="0.41341562393161907"/>
              <c:y val="0.90792951587388426"/>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252032"/>
        <c:crosses val="autoZero"/>
        <c:crossBetween val="midCat"/>
      </c:valAx>
      <c:valAx>
        <c:axId val="222252032"/>
        <c:scaling>
          <c:orientation val="minMax"/>
          <c:max val="60"/>
          <c:min val="2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22225011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084499838569034"/>
          <c:y val="4.7159594500132108E-2"/>
          <c:w val="0.84753599996779949"/>
          <c:h val="0.77913873422717306"/>
        </c:manualLayout>
      </c:layout>
      <c:scatterChart>
        <c:scatterStyle val="lineMarker"/>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{F7C884CF-0CBE-48E4-A7CD-C3E163F6FB8B}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8C5-458E-BCED-D89F6629082D}"/>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{C3838FB7-65AE-4902-A791-380945A50C85}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C5-458E-BCED-D89F6629082D}"/>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{DEF3FF8C-94E3-4258-A7B6-2D5CA63CFA02}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C5-458E-BCED-D89F6629082D}"/>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{799C93C8-DDB4-4E46-A353-78C17B7DB70F}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C5-458E-BCED-D89F6629082D}"/>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{9B790960-0DA0-42DE-9D98-9C8398A49CBD}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C5-458E-BCED-D89F6629082D}"/>
                </c:ext>
              </c:extLst>
            </c:dLbl>
            <c:dLbl>
              <c:idx val="8"/>
              <c:layout/>
              <c:tx>
                <c:strRef>
                  <c:f>公会計指標分析・財政指標組合せ分析表!$BX$72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{471B5630-9962-4A04-8B93-8CA1EE825F63}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8C5-458E-BCED-D89F6629082D}"/>
                </c:ext>
              </c:extLst>
            </c:dLbl>
            <c:dLbl>
              <c:idx val="16"/>
              <c:layout/>
              <c:tx>
                <c:strRef>
                  <c:f>公会計指標分析・財政指標組合せ分析表!$CF$72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{52FDD670-D9E9-41EA-A64A-48FEF8F68906}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8C5-458E-BCED-D89F6629082D}"/>
                </c:ext>
              </c:extLst>
            </c:dLbl>
            <c:dLbl>
              <c:idx val="24"/>
              <c:layout/>
              <c:tx>
                <c:strRef>
                  <c:f>公会計指標分析・財政指標組合せ分析表!$CN$72</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{FC78884F-B45F-4520-AA6C-245CBFA27CC6}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8C5-458E-BCED-D89F6629082D}"/>
                </c:ext>
              </c:extLst>
            </c:dLbl>
            <c:dLbl>
              <c:idx val="32"/>
              <c:layout/>
              <c:tx>
                <c:strRef>
                  <c:f>公会計指標分析・財政指標組合せ分析表!$CV$72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{CFBCBF6F-09A7-4A17-BEA3-6B1F1E7BF149}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8C5-458E-BCED-D89F662908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9.3000000000000007</c:v>
                </c:pt>
                <c:pt idx="16">
                  <c:v>8</c:v>
                </c:pt>
                <c:pt idx="24">
                  <c:v>7.2</c:v>
                </c:pt>
                <c:pt idx="32">
                  <c:v>6.9</c:v>
                </c:pt>
              </c:numCache>
            </c:numRef>
          </c:xVal>
          <c:yVal>
            <c:numRef>
              <c:f>公会計指標分析・財政指標組合せ分析表!$BP$73:$DC$73</c:f>
              <c:numCache>
                <c:formatCode>#,##0.0;"▲ "#,##0.0</c:formatCode>
                <c:ptCount val="40"/>
                <c:pt idx="0">
                  <c:v>35.700000000000003</c:v>
                </c:pt>
                <c:pt idx="8">
                  <c:v>41</c:v>
                </c:pt>
                <c:pt idx="16">
                  <c:v>32.700000000000003</c:v>
                </c:pt>
                <c:pt idx="24">
                  <c:v>30.5</c:v>
                </c:pt>
                <c:pt idx="32">
                  <c:v>34.6</c:v>
                </c:pt>
              </c:numCache>
            </c:numRef>
          </c:yVal>
          <c:extLst xmlns:c16r2="http://schemas.microsoft.com/office/drawing/2015/06/chart">
            <c:ext xmlns:c16="http://schemas.microsoft.com/office/drawing/2014/chart" uri="{C3380CC4-5D6E-409C-BE32-E72D297353CC}">
              <c16:uniqueId val="{00000009-38C5-458E-BCED-D89F662908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{53DAF6FA-E35A-43B5-8436-FE8AC5CADE23}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8C5-458E-BCED-D89F662908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extLst xmlns:c16r2="http://schemas.microsoft.com/office/drawing/2015/06/chart">
                <c:ext xmlns:c15="http://schemas.microsoft.com/office/drawing/2012/chart" uri="{CE6537A1-D6FC-4f65-9D91-7224C49458BB}">
                  <c15:dlblFieldTable>
                    <c15:dlblFTEntry>
                      <c15:txfldGUID>{706AF261-2C9F-49FC-A2C9-FEA6788CFFC2}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C5-458E-BCED-D89F6629082D}"/>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{D999A4B1-95F3-4A65-8325-D4EF2BAAD266}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C5-458E-BCED-D89F6629082D}"/>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{7E35DF33-DC78-4C46-9FB4-4F4273789D72}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C5-458E-BCED-D89F6629082D}"/>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{1BFA6749-2483-46A5-A785-2DDD0DFA109F}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C5-458E-BCED-D89F6629082D}"/>
                </c:ext>
              </c:extLst>
            </c:dLbl>
            <c:dLbl>
              <c:idx val="8"/>
              <c:layout/>
              <c:tx>
                <c:strRef>
                  <c:f>公会計指標分析・財政指標組合せ分析表!$BX$72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{0F39CE0B-2745-419C-8E66-8F48004EF6AB}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8C5-458E-BCED-D89F6629082D}"/>
                </c:ext>
              </c:extLst>
            </c:dLbl>
            <c:dLbl>
              <c:idx val="16"/>
              <c:layout/>
              <c:tx>
                <c:strRef>
                  <c:f>公会計指標分析・財政指標組合せ分析表!$CF$72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{EF4C155C-AD12-441C-A903-0FA6D4B8084B}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8C5-458E-BCED-D89F6629082D}"/>
                </c:ext>
              </c:extLst>
            </c:dLbl>
            <c:dLbl>
              <c:idx val="24"/>
              <c:layout/>
              <c:tx>
                <c:strRef>
                  <c:f>公会計指標分析・財政指標組合せ分析表!$CN$72</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{D06A36F2-EACE-4523-8497-E83F700E22D6}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8C5-458E-BCED-D89F6629082D}"/>
                </c:ext>
              </c:extLst>
            </c:dLbl>
            <c:dLbl>
              <c:idx val="32"/>
              <c:layout/>
              <c:tx>
                <c:strRef>
                  <c:f>公会計指標分析・財政指標組合せ分析表!$CV$72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{864EFA3C-67E8-4749-8601-EB1B4FF20BE5}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8C5-458E-BCED-D89F662908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extLst xmlns:c16r2="http://schemas.microsoft.com/office/drawing/2015/06/chart">
            <c:ext xmlns:c16="http://schemas.microsoft.com/office/drawing/2014/chart" uri="{C3380CC4-5D6E-409C-BE32-E72D297353CC}">
              <c16:uniqueId val="{00000013-38C5-458E-BCED-D89F6629082D}"/>
            </c:ext>
          </c:extLst>
        </c:ser>
        <c:dLbls>
          <c:showVal val="1"/>
        </c:dLbls>
        <c:axId val="222466432"/>
        <c:axId val="222468352"/>
      </c:scatterChart>
      <c:valAx>
        <c:axId val="222466432"/>
        <c:scaling>
          <c:orientation val="minMax"/>
          <c:max val="12.5"/>
          <c:min val="6.6"/>
        </c:scaling>
        <c:axPos val="b"/>
        <c:title>
          <c:tx>
            <c:rich>
              <a:bodyPr/>
              <a:lstStyle/>
              <a:p>
                <a:pPr>
                  <a:defRPr/>
                </a:pPr>
                <a:r>
                  <a:rPr lang="ja-JP" altLang="en-US" sz="1050" b="0"/>
                  <a:t>実質公債費比率</a:t>
                </a:r>
              </a:p>
            </c:rich>
          </c:tx>
          <c:layout>
            <c:manualLayout>
              <c:xMode val="edge"/>
              <c:yMode val="edge"/>
              <c:x val="0.46792889130339876"/>
              <c:y val="0.8995696327477791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468352"/>
        <c:crosses val="autoZero"/>
        <c:crossBetween val="midCat"/>
      </c:valAx>
      <c:valAx>
        <c:axId val="222468352"/>
        <c:scaling>
          <c:orientation val="minMax"/>
          <c:max val="72"/>
          <c:min val="26"/>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11"/>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222466432"/>
        <c:crosses val="autoZero"/>
        <c:crossBetween val="midCat"/>
      </c:valAx>
      <c:spPr>
        <a:solidFill>
          <a:srgbClr val="E6FFD5"/>
        </a:solidFill>
        <a:ln w="19050">
          <a:solidFill>
            <a:srgbClr val="000000"/>
          </a:solidFill>
        </a:ln>
      </c:spPr>
    </c:plotArea>
    <c:plotVisOnly val="1"/>
    <c:dispBlanksAs val="span"/>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28,163
116.98
15,303,040
14,905,811
279,736
8,522,436
17,558,020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類似団体平均を上回っているが、横ばい傾向となっている。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市税および税外債権等の財源を確保し、財政基盤の強化に努める。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xdr:cNvCxnSpPr/>
      </xdr:nvCxnSpPr>
      <xdr:spPr>
        <a:xfrm>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26458</xdr:rowOff>
    </xdr:to>
    <xdr:cxnSp macro="">
      <xdr:nvCxnSpPr>
        <xdr:cNvPr id="72" name="直線コネクタ 71"/>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主要企業の業績不振による法人市民税（法人税割）の減収等を受けて一般財源等総額が減額となったことにより、前年度比</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交付税における合併算定替の終了による経常一般財源等総額の減少や、公債費の増加が見込まれることから、引き続き、積極的な税収の確保や義務的経費削減などの行財政改革を推進し、経常経費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102616</xdr:rowOff>
    </xdr:from>
    <xdr:to>
      <xdr:col>23</xdr:col>
      <xdr:colOff>133350</xdr:colOff>
      <xdr:row>61</xdr:row>
      <xdr:rowOff>90424</xdr:rowOff>
    </xdr:to>
    <xdr:cxnSp macro="">
      <xdr:nvCxnSpPr>
        <xdr:cNvPr id="130" name="直線コネクタ 129"/>
        <xdr:cNvCxnSpPr/>
      </xdr:nvCxnSpPr>
      <xdr:spPr>
        <a:xfrm>
          <a:off x="4114800" y="1038961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109982</xdr:rowOff>
    </xdr:from>
    <xdr:to>
      <xdr:col>19</xdr:col>
      <xdr:colOff>133350</xdr:colOff>
      <xdr:row>60</xdr:row>
      <xdr:rowOff>102616</xdr:rowOff>
    </xdr:to>
    <xdr:cxnSp macro="">
      <xdr:nvCxnSpPr>
        <xdr:cNvPr id="133" name="直線コネクタ 132"/>
        <xdr:cNvCxnSpPr/>
      </xdr:nvCxnSpPr>
      <xdr:spPr>
        <a:xfrm>
          <a:off x="3225800" y="1022553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109982</xdr:rowOff>
    </xdr:from>
    <xdr:to>
      <xdr:col>15</xdr:col>
      <xdr:colOff>82550</xdr:colOff>
      <xdr:row>60</xdr:row>
      <xdr:rowOff>131572</xdr:rowOff>
    </xdr:to>
    <xdr:cxnSp macro="">
      <xdr:nvCxnSpPr>
        <xdr:cNvPr id="136" name="直線コネクタ 135"/>
        <xdr:cNvCxnSpPr/>
      </xdr:nvCxnSpPr>
      <xdr:spPr>
        <a:xfrm flipV="1">
          <a:off x="2336800" y="1022553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129286</xdr:rowOff>
    </xdr:from>
    <xdr:to>
      <xdr:col>11</xdr:col>
      <xdr:colOff>31750</xdr:colOff>
      <xdr:row>60</xdr:row>
      <xdr:rowOff>131572</xdr:rowOff>
    </xdr:to>
    <xdr:cxnSp macro="">
      <xdr:nvCxnSpPr>
        <xdr:cNvPr id="139" name="直線コネクタ 138"/>
        <xdr:cNvCxnSpPr/>
      </xdr:nvCxnSpPr>
      <xdr:spPr>
        <a:xfrm>
          <a:off x="1447800" y="102448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39624</xdr:rowOff>
    </xdr:from>
    <xdr:to>
      <xdr:col>23</xdr:col>
      <xdr:colOff>184150</xdr:colOff>
      <xdr:row>61</xdr:row>
      <xdr:rowOff>141224</xdr:rowOff>
    </xdr:to>
    <xdr:sp macro="" textlink="">
      <xdr:nvSpPr>
        <xdr:cNvPr id="149" name="楕円 148"/>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56151</xdr:rowOff>
    </xdr:from>
    <xdr:ext cx="762000" cy="259045"/>
    <xdr:sp macro="" textlink="">
      <xdr:nvSpPr>
        <xdr:cNvPr id="150"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51816</xdr:rowOff>
    </xdr:from>
    <xdr:to>
      <xdr:col>19</xdr:col>
      <xdr:colOff>184150</xdr:colOff>
      <xdr:row>60</xdr:row>
      <xdr:rowOff>153416</xdr:rowOff>
    </xdr:to>
    <xdr:sp macro="" textlink="">
      <xdr:nvSpPr>
        <xdr:cNvPr id="151" name="楕円 150"/>
        <xdr:cNvSpPr/>
      </xdr:nvSpPr>
      <xdr:spPr>
        <a:xfrm>
          <a:off x="4064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163593</xdr:rowOff>
    </xdr:from>
    <xdr:ext cx="736600" cy="259045"/>
    <xdr:sp macro="" textlink="">
      <xdr:nvSpPr>
        <xdr:cNvPr id="152" name="テキスト ボックス 151"/>
        <xdr:cNvSpPr txBox="1"/>
      </xdr:nvSpPr>
      <xdr:spPr>
        <a:xfrm>
          <a:off x="3733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59182</xdr:rowOff>
    </xdr:from>
    <xdr:to>
      <xdr:col>15</xdr:col>
      <xdr:colOff>133350</xdr:colOff>
      <xdr:row>59</xdr:row>
      <xdr:rowOff>160782</xdr:rowOff>
    </xdr:to>
    <xdr:sp macro="" textlink="">
      <xdr:nvSpPr>
        <xdr:cNvPr id="153" name="楕円 152"/>
        <xdr:cNvSpPr/>
      </xdr:nvSpPr>
      <xdr:spPr>
        <a:xfrm>
          <a:off x="3175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170959</xdr:rowOff>
    </xdr:from>
    <xdr:ext cx="762000" cy="259045"/>
    <xdr:sp macro="" textlink="">
      <xdr:nvSpPr>
        <xdr:cNvPr id="154" name="テキスト ボックス 153"/>
        <xdr:cNvSpPr txBox="1"/>
      </xdr:nvSpPr>
      <xdr:spPr>
        <a:xfrm>
          <a:off x="2844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80772</xdr:rowOff>
    </xdr:from>
    <xdr:to>
      <xdr:col>11</xdr:col>
      <xdr:colOff>82550</xdr:colOff>
      <xdr:row>61</xdr:row>
      <xdr:rowOff>10922</xdr:rowOff>
    </xdr:to>
    <xdr:sp macro="" textlink="">
      <xdr:nvSpPr>
        <xdr:cNvPr id="155" name="楕円 154"/>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21099</xdr:rowOff>
    </xdr:from>
    <xdr:ext cx="762000" cy="259045"/>
    <xdr:sp macro="" textlink="">
      <xdr:nvSpPr>
        <xdr:cNvPr id="156" name="テキスト ボックス 155"/>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78486</xdr:rowOff>
    </xdr:from>
    <xdr:to>
      <xdr:col>7</xdr:col>
      <xdr:colOff>31750</xdr:colOff>
      <xdr:row>60</xdr:row>
      <xdr:rowOff>8636</xdr:rowOff>
    </xdr:to>
    <xdr:sp macro="" textlink="">
      <xdr:nvSpPr>
        <xdr:cNvPr id="157" name="楕円 156"/>
        <xdr:cNvSpPr/>
      </xdr:nvSpPr>
      <xdr:spPr>
        <a:xfrm>
          <a:off x="1397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18813</xdr:rowOff>
    </xdr:from>
    <xdr:ext cx="762000" cy="259045"/>
    <xdr:sp macro="" textlink="">
      <xdr:nvSpPr>
        <xdr:cNvPr id="158" name="テキスト ボックス 157"/>
        <xdr:cNvSpPr txBox="1"/>
      </xdr:nvSpPr>
      <xdr:spPr>
        <a:xfrm>
          <a:off x="1066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年度においては、人件費や物件費が前年とほぼ変わらない一方で、維持補修費が雪害対策経費の増額により、前年比</a:t>
          </a:r>
          <a:r>
            <a:rPr kumimoji="1" lang="en-US" altLang="ja-JP" sz="1100">
              <a:latin typeface="ＭＳ Ｐゴシック" panose="020B0600070205080204" pitchFamily="50" charset="-128"/>
              <a:ea typeface="ＭＳ Ｐゴシック" panose="020B0600070205080204" pitchFamily="50" charset="-128"/>
            </a:rPr>
            <a:t>10,742</a:t>
          </a:r>
          <a:r>
            <a:rPr kumimoji="1" lang="ja-JP" altLang="en-US" sz="1100">
              <a:latin typeface="ＭＳ Ｐゴシック" panose="020B0600070205080204" pitchFamily="50" charset="-128"/>
              <a:ea typeface="ＭＳ Ｐゴシック" panose="020B0600070205080204" pitchFamily="50" charset="-128"/>
            </a:rPr>
            <a:t>円の増となり、類似団体平均を上回る結果となっている。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今後も、民間委託の推進等による物件費の上昇や公共施設の老朽化による維持補修費の増加が見込まれることから、事務事業の見直しなどに取り組み、経費節減に努める。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40997</xdr:rowOff>
    </xdr:from>
    <xdr:to>
      <xdr:col>23</xdr:col>
      <xdr:colOff>133350</xdr:colOff>
      <xdr:row>81</xdr:row>
      <xdr:rowOff>84198</xdr:rowOff>
    </xdr:to>
    <xdr:cxnSp macro="">
      <xdr:nvCxnSpPr>
        <xdr:cNvPr id="193" name="直線コネクタ 192"/>
        <xdr:cNvCxnSpPr/>
      </xdr:nvCxnSpPr>
      <xdr:spPr>
        <a:xfrm>
          <a:off x="4114800" y="13928447"/>
          <a:ext cx="838200" cy="4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30705</xdr:rowOff>
    </xdr:from>
    <xdr:to>
      <xdr:col>19</xdr:col>
      <xdr:colOff>133350</xdr:colOff>
      <xdr:row>81</xdr:row>
      <xdr:rowOff>40997</xdr:rowOff>
    </xdr:to>
    <xdr:cxnSp macro="">
      <xdr:nvCxnSpPr>
        <xdr:cNvPr id="196" name="直線コネクタ 195"/>
        <xdr:cNvCxnSpPr/>
      </xdr:nvCxnSpPr>
      <xdr:spPr>
        <a:xfrm>
          <a:off x="3225800" y="13918155"/>
          <a:ext cx="889000" cy="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2992</xdr:rowOff>
    </xdr:from>
    <xdr:to>
      <xdr:col>15</xdr:col>
      <xdr:colOff>82550</xdr:colOff>
      <xdr:row>81</xdr:row>
      <xdr:rowOff>30705</xdr:rowOff>
    </xdr:to>
    <xdr:cxnSp macro="">
      <xdr:nvCxnSpPr>
        <xdr:cNvPr id="199" name="直線コネクタ 198"/>
        <xdr:cNvCxnSpPr/>
      </xdr:nvCxnSpPr>
      <xdr:spPr>
        <a:xfrm>
          <a:off x="2336800" y="13890442"/>
          <a:ext cx="889000" cy="2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157624</xdr:rowOff>
    </xdr:from>
    <xdr:to>
      <xdr:col>11</xdr:col>
      <xdr:colOff>31750</xdr:colOff>
      <xdr:row>81</xdr:row>
      <xdr:rowOff>2992</xdr:rowOff>
    </xdr:to>
    <xdr:cxnSp macro="">
      <xdr:nvCxnSpPr>
        <xdr:cNvPr id="202" name="直線コネクタ 201"/>
        <xdr:cNvCxnSpPr/>
      </xdr:nvCxnSpPr>
      <xdr:spPr>
        <a:xfrm>
          <a:off x="1447800" y="13873624"/>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33398</xdr:rowOff>
    </xdr:from>
    <xdr:to>
      <xdr:col>23</xdr:col>
      <xdr:colOff>184150</xdr:colOff>
      <xdr:row>81</xdr:row>
      <xdr:rowOff>134998</xdr:rowOff>
    </xdr:to>
    <xdr:sp macro="" textlink="">
      <xdr:nvSpPr>
        <xdr:cNvPr id="212" name="楕円 211"/>
        <xdr:cNvSpPr/>
      </xdr:nvSpPr>
      <xdr:spPr>
        <a:xfrm>
          <a:off x="4902200" y="139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5475</xdr:rowOff>
    </xdr:from>
    <xdr:ext cx="762000" cy="259045"/>
    <xdr:sp macro="" textlink="">
      <xdr:nvSpPr>
        <xdr:cNvPr id="213" name="人件費・物件費等の状況該当値テキスト"/>
        <xdr:cNvSpPr txBox="1"/>
      </xdr:nvSpPr>
      <xdr:spPr>
        <a:xfrm>
          <a:off x="5041900" y="1389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161647</xdr:rowOff>
    </xdr:from>
    <xdr:to>
      <xdr:col>19</xdr:col>
      <xdr:colOff>184150</xdr:colOff>
      <xdr:row>81</xdr:row>
      <xdr:rowOff>91797</xdr:rowOff>
    </xdr:to>
    <xdr:sp macro="" textlink="">
      <xdr:nvSpPr>
        <xdr:cNvPr id="214" name="楕円 213"/>
        <xdr:cNvSpPr/>
      </xdr:nvSpPr>
      <xdr:spPr>
        <a:xfrm>
          <a:off x="4064000" y="138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101974</xdr:rowOff>
    </xdr:from>
    <xdr:ext cx="736600" cy="259045"/>
    <xdr:sp macro="" textlink="">
      <xdr:nvSpPr>
        <xdr:cNvPr id="215" name="テキスト ボックス 214"/>
        <xdr:cNvSpPr txBox="1"/>
      </xdr:nvSpPr>
      <xdr:spPr>
        <a:xfrm>
          <a:off x="3733800" y="13646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151355</xdr:rowOff>
    </xdr:from>
    <xdr:to>
      <xdr:col>15</xdr:col>
      <xdr:colOff>133350</xdr:colOff>
      <xdr:row>81</xdr:row>
      <xdr:rowOff>81505</xdr:rowOff>
    </xdr:to>
    <xdr:sp macro="" textlink="">
      <xdr:nvSpPr>
        <xdr:cNvPr id="216" name="楕円 215"/>
        <xdr:cNvSpPr/>
      </xdr:nvSpPr>
      <xdr:spPr>
        <a:xfrm>
          <a:off x="3175000" y="138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91682</xdr:rowOff>
    </xdr:from>
    <xdr:ext cx="762000" cy="259045"/>
    <xdr:sp macro="" textlink="">
      <xdr:nvSpPr>
        <xdr:cNvPr id="217" name="テキスト ボックス 216"/>
        <xdr:cNvSpPr txBox="1"/>
      </xdr:nvSpPr>
      <xdr:spPr>
        <a:xfrm>
          <a:off x="2844800" y="1363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123642</xdr:rowOff>
    </xdr:from>
    <xdr:to>
      <xdr:col>11</xdr:col>
      <xdr:colOff>82550</xdr:colOff>
      <xdr:row>81</xdr:row>
      <xdr:rowOff>53792</xdr:rowOff>
    </xdr:to>
    <xdr:sp macro="" textlink="">
      <xdr:nvSpPr>
        <xdr:cNvPr id="218" name="楕円 217"/>
        <xdr:cNvSpPr/>
      </xdr:nvSpPr>
      <xdr:spPr>
        <a:xfrm>
          <a:off x="2286000" y="138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63969</xdr:rowOff>
    </xdr:from>
    <xdr:ext cx="762000" cy="259045"/>
    <xdr:sp macro="" textlink="">
      <xdr:nvSpPr>
        <xdr:cNvPr id="219" name="テキスト ボックス 218"/>
        <xdr:cNvSpPr txBox="1"/>
      </xdr:nvSpPr>
      <xdr:spPr>
        <a:xfrm>
          <a:off x="1955800" y="1360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106824</xdr:rowOff>
    </xdr:from>
    <xdr:to>
      <xdr:col>7</xdr:col>
      <xdr:colOff>31750</xdr:colOff>
      <xdr:row>81</xdr:row>
      <xdr:rowOff>36974</xdr:rowOff>
    </xdr:to>
    <xdr:sp macro="" textlink="">
      <xdr:nvSpPr>
        <xdr:cNvPr id="220" name="楕円 219"/>
        <xdr:cNvSpPr/>
      </xdr:nvSpPr>
      <xdr:spPr>
        <a:xfrm>
          <a:off x="1397000" y="138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47151</xdr:rowOff>
    </xdr:from>
    <xdr:ext cx="762000" cy="259045"/>
    <xdr:sp macro="" textlink="">
      <xdr:nvSpPr>
        <xdr:cNvPr id="221" name="テキスト ボックス 220"/>
        <xdr:cNvSpPr txBox="1"/>
      </xdr:nvSpPr>
      <xdr:spPr>
        <a:xfrm>
          <a:off x="1066800" y="1359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給与水準については、国・県に準じた制度運用を行っており、前年度から変動はない。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5" name="直線コネクタ 254"/>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84</xdr:row>
      <xdr:rowOff>122766</xdr:rowOff>
    </xdr:to>
    <xdr:cxnSp macro="">
      <xdr:nvCxnSpPr>
        <xdr:cNvPr id="258" name="直線コネクタ 257"/>
        <xdr:cNvCxnSpPr/>
      </xdr:nvCxnSpPr>
      <xdr:spPr>
        <a:xfrm>
          <a:off x="15290800" y="1435029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84</xdr:row>
      <xdr:rowOff>55739</xdr:rowOff>
    </xdr:to>
    <xdr:cxnSp macro="">
      <xdr:nvCxnSpPr>
        <xdr:cNvPr id="261" name="直線コネクタ 260"/>
        <xdr:cNvCxnSpPr/>
      </xdr:nvCxnSpPr>
      <xdr:spPr>
        <a:xfrm flipV="1">
          <a:off x="14401800" y="143502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55739</xdr:rowOff>
    </xdr:to>
    <xdr:cxnSp macro="">
      <xdr:nvCxnSpPr>
        <xdr:cNvPr id="264" name="直線コネクタ 263"/>
        <xdr:cNvCxnSpPr/>
      </xdr:nvCxnSpPr>
      <xdr:spPr>
        <a:xfrm>
          <a:off x="13512800" y="143905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66" name="テキスト ボックス 265"/>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6" name="楕円 275"/>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7" name="テキスト ボックス 276"/>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78" name="楕円 277"/>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79" name="テキスト ボックス 278"/>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0" name="楕円 279"/>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81" name="テキスト ボックス 280"/>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2" name="楕円 281"/>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3" name="テキスト ボックス 282"/>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年度に開催された国民体育大会に向けて任期付職員を採用したことにより、前年度比</a:t>
          </a:r>
          <a:r>
            <a:rPr kumimoji="1" lang="en-US" altLang="ja-JP" sz="1100">
              <a:latin typeface="ＭＳ Ｐゴシック" panose="020B0600070205080204" pitchFamily="50" charset="-128"/>
              <a:ea typeface="ＭＳ Ｐゴシック" panose="020B0600070205080204" pitchFamily="50" charset="-128"/>
            </a:rPr>
            <a:t>0.08</a:t>
          </a:r>
          <a:r>
            <a:rPr kumimoji="1" lang="ja-JP" altLang="en-US" sz="1100">
              <a:latin typeface="ＭＳ Ｐゴシック" panose="020B0600070205080204" pitchFamily="50" charset="-128"/>
              <a:ea typeface="ＭＳ Ｐゴシック" panose="020B0600070205080204" pitchFamily="50" charset="-128"/>
            </a:rPr>
            <a:t>人の増となっている。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今後は、行政運営の合理化・能率化を図り、適正な定員管理に努める。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16056</xdr:rowOff>
    </xdr:from>
    <xdr:to>
      <xdr:col>81</xdr:col>
      <xdr:colOff>44450</xdr:colOff>
      <xdr:row>63</xdr:row>
      <xdr:rowOff>29845</xdr:rowOff>
    </xdr:to>
    <xdr:cxnSp macro="">
      <xdr:nvCxnSpPr>
        <xdr:cNvPr id="320" name="直線コネクタ 319"/>
        <xdr:cNvCxnSpPr/>
      </xdr:nvCxnSpPr>
      <xdr:spPr>
        <a:xfrm>
          <a:off x="16179800" y="1081740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94434</xdr:rowOff>
    </xdr:from>
    <xdr:to>
      <xdr:col>77</xdr:col>
      <xdr:colOff>44450</xdr:colOff>
      <xdr:row>63</xdr:row>
      <xdr:rowOff>16056</xdr:rowOff>
    </xdr:to>
    <xdr:cxnSp macro="">
      <xdr:nvCxnSpPr>
        <xdr:cNvPr id="323" name="直線コネクタ 322"/>
        <xdr:cNvCxnSpPr/>
      </xdr:nvCxnSpPr>
      <xdr:spPr>
        <a:xfrm>
          <a:off x="15290800" y="10724334"/>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75474</xdr:rowOff>
    </xdr:from>
    <xdr:to>
      <xdr:col>72</xdr:col>
      <xdr:colOff>203200</xdr:colOff>
      <xdr:row>62</xdr:row>
      <xdr:rowOff>94434</xdr:rowOff>
    </xdr:to>
    <xdr:cxnSp macro="">
      <xdr:nvCxnSpPr>
        <xdr:cNvPr id="326" name="直線コネクタ 325"/>
        <xdr:cNvCxnSpPr/>
      </xdr:nvCxnSpPr>
      <xdr:spPr>
        <a:xfrm>
          <a:off x="14401800" y="10705374"/>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59962</xdr:rowOff>
    </xdr:from>
    <xdr:to>
      <xdr:col>68</xdr:col>
      <xdr:colOff>152400</xdr:colOff>
      <xdr:row>62</xdr:row>
      <xdr:rowOff>75474</xdr:rowOff>
    </xdr:to>
    <xdr:cxnSp macro="">
      <xdr:nvCxnSpPr>
        <xdr:cNvPr id="329" name="直線コネクタ 328"/>
        <xdr:cNvCxnSpPr/>
      </xdr:nvCxnSpPr>
      <xdr:spPr>
        <a:xfrm>
          <a:off x="13512800" y="1068986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150495</xdr:rowOff>
    </xdr:from>
    <xdr:to>
      <xdr:col>81</xdr:col>
      <xdr:colOff>95250</xdr:colOff>
      <xdr:row>63</xdr:row>
      <xdr:rowOff>80645</xdr:rowOff>
    </xdr:to>
    <xdr:sp macro="" textlink="">
      <xdr:nvSpPr>
        <xdr:cNvPr id="339" name="楕円 338"/>
        <xdr:cNvSpPr/>
      </xdr:nvSpPr>
      <xdr:spPr>
        <a:xfrm>
          <a:off x="16967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122572</xdr:rowOff>
    </xdr:from>
    <xdr:ext cx="762000" cy="259045"/>
    <xdr:sp macro="" textlink="">
      <xdr:nvSpPr>
        <xdr:cNvPr id="340" name="定員管理の状況該当値テキスト"/>
        <xdr:cNvSpPr txBox="1"/>
      </xdr:nvSpPr>
      <xdr:spPr>
        <a:xfrm>
          <a:off x="17106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136706</xdr:rowOff>
    </xdr:from>
    <xdr:to>
      <xdr:col>77</xdr:col>
      <xdr:colOff>95250</xdr:colOff>
      <xdr:row>63</xdr:row>
      <xdr:rowOff>66856</xdr:rowOff>
    </xdr:to>
    <xdr:sp macro="" textlink="">
      <xdr:nvSpPr>
        <xdr:cNvPr id="341" name="楕円 340"/>
        <xdr:cNvSpPr/>
      </xdr:nvSpPr>
      <xdr:spPr>
        <a:xfrm>
          <a:off x="16129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51633</xdr:rowOff>
    </xdr:from>
    <xdr:ext cx="736600" cy="259045"/>
    <xdr:sp macro="" textlink="">
      <xdr:nvSpPr>
        <xdr:cNvPr id="342" name="テキスト ボックス 341"/>
        <xdr:cNvSpPr txBox="1"/>
      </xdr:nvSpPr>
      <xdr:spPr>
        <a:xfrm>
          <a:off x="15798800" y="1085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43634</xdr:rowOff>
    </xdr:from>
    <xdr:to>
      <xdr:col>73</xdr:col>
      <xdr:colOff>44450</xdr:colOff>
      <xdr:row>62</xdr:row>
      <xdr:rowOff>145234</xdr:rowOff>
    </xdr:to>
    <xdr:sp macro="" textlink="">
      <xdr:nvSpPr>
        <xdr:cNvPr id="343" name="楕円 342"/>
        <xdr:cNvSpPr/>
      </xdr:nvSpPr>
      <xdr:spPr>
        <a:xfrm>
          <a:off x="15240000" y="106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130011</xdr:rowOff>
    </xdr:from>
    <xdr:ext cx="762000" cy="259045"/>
    <xdr:sp macro="" textlink="">
      <xdr:nvSpPr>
        <xdr:cNvPr id="344" name="テキスト ボックス 343"/>
        <xdr:cNvSpPr txBox="1"/>
      </xdr:nvSpPr>
      <xdr:spPr>
        <a:xfrm>
          <a:off x="14909800" y="1075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24674</xdr:rowOff>
    </xdr:from>
    <xdr:to>
      <xdr:col>68</xdr:col>
      <xdr:colOff>203200</xdr:colOff>
      <xdr:row>62</xdr:row>
      <xdr:rowOff>126274</xdr:rowOff>
    </xdr:to>
    <xdr:sp macro="" textlink="">
      <xdr:nvSpPr>
        <xdr:cNvPr id="345" name="楕円 344"/>
        <xdr:cNvSpPr/>
      </xdr:nvSpPr>
      <xdr:spPr>
        <a:xfrm>
          <a:off x="14351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136451</xdr:rowOff>
    </xdr:from>
    <xdr:ext cx="762000" cy="259045"/>
    <xdr:sp macro="" textlink="">
      <xdr:nvSpPr>
        <xdr:cNvPr id="346" name="テキスト ボックス 345"/>
        <xdr:cNvSpPr txBox="1"/>
      </xdr:nvSpPr>
      <xdr:spPr>
        <a:xfrm>
          <a:off x="14020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9162</xdr:rowOff>
    </xdr:from>
    <xdr:to>
      <xdr:col>64</xdr:col>
      <xdr:colOff>152400</xdr:colOff>
      <xdr:row>62</xdr:row>
      <xdr:rowOff>110762</xdr:rowOff>
    </xdr:to>
    <xdr:sp macro="" textlink="">
      <xdr:nvSpPr>
        <xdr:cNvPr id="347" name="楕円 346"/>
        <xdr:cNvSpPr/>
      </xdr:nvSpPr>
      <xdr:spPr>
        <a:xfrm>
          <a:off x="134620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120939</xdr:rowOff>
    </xdr:from>
    <xdr:ext cx="762000" cy="259045"/>
    <xdr:sp macro="" textlink="">
      <xdr:nvSpPr>
        <xdr:cNvPr id="348" name="テキスト ボックス 347"/>
        <xdr:cNvSpPr txBox="1"/>
      </xdr:nvSpPr>
      <xdr:spPr>
        <a:xfrm>
          <a:off x="13131800" y="1040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地方債残高は増加傾向にあるが、合併特例事業債等の交付税で措置される地方債を活用してきたため、実質公債費比率は減少傾向となっており、前年度比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合併特例事業債の発行限度額が残りわずかとなり、今後、交付税措置の有利な地方債を活用することが難しくなることや、北陸新幹線整備事業などの実施により今後も地方債の発行が見込まれるため、実質公債費比率の上昇が懸念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今後は、普通建設事業の取捨選択により計画的な地方債の発行に取り組み、実質公債費比率の抑制に努める。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73237</xdr:rowOff>
    </xdr:to>
    <xdr:cxnSp macro="">
      <xdr:nvCxnSpPr>
        <xdr:cNvPr id="382" name="直線コネクタ 381"/>
        <xdr:cNvCxnSpPr/>
      </xdr:nvCxnSpPr>
      <xdr:spPr>
        <a:xfrm flipV="1">
          <a:off x="16179800" y="67356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137583</xdr:rowOff>
    </xdr:to>
    <xdr:cxnSp macro="">
      <xdr:nvCxnSpPr>
        <xdr:cNvPr id="385" name="直線コネクタ 384"/>
        <xdr:cNvCxnSpPr/>
      </xdr:nvCxnSpPr>
      <xdr:spPr>
        <a:xfrm flipV="1">
          <a:off x="15290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70696</xdr:rowOff>
    </xdr:to>
    <xdr:cxnSp macro="">
      <xdr:nvCxnSpPr>
        <xdr:cNvPr id="388" name="直線コネクタ 387"/>
        <xdr:cNvCxnSpPr/>
      </xdr:nvCxnSpPr>
      <xdr:spPr>
        <a:xfrm flipV="1">
          <a:off x="14401800" y="68241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167217</xdr:rowOff>
    </xdr:to>
    <xdr:cxnSp macro="">
      <xdr:nvCxnSpPr>
        <xdr:cNvPr id="391" name="直線コネクタ 390"/>
        <xdr:cNvCxnSpPr/>
      </xdr:nvCxnSpPr>
      <xdr:spPr>
        <a:xfrm flipV="1">
          <a:off x="13512800" y="69286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3" name="テキスト ボックス 392"/>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169756</xdr:rowOff>
    </xdr:from>
    <xdr:to>
      <xdr:col>81</xdr:col>
      <xdr:colOff>95250</xdr:colOff>
      <xdr:row>39</xdr:row>
      <xdr:rowOff>99906</xdr:rowOff>
    </xdr:to>
    <xdr:sp macro="" textlink="">
      <xdr:nvSpPr>
        <xdr:cNvPr id="401" name="楕円 400"/>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14833</xdr:rowOff>
    </xdr:from>
    <xdr:ext cx="762000" cy="259045"/>
    <xdr:sp macro="" textlink="">
      <xdr:nvSpPr>
        <xdr:cNvPr id="402" name="公債費負担の状況該当値テキスト"/>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3" name="楕円 402"/>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4" name="テキスト ボックス 403"/>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5" name="楕円 404"/>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6" name="テキスト ボックス 405"/>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7" name="楕円 406"/>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8" name="テキスト ボックス 407"/>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9" name="楕円 408"/>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10" name="テキスト ボックス 409"/>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財政調整基金の取崩し等により、充当可能財源等額が減少したため、前年度比</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交付税における合併算定替の終了により、財政調整基金による財源補てんが見込まれる。充当可能財源等額の減少および地方債残高の増加により将来負担比率の上昇が懸念されるため、地方債発行の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44238</xdr:rowOff>
    </xdr:from>
    <xdr:to>
      <xdr:col>81</xdr:col>
      <xdr:colOff>44450</xdr:colOff>
      <xdr:row>15</xdr:row>
      <xdr:rowOff>77216</xdr:rowOff>
    </xdr:to>
    <xdr:cxnSp macro="">
      <xdr:nvCxnSpPr>
        <xdr:cNvPr id="444" name="直線コネクタ 443"/>
        <xdr:cNvCxnSpPr/>
      </xdr:nvCxnSpPr>
      <xdr:spPr>
        <a:xfrm>
          <a:off x="16179800" y="2615988"/>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44238</xdr:rowOff>
    </xdr:from>
    <xdr:to>
      <xdr:col>77</xdr:col>
      <xdr:colOff>44450</xdr:colOff>
      <xdr:row>15</xdr:row>
      <xdr:rowOff>61934</xdr:rowOff>
    </xdr:to>
    <xdr:cxnSp macro="">
      <xdr:nvCxnSpPr>
        <xdr:cNvPr id="447" name="直線コネクタ 446"/>
        <xdr:cNvCxnSpPr/>
      </xdr:nvCxnSpPr>
      <xdr:spPr>
        <a:xfrm flipV="1">
          <a:off x="15290800" y="2615988"/>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61934</xdr:rowOff>
    </xdr:from>
    <xdr:to>
      <xdr:col>72</xdr:col>
      <xdr:colOff>203200</xdr:colOff>
      <xdr:row>15</xdr:row>
      <xdr:rowOff>128693</xdr:rowOff>
    </xdr:to>
    <xdr:cxnSp macro="">
      <xdr:nvCxnSpPr>
        <xdr:cNvPr id="450" name="直線コネクタ 449"/>
        <xdr:cNvCxnSpPr/>
      </xdr:nvCxnSpPr>
      <xdr:spPr>
        <a:xfrm flipV="1">
          <a:off x="14401800" y="2633684"/>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86064</xdr:rowOff>
    </xdr:from>
    <xdr:to>
      <xdr:col>68</xdr:col>
      <xdr:colOff>152400</xdr:colOff>
      <xdr:row>15</xdr:row>
      <xdr:rowOff>128693</xdr:rowOff>
    </xdr:to>
    <xdr:cxnSp macro="">
      <xdr:nvCxnSpPr>
        <xdr:cNvPr id="453" name="直線コネクタ 452"/>
        <xdr:cNvCxnSpPr/>
      </xdr:nvCxnSpPr>
      <xdr:spPr>
        <a:xfrm>
          <a:off x="13512800" y="2657814"/>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63" name="楕円 462"/>
        <xdr:cNvSpPr/>
      </xdr:nvSpPr>
      <xdr:spPr>
        <a:xfrm>
          <a:off x="169672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42943</xdr:rowOff>
    </xdr:from>
    <xdr:ext cx="762000" cy="259045"/>
    <xdr:sp macro="" textlink="">
      <xdr:nvSpPr>
        <xdr:cNvPr id="464" name="将来負担の状況該当値テキスト"/>
        <xdr:cNvSpPr txBox="1"/>
      </xdr:nvSpPr>
      <xdr:spPr>
        <a:xfrm>
          <a:off x="17106900" y="24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164888</xdr:rowOff>
    </xdr:from>
    <xdr:to>
      <xdr:col>77</xdr:col>
      <xdr:colOff>95250</xdr:colOff>
      <xdr:row>15</xdr:row>
      <xdr:rowOff>95038</xdr:rowOff>
    </xdr:to>
    <xdr:sp macro="" textlink="">
      <xdr:nvSpPr>
        <xdr:cNvPr id="465" name="楕円 464"/>
        <xdr:cNvSpPr/>
      </xdr:nvSpPr>
      <xdr:spPr>
        <a:xfrm>
          <a:off x="16129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105215</xdr:rowOff>
    </xdr:from>
    <xdr:ext cx="736600" cy="259045"/>
    <xdr:sp macro="" textlink="">
      <xdr:nvSpPr>
        <xdr:cNvPr id="466" name="テキスト ボックス 465"/>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11134</xdr:rowOff>
    </xdr:from>
    <xdr:to>
      <xdr:col>73</xdr:col>
      <xdr:colOff>44450</xdr:colOff>
      <xdr:row>15</xdr:row>
      <xdr:rowOff>112734</xdr:rowOff>
    </xdr:to>
    <xdr:sp macro="" textlink="">
      <xdr:nvSpPr>
        <xdr:cNvPr id="467" name="楕円 466"/>
        <xdr:cNvSpPr/>
      </xdr:nvSpPr>
      <xdr:spPr>
        <a:xfrm>
          <a:off x="15240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122911</xdr:rowOff>
    </xdr:from>
    <xdr:ext cx="762000" cy="259045"/>
    <xdr:sp macro="" textlink="">
      <xdr:nvSpPr>
        <xdr:cNvPr id="468" name="テキスト ボックス 467"/>
        <xdr:cNvSpPr txBox="1"/>
      </xdr:nvSpPr>
      <xdr:spPr>
        <a:xfrm>
          <a:off x="14909800" y="235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77893</xdr:rowOff>
    </xdr:from>
    <xdr:to>
      <xdr:col>68</xdr:col>
      <xdr:colOff>203200</xdr:colOff>
      <xdr:row>16</xdr:row>
      <xdr:rowOff>8043</xdr:rowOff>
    </xdr:to>
    <xdr:sp macro="" textlink="">
      <xdr:nvSpPr>
        <xdr:cNvPr id="469" name="楕円 468"/>
        <xdr:cNvSpPr/>
      </xdr:nvSpPr>
      <xdr:spPr>
        <a:xfrm>
          <a:off x="14351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18220</xdr:rowOff>
    </xdr:from>
    <xdr:ext cx="762000" cy="259045"/>
    <xdr:sp macro="" textlink="">
      <xdr:nvSpPr>
        <xdr:cNvPr id="470" name="テキスト ボックス 469"/>
        <xdr:cNvSpPr txBox="1"/>
      </xdr:nvSpPr>
      <xdr:spPr>
        <a:xfrm>
          <a:off x="14020800" y="2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35264</xdr:rowOff>
    </xdr:from>
    <xdr:to>
      <xdr:col>64</xdr:col>
      <xdr:colOff>152400</xdr:colOff>
      <xdr:row>15</xdr:row>
      <xdr:rowOff>136864</xdr:rowOff>
    </xdr:to>
    <xdr:sp macro="" textlink="">
      <xdr:nvSpPr>
        <xdr:cNvPr id="471" name="楕円 470"/>
        <xdr:cNvSpPr/>
      </xdr:nvSpPr>
      <xdr:spPr>
        <a:xfrm>
          <a:off x="13462000" y="26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147041</xdr:rowOff>
    </xdr:from>
    <xdr:ext cx="762000" cy="259045"/>
    <xdr:sp macro="" textlink="">
      <xdr:nvSpPr>
        <xdr:cNvPr id="472" name="テキスト ボックス 471"/>
        <xdr:cNvSpPr txBox="1"/>
      </xdr:nvSpPr>
      <xdr:spPr>
        <a:xfrm>
          <a:off x="13131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28,163
116.98
15,303,040
14,905,811
279,736
8,522,436
17,558,020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退職者補充の抑制、指定管理者制度の導入、民間委託の推進などにより職員数の削減が図られたことや新陳代謝により人件費が抑えられているため、類似団体平均を下回る結果となっている。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人件費はほぼ横ばいで推移しているが、職員給の増加等により、前年度比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今後も、行政運営の合理化・能率化を図るとともに適正な定員管理により人件費の抑制に努める。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5080</xdr:rowOff>
    </xdr:to>
    <xdr:cxnSp macro="">
      <xdr:nvCxnSpPr>
        <xdr:cNvPr id="66" name="直線コネクタ 65"/>
        <xdr:cNvCxnSpPr/>
      </xdr:nvCxnSpPr>
      <xdr:spPr>
        <a:xfrm>
          <a:off x="3987800" y="6154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153670</xdr:rowOff>
    </xdr:to>
    <xdr:cxnSp macro="">
      <xdr:nvCxnSpPr>
        <xdr:cNvPr id="69" name="直線コネクタ 68"/>
        <xdr:cNvCxnSpPr/>
      </xdr:nvCxnSpPr>
      <xdr:spPr>
        <a:xfrm>
          <a:off x="3098800" y="611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153670</xdr:rowOff>
    </xdr:to>
    <xdr:cxnSp macro="">
      <xdr:nvCxnSpPr>
        <xdr:cNvPr id="72" name="直線コネクタ 71"/>
        <xdr:cNvCxnSpPr/>
      </xdr:nvCxnSpPr>
      <xdr:spPr>
        <a:xfrm flipV="1">
          <a:off x="2209800" y="611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153670</xdr:rowOff>
    </xdr:to>
    <xdr:cxnSp macro="">
      <xdr:nvCxnSpPr>
        <xdr:cNvPr id="75" name="直線コネクタ 74"/>
        <xdr:cNvCxnSpPr/>
      </xdr:nvCxnSpPr>
      <xdr:spPr>
        <a:xfrm>
          <a:off x="1320800" y="613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これまで事務事業の見直しなどにより経費節減に努めてきたため、類似団体平均を下回っているが、物件費は減少しているものの経常経費の総額が減少しているため、前年度比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％の増になっている。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今後は、業務のアウトソーシングや会計年度任用職員制度の開始による物件費の増加が見込まれるため、委託業務の見直しに取り組みコスト縮減に努める。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39914</xdr:rowOff>
    </xdr:to>
    <xdr:cxnSp macro="">
      <xdr:nvCxnSpPr>
        <xdr:cNvPr id="129" name="直線コネクタ 128"/>
        <xdr:cNvCxnSpPr/>
      </xdr:nvCxnSpPr>
      <xdr:spPr>
        <a:xfrm>
          <a:off x="15671800" y="23640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165100</xdr:rowOff>
    </xdr:from>
    <xdr:to>
      <xdr:col>78</xdr:col>
      <xdr:colOff>69850</xdr:colOff>
      <xdr:row>13</xdr:row>
      <xdr:rowOff>135164</xdr:rowOff>
    </xdr:to>
    <xdr:cxnSp macro="">
      <xdr:nvCxnSpPr>
        <xdr:cNvPr id="132" name="直線コネクタ 131"/>
        <xdr:cNvCxnSpPr/>
      </xdr:nvCxnSpPr>
      <xdr:spPr>
        <a:xfrm>
          <a:off x="14782800" y="2222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4536</xdr:rowOff>
    </xdr:to>
    <xdr:cxnSp macro="">
      <xdr:nvCxnSpPr>
        <xdr:cNvPr id="135" name="直線コネクタ 134"/>
        <xdr:cNvCxnSpPr/>
      </xdr:nvCxnSpPr>
      <xdr:spPr>
        <a:xfrm flipV="1">
          <a:off x="13893800" y="2222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99786</xdr:rowOff>
    </xdr:from>
    <xdr:to>
      <xdr:col>69</xdr:col>
      <xdr:colOff>92075</xdr:colOff>
      <xdr:row>13</xdr:row>
      <xdr:rowOff>4536</xdr:rowOff>
    </xdr:to>
    <xdr:cxnSp macro="">
      <xdr:nvCxnSpPr>
        <xdr:cNvPr id="138" name="直線コネクタ 137"/>
        <xdr:cNvCxnSpPr/>
      </xdr:nvCxnSpPr>
      <xdr:spPr>
        <a:xfrm>
          <a:off x="13004800" y="2157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9" name="物件費該当値テキスト"/>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0" name="楕円 149"/>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1" name="テキスト ボックス 150"/>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52" name="楕円 151"/>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54627</xdr:rowOff>
    </xdr:from>
    <xdr:ext cx="762000" cy="259045"/>
    <xdr:sp macro="" textlink="">
      <xdr:nvSpPr>
        <xdr:cNvPr id="153" name="テキスト ボックス 152"/>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125186</xdr:rowOff>
    </xdr:from>
    <xdr:to>
      <xdr:col>69</xdr:col>
      <xdr:colOff>142875</xdr:colOff>
      <xdr:row>13</xdr:row>
      <xdr:rowOff>55336</xdr:rowOff>
    </xdr:to>
    <xdr:sp macro="" textlink="">
      <xdr:nvSpPr>
        <xdr:cNvPr id="154" name="楕円 153"/>
        <xdr:cNvSpPr/>
      </xdr:nvSpPr>
      <xdr:spPr>
        <a:xfrm>
          <a:off x="13843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65513</xdr:rowOff>
    </xdr:from>
    <xdr:ext cx="762000" cy="259045"/>
    <xdr:sp macro="" textlink="">
      <xdr:nvSpPr>
        <xdr:cNvPr id="155" name="テキスト ボックス 154"/>
        <xdr:cNvSpPr txBox="1"/>
      </xdr:nvSpPr>
      <xdr:spPr>
        <a:xfrm>
          <a:off x="13512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48986</xdr:rowOff>
    </xdr:from>
    <xdr:to>
      <xdr:col>65</xdr:col>
      <xdr:colOff>53975</xdr:colOff>
      <xdr:row>12</xdr:row>
      <xdr:rowOff>150586</xdr:rowOff>
    </xdr:to>
    <xdr:sp macro="" textlink="">
      <xdr:nvSpPr>
        <xdr:cNvPr id="156" name="楕円 155"/>
        <xdr:cNvSpPr/>
      </xdr:nvSpPr>
      <xdr:spPr>
        <a:xfrm>
          <a:off x="12954000" y="21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160763</xdr:rowOff>
    </xdr:from>
    <xdr:ext cx="762000" cy="259045"/>
    <xdr:sp macro="" textlink="">
      <xdr:nvSpPr>
        <xdr:cNvPr id="157" name="テキスト ボックス 156"/>
        <xdr:cNvSpPr txBox="1"/>
      </xdr:nvSpPr>
      <xdr:spPr>
        <a:xfrm>
          <a:off x="12623800" y="1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生活保護給付費、障害者自立支援給付費や認定こども園施設給付金など社会保障制度における費用の増加のほか、子ども医療費の対象者の拡充により、類似団体平均を大きく上回っているが、前年度比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福祉政策の充実や地域的特性により、扶助費の抑制は困難な状況であるが、資格審査等の徹底や事前予防対策の充実、助成費の適正化などを図り、抑制に努める。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101600</xdr:rowOff>
    </xdr:to>
    <xdr:cxnSp macro="">
      <xdr:nvCxnSpPr>
        <xdr:cNvPr id="190" name="直線コネクタ 189"/>
        <xdr:cNvCxnSpPr/>
      </xdr:nvCxnSpPr>
      <xdr:spPr>
        <a:xfrm flipV="1">
          <a:off x="3987800" y="10033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58</xdr:row>
      <xdr:rowOff>127000</xdr:rowOff>
    </xdr:to>
    <xdr:cxnSp macro="">
      <xdr:nvCxnSpPr>
        <xdr:cNvPr id="193" name="直線コネクタ 192"/>
        <xdr:cNvCxnSpPr/>
      </xdr:nvCxnSpPr>
      <xdr:spPr>
        <a:xfrm flipV="1">
          <a:off x="3098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82550</xdr:rowOff>
    </xdr:to>
    <xdr:cxnSp macro="">
      <xdr:nvCxnSpPr>
        <xdr:cNvPr id="196" name="直線コネクタ 195"/>
        <xdr:cNvCxnSpPr/>
      </xdr:nvCxnSpPr>
      <xdr:spPr>
        <a:xfrm flipV="1">
          <a:off x="2209800" y="10071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82550</xdr:rowOff>
    </xdr:to>
    <xdr:cxnSp macro="">
      <xdr:nvCxnSpPr>
        <xdr:cNvPr id="199" name="直線コネクタ 198"/>
        <xdr:cNvCxnSpPr/>
      </xdr:nvCxnSpPr>
      <xdr:spPr>
        <a:xfrm>
          <a:off x="1320800" y="1009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11" name="楕円 210"/>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12" name="テキスト ボックス 211"/>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31750</xdr:rowOff>
    </xdr:from>
    <xdr:to>
      <xdr:col>11</xdr:col>
      <xdr:colOff>60325</xdr:colOff>
      <xdr:row>59</xdr:row>
      <xdr:rowOff>133350</xdr:rowOff>
    </xdr:to>
    <xdr:sp macro="" textlink="">
      <xdr:nvSpPr>
        <xdr:cNvPr id="215" name="楕円 214"/>
        <xdr:cNvSpPr/>
      </xdr:nvSpPr>
      <xdr:spPr>
        <a:xfrm>
          <a:off x="2159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118127</xdr:rowOff>
    </xdr:from>
    <xdr:ext cx="762000" cy="259045"/>
    <xdr:sp macro="" textlink="">
      <xdr:nvSpPr>
        <xdr:cNvPr id="216" name="テキスト ボックス 215"/>
        <xdr:cNvSpPr txBox="1"/>
      </xdr:nvSpPr>
      <xdr:spPr>
        <a:xfrm>
          <a:off x="1828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7" name="楕円 216"/>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8" name="テキスト ボックス 217"/>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その他の経費については、繰出金や維持補修費などが類似団体と比較し抑えられていることから、類似団体内平均を下回っている。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今後は、公共施設の老朽化が進み、その維持補修のための経費の増大が懸念されることから、公共施設マネジメントに取り組み、適正規模の公共施設の維持に努めることで経費の抑制を図る。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85090</xdr:rowOff>
    </xdr:to>
    <xdr:cxnSp macro="">
      <xdr:nvCxnSpPr>
        <xdr:cNvPr id="251" name="直線コネクタ 250"/>
        <xdr:cNvCxnSpPr/>
      </xdr:nvCxnSpPr>
      <xdr:spPr>
        <a:xfrm>
          <a:off x="15671800" y="9491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62230</xdr:rowOff>
    </xdr:to>
    <xdr:cxnSp macro="">
      <xdr:nvCxnSpPr>
        <xdr:cNvPr id="254" name="直線コネクタ 253"/>
        <xdr:cNvCxnSpPr/>
      </xdr:nvCxnSpPr>
      <xdr:spPr>
        <a:xfrm>
          <a:off x="14782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54610</xdr:rowOff>
    </xdr:to>
    <xdr:cxnSp macro="">
      <xdr:nvCxnSpPr>
        <xdr:cNvPr id="257" name="直線コネクタ 256"/>
        <xdr:cNvCxnSpPr/>
      </xdr:nvCxnSpPr>
      <xdr:spPr>
        <a:xfrm>
          <a:off x="13893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24130</xdr:rowOff>
    </xdr:to>
    <xdr:cxnSp macro="">
      <xdr:nvCxnSpPr>
        <xdr:cNvPr id="260" name="直線コネクタ 259"/>
        <xdr:cNvCxnSpPr/>
      </xdr:nvCxnSpPr>
      <xdr:spPr>
        <a:xfrm>
          <a:off x="13004800" y="942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70" name="楕円 269"/>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71"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72" name="楕円 271"/>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73" name="テキスト ボックス 272"/>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4" name="楕円 273"/>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5" name="テキスト ボックス 274"/>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6" name="楕円 275"/>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7" name="テキスト ボックス 276"/>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8" name="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消防、ゴミ処理などの業務を一部事務組合で行っていることや下水道、水道などの公営企業に対する補助が大きいため、類似団体平均を大きく上回っている。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補助費等は減少しているが、経常経費の総額が減少しているため、前年度比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部事務組合においては事務事業の見直しにより経費節減の徹底を図るとともに、公営企業においては独立採算制を前提として経営の健全化を促進する。また、所期の目的を達成した補助制度などの見直しを行い、補助費等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38</xdr:row>
      <xdr:rowOff>90424</xdr:rowOff>
    </xdr:to>
    <xdr:cxnSp macro="">
      <xdr:nvCxnSpPr>
        <xdr:cNvPr id="309" name="直線コネクタ 308"/>
        <xdr:cNvCxnSpPr/>
      </xdr:nvCxnSpPr>
      <xdr:spPr>
        <a:xfrm>
          <a:off x="15671800" y="65552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40132</xdr:rowOff>
    </xdr:to>
    <xdr:cxnSp macro="">
      <xdr:nvCxnSpPr>
        <xdr:cNvPr id="312" name="直線コネクタ 311"/>
        <xdr:cNvCxnSpPr/>
      </xdr:nvCxnSpPr>
      <xdr:spPr>
        <a:xfrm>
          <a:off x="14782800" y="65140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53848</xdr:rowOff>
    </xdr:to>
    <xdr:cxnSp macro="">
      <xdr:nvCxnSpPr>
        <xdr:cNvPr id="315" name="直線コネクタ 314"/>
        <xdr:cNvCxnSpPr/>
      </xdr:nvCxnSpPr>
      <xdr:spPr>
        <a:xfrm flipV="1">
          <a:off x="13893800" y="6514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53848</xdr:rowOff>
    </xdr:to>
    <xdr:cxnSp macro="">
      <xdr:nvCxnSpPr>
        <xdr:cNvPr id="318" name="直線コネクタ 317"/>
        <xdr:cNvCxnSpPr/>
      </xdr:nvCxnSpPr>
      <xdr:spPr>
        <a:xfrm>
          <a:off x="13004800" y="6564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8" name="楕円 327"/>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9"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30" name="楕円 329"/>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31" name="テキスト ボックス 330"/>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2" name="楕円 331"/>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3" name="テキスト ボックス 332"/>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34" name="楕円 333"/>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35" name="テキスト ボックス 334"/>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6" name="楕円 335"/>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7" name="テキスト ボックス 336"/>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元金償還額の増加に伴い、公債費は前年度比</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今後も、北陸新幹線整備事業などの実施によりある程度の地方債の発行が見込まれるため、後年度の財政負担が過重にならないよう、金利水準の動向を注視しながら地方債発行の抑制に努める。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115570</xdr:rowOff>
    </xdr:to>
    <xdr:cxnSp macro="">
      <xdr:nvCxnSpPr>
        <xdr:cNvPr id="370" name="直線コネクタ 369"/>
        <xdr:cNvCxnSpPr/>
      </xdr:nvCxnSpPr>
      <xdr:spPr>
        <a:xfrm>
          <a:off x="3987800" y="12898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75</xdr:row>
      <xdr:rowOff>39370</xdr:rowOff>
    </xdr:to>
    <xdr:cxnSp macro="">
      <xdr:nvCxnSpPr>
        <xdr:cNvPr id="373" name="直線コネクタ 372"/>
        <xdr:cNvCxnSpPr/>
      </xdr:nvCxnSpPr>
      <xdr:spPr>
        <a:xfrm>
          <a:off x="3098800" y="12837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100330</xdr:rowOff>
    </xdr:to>
    <xdr:cxnSp macro="">
      <xdr:nvCxnSpPr>
        <xdr:cNvPr id="376" name="直線コネクタ 375"/>
        <xdr:cNvCxnSpPr/>
      </xdr:nvCxnSpPr>
      <xdr:spPr>
        <a:xfrm flipV="1">
          <a:off x="2209800" y="128371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100330</xdr:rowOff>
    </xdr:to>
    <xdr:cxnSp macro="">
      <xdr:nvCxnSpPr>
        <xdr:cNvPr id="379" name="直線コネクタ 378"/>
        <xdr:cNvCxnSpPr/>
      </xdr:nvCxnSpPr>
      <xdr:spPr>
        <a:xfrm>
          <a:off x="1320800" y="12860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9" name="楕円 388"/>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0"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91" name="楕円 390"/>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92" name="テキスト ボックス 391"/>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3" name="楕円 392"/>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4" name="テキスト ボックス 393"/>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95" name="楕円 394"/>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96" name="テキスト ボックス 395"/>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7" name="楕円 396"/>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8" name="テキスト ボックス 397"/>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物件費は類似団体平均と比較して下回っているが、補助費等、扶助費が同平均を上回っている。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これは、消防、ゴミ処理などの業務を一部事務組合で実施していることおよび認定こども園施設型給付金などによるものであり、「公債費以外」に係る比率として捉えれば、類似団体平均と同等の値となる。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補助費等や物件費の割合が増加したため、前年度比</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％の増となっている。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14987</xdr:rowOff>
    </xdr:to>
    <xdr:cxnSp macro="">
      <xdr:nvCxnSpPr>
        <xdr:cNvPr id="429" name="直線コネクタ 428"/>
        <xdr:cNvCxnSpPr/>
      </xdr:nvCxnSpPr>
      <xdr:spPr>
        <a:xfrm>
          <a:off x="15671800" y="13111480"/>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76</xdr:row>
      <xdr:rowOff>81280</xdr:rowOff>
    </xdr:to>
    <xdr:cxnSp macro="">
      <xdr:nvCxnSpPr>
        <xdr:cNvPr id="432" name="直線コネクタ 431"/>
        <xdr:cNvCxnSpPr/>
      </xdr:nvCxnSpPr>
      <xdr:spPr>
        <a:xfrm>
          <a:off x="14782800" y="129926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72137</xdr:rowOff>
    </xdr:to>
    <xdr:cxnSp macro="">
      <xdr:nvCxnSpPr>
        <xdr:cNvPr id="435" name="直線コネクタ 434"/>
        <xdr:cNvCxnSpPr/>
      </xdr:nvCxnSpPr>
      <xdr:spPr>
        <a:xfrm flipV="1">
          <a:off x="13893800" y="129926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72137</xdr:rowOff>
    </xdr:to>
    <xdr:cxnSp macro="">
      <xdr:nvCxnSpPr>
        <xdr:cNvPr id="438" name="直線コネクタ 437"/>
        <xdr:cNvCxnSpPr/>
      </xdr:nvCxnSpPr>
      <xdr:spPr>
        <a:xfrm>
          <a:off x="13004800" y="129971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8" name="楕円 447"/>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49"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0" name="楕円 449"/>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1" name="テキスト ボックス 450"/>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2" name="楕円 451"/>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3" name="テキスト ボックス 452"/>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4" name="楕円 453"/>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107714</xdr:rowOff>
    </xdr:from>
    <xdr:ext cx="762000" cy="259045"/>
    <xdr:sp macro="" textlink="">
      <xdr:nvSpPr>
        <xdr:cNvPr id="455" name="テキスト ボックス 454"/>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6" name="楕円 455"/>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7" name="テキスト ボックス 456"/>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98025</xdr:rowOff>
    </xdr:from>
    <xdr:to>
      <xdr:col>29</xdr:col>
      <xdr:colOff>127000</xdr:colOff>
      <xdr:row>14</xdr:row>
      <xdr:rowOff>156966</xdr:rowOff>
    </xdr:to>
    <xdr:cxnSp macro="">
      <xdr:nvCxnSpPr>
        <xdr:cNvPr id="50" name="直線コネクタ 49"/>
        <xdr:cNvCxnSpPr/>
      </xdr:nvCxnSpPr>
      <xdr:spPr bwMode="auto">
        <a:xfrm flipV="1">
          <a:off x="5003800" y="2545950"/>
          <a:ext cx="647700" cy="5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120961</xdr:rowOff>
    </xdr:from>
    <xdr:to>
      <xdr:col>26</xdr:col>
      <xdr:colOff>50800</xdr:colOff>
      <xdr:row>14</xdr:row>
      <xdr:rowOff>156966</xdr:rowOff>
    </xdr:to>
    <xdr:cxnSp macro="">
      <xdr:nvCxnSpPr>
        <xdr:cNvPr id="53" name="直線コネクタ 52"/>
        <xdr:cNvCxnSpPr/>
      </xdr:nvCxnSpPr>
      <xdr:spPr bwMode="auto">
        <a:xfrm>
          <a:off x="4305300" y="2568886"/>
          <a:ext cx="698500" cy="3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120961</xdr:rowOff>
    </xdr:from>
    <xdr:to>
      <xdr:col>22</xdr:col>
      <xdr:colOff>114300</xdr:colOff>
      <xdr:row>14</xdr:row>
      <xdr:rowOff>122104</xdr:rowOff>
    </xdr:to>
    <xdr:cxnSp macro="">
      <xdr:nvCxnSpPr>
        <xdr:cNvPr id="56" name="直線コネクタ 55"/>
        <xdr:cNvCxnSpPr/>
      </xdr:nvCxnSpPr>
      <xdr:spPr bwMode="auto">
        <a:xfrm flipV="1">
          <a:off x="3606800" y="2568886"/>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122104</xdr:rowOff>
    </xdr:from>
    <xdr:to>
      <xdr:col>18</xdr:col>
      <xdr:colOff>177800</xdr:colOff>
      <xdr:row>15</xdr:row>
      <xdr:rowOff>5137</xdr:rowOff>
    </xdr:to>
    <xdr:cxnSp macro="">
      <xdr:nvCxnSpPr>
        <xdr:cNvPr id="59" name="直線コネクタ 58"/>
        <xdr:cNvCxnSpPr/>
      </xdr:nvCxnSpPr>
      <xdr:spPr bwMode="auto">
        <a:xfrm flipV="1">
          <a:off x="2908300" y="2570029"/>
          <a:ext cx="698500" cy="54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47225</xdr:rowOff>
    </xdr:from>
    <xdr:to>
      <xdr:col>29</xdr:col>
      <xdr:colOff>177800</xdr:colOff>
      <xdr:row>14</xdr:row>
      <xdr:rowOff>148825</xdr:rowOff>
    </xdr:to>
    <xdr:sp macro="" textlink="">
      <xdr:nvSpPr>
        <xdr:cNvPr id="69" name="楕円 68"/>
        <xdr:cNvSpPr/>
      </xdr:nvSpPr>
      <xdr:spPr bwMode="auto">
        <a:xfrm>
          <a:off x="5600700" y="2495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63752</xdr:rowOff>
    </xdr:from>
    <xdr:ext cx="762000" cy="259045"/>
    <xdr:sp macro="" textlink="">
      <xdr:nvSpPr>
        <xdr:cNvPr id="70" name="人口1人当たり決算額の推移該当値テキスト130"/>
        <xdr:cNvSpPr txBox="1"/>
      </xdr:nvSpPr>
      <xdr:spPr>
        <a:xfrm>
          <a:off x="5740400" y="234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106166</xdr:rowOff>
    </xdr:from>
    <xdr:to>
      <xdr:col>26</xdr:col>
      <xdr:colOff>101600</xdr:colOff>
      <xdr:row>15</xdr:row>
      <xdr:rowOff>36316</xdr:rowOff>
    </xdr:to>
    <xdr:sp macro="" textlink="">
      <xdr:nvSpPr>
        <xdr:cNvPr id="71" name="楕円 70"/>
        <xdr:cNvSpPr/>
      </xdr:nvSpPr>
      <xdr:spPr bwMode="auto">
        <a:xfrm>
          <a:off x="4953000" y="255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46493</xdr:rowOff>
    </xdr:from>
    <xdr:ext cx="736600" cy="259045"/>
    <xdr:sp macro="" textlink="">
      <xdr:nvSpPr>
        <xdr:cNvPr id="72" name="テキスト ボックス 71"/>
        <xdr:cNvSpPr txBox="1"/>
      </xdr:nvSpPr>
      <xdr:spPr>
        <a:xfrm>
          <a:off x="4622800" y="232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70161</xdr:rowOff>
    </xdr:from>
    <xdr:to>
      <xdr:col>22</xdr:col>
      <xdr:colOff>165100</xdr:colOff>
      <xdr:row>15</xdr:row>
      <xdr:rowOff>311</xdr:rowOff>
    </xdr:to>
    <xdr:sp macro="" textlink="">
      <xdr:nvSpPr>
        <xdr:cNvPr id="73" name="楕円 72"/>
        <xdr:cNvSpPr/>
      </xdr:nvSpPr>
      <xdr:spPr bwMode="auto">
        <a:xfrm>
          <a:off x="4254500" y="251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10488</xdr:rowOff>
    </xdr:from>
    <xdr:ext cx="762000" cy="259045"/>
    <xdr:sp macro="" textlink="">
      <xdr:nvSpPr>
        <xdr:cNvPr id="74" name="テキスト ボックス 73"/>
        <xdr:cNvSpPr txBox="1"/>
      </xdr:nvSpPr>
      <xdr:spPr>
        <a:xfrm>
          <a:off x="3924300" y="228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71304</xdr:rowOff>
    </xdr:from>
    <xdr:to>
      <xdr:col>19</xdr:col>
      <xdr:colOff>38100</xdr:colOff>
      <xdr:row>15</xdr:row>
      <xdr:rowOff>1454</xdr:rowOff>
    </xdr:to>
    <xdr:sp macro="" textlink="">
      <xdr:nvSpPr>
        <xdr:cNvPr id="75" name="楕円 74"/>
        <xdr:cNvSpPr/>
      </xdr:nvSpPr>
      <xdr:spPr bwMode="auto">
        <a:xfrm>
          <a:off x="3556000" y="251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157681</xdr:rowOff>
    </xdr:from>
    <xdr:ext cx="762000" cy="259045"/>
    <xdr:sp macro="" textlink="">
      <xdr:nvSpPr>
        <xdr:cNvPr id="76" name="テキスト ボックス 75"/>
        <xdr:cNvSpPr txBox="1"/>
      </xdr:nvSpPr>
      <xdr:spPr>
        <a:xfrm>
          <a:off x="3225800" y="260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125787</xdr:rowOff>
    </xdr:from>
    <xdr:to>
      <xdr:col>15</xdr:col>
      <xdr:colOff>101600</xdr:colOff>
      <xdr:row>15</xdr:row>
      <xdr:rowOff>55937</xdr:rowOff>
    </xdr:to>
    <xdr:sp macro="" textlink="">
      <xdr:nvSpPr>
        <xdr:cNvPr id="77" name="楕円 76"/>
        <xdr:cNvSpPr/>
      </xdr:nvSpPr>
      <xdr:spPr bwMode="auto">
        <a:xfrm>
          <a:off x="2857500" y="257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40714</xdr:rowOff>
    </xdr:from>
    <xdr:ext cx="762000" cy="259045"/>
    <xdr:sp macro="" textlink="">
      <xdr:nvSpPr>
        <xdr:cNvPr id="78" name="テキスト ボックス 77"/>
        <xdr:cNvSpPr txBox="1"/>
      </xdr:nvSpPr>
      <xdr:spPr>
        <a:xfrm>
          <a:off x="2527300" y="266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126771</xdr:rowOff>
    </xdr:from>
    <xdr:to>
      <xdr:col>29</xdr:col>
      <xdr:colOff>127000</xdr:colOff>
      <xdr:row>36</xdr:row>
      <xdr:rowOff>150295</xdr:rowOff>
    </xdr:to>
    <xdr:cxnSp macro="">
      <xdr:nvCxnSpPr>
        <xdr:cNvPr id="110" name="直線コネクタ 109"/>
        <xdr:cNvCxnSpPr/>
      </xdr:nvCxnSpPr>
      <xdr:spPr bwMode="auto">
        <a:xfrm flipV="1">
          <a:off x="5003800" y="7080021"/>
          <a:ext cx="647700" cy="2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134384</xdr:rowOff>
    </xdr:from>
    <xdr:to>
      <xdr:col>26</xdr:col>
      <xdr:colOff>50800</xdr:colOff>
      <xdr:row>36</xdr:row>
      <xdr:rowOff>150295</xdr:rowOff>
    </xdr:to>
    <xdr:cxnSp macro="">
      <xdr:nvCxnSpPr>
        <xdr:cNvPr id="113" name="直線コネクタ 112"/>
        <xdr:cNvCxnSpPr/>
      </xdr:nvCxnSpPr>
      <xdr:spPr bwMode="auto">
        <a:xfrm>
          <a:off x="4305300" y="7087634"/>
          <a:ext cx="698500" cy="1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75176</xdr:rowOff>
    </xdr:from>
    <xdr:to>
      <xdr:col>22</xdr:col>
      <xdr:colOff>114300</xdr:colOff>
      <xdr:row>36</xdr:row>
      <xdr:rowOff>134384</xdr:rowOff>
    </xdr:to>
    <xdr:cxnSp macro="">
      <xdr:nvCxnSpPr>
        <xdr:cNvPr id="116" name="直線コネクタ 115"/>
        <xdr:cNvCxnSpPr/>
      </xdr:nvCxnSpPr>
      <xdr:spPr bwMode="auto">
        <a:xfrm>
          <a:off x="3606800" y="7028426"/>
          <a:ext cx="698500" cy="59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1224</xdr:rowOff>
    </xdr:from>
    <xdr:to>
      <xdr:col>18</xdr:col>
      <xdr:colOff>177800</xdr:colOff>
      <xdr:row>36</xdr:row>
      <xdr:rowOff>75176</xdr:rowOff>
    </xdr:to>
    <xdr:cxnSp macro="">
      <xdr:nvCxnSpPr>
        <xdr:cNvPr id="119" name="直線コネクタ 118"/>
        <xdr:cNvCxnSpPr/>
      </xdr:nvCxnSpPr>
      <xdr:spPr bwMode="auto">
        <a:xfrm>
          <a:off x="2908300" y="6954474"/>
          <a:ext cx="698500" cy="73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75971</xdr:rowOff>
    </xdr:from>
    <xdr:to>
      <xdr:col>29</xdr:col>
      <xdr:colOff>177800</xdr:colOff>
      <xdr:row>37</xdr:row>
      <xdr:rowOff>6121</xdr:rowOff>
    </xdr:to>
    <xdr:sp macro="" textlink="">
      <xdr:nvSpPr>
        <xdr:cNvPr id="129" name="楕円 128"/>
        <xdr:cNvSpPr/>
      </xdr:nvSpPr>
      <xdr:spPr bwMode="auto">
        <a:xfrm>
          <a:off x="5600700" y="702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48048</xdr:rowOff>
    </xdr:from>
    <xdr:ext cx="762000" cy="259045"/>
    <xdr:sp macro="" textlink="">
      <xdr:nvSpPr>
        <xdr:cNvPr id="130" name="人口1人当たり決算額の推移該当値テキスト445"/>
        <xdr:cNvSpPr txBox="1"/>
      </xdr:nvSpPr>
      <xdr:spPr>
        <a:xfrm>
          <a:off x="5740400" y="700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99495</xdr:rowOff>
    </xdr:from>
    <xdr:to>
      <xdr:col>26</xdr:col>
      <xdr:colOff>101600</xdr:colOff>
      <xdr:row>37</xdr:row>
      <xdr:rowOff>29645</xdr:rowOff>
    </xdr:to>
    <xdr:sp macro="" textlink="">
      <xdr:nvSpPr>
        <xdr:cNvPr id="131" name="楕円 130"/>
        <xdr:cNvSpPr/>
      </xdr:nvSpPr>
      <xdr:spPr bwMode="auto">
        <a:xfrm>
          <a:off x="4953000" y="705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14422</xdr:rowOff>
    </xdr:from>
    <xdr:ext cx="736600" cy="259045"/>
    <xdr:sp macro="" textlink="">
      <xdr:nvSpPr>
        <xdr:cNvPr id="132" name="テキスト ボックス 131"/>
        <xdr:cNvSpPr txBox="1"/>
      </xdr:nvSpPr>
      <xdr:spPr>
        <a:xfrm>
          <a:off x="4622800" y="713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83584</xdr:rowOff>
    </xdr:from>
    <xdr:to>
      <xdr:col>22</xdr:col>
      <xdr:colOff>165100</xdr:colOff>
      <xdr:row>37</xdr:row>
      <xdr:rowOff>13734</xdr:rowOff>
    </xdr:to>
    <xdr:sp macro="" textlink="">
      <xdr:nvSpPr>
        <xdr:cNvPr id="133" name="楕円 132"/>
        <xdr:cNvSpPr/>
      </xdr:nvSpPr>
      <xdr:spPr bwMode="auto">
        <a:xfrm>
          <a:off x="4254500" y="703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169961</xdr:rowOff>
    </xdr:from>
    <xdr:ext cx="762000" cy="259045"/>
    <xdr:sp macro="" textlink="">
      <xdr:nvSpPr>
        <xdr:cNvPr id="134" name="テキスト ボックス 133"/>
        <xdr:cNvSpPr txBox="1"/>
      </xdr:nvSpPr>
      <xdr:spPr>
        <a:xfrm>
          <a:off x="3924300" y="712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24376</xdr:rowOff>
    </xdr:from>
    <xdr:to>
      <xdr:col>19</xdr:col>
      <xdr:colOff>38100</xdr:colOff>
      <xdr:row>36</xdr:row>
      <xdr:rowOff>125976</xdr:rowOff>
    </xdr:to>
    <xdr:sp macro="" textlink="">
      <xdr:nvSpPr>
        <xdr:cNvPr id="135" name="楕円 134"/>
        <xdr:cNvSpPr/>
      </xdr:nvSpPr>
      <xdr:spPr bwMode="auto">
        <a:xfrm>
          <a:off x="3556000" y="6977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110753</xdr:rowOff>
    </xdr:from>
    <xdr:ext cx="762000" cy="259045"/>
    <xdr:sp macro="" textlink="">
      <xdr:nvSpPr>
        <xdr:cNvPr id="136" name="テキスト ボックス 135"/>
        <xdr:cNvSpPr txBox="1"/>
      </xdr:nvSpPr>
      <xdr:spPr>
        <a:xfrm>
          <a:off x="3225800" y="706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293324</xdr:rowOff>
    </xdr:from>
    <xdr:to>
      <xdr:col>15</xdr:col>
      <xdr:colOff>101600</xdr:colOff>
      <xdr:row>36</xdr:row>
      <xdr:rowOff>52024</xdr:rowOff>
    </xdr:to>
    <xdr:sp macro="" textlink="">
      <xdr:nvSpPr>
        <xdr:cNvPr id="137" name="楕円 136"/>
        <xdr:cNvSpPr/>
      </xdr:nvSpPr>
      <xdr:spPr bwMode="auto">
        <a:xfrm>
          <a:off x="2857500" y="690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36801</xdr:rowOff>
    </xdr:from>
    <xdr:ext cx="762000" cy="259045"/>
    <xdr:sp macro="" textlink="">
      <xdr:nvSpPr>
        <xdr:cNvPr id="138" name="テキスト ボックス 137"/>
        <xdr:cNvSpPr txBox="1"/>
      </xdr:nvSpPr>
      <xdr:spPr>
        <a:xfrm>
          <a:off x="2527300" y="699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28,163
116.98
15,303,040
14,905,811
279,736
8,522,436
17,558,020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109068</xdr:rowOff>
    </xdr:from>
    <xdr:to>
      <xdr:col>24</xdr:col>
      <xdr:colOff>63500</xdr:colOff>
      <xdr:row>35</xdr:row>
      <xdr:rowOff>139395</xdr:rowOff>
    </xdr:to>
    <xdr:cxnSp macro="">
      <xdr:nvCxnSpPr>
        <xdr:cNvPr id="61" name="直線コネクタ 60"/>
        <xdr:cNvCxnSpPr/>
      </xdr:nvCxnSpPr>
      <xdr:spPr>
        <a:xfrm flipV="1">
          <a:off x="3797300" y="6109818"/>
          <a:ext cx="8382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133985</xdr:rowOff>
    </xdr:from>
    <xdr:to>
      <xdr:col>19</xdr:col>
      <xdr:colOff>177800</xdr:colOff>
      <xdr:row>35</xdr:row>
      <xdr:rowOff>139395</xdr:rowOff>
    </xdr:to>
    <xdr:cxnSp macro="">
      <xdr:nvCxnSpPr>
        <xdr:cNvPr id="64" name="直線コネクタ 63"/>
        <xdr:cNvCxnSpPr/>
      </xdr:nvCxnSpPr>
      <xdr:spPr>
        <a:xfrm>
          <a:off x="2908300" y="6134735"/>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133985</xdr:rowOff>
    </xdr:from>
    <xdr:to>
      <xdr:col>15</xdr:col>
      <xdr:colOff>50800</xdr:colOff>
      <xdr:row>35</xdr:row>
      <xdr:rowOff>146977</xdr:rowOff>
    </xdr:to>
    <xdr:cxnSp macro="">
      <xdr:nvCxnSpPr>
        <xdr:cNvPr id="67" name="直線コネクタ 66"/>
        <xdr:cNvCxnSpPr/>
      </xdr:nvCxnSpPr>
      <xdr:spPr>
        <a:xfrm flipV="1">
          <a:off x="2019300" y="6134735"/>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146977</xdr:rowOff>
    </xdr:from>
    <xdr:to>
      <xdr:col>10</xdr:col>
      <xdr:colOff>114300</xdr:colOff>
      <xdr:row>35</xdr:row>
      <xdr:rowOff>158255</xdr:rowOff>
    </xdr:to>
    <xdr:cxnSp macro="">
      <xdr:nvCxnSpPr>
        <xdr:cNvPr id="70" name="直線コネクタ 69"/>
        <xdr:cNvCxnSpPr/>
      </xdr:nvCxnSpPr>
      <xdr:spPr>
        <a:xfrm flipV="1">
          <a:off x="1130300" y="6147727"/>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58268</xdr:rowOff>
    </xdr:from>
    <xdr:to>
      <xdr:col>24</xdr:col>
      <xdr:colOff>114300</xdr:colOff>
      <xdr:row>35</xdr:row>
      <xdr:rowOff>159868</xdr:rowOff>
    </xdr:to>
    <xdr:sp macro="" textlink="">
      <xdr:nvSpPr>
        <xdr:cNvPr id="80" name="楕円 79"/>
        <xdr:cNvSpPr/>
      </xdr:nvSpPr>
      <xdr:spPr>
        <a:xfrm>
          <a:off x="45847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81145</xdr:rowOff>
    </xdr:from>
    <xdr:ext cx="534377" cy="259045"/>
    <xdr:sp macro="" textlink="">
      <xdr:nvSpPr>
        <xdr:cNvPr id="81" name="人件費該当値テキスト"/>
        <xdr:cNvSpPr txBox="1"/>
      </xdr:nvSpPr>
      <xdr:spPr>
        <a:xfrm>
          <a:off x="4686300" y="591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88595</xdr:rowOff>
    </xdr:from>
    <xdr:to>
      <xdr:col>20</xdr:col>
      <xdr:colOff>38100</xdr:colOff>
      <xdr:row>36</xdr:row>
      <xdr:rowOff>18745</xdr:rowOff>
    </xdr:to>
    <xdr:sp macro="" textlink="">
      <xdr:nvSpPr>
        <xdr:cNvPr id="82" name="楕円 81"/>
        <xdr:cNvSpPr/>
      </xdr:nvSpPr>
      <xdr:spPr>
        <a:xfrm>
          <a:off x="3746500" y="60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35272</xdr:rowOff>
    </xdr:from>
    <xdr:ext cx="534377" cy="259045"/>
    <xdr:sp macro="" textlink="">
      <xdr:nvSpPr>
        <xdr:cNvPr id="83" name="テキスト ボックス 82"/>
        <xdr:cNvSpPr txBox="1"/>
      </xdr:nvSpPr>
      <xdr:spPr>
        <a:xfrm>
          <a:off x="3530111" y="58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83185</xdr:rowOff>
    </xdr:from>
    <xdr:to>
      <xdr:col>15</xdr:col>
      <xdr:colOff>101600</xdr:colOff>
      <xdr:row>36</xdr:row>
      <xdr:rowOff>13335</xdr:rowOff>
    </xdr:to>
    <xdr:sp macro="" textlink="">
      <xdr:nvSpPr>
        <xdr:cNvPr id="84" name="楕円 83"/>
        <xdr:cNvSpPr/>
      </xdr:nvSpPr>
      <xdr:spPr>
        <a:xfrm>
          <a:off x="2857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4462</xdr:rowOff>
    </xdr:from>
    <xdr:ext cx="534377" cy="259045"/>
    <xdr:sp macro="" textlink="">
      <xdr:nvSpPr>
        <xdr:cNvPr id="85" name="テキスト ボックス 84"/>
        <xdr:cNvSpPr txBox="1"/>
      </xdr:nvSpPr>
      <xdr:spPr>
        <a:xfrm>
          <a:off x="2641111" y="61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96177</xdr:rowOff>
    </xdr:from>
    <xdr:to>
      <xdr:col>10</xdr:col>
      <xdr:colOff>165100</xdr:colOff>
      <xdr:row>36</xdr:row>
      <xdr:rowOff>26327</xdr:rowOff>
    </xdr:to>
    <xdr:sp macro="" textlink="">
      <xdr:nvSpPr>
        <xdr:cNvPr id="86" name="楕円 85"/>
        <xdr:cNvSpPr/>
      </xdr:nvSpPr>
      <xdr:spPr>
        <a:xfrm>
          <a:off x="1968500" y="60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17454</xdr:rowOff>
    </xdr:from>
    <xdr:ext cx="534377" cy="259045"/>
    <xdr:sp macro="" textlink="">
      <xdr:nvSpPr>
        <xdr:cNvPr id="87" name="テキスト ボックス 86"/>
        <xdr:cNvSpPr txBox="1"/>
      </xdr:nvSpPr>
      <xdr:spPr>
        <a:xfrm>
          <a:off x="1752111" y="618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107455</xdr:rowOff>
    </xdr:from>
    <xdr:to>
      <xdr:col>6</xdr:col>
      <xdr:colOff>38100</xdr:colOff>
      <xdr:row>36</xdr:row>
      <xdr:rowOff>37605</xdr:rowOff>
    </xdr:to>
    <xdr:sp macro="" textlink="">
      <xdr:nvSpPr>
        <xdr:cNvPr id="88" name="楕円 87"/>
        <xdr:cNvSpPr/>
      </xdr:nvSpPr>
      <xdr:spPr>
        <a:xfrm>
          <a:off x="1079500" y="610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28732</xdr:rowOff>
    </xdr:from>
    <xdr:ext cx="534377" cy="259045"/>
    <xdr:sp macro="" textlink="">
      <xdr:nvSpPr>
        <xdr:cNvPr id="89" name="テキスト ボックス 88"/>
        <xdr:cNvSpPr txBox="1"/>
      </xdr:nvSpPr>
      <xdr:spPr>
        <a:xfrm>
          <a:off x="863111" y="62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135913</xdr:rowOff>
    </xdr:from>
    <xdr:to>
      <xdr:col>24</xdr:col>
      <xdr:colOff>63500</xdr:colOff>
      <xdr:row>57</xdr:row>
      <xdr:rowOff>139833</xdr:rowOff>
    </xdr:to>
    <xdr:cxnSp macro="">
      <xdr:nvCxnSpPr>
        <xdr:cNvPr id="118" name="直線コネクタ 117"/>
        <xdr:cNvCxnSpPr/>
      </xdr:nvCxnSpPr>
      <xdr:spPr>
        <a:xfrm>
          <a:off x="3797300" y="9908563"/>
          <a:ext cx="8382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135913</xdr:rowOff>
    </xdr:from>
    <xdr:to>
      <xdr:col>19</xdr:col>
      <xdr:colOff>177800</xdr:colOff>
      <xdr:row>57</xdr:row>
      <xdr:rowOff>152848</xdr:rowOff>
    </xdr:to>
    <xdr:cxnSp macro="">
      <xdr:nvCxnSpPr>
        <xdr:cNvPr id="121" name="直線コネクタ 120"/>
        <xdr:cNvCxnSpPr/>
      </xdr:nvCxnSpPr>
      <xdr:spPr>
        <a:xfrm flipV="1">
          <a:off x="2908300" y="9908563"/>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152848</xdr:rowOff>
    </xdr:from>
    <xdr:to>
      <xdr:col>15</xdr:col>
      <xdr:colOff>50800</xdr:colOff>
      <xdr:row>58</xdr:row>
      <xdr:rowOff>2673</xdr:rowOff>
    </xdr:to>
    <xdr:cxnSp macro="">
      <xdr:nvCxnSpPr>
        <xdr:cNvPr id="124" name="直線コネクタ 123"/>
        <xdr:cNvCxnSpPr/>
      </xdr:nvCxnSpPr>
      <xdr:spPr>
        <a:xfrm flipV="1">
          <a:off x="2019300" y="9925498"/>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2673</xdr:rowOff>
    </xdr:from>
    <xdr:to>
      <xdr:col>10</xdr:col>
      <xdr:colOff>114300</xdr:colOff>
      <xdr:row>58</xdr:row>
      <xdr:rowOff>11654</xdr:rowOff>
    </xdr:to>
    <xdr:cxnSp macro="">
      <xdr:nvCxnSpPr>
        <xdr:cNvPr id="127" name="直線コネクタ 126"/>
        <xdr:cNvCxnSpPr/>
      </xdr:nvCxnSpPr>
      <xdr:spPr>
        <a:xfrm flipV="1">
          <a:off x="1130300" y="994677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89033</xdr:rowOff>
    </xdr:from>
    <xdr:to>
      <xdr:col>24</xdr:col>
      <xdr:colOff>114300</xdr:colOff>
      <xdr:row>58</xdr:row>
      <xdr:rowOff>19183</xdr:rowOff>
    </xdr:to>
    <xdr:sp macro="" textlink="">
      <xdr:nvSpPr>
        <xdr:cNvPr id="137" name="楕円 136"/>
        <xdr:cNvSpPr/>
      </xdr:nvSpPr>
      <xdr:spPr>
        <a:xfrm>
          <a:off x="4584700" y="98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85113</xdr:rowOff>
    </xdr:from>
    <xdr:to>
      <xdr:col>20</xdr:col>
      <xdr:colOff>38100</xdr:colOff>
      <xdr:row>58</xdr:row>
      <xdr:rowOff>15263</xdr:rowOff>
    </xdr:to>
    <xdr:sp macro="" textlink="">
      <xdr:nvSpPr>
        <xdr:cNvPr id="139" name="楕円 138"/>
        <xdr:cNvSpPr/>
      </xdr:nvSpPr>
      <xdr:spPr>
        <a:xfrm>
          <a:off x="3746500" y="98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6390</xdr:rowOff>
    </xdr:from>
    <xdr:ext cx="534377" cy="259045"/>
    <xdr:sp macro="" textlink="">
      <xdr:nvSpPr>
        <xdr:cNvPr id="140" name="テキスト ボックス 139"/>
        <xdr:cNvSpPr txBox="1"/>
      </xdr:nvSpPr>
      <xdr:spPr>
        <a:xfrm>
          <a:off x="3530111" y="99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102048</xdr:rowOff>
    </xdr:from>
    <xdr:to>
      <xdr:col>15</xdr:col>
      <xdr:colOff>101600</xdr:colOff>
      <xdr:row>58</xdr:row>
      <xdr:rowOff>32198</xdr:rowOff>
    </xdr:to>
    <xdr:sp macro="" textlink="">
      <xdr:nvSpPr>
        <xdr:cNvPr id="141" name="楕円 140"/>
        <xdr:cNvSpPr/>
      </xdr:nvSpPr>
      <xdr:spPr>
        <a:xfrm>
          <a:off x="2857500" y="98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23325</xdr:rowOff>
    </xdr:from>
    <xdr:ext cx="534377" cy="259045"/>
    <xdr:sp macro="" textlink="">
      <xdr:nvSpPr>
        <xdr:cNvPr id="142" name="テキスト ボックス 141"/>
        <xdr:cNvSpPr txBox="1"/>
      </xdr:nvSpPr>
      <xdr:spPr>
        <a:xfrm>
          <a:off x="2641111" y="99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123323</xdr:rowOff>
    </xdr:from>
    <xdr:to>
      <xdr:col>10</xdr:col>
      <xdr:colOff>165100</xdr:colOff>
      <xdr:row>58</xdr:row>
      <xdr:rowOff>53473</xdr:rowOff>
    </xdr:to>
    <xdr:sp macro="" textlink="">
      <xdr:nvSpPr>
        <xdr:cNvPr id="143" name="楕円 142"/>
        <xdr:cNvSpPr/>
      </xdr:nvSpPr>
      <xdr:spPr>
        <a:xfrm>
          <a:off x="1968500" y="98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44600</xdr:rowOff>
    </xdr:from>
    <xdr:ext cx="534377" cy="259045"/>
    <xdr:sp macro="" textlink="">
      <xdr:nvSpPr>
        <xdr:cNvPr id="144" name="テキスト ボックス 143"/>
        <xdr:cNvSpPr txBox="1"/>
      </xdr:nvSpPr>
      <xdr:spPr>
        <a:xfrm>
          <a:off x="1752111" y="99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132304</xdr:rowOff>
    </xdr:from>
    <xdr:to>
      <xdr:col>6</xdr:col>
      <xdr:colOff>38100</xdr:colOff>
      <xdr:row>58</xdr:row>
      <xdr:rowOff>62454</xdr:rowOff>
    </xdr:to>
    <xdr:sp macro="" textlink="">
      <xdr:nvSpPr>
        <xdr:cNvPr id="145" name="楕円 144"/>
        <xdr:cNvSpPr/>
      </xdr:nvSpPr>
      <xdr:spPr>
        <a:xfrm>
          <a:off x="1079500" y="99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53581</xdr:rowOff>
    </xdr:from>
    <xdr:ext cx="534377" cy="259045"/>
    <xdr:sp macro="" textlink="">
      <xdr:nvSpPr>
        <xdr:cNvPr id="146" name="テキスト ボックス 145"/>
        <xdr:cNvSpPr txBox="1"/>
      </xdr:nvSpPr>
      <xdr:spPr>
        <a:xfrm>
          <a:off x="863111" y="999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60539</xdr:rowOff>
    </xdr:from>
    <xdr:to>
      <xdr:col>24</xdr:col>
      <xdr:colOff>63500</xdr:colOff>
      <xdr:row>79</xdr:row>
      <xdr:rowOff>13970</xdr:rowOff>
    </xdr:to>
    <xdr:cxnSp macro="">
      <xdr:nvCxnSpPr>
        <xdr:cNvPr id="177" name="直線コネクタ 176"/>
        <xdr:cNvCxnSpPr/>
      </xdr:nvCxnSpPr>
      <xdr:spPr>
        <a:xfrm flipV="1">
          <a:off x="3797300" y="13262189"/>
          <a:ext cx="838200" cy="29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156029</xdr:rowOff>
    </xdr:from>
    <xdr:to>
      <xdr:col>19</xdr:col>
      <xdr:colOff>177800</xdr:colOff>
      <xdr:row>79</xdr:row>
      <xdr:rowOff>13970</xdr:rowOff>
    </xdr:to>
    <xdr:cxnSp macro="">
      <xdr:nvCxnSpPr>
        <xdr:cNvPr id="180" name="直線コネクタ 179"/>
        <xdr:cNvCxnSpPr/>
      </xdr:nvCxnSpPr>
      <xdr:spPr>
        <a:xfrm>
          <a:off x="2908300" y="135291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156029</xdr:rowOff>
    </xdr:from>
    <xdr:to>
      <xdr:col>15</xdr:col>
      <xdr:colOff>50800</xdr:colOff>
      <xdr:row>79</xdr:row>
      <xdr:rowOff>18019</xdr:rowOff>
    </xdr:to>
    <xdr:cxnSp macro="">
      <xdr:nvCxnSpPr>
        <xdr:cNvPr id="183" name="直線コネクタ 182"/>
        <xdr:cNvCxnSpPr/>
      </xdr:nvCxnSpPr>
      <xdr:spPr>
        <a:xfrm flipV="1">
          <a:off x="2019300" y="13529129"/>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18019</xdr:rowOff>
    </xdr:from>
    <xdr:to>
      <xdr:col>10</xdr:col>
      <xdr:colOff>114300</xdr:colOff>
      <xdr:row>79</xdr:row>
      <xdr:rowOff>21938</xdr:rowOff>
    </xdr:to>
    <xdr:cxnSp macro="">
      <xdr:nvCxnSpPr>
        <xdr:cNvPr id="186" name="直線コネクタ 185"/>
        <xdr:cNvCxnSpPr/>
      </xdr:nvCxnSpPr>
      <xdr:spPr>
        <a:xfrm flipV="1">
          <a:off x="1130300" y="1356256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9739</xdr:rowOff>
    </xdr:from>
    <xdr:to>
      <xdr:col>24</xdr:col>
      <xdr:colOff>114300</xdr:colOff>
      <xdr:row>77</xdr:row>
      <xdr:rowOff>111339</xdr:rowOff>
    </xdr:to>
    <xdr:sp macro="" textlink="">
      <xdr:nvSpPr>
        <xdr:cNvPr id="196" name="楕円 195"/>
        <xdr:cNvSpPr/>
      </xdr:nvSpPr>
      <xdr:spPr>
        <a:xfrm>
          <a:off x="4584700" y="132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32616</xdr:rowOff>
    </xdr:from>
    <xdr:ext cx="534377" cy="259045"/>
    <xdr:sp macro="" textlink="">
      <xdr:nvSpPr>
        <xdr:cNvPr id="197" name="維持補修費該当値テキスト"/>
        <xdr:cNvSpPr txBox="1"/>
      </xdr:nvSpPr>
      <xdr:spPr>
        <a:xfrm>
          <a:off x="4686300" y="1306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134620</xdr:rowOff>
    </xdr:from>
    <xdr:to>
      <xdr:col>20</xdr:col>
      <xdr:colOff>38100</xdr:colOff>
      <xdr:row>79</xdr:row>
      <xdr:rowOff>64770</xdr:rowOff>
    </xdr:to>
    <xdr:sp macro="" textlink="">
      <xdr:nvSpPr>
        <xdr:cNvPr id="198" name="楕円 197"/>
        <xdr:cNvSpPr/>
      </xdr:nvSpPr>
      <xdr:spPr>
        <a:xfrm>
          <a:off x="3746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55897</xdr:rowOff>
    </xdr:from>
    <xdr:ext cx="469744" cy="259045"/>
    <xdr:sp macro="" textlink="">
      <xdr:nvSpPr>
        <xdr:cNvPr id="199" name="テキスト ボックス 198"/>
        <xdr:cNvSpPr txBox="1"/>
      </xdr:nvSpPr>
      <xdr:spPr>
        <a:xfrm>
          <a:off x="3562428"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105229</xdr:rowOff>
    </xdr:from>
    <xdr:to>
      <xdr:col>15</xdr:col>
      <xdr:colOff>101600</xdr:colOff>
      <xdr:row>79</xdr:row>
      <xdr:rowOff>35379</xdr:rowOff>
    </xdr:to>
    <xdr:sp macro="" textlink="">
      <xdr:nvSpPr>
        <xdr:cNvPr id="200" name="楕円 199"/>
        <xdr:cNvSpPr/>
      </xdr:nvSpPr>
      <xdr:spPr>
        <a:xfrm>
          <a:off x="2857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26506</xdr:rowOff>
    </xdr:from>
    <xdr:ext cx="469744" cy="259045"/>
    <xdr:sp macro="" textlink="">
      <xdr:nvSpPr>
        <xdr:cNvPr id="201" name="テキスト ボックス 200"/>
        <xdr:cNvSpPr txBox="1"/>
      </xdr:nvSpPr>
      <xdr:spPr>
        <a:xfrm>
          <a:off x="2673428"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138669</xdr:rowOff>
    </xdr:from>
    <xdr:to>
      <xdr:col>10</xdr:col>
      <xdr:colOff>165100</xdr:colOff>
      <xdr:row>79</xdr:row>
      <xdr:rowOff>68819</xdr:rowOff>
    </xdr:to>
    <xdr:sp macro="" textlink="">
      <xdr:nvSpPr>
        <xdr:cNvPr id="202" name="楕円 201"/>
        <xdr:cNvSpPr/>
      </xdr:nvSpPr>
      <xdr:spPr>
        <a:xfrm>
          <a:off x="1968500" y="135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59946</xdr:rowOff>
    </xdr:from>
    <xdr:ext cx="469744" cy="259045"/>
    <xdr:sp macro="" textlink="">
      <xdr:nvSpPr>
        <xdr:cNvPr id="203" name="テキスト ボックス 202"/>
        <xdr:cNvSpPr txBox="1"/>
      </xdr:nvSpPr>
      <xdr:spPr>
        <a:xfrm>
          <a:off x="1784428" y="1360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142588</xdr:rowOff>
    </xdr:from>
    <xdr:to>
      <xdr:col>6</xdr:col>
      <xdr:colOff>38100</xdr:colOff>
      <xdr:row>79</xdr:row>
      <xdr:rowOff>72738</xdr:rowOff>
    </xdr:to>
    <xdr:sp macro="" textlink="">
      <xdr:nvSpPr>
        <xdr:cNvPr id="204" name="楕円 203"/>
        <xdr:cNvSpPr/>
      </xdr:nvSpPr>
      <xdr:spPr>
        <a:xfrm>
          <a:off x="1079500" y="13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63865</xdr:rowOff>
    </xdr:from>
    <xdr:ext cx="469744" cy="259045"/>
    <xdr:sp macro="" textlink="">
      <xdr:nvSpPr>
        <xdr:cNvPr id="205" name="テキスト ボックス 204"/>
        <xdr:cNvSpPr txBox="1"/>
      </xdr:nvSpPr>
      <xdr:spPr>
        <a:xfrm>
          <a:off x="895428" y="1360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34734</xdr:rowOff>
    </xdr:from>
    <xdr:to>
      <xdr:col>24</xdr:col>
      <xdr:colOff>63500</xdr:colOff>
      <xdr:row>93</xdr:row>
      <xdr:rowOff>62661</xdr:rowOff>
    </xdr:to>
    <xdr:cxnSp macro="">
      <xdr:nvCxnSpPr>
        <xdr:cNvPr id="235" name="直線コネクタ 234"/>
        <xdr:cNvCxnSpPr/>
      </xdr:nvCxnSpPr>
      <xdr:spPr>
        <a:xfrm flipV="1">
          <a:off x="3797300" y="15979584"/>
          <a:ext cx="8382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62661</xdr:rowOff>
    </xdr:from>
    <xdr:to>
      <xdr:col>19</xdr:col>
      <xdr:colOff>177800</xdr:colOff>
      <xdr:row>93</xdr:row>
      <xdr:rowOff>72949</xdr:rowOff>
    </xdr:to>
    <xdr:cxnSp macro="">
      <xdr:nvCxnSpPr>
        <xdr:cNvPr id="238" name="直線コネクタ 237"/>
        <xdr:cNvCxnSpPr/>
      </xdr:nvCxnSpPr>
      <xdr:spPr>
        <a:xfrm flipV="1">
          <a:off x="2908300" y="16007511"/>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72949</xdr:rowOff>
    </xdr:from>
    <xdr:to>
      <xdr:col>15</xdr:col>
      <xdr:colOff>50800</xdr:colOff>
      <xdr:row>94</xdr:row>
      <xdr:rowOff>5587</xdr:rowOff>
    </xdr:to>
    <xdr:cxnSp macro="">
      <xdr:nvCxnSpPr>
        <xdr:cNvPr id="241" name="直線コネクタ 240"/>
        <xdr:cNvCxnSpPr/>
      </xdr:nvCxnSpPr>
      <xdr:spPr>
        <a:xfrm flipV="1">
          <a:off x="2019300" y="16017799"/>
          <a:ext cx="889000" cy="1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118457</xdr:rowOff>
    </xdr:from>
    <xdr:ext cx="534377" cy="259045"/>
    <xdr:sp macro="" textlink="">
      <xdr:nvSpPr>
        <xdr:cNvPr id="243" name="テキスト ボックス 242"/>
        <xdr:cNvSpPr txBox="1"/>
      </xdr:nvSpPr>
      <xdr:spPr>
        <a:xfrm>
          <a:off x="2641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5587</xdr:rowOff>
    </xdr:from>
    <xdr:to>
      <xdr:col>10</xdr:col>
      <xdr:colOff>114300</xdr:colOff>
      <xdr:row>94</xdr:row>
      <xdr:rowOff>99981</xdr:rowOff>
    </xdr:to>
    <xdr:cxnSp macro="">
      <xdr:nvCxnSpPr>
        <xdr:cNvPr id="244" name="直線コネクタ 243"/>
        <xdr:cNvCxnSpPr/>
      </xdr:nvCxnSpPr>
      <xdr:spPr>
        <a:xfrm flipV="1">
          <a:off x="1130300" y="16121887"/>
          <a:ext cx="889000" cy="9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70280</xdr:rowOff>
    </xdr:from>
    <xdr:ext cx="534377" cy="259045"/>
    <xdr:sp macro="" textlink="">
      <xdr:nvSpPr>
        <xdr:cNvPr id="246" name="テキスト ボックス 245"/>
        <xdr:cNvSpPr txBox="1"/>
      </xdr:nvSpPr>
      <xdr:spPr>
        <a:xfrm>
          <a:off x="1752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14158</xdr:rowOff>
    </xdr:from>
    <xdr:ext cx="534377" cy="259045"/>
    <xdr:sp macro="" textlink="">
      <xdr:nvSpPr>
        <xdr:cNvPr id="248" name="テキスト ボックス 247"/>
        <xdr:cNvSpPr txBox="1"/>
      </xdr:nvSpPr>
      <xdr:spPr>
        <a:xfrm>
          <a:off x="863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155384</xdr:rowOff>
    </xdr:from>
    <xdr:to>
      <xdr:col>24</xdr:col>
      <xdr:colOff>114300</xdr:colOff>
      <xdr:row>93</xdr:row>
      <xdr:rowOff>85534</xdr:rowOff>
    </xdr:to>
    <xdr:sp macro="" textlink="">
      <xdr:nvSpPr>
        <xdr:cNvPr id="254" name="楕円 253"/>
        <xdr:cNvSpPr/>
      </xdr:nvSpPr>
      <xdr:spPr>
        <a:xfrm>
          <a:off x="4584700" y="159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6811</xdr:rowOff>
    </xdr:from>
    <xdr:ext cx="534377" cy="259045"/>
    <xdr:sp macro="" textlink="">
      <xdr:nvSpPr>
        <xdr:cNvPr id="255" name="扶助費該当値テキスト"/>
        <xdr:cNvSpPr txBox="1"/>
      </xdr:nvSpPr>
      <xdr:spPr>
        <a:xfrm>
          <a:off x="4686300" y="157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11861</xdr:rowOff>
    </xdr:from>
    <xdr:to>
      <xdr:col>20</xdr:col>
      <xdr:colOff>38100</xdr:colOff>
      <xdr:row>93</xdr:row>
      <xdr:rowOff>113461</xdr:rowOff>
    </xdr:to>
    <xdr:sp macro="" textlink="">
      <xdr:nvSpPr>
        <xdr:cNvPr id="256" name="楕円 255"/>
        <xdr:cNvSpPr/>
      </xdr:nvSpPr>
      <xdr:spPr>
        <a:xfrm>
          <a:off x="3746500" y="15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129988</xdr:rowOff>
    </xdr:from>
    <xdr:ext cx="534377" cy="259045"/>
    <xdr:sp macro="" textlink="">
      <xdr:nvSpPr>
        <xdr:cNvPr id="257" name="テキスト ボックス 256"/>
        <xdr:cNvSpPr txBox="1"/>
      </xdr:nvSpPr>
      <xdr:spPr>
        <a:xfrm>
          <a:off x="3530111" y="157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22149</xdr:rowOff>
    </xdr:from>
    <xdr:to>
      <xdr:col>15</xdr:col>
      <xdr:colOff>101600</xdr:colOff>
      <xdr:row>93</xdr:row>
      <xdr:rowOff>123749</xdr:rowOff>
    </xdr:to>
    <xdr:sp macro="" textlink="">
      <xdr:nvSpPr>
        <xdr:cNvPr id="258" name="楕円 257"/>
        <xdr:cNvSpPr/>
      </xdr:nvSpPr>
      <xdr:spPr>
        <a:xfrm>
          <a:off x="2857500" y="159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140276</xdr:rowOff>
    </xdr:from>
    <xdr:ext cx="534377" cy="259045"/>
    <xdr:sp macro="" textlink="">
      <xdr:nvSpPr>
        <xdr:cNvPr id="259" name="テキスト ボックス 258"/>
        <xdr:cNvSpPr txBox="1"/>
      </xdr:nvSpPr>
      <xdr:spPr>
        <a:xfrm>
          <a:off x="2641111" y="1574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126237</xdr:rowOff>
    </xdr:from>
    <xdr:to>
      <xdr:col>10</xdr:col>
      <xdr:colOff>165100</xdr:colOff>
      <xdr:row>94</xdr:row>
      <xdr:rowOff>56387</xdr:rowOff>
    </xdr:to>
    <xdr:sp macro="" textlink="">
      <xdr:nvSpPr>
        <xdr:cNvPr id="260" name="楕円 259"/>
        <xdr:cNvSpPr/>
      </xdr:nvSpPr>
      <xdr:spPr>
        <a:xfrm>
          <a:off x="1968500" y="160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72914</xdr:rowOff>
    </xdr:from>
    <xdr:ext cx="534377" cy="259045"/>
    <xdr:sp macro="" textlink="">
      <xdr:nvSpPr>
        <xdr:cNvPr id="261" name="テキスト ボックス 260"/>
        <xdr:cNvSpPr txBox="1"/>
      </xdr:nvSpPr>
      <xdr:spPr>
        <a:xfrm>
          <a:off x="1752111" y="15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49181</xdr:rowOff>
    </xdr:from>
    <xdr:to>
      <xdr:col>6</xdr:col>
      <xdr:colOff>38100</xdr:colOff>
      <xdr:row>94</xdr:row>
      <xdr:rowOff>150781</xdr:rowOff>
    </xdr:to>
    <xdr:sp macro="" textlink="">
      <xdr:nvSpPr>
        <xdr:cNvPr id="262" name="楕円 261"/>
        <xdr:cNvSpPr/>
      </xdr:nvSpPr>
      <xdr:spPr>
        <a:xfrm>
          <a:off x="1079500" y="161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167308</xdr:rowOff>
    </xdr:from>
    <xdr:ext cx="534377" cy="259045"/>
    <xdr:sp macro="" textlink="">
      <xdr:nvSpPr>
        <xdr:cNvPr id="263" name="テキスト ボックス 262"/>
        <xdr:cNvSpPr txBox="1"/>
      </xdr:nvSpPr>
      <xdr:spPr>
        <a:xfrm>
          <a:off x="863111" y="1594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24447</xdr:rowOff>
    </xdr:from>
    <xdr:to>
      <xdr:col>55</xdr:col>
      <xdr:colOff>0</xdr:colOff>
      <xdr:row>34</xdr:row>
      <xdr:rowOff>58234</xdr:rowOff>
    </xdr:to>
    <xdr:cxnSp macro="">
      <xdr:nvCxnSpPr>
        <xdr:cNvPr id="292" name="直線コネクタ 291"/>
        <xdr:cNvCxnSpPr/>
      </xdr:nvCxnSpPr>
      <xdr:spPr>
        <a:xfrm>
          <a:off x="9639300" y="5853747"/>
          <a:ext cx="8382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24447</xdr:rowOff>
    </xdr:from>
    <xdr:to>
      <xdr:col>50</xdr:col>
      <xdr:colOff>114300</xdr:colOff>
      <xdr:row>34</xdr:row>
      <xdr:rowOff>126807</xdr:rowOff>
    </xdr:to>
    <xdr:cxnSp macro="">
      <xdr:nvCxnSpPr>
        <xdr:cNvPr id="295" name="直線コネクタ 294"/>
        <xdr:cNvCxnSpPr/>
      </xdr:nvCxnSpPr>
      <xdr:spPr>
        <a:xfrm flipV="1">
          <a:off x="8750300" y="5853747"/>
          <a:ext cx="889000" cy="10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126807</xdr:rowOff>
    </xdr:from>
    <xdr:to>
      <xdr:col>45</xdr:col>
      <xdr:colOff>177800</xdr:colOff>
      <xdr:row>35</xdr:row>
      <xdr:rowOff>34110</xdr:rowOff>
    </xdr:to>
    <xdr:cxnSp macro="">
      <xdr:nvCxnSpPr>
        <xdr:cNvPr id="298" name="直線コネクタ 297"/>
        <xdr:cNvCxnSpPr/>
      </xdr:nvCxnSpPr>
      <xdr:spPr>
        <a:xfrm flipV="1">
          <a:off x="7861300" y="5956107"/>
          <a:ext cx="8890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34110</xdr:rowOff>
    </xdr:from>
    <xdr:to>
      <xdr:col>41</xdr:col>
      <xdr:colOff>50800</xdr:colOff>
      <xdr:row>35</xdr:row>
      <xdr:rowOff>79647</xdr:rowOff>
    </xdr:to>
    <xdr:cxnSp macro="">
      <xdr:nvCxnSpPr>
        <xdr:cNvPr id="301" name="直線コネクタ 300"/>
        <xdr:cNvCxnSpPr/>
      </xdr:nvCxnSpPr>
      <xdr:spPr>
        <a:xfrm flipV="1">
          <a:off x="6972300" y="6034860"/>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3" name="テキスト ボックス 302"/>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5" name="テキスト ボックス 304"/>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7434</xdr:rowOff>
    </xdr:from>
    <xdr:to>
      <xdr:col>55</xdr:col>
      <xdr:colOff>50800</xdr:colOff>
      <xdr:row>34</xdr:row>
      <xdr:rowOff>109034</xdr:rowOff>
    </xdr:to>
    <xdr:sp macro="" textlink="">
      <xdr:nvSpPr>
        <xdr:cNvPr id="311" name="楕円 310"/>
        <xdr:cNvSpPr/>
      </xdr:nvSpPr>
      <xdr:spPr>
        <a:xfrm>
          <a:off x="10426700" y="58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30311</xdr:rowOff>
    </xdr:from>
    <xdr:ext cx="599010" cy="259045"/>
    <xdr:sp macro="" textlink="">
      <xdr:nvSpPr>
        <xdr:cNvPr id="312" name="補助費等該当値テキスト"/>
        <xdr:cNvSpPr txBox="1"/>
      </xdr:nvSpPr>
      <xdr:spPr>
        <a:xfrm>
          <a:off x="10528300" y="568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145097</xdr:rowOff>
    </xdr:from>
    <xdr:to>
      <xdr:col>50</xdr:col>
      <xdr:colOff>165100</xdr:colOff>
      <xdr:row>34</xdr:row>
      <xdr:rowOff>75247</xdr:rowOff>
    </xdr:to>
    <xdr:sp macro="" textlink="">
      <xdr:nvSpPr>
        <xdr:cNvPr id="313" name="楕円 312"/>
        <xdr:cNvSpPr/>
      </xdr:nvSpPr>
      <xdr:spPr>
        <a:xfrm>
          <a:off x="9588500" y="58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91774</xdr:rowOff>
    </xdr:from>
    <xdr:ext cx="599010" cy="259045"/>
    <xdr:sp macro="" textlink="">
      <xdr:nvSpPr>
        <xdr:cNvPr id="314" name="テキスト ボックス 313"/>
        <xdr:cNvSpPr txBox="1"/>
      </xdr:nvSpPr>
      <xdr:spPr>
        <a:xfrm>
          <a:off x="9339795" y="557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76007</xdr:rowOff>
    </xdr:from>
    <xdr:to>
      <xdr:col>46</xdr:col>
      <xdr:colOff>38100</xdr:colOff>
      <xdr:row>35</xdr:row>
      <xdr:rowOff>6157</xdr:rowOff>
    </xdr:to>
    <xdr:sp macro="" textlink="">
      <xdr:nvSpPr>
        <xdr:cNvPr id="315" name="楕円 314"/>
        <xdr:cNvSpPr/>
      </xdr:nvSpPr>
      <xdr:spPr>
        <a:xfrm>
          <a:off x="8699500" y="59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22684</xdr:rowOff>
    </xdr:from>
    <xdr:ext cx="599010" cy="259045"/>
    <xdr:sp macro="" textlink="">
      <xdr:nvSpPr>
        <xdr:cNvPr id="316" name="テキスト ボックス 315"/>
        <xdr:cNvSpPr txBox="1"/>
      </xdr:nvSpPr>
      <xdr:spPr>
        <a:xfrm>
          <a:off x="8450795" y="568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154760</xdr:rowOff>
    </xdr:from>
    <xdr:to>
      <xdr:col>41</xdr:col>
      <xdr:colOff>101600</xdr:colOff>
      <xdr:row>35</xdr:row>
      <xdr:rowOff>84910</xdr:rowOff>
    </xdr:to>
    <xdr:sp macro="" textlink="">
      <xdr:nvSpPr>
        <xdr:cNvPr id="317" name="楕円 316"/>
        <xdr:cNvSpPr/>
      </xdr:nvSpPr>
      <xdr:spPr>
        <a:xfrm>
          <a:off x="7810500" y="59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101437</xdr:rowOff>
    </xdr:from>
    <xdr:ext cx="534377" cy="259045"/>
    <xdr:sp macro="" textlink="">
      <xdr:nvSpPr>
        <xdr:cNvPr id="318" name="テキスト ボックス 317"/>
        <xdr:cNvSpPr txBox="1"/>
      </xdr:nvSpPr>
      <xdr:spPr>
        <a:xfrm>
          <a:off x="7594111" y="575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28847</xdr:rowOff>
    </xdr:from>
    <xdr:to>
      <xdr:col>36</xdr:col>
      <xdr:colOff>165100</xdr:colOff>
      <xdr:row>35</xdr:row>
      <xdr:rowOff>130447</xdr:rowOff>
    </xdr:to>
    <xdr:sp macro="" textlink="">
      <xdr:nvSpPr>
        <xdr:cNvPr id="319" name="楕円 318"/>
        <xdr:cNvSpPr/>
      </xdr:nvSpPr>
      <xdr:spPr>
        <a:xfrm>
          <a:off x="69215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146974</xdr:rowOff>
    </xdr:from>
    <xdr:ext cx="534377" cy="259045"/>
    <xdr:sp macro="" textlink="">
      <xdr:nvSpPr>
        <xdr:cNvPr id="320" name="テキスト ボックス 319"/>
        <xdr:cNvSpPr txBox="1"/>
      </xdr:nvSpPr>
      <xdr:spPr>
        <a:xfrm>
          <a:off x="6705111" y="580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157052</xdr:rowOff>
    </xdr:from>
    <xdr:to>
      <xdr:col>55</xdr:col>
      <xdr:colOff>0</xdr:colOff>
      <xdr:row>59</xdr:row>
      <xdr:rowOff>12633</xdr:rowOff>
    </xdr:to>
    <xdr:cxnSp macro="">
      <xdr:nvCxnSpPr>
        <xdr:cNvPr id="351" name="直線コネクタ 350"/>
        <xdr:cNvCxnSpPr/>
      </xdr:nvCxnSpPr>
      <xdr:spPr>
        <a:xfrm>
          <a:off x="9639300" y="10101152"/>
          <a:ext cx="838200" cy="2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157052</xdr:rowOff>
    </xdr:from>
    <xdr:to>
      <xdr:col>50</xdr:col>
      <xdr:colOff>114300</xdr:colOff>
      <xdr:row>59</xdr:row>
      <xdr:rowOff>783</xdr:rowOff>
    </xdr:to>
    <xdr:cxnSp macro="">
      <xdr:nvCxnSpPr>
        <xdr:cNvPr id="354" name="直線コネクタ 353"/>
        <xdr:cNvCxnSpPr/>
      </xdr:nvCxnSpPr>
      <xdr:spPr>
        <a:xfrm flipV="1">
          <a:off x="8750300" y="10101152"/>
          <a:ext cx="889000" cy="1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97993</xdr:rowOff>
    </xdr:from>
    <xdr:to>
      <xdr:col>45</xdr:col>
      <xdr:colOff>177800</xdr:colOff>
      <xdr:row>59</xdr:row>
      <xdr:rowOff>783</xdr:rowOff>
    </xdr:to>
    <xdr:cxnSp macro="">
      <xdr:nvCxnSpPr>
        <xdr:cNvPr id="357" name="直線コネクタ 356"/>
        <xdr:cNvCxnSpPr/>
      </xdr:nvCxnSpPr>
      <xdr:spPr>
        <a:xfrm>
          <a:off x="7861300" y="10042093"/>
          <a:ext cx="889000" cy="7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97993</xdr:rowOff>
    </xdr:from>
    <xdr:to>
      <xdr:col>41</xdr:col>
      <xdr:colOff>50800</xdr:colOff>
      <xdr:row>58</xdr:row>
      <xdr:rowOff>113123</xdr:rowOff>
    </xdr:to>
    <xdr:cxnSp macro="">
      <xdr:nvCxnSpPr>
        <xdr:cNvPr id="360" name="直線コネクタ 359"/>
        <xdr:cNvCxnSpPr/>
      </xdr:nvCxnSpPr>
      <xdr:spPr>
        <a:xfrm flipV="1">
          <a:off x="6972300" y="10042093"/>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163729</xdr:rowOff>
    </xdr:from>
    <xdr:ext cx="534377" cy="259045"/>
    <xdr:sp macro="" textlink="">
      <xdr:nvSpPr>
        <xdr:cNvPr id="364" name="テキスト ボックス 363"/>
        <xdr:cNvSpPr txBox="1"/>
      </xdr:nvSpPr>
      <xdr:spPr>
        <a:xfrm>
          <a:off x="6705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133283</xdr:rowOff>
    </xdr:from>
    <xdr:to>
      <xdr:col>55</xdr:col>
      <xdr:colOff>50800</xdr:colOff>
      <xdr:row>59</xdr:row>
      <xdr:rowOff>63433</xdr:rowOff>
    </xdr:to>
    <xdr:sp macro="" textlink="">
      <xdr:nvSpPr>
        <xdr:cNvPr id="370" name="楕円 369"/>
        <xdr:cNvSpPr/>
      </xdr:nvSpPr>
      <xdr:spPr>
        <a:xfrm>
          <a:off x="10426700" y="100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106252</xdr:rowOff>
    </xdr:from>
    <xdr:to>
      <xdr:col>50</xdr:col>
      <xdr:colOff>165100</xdr:colOff>
      <xdr:row>59</xdr:row>
      <xdr:rowOff>36402</xdr:rowOff>
    </xdr:to>
    <xdr:sp macro="" textlink="">
      <xdr:nvSpPr>
        <xdr:cNvPr id="372" name="楕円 371"/>
        <xdr:cNvSpPr/>
      </xdr:nvSpPr>
      <xdr:spPr>
        <a:xfrm>
          <a:off x="9588500" y="100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52929</xdr:rowOff>
    </xdr:from>
    <xdr:ext cx="534377" cy="259045"/>
    <xdr:sp macro="" textlink="">
      <xdr:nvSpPr>
        <xdr:cNvPr id="373" name="テキスト ボックス 372"/>
        <xdr:cNvSpPr txBox="1"/>
      </xdr:nvSpPr>
      <xdr:spPr>
        <a:xfrm>
          <a:off x="9372111" y="982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121433</xdr:rowOff>
    </xdr:from>
    <xdr:to>
      <xdr:col>46</xdr:col>
      <xdr:colOff>38100</xdr:colOff>
      <xdr:row>59</xdr:row>
      <xdr:rowOff>51583</xdr:rowOff>
    </xdr:to>
    <xdr:sp macro="" textlink="">
      <xdr:nvSpPr>
        <xdr:cNvPr id="374" name="楕円 373"/>
        <xdr:cNvSpPr/>
      </xdr:nvSpPr>
      <xdr:spPr>
        <a:xfrm>
          <a:off x="8699500" y="100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42710</xdr:rowOff>
    </xdr:from>
    <xdr:ext cx="534377" cy="259045"/>
    <xdr:sp macro="" textlink="">
      <xdr:nvSpPr>
        <xdr:cNvPr id="375" name="テキスト ボックス 374"/>
        <xdr:cNvSpPr txBox="1"/>
      </xdr:nvSpPr>
      <xdr:spPr>
        <a:xfrm>
          <a:off x="8483111" y="101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47193</xdr:rowOff>
    </xdr:from>
    <xdr:to>
      <xdr:col>41</xdr:col>
      <xdr:colOff>101600</xdr:colOff>
      <xdr:row>58</xdr:row>
      <xdr:rowOff>148793</xdr:rowOff>
    </xdr:to>
    <xdr:sp macro="" textlink="">
      <xdr:nvSpPr>
        <xdr:cNvPr id="376" name="楕円 375"/>
        <xdr:cNvSpPr/>
      </xdr:nvSpPr>
      <xdr:spPr>
        <a:xfrm>
          <a:off x="7810500" y="99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139920</xdr:rowOff>
    </xdr:from>
    <xdr:ext cx="599010" cy="259045"/>
    <xdr:sp macro="" textlink="">
      <xdr:nvSpPr>
        <xdr:cNvPr id="377" name="テキスト ボックス 376"/>
        <xdr:cNvSpPr txBox="1"/>
      </xdr:nvSpPr>
      <xdr:spPr>
        <a:xfrm>
          <a:off x="7561795" y="100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62323</xdr:rowOff>
    </xdr:from>
    <xdr:to>
      <xdr:col>36</xdr:col>
      <xdr:colOff>165100</xdr:colOff>
      <xdr:row>58</xdr:row>
      <xdr:rowOff>163923</xdr:rowOff>
    </xdr:to>
    <xdr:sp macro="" textlink="">
      <xdr:nvSpPr>
        <xdr:cNvPr id="378" name="楕円 377"/>
        <xdr:cNvSpPr/>
      </xdr:nvSpPr>
      <xdr:spPr>
        <a:xfrm>
          <a:off x="6921500" y="10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9000</xdr:rowOff>
    </xdr:from>
    <xdr:ext cx="534377" cy="259045"/>
    <xdr:sp macro="" textlink="">
      <xdr:nvSpPr>
        <xdr:cNvPr id="379" name="テキスト ボックス 378"/>
        <xdr:cNvSpPr txBox="1"/>
      </xdr:nvSpPr>
      <xdr:spPr>
        <a:xfrm>
          <a:off x="6705111" y="978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167025</xdr:rowOff>
    </xdr:from>
    <xdr:to>
      <xdr:col>55</xdr:col>
      <xdr:colOff>0</xdr:colOff>
      <xdr:row>79</xdr:row>
      <xdr:rowOff>25980</xdr:rowOff>
    </xdr:to>
    <xdr:cxnSp macro="">
      <xdr:nvCxnSpPr>
        <xdr:cNvPr id="408" name="直線コネクタ 407"/>
        <xdr:cNvCxnSpPr/>
      </xdr:nvCxnSpPr>
      <xdr:spPr>
        <a:xfrm>
          <a:off x="9639300" y="13540125"/>
          <a:ext cx="8382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135829</xdr:rowOff>
    </xdr:from>
    <xdr:to>
      <xdr:col>50</xdr:col>
      <xdr:colOff>114300</xdr:colOff>
      <xdr:row>78</xdr:row>
      <xdr:rowOff>167025</xdr:rowOff>
    </xdr:to>
    <xdr:cxnSp macro="">
      <xdr:nvCxnSpPr>
        <xdr:cNvPr id="411" name="直線コネクタ 410"/>
        <xdr:cNvCxnSpPr/>
      </xdr:nvCxnSpPr>
      <xdr:spPr>
        <a:xfrm>
          <a:off x="8750300" y="13508929"/>
          <a:ext cx="8890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35213</xdr:rowOff>
    </xdr:from>
    <xdr:to>
      <xdr:col>45</xdr:col>
      <xdr:colOff>177800</xdr:colOff>
      <xdr:row>78</xdr:row>
      <xdr:rowOff>135829</xdr:rowOff>
    </xdr:to>
    <xdr:cxnSp macro="">
      <xdr:nvCxnSpPr>
        <xdr:cNvPr id="414" name="直線コネクタ 413"/>
        <xdr:cNvCxnSpPr/>
      </xdr:nvCxnSpPr>
      <xdr:spPr>
        <a:xfrm>
          <a:off x="7861300" y="13408313"/>
          <a:ext cx="889000" cy="10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158481</xdr:rowOff>
    </xdr:from>
    <xdr:ext cx="534377" cy="259045"/>
    <xdr:sp macro="" textlink="">
      <xdr:nvSpPr>
        <xdr:cNvPr id="418" name="テキスト ボックス 417"/>
        <xdr:cNvSpPr txBox="1"/>
      </xdr:nvSpPr>
      <xdr:spPr>
        <a:xfrm>
          <a:off x="7594111" y="135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146630</xdr:rowOff>
    </xdr:from>
    <xdr:to>
      <xdr:col>55</xdr:col>
      <xdr:colOff>50800</xdr:colOff>
      <xdr:row>79</xdr:row>
      <xdr:rowOff>76780</xdr:rowOff>
    </xdr:to>
    <xdr:sp macro="" textlink="">
      <xdr:nvSpPr>
        <xdr:cNvPr id="424" name="楕円 423"/>
        <xdr:cNvSpPr/>
      </xdr:nvSpPr>
      <xdr:spPr>
        <a:xfrm>
          <a:off x="10426700" y="135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469744" cy="259045"/>
    <xdr:sp macro="" textlink="">
      <xdr:nvSpPr>
        <xdr:cNvPr id="425" name="普通建設事業費 （ うち新規整備　）該当値テキスト"/>
        <xdr:cNvSpPr txBox="1"/>
      </xdr:nvSpPr>
      <xdr:spPr>
        <a:xfrm>
          <a:off x="10528300" y="134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116225</xdr:rowOff>
    </xdr:from>
    <xdr:to>
      <xdr:col>50</xdr:col>
      <xdr:colOff>165100</xdr:colOff>
      <xdr:row>79</xdr:row>
      <xdr:rowOff>46375</xdr:rowOff>
    </xdr:to>
    <xdr:sp macro="" textlink="">
      <xdr:nvSpPr>
        <xdr:cNvPr id="426" name="楕円 425"/>
        <xdr:cNvSpPr/>
      </xdr:nvSpPr>
      <xdr:spPr>
        <a:xfrm>
          <a:off x="9588500" y="134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62902</xdr:rowOff>
    </xdr:from>
    <xdr:ext cx="534377" cy="259045"/>
    <xdr:sp macro="" textlink="">
      <xdr:nvSpPr>
        <xdr:cNvPr id="427" name="テキスト ボックス 426"/>
        <xdr:cNvSpPr txBox="1"/>
      </xdr:nvSpPr>
      <xdr:spPr>
        <a:xfrm>
          <a:off x="9372111" y="1326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85029</xdr:rowOff>
    </xdr:from>
    <xdr:to>
      <xdr:col>46</xdr:col>
      <xdr:colOff>38100</xdr:colOff>
      <xdr:row>79</xdr:row>
      <xdr:rowOff>15179</xdr:rowOff>
    </xdr:to>
    <xdr:sp macro="" textlink="">
      <xdr:nvSpPr>
        <xdr:cNvPr id="428" name="楕円 427"/>
        <xdr:cNvSpPr/>
      </xdr:nvSpPr>
      <xdr:spPr>
        <a:xfrm>
          <a:off x="8699500" y="134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31706</xdr:rowOff>
    </xdr:from>
    <xdr:ext cx="534377" cy="259045"/>
    <xdr:sp macro="" textlink="">
      <xdr:nvSpPr>
        <xdr:cNvPr id="429" name="テキスト ボックス 428"/>
        <xdr:cNvSpPr txBox="1"/>
      </xdr:nvSpPr>
      <xdr:spPr>
        <a:xfrm>
          <a:off x="8483111" y="132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155863</xdr:rowOff>
    </xdr:from>
    <xdr:to>
      <xdr:col>41</xdr:col>
      <xdr:colOff>101600</xdr:colOff>
      <xdr:row>78</xdr:row>
      <xdr:rowOff>86013</xdr:rowOff>
    </xdr:to>
    <xdr:sp macro="" textlink="">
      <xdr:nvSpPr>
        <xdr:cNvPr id="430" name="楕円 429"/>
        <xdr:cNvSpPr/>
      </xdr:nvSpPr>
      <xdr:spPr>
        <a:xfrm>
          <a:off x="7810500" y="1335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102540</xdr:rowOff>
    </xdr:from>
    <xdr:ext cx="534377" cy="259045"/>
    <xdr:sp macro="" textlink="">
      <xdr:nvSpPr>
        <xdr:cNvPr id="431" name="テキスト ボックス 430"/>
        <xdr:cNvSpPr txBox="1"/>
      </xdr:nvSpPr>
      <xdr:spPr>
        <a:xfrm>
          <a:off x="7594111" y="1313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131890</xdr:rowOff>
    </xdr:from>
    <xdr:to>
      <xdr:col>55</xdr:col>
      <xdr:colOff>0</xdr:colOff>
      <xdr:row>96</xdr:row>
      <xdr:rowOff>164579</xdr:rowOff>
    </xdr:to>
    <xdr:cxnSp macro="">
      <xdr:nvCxnSpPr>
        <xdr:cNvPr id="460" name="直線コネクタ 459"/>
        <xdr:cNvCxnSpPr/>
      </xdr:nvCxnSpPr>
      <xdr:spPr>
        <a:xfrm>
          <a:off x="9639300" y="16591090"/>
          <a:ext cx="8382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131890</xdr:rowOff>
    </xdr:from>
    <xdr:to>
      <xdr:col>50</xdr:col>
      <xdr:colOff>114300</xdr:colOff>
      <xdr:row>98</xdr:row>
      <xdr:rowOff>113818</xdr:rowOff>
    </xdr:to>
    <xdr:cxnSp macro="">
      <xdr:nvCxnSpPr>
        <xdr:cNvPr id="463" name="直線コネクタ 462"/>
        <xdr:cNvCxnSpPr/>
      </xdr:nvCxnSpPr>
      <xdr:spPr>
        <a:xfrm flipV="1">
          <a:off x="8750300" y="16591090"/>
          <a:ext cx="889000" cy="3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113818</xdr:rowOff>
    </xdr:from>
    <xdr:to>
      <xdr:col>45</xdr:col>
      <xdr:colOff>177800</xdr:colOff>
      <xdr:row>99</xdr:row>
      <xdr:rowOff>44450</xdr:rowOff>
    </xdr:to>
    <xdr:cxnSp macro="">
      <xdr:nvCxnSpPr>
        <xdr:cNvPr id="466" name="直線コネクタ 465"/>
        <xdr:cNvCxnSpPr/>
      </xdr:nvCxnSpPr>
      <xdr:spPr>
        <a:xfrm flipV="1">
          <a:off x="7861300" y="16915918"/>
          <a:ext cx="889000" cy="1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113779</xdr:rowOff>
    </xdr:from>
    <xdr:to>
      <xdr:col>55</xdr:col>
      <xdr:colOff>50800</xdr:colOff>
      <xdr:row>97</xdr:row>
      <xdr:rowOff>43929</xdr:rowOff>
    </xdr:to>
    <xdr:sp macro="" textlink="">
      <xdr:nvSpPr>
        <xdr:cNvPr id="476" name="楕円 475"/>
        <xdr:cNvSpPr/>
      </xdr:nvSpPr>
      <xdr:spPr>
        <a:xfrm>
          <a:off x="10426700" y="165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92206</xdr:rowOff>
    </xdr:from>
    <xdr:ext cx="534377" cy="259045"/>
    <xdr:sp macro="" textlink="">
      <xdr:nvSpPr>
        <xdr:cNvPr id="477" name="普通建設事業費 （ うち更新整備　）該当値テキスト"/>
        <xdr:cNvSpPr txBox="1"/>
      </xdr:nvSpPr>
      <xdr:spPr>
        <a:xfrm>
          <a:off x="10528300" y="16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81090</xdr:rowOff>
    </xdr:from>
    <xdr:to>
      <xdr:col>50</xdr:col>
      <xdr:colOff>165100</xdr:colOff>
      <xdr:row>97</xdr:row>
      <xdr:rowOff>11240</xdr:rowOff>
    </xdr:to>
    <xdr:sp macro="" textlink="">
      <xdr:nvSpPr>
        <xdr:cNvPr id="478" name="楕円 477"/>
        <xdr:cNvSpPr/>
      </xdr:nvSpPr>
      <xdr:spPr>
        <a:xfrm>
          <a:off x="9588500" y="165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27767</xdr:rowOff>
    </xdr:from>
    <xdr:ext cx="534377" cy="259045"/>
    <xdr:sp macro="" textlink="">
      <xdr:nvSpPr>
        <xdr:cNvPr id="479" name="テキスト ボックス 478"/>
        <xdr:cNvSpPr txBox="1"/>
      </xdr:nvSpPr>
      <xdr:spPr>
        <a:xfrm>
          <a:off x="9372111" y="163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63018</xdr:rowOff>
    </xdr:from>
    <xdr:to>
      <xdr:col>46</xdr:col>
      <xdr:colOff>38100</xdr:colOff>
      <xdr:row>98</xdr:row>
      <xdr:rowOff>164618</xdr:rowOff>
    </xdr:to>
    <xdr:sp macro="" textlink="">
      <xdr:nvSpPr>
        <xdr:cNvPr id="480" name="楕円 479"/>
        <xdr:cNvSpPr/>
      </xdr:nvSpPr>
      <xdr:spPr>
        <a:xfrm>
          <a:off x="8699500" y="168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155745</xdr:rowOff>
    </xdr:from>
    <xdr:ext cx="469744" cy="259045"/>
    <xdr:sp macro="" textlink="">
      <xdr:nvSpPr>
        <xdr:cNvPr id="481" name="テキスト ボックス 480"/>
        <xdr:cNvSpPr txBox="1"/>
      </xdr:nvSpPr>
      <xdr:spPr>
        <a:xfrm>
          <a:off x="8515428" y="169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165100</xdr:rowOff>
    </xdr:from>
    <xdr:to>
      <xdr:col>41</xdr:col>
      <xdr:colOff>101600</xdr:colOff>
      <xdr:row>99</xdr:row>
      <xdr:rowOff>95250</xdr:rowOff>
    </xdr:to>
    <xdr:sp macro="" textlink="">
      <xdr:nvSpPr>
        <xdr:cNvPr id="482" name="楕円 481"/>
        <xdr:cNvSpPr/>
      </xdr:nvSpPr>
      <xdr:spPr>
        <a:xfrm>
          <a:off x="781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86377</xdr:rowOff>
    </xdr:from>
    <xdr:ext cx="249299" cy="259045"/>
    <xdr:sp macro="" textlink="">
      <xdr:nvSpPr>
        <xdr:cNvPr id="483" name="テキスト ボックス 482"/>
        <xdr:cNvSpPr txBox="1"/>
      </xdr:nvSpPr>
      <xdr:spPr>
        <a:xfrm>
          <a:off x="7736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23120</xdr:rowOff>
    </xdr:from>
    <xdr:to>
      <xdr:col>85</xdr:col>
      <xdr:colOff>127000</xdr:colOff>
      <xdr:row>38</xdr:row>
      <xdr:rowOff>25400</xdr:rowOff>
    </xdr:to>
    <xdr:cxnSp macro="">
      <xdr:nvCxnSpPr>
        <xdr:cNvPr id="508" name="直線コネクタ 507"/>
        <xdr:cNvCxnSpPr/>
      </xdr:nvCxnSpPr>
      <xdr:spPr>
        <a:xfrm>
          <a:off x="15481300" y="6538220"/>
          <a:ext cx="8382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23120</xdr:rowOff>
    </xdr:from>
    <xdr:to>
      <xdr:col>81</xdr:col>
      <xdr:colOff>50800</xdr:colOff>
      <xdr:row>38</xdr:row>
      <xdr:rowOff>25309</xdr:rowOff>
    </xdr:to>
    <xdr:cxnSp macro="">
      <xdr:nvCxnSpPr>
        <xdr:cNvPr id="511" name="直線コネクタ 510"/>
        <xdr:cNvCxnSpPr/>
      </xdr:nvCxnSpPr>
      <xdr:spPr>
        <a:xfrm flipV="1">
          <a:off x="14592300" y="6538220"/>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24188</xdr:rowOff>
    </xdr:from>
    <xdr:to>
      <xdr:col>76</xdr:col>
      <xdr:colOff>114300</xdr:colOff>
      <xdr:row>38</xdr:row>
      <xdr:rowOff>25309</xdr:rowOff>
    </xdr:to>
    <xdr:cxnSp macro="">
      <xdr:nvCxnSpPr>
        <xdr:cNvPr id="514" name="直線コネクタ 513"/>
        <xdr:cNvCxnSpPr/>
      </xdr:nvCxnSpPr>
      <xdr:spPr>
        <a:xfrm>
          <a:off x="13703300" y="6539288"/>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22816</xdr:rowOff>
    </xdr:from>
    <xdr:to>
      <xdr:col>71</xdr:col>
      <xdr:colOff>177800</xdr:colOff>
      <xdr:row>38</xdr:row>
      <xdr:rowOff>24188</xdr:rowOff>
    </xdr:to>
    <xdr:cxnSp macro="">
      <xdr:nvCxnSpPr>
        <xdr:cNvPr id="517" name="直線コネクタ 516"/>
        <xdr:cNvCxnSpPr/>
      </xdr:nvCxnSpPr>
      <xdr:spPr>
        <a:xfrm>
          <a:off x="12814300" y="653791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7" name="楕円 52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249299" cy="259045"/>
    <xdr:sp macro="" textlink="">
      <xdr:nvSpPr>
        <xdr:cNvPr id="528" name="災害復旧事業費該当値テキスト"/>
        <xdr:cNvSpPr txBox="1"/>
      </xdr:nvSpPr>
      <xdr:spPr>
        <a:xfrm>
          <a:off x="16370300" y="6442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143770</xdr:rowOff>
    </xdr:from>
    <xdr:to>
      <xdr:col>81</xdr:col>
      <xdr:colOff>101600</xdr:colOff>
      <xdr:row>38</xdr:row>
      <xdr:rowOff>73920</xdr:rowOff>
    </xdr:to>
    <xdr:sp macro="" textlink="">
      <xdr:nvSpPr>
        <xdr:cNvPr id="529" name="楕円 528"/>
        <xdr:cNvSpPr/>
      </xdr:nvSpPr>
      <xdr:spPr>
        <a:xfrm>
          <a:off x="15430500" y="6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65047</xdr:rowOff>
    </xdr:from>
    <xdr:ext cx="378565" cy="259045"/>
    <xdr:sp macro="" textlink="">
      <xdr:nvSpPr>
        <xdr:cNvPr id="530" name="テキスト ボックス 529"/>
        <xdr:cNvSpPr txBox="1"/>
      </xdr:nvSpPr>
      <xdr:spPr>
        <a:xfrm>
          <a:off x="15292017" y="6580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145959</xdr:rowOff>
    </xdr:from>
    <xdr:to>
      <xdr:col>76</xdr:col>
      <xdr:colOff>165100</xdr:colOff>
      <xdr:row>38</xdr:row>
      <xdr:rowOff>76109</xdr:rowOff>
    </xdr:to>
    <xdr:sp macro="" textlink="">
      <xdr:nvSpPr>
        <xdr:cNvPr id="531" name="楕円 530"/>
        <xdr:cNvSpPr/>
      </xdr:nvSpPr>
      <xdr:spPr>
        <a:xfrm>
          <a:off x="14541500" y="64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67236</xdr:rowOff>
    </xdr:from>
    <xdr:ext cx="313932" cy="259045"/>
    <xdr:sp macro="" textlink="">
      <xdr:nvSpPr>
        <xdr:cNvPr id="532" name="テキスト ボックス 531"/>
        <xdr:cNvSpPr txBox="1"/>
      </xdr:nvSpPr>
      <xdr:spPr>
        <a:xfrm>
          <a:off x="14435333" y="6582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144838</xdr:rowOff>
    </xdr:from>
    <xdr:to>
      <xdr:col>72</xdr:col>
      <xdr:colOff>38100</xdr:colOff>
      <xdr:row>38</xdr:row>
      <xdr:rowOff>74988</xdr:rowOff>
    </xdr:to>
    <xdr:sp macro="" textlink="">
      <xdr:nvSpPr>
        <xdr:cNvPr id="533" name="楕円 532"/>
        <xdr:cNvSpPr/>
      </xdr:nvSpPr>
      <xdr:spPr>
        <a:xfrm>
          <a:off x="13652500" y="6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66115</xdr:rowOff>
    </xdr:from>
    <xdr:ext cx="378565" cy="259045"/>
    <xdr:sp macro="" textlink="">
      <xdr:nvSpPr>
        <xdr:cNvPr id="534" name="テキスト ボックス 533"/>
        <xdr:cNvSpPr txBox="1"/>
      </xdr:nvSpPr>
      <xdr:spPr>
        <a:xfrm>
          <a:off x="13514017" y="658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143467</xdr:rowOff>
    </xdr:from>
    <xdr:to>
      <xdr:col>67</xdr:col>
      <xdr:colOff>101600</xdr:colOff>
      <xdr:row>38</xdr:row>
      <xdr:rowOff>73617</xdr:rowOff>
    </xdr:to>
    <xdr:sp macro="" textlink="">
      <xdr:nvSpPr>
        <xdr:cNvPr id="535" name="楕円 534"/>
        <xdr:cNvSpPr/>
      </xdr:nvSpPr>
      <xdr:spPr>
        <a:xfrm>
          <a:off x="12763500" y="648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64743</xdr:rowOff>
    </xdr:from>
    <xdr:ext cx="378565" cy="259045"/>
    <xdr:sp macro="" textlink="">
      <xdr:nvSpPr>
        <xdr:cNvPr id="536" name="テキスト ボックス 535"/>
        <xdr:cNvSpPr txBox="1"/>
      </xdr:nvSpPr>
      <xdr:spPr>
        <a:xfrm>
          <a:off x="12625017" y="6579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102845</xdr:rowOff>
    </xdr:from>
    <xdr:to>
      <xdr:col>85</xdr:col>
      <xdr:colOff>127000</xdr:colOff>
      <xdr:row>75</xdr:row>
      <xdr:rowOff>145999</xdr:rowOff>
    </xdr:to>
    <xdr:cxnSp macro="">
      <xdr:nvCxnSpPr>
        <xdr:cNvPr id="620" name="直線コネクタ 619"/>
        <xdr:cNvCxnSpPr/>
      </xdr:nvCxnSpPr>
      <xdr:spPr>
        <a:xfrm flipV="1">
          <a:off x="15481300" y="12961595"/>
          <a:ext cx="8382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145999</xdr:rowOff>
    </xdr:from>
    <xdr:to>
      <xdr:col>81</xdr:col>
      <xdr:colOff>50800</xdr:colOff>
      <xdr:row>75</xdr:row>
      <xdr:rowOff>164491</xdr:rowOff>
    </xdr:to>
    <xdr:cxnSp macro="">
      <xdr:nvCxnSpPr>
        <xdr:cNvPr id="623" name="直線コネクタ 622"/>
        <xdr:cNvCxnSpPr/>
      </xdr:nvCxnSpPr>
      <xdr:spPr>
        <a:xfrm flipV="1">
          <a:off x="14592300" y="13004749"/>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121514</xdr:rowOff>
    </xdr:from>
    <xdr:to>
      <xdr:col>76</xdr:col>
      <xdr:colOff>114300</xdr:colOff>
      <xdr:row>75</xdr:row>
      <xdr:rowOff>164491</xdr:rowOff>
    </xdr:to>
    <xdr:cxnSp macro="">
      <xdr:nvCxnSpPr>
        <xdr:cNvPr id="626" name="直線コネクタ 625"/>
        <xdr:cNvCxnSpPr/>
      </xdr:nvCxnSpPr>
      <xdr:spPr>
        <a:xfrm>
          <a:off x="13703300" y="12980264"/>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121514</xdr:rowOff>
    </xdr:from>
    <xdr:to>
      <xdr:col>71</xdr:col>
      <xdr:colOff>177800</xdr:colOff>
      <xdr:row>75</xdr:row>
      <xdr:rowOff>161201</xdr:rowOff>
    </xdr:to>
    <xdr:cxnSp macro="">
      <xdr:nvCxnSpPr>
        <xdr:cNvPr id="629" name="直線コネクタ 628"/>
        <xdr:cNvCxnSpPr/>
      </xdr:nvCxnSpPr>
      <xdr:spPr>
        <a:xfrm flipV="1">
          <a:off x="12814300" y="12980264"/>
          <a:ext cx="889000" cy="3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52045</xdr:rowOff>
    </xdr:from>
    <xdr:to>
      <xdr:col>85</xdr:col>
      <xdr:colOff>177800</xdr:colOff>
      <xdr:row>75</xdr:row>
      <xdr:rowOff>153645</xdr:rowOff>
    </xdr:to>
    <xdr:sp macro="" textlink="">
      <xdr:nvSpPr>
        <xdr:cNvPr id="639" name="楕円 638"/>
        <xdr:cNvSpPr/>
      </xdr:nvSpPr>
      <xdr:spPr>
        <a:xfrm>
          <a:off x="16268700" y="129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30472</xdr:rowOff>
    </xdr:from>
    <xdr:ext cx="534377" cy="259045"/>
    <xdr:sp macro="" textlink="">
      <xdr:nvSpPr>
        <xdr:cNvPr id="640" name="公債費該当値テキスト"/>
        <xdr:cNvSpPr txBox="1"/>
      </xdr:nvSpPr>
      <xdr:spPr>
        <a:xfrm>
          <a:off x="16370300" y="128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95199</xdr:rowOff>
    </xdr:from>
    <xdr:to>
      <xdr:col>81</xdr:col>
      <xdr:colOff>101600</xdr:colOff>
      <xdr:row>76</xdr:row>
      <xdr:rowOff>25349</xdr:rowOff>
    </xdr:to>
    <xdr:sp macro="" textlink="">
      <xdr:nvSpPr>
        <xdr:cNvPr id="641" name="楕円 640"/>
        <xdr:cNvSpPr/>
      </xdr:nvSpPr>
      <xdr:spPr>
        <a:xfrm>
          <a:off x="15430500" y="129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16476</xdr:rowOff>
    </xdr:from>
    <xdr:ext cx="534377" cy="259045"/>
    <xdr:sp macro="" textlink="">
      <xdr:nvSpPr>
        <xdr:cNvPr id="642" name="テキスト ボックス 641"/>
        <xdr:cNvSpPr txBox="1"/>
      </xdr:nvSpPr>
      <xdr:spPr>
        <a:xfrm>
          <a:off x="15214111" y="130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113691</xdr:rowOff>
    </xdr:from>
    <xdr:to>
      <xdr:col>76</xdr:col>
      <xdr:colOff>165100</xdr:colOff>
      <xdr:row>76</xdr:row>
      <xdr:rowOff>43841</xdr:rowOff>
    </xdr:to>
    <xdr:sp macro="" textlink="">
      <xdr:nvSpPr>
        <xdr:cNvPr id="643" name="楕円 642"/>
        <xdr:cNvSpPr/>
      </xdr:nvSpPr>
      <xdr:spPr>
        <a:xfrm>
          <a:off x="14541500" y="129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34968</xdr:rowOff>
    </xdr:from>
    <xdr:ext cx="534377" cy="259045"/>
    <xdr:sp macro="" textlink="">
      <xdr:nvSpPr>
        <xdr:cNvPr id="644" name="テキスト ボックス 643"/>
        <xdr:cNvSpPr txBox="1"/>
      </xdr:nvSpPr>
      <xdr:spPr>
        <a:xfrm>
          <a:off x="14325111" y="130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70714</xdr:rowOff>
    </xdr:from>
    <xdr:to>
      <xdr:col>72</xdr:col>
      <xdr:colOff>38100</xdr:colOff>
      <xdr:row>76</xdr:row>
      <xdr:rowOff>864</xdr:rowOff>
    </xdr:to>
    <xdr:sp macro="" textlink="">
      <xdr:nvSpPr>
        <xdr:cNvPr id="645" name="楕円 644"/>
        <xdr:cNvSpPr/>
      </xdr:nvSpPr>
      <xdr:spPr>
        <a:xfrm>
          <a:off x="13652500" y="129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163441</xdr:rowOff>
    </xdr:from>
    <xdr:ext cx="534377" cy="259045"/>
    <xdr:sp macro="" textlink="">
      <xdr:nvSpPr>
        <xdr:cNvPr id="646" name="テキスト ボックス 645"/>
        <xdr:cNvSpPr txBox="1"/>
      </xdr:nvSpPr>
      <xdr:spPr>
        <a:xfrm>
          <a:off x="13436111" y="130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110401</xdr:rowOff>
    </xdr:from>
    <xdr:to>
      <xdr:col>67</xdr:col>
      <xdr:colOff>101600</xdr:colOff>
      <xdr:row>76</xdr:row>
      <xdr:rowOff>40551</xdr:rowOff>
    </xdr:to>
    <xdr:sp macro="" textlink="">
      <xdr:nvSpPr>
        <xdr:cNvPr id="647" name="楕円 646"/>
        <xdr:cNvSpPr/>
      </xdr:nvSpPr>
      <xdr:spPr>
        <a:xfrm>
          <a:off x="12763500" y="129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31678</xdr:rowOff>
    </xdr:from>
    <xdr:ext cx="534377" cy="259045"/>
    <xdr:sp macro="" textlink="">
      <xdr:nvSpPr>
        <xdr:cNvPr id="648" name="テキスト ボックス 647"/>
        <xdr:cNvSpPr txBox="1"/>
      </xdr:nvSpPr>
      <xdr:spPr>
        <a:xfrm>
          <a:off x="12547111" y="1306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30314</xdr:rowOff>
    </xdr:from>
    <xdr:to>
      <xdr:col>85</xdr:col>
      <xdr:colOff>127000</xdr:colOff>
      <xdr:row>98</xdr:row>
      <xdr:rowOff>59652</xdr:rowOff>
    </xdr:to>
    <xdr:cxnSp macro="">
      <xdr:nvCxnSpPr>
        <xdr:cNvPr id="677" name="直線コネクタ 676"/>
        <xdr:cNvCxnSpPr/>
      </xdr:nvCxnSpPr>
      <xdr:spPr>
        <a:xfrm flipV="1">
          <a:off x="15481300" y="16832414"/>
          <a:ext cx="8382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8"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59652</xdr:rowOff>
    </xdr:from>
    <xdr:to>
      <xdr:col>81</xdr:col>
      <xdr:colOff>50800</xdr:colOff>
      <xdr:row>98</xdr:row>
      <xdr:rowOff>97326</xdr:rowOff>
    </xdr:to>
    <xdr:cxnSp macro="">
      <xdr:nvCxnSpPr>
        <xdr:cNvPr id="680" name="直線コネクタ 679"/>
        <xdr:cNvCxnSpPr/>
      </xdr:nvCxnSpPr>
      <xdr:spPr>
        <a:xfrm flipV="1">
          <a:off x="14592300" y="16861752"/>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2" name="テキスト ボックス 681"/>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97326</xdr:rowOff>
    </xdr:from>
    <xdr:to>
      <xdr:col>76</xdr:col>
      <xdr:colOff>114300</xdr:colOff>
      <xdr:row>99</xdr:row>
      <xdr:rowOff>37654</xdr:rowOff>
    </xdr:to>
    <xdr:cxnSp macro="">
      <xdr:nvCxnSpPr>
        <xdr:cNvPr id="683" name="直線コネクタ 682"/>
        <xdr:cNvCxnSpPr/>
      </xdr:nvCxnSpPr>
      <xdr:spPr>
        <a:xfrm flipV="1">
          <a:off x="13703300" y="16899426"/>
          <a:ext cx="889000" cy="1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85" name="テキスト ボックス 684"/>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48389</xdr:rowOff>
    </xdr:from>
    <xdr:to>
      <xdr:col>71</xdr:col>
      <xdr:colOff>177800</xdr:colOff>
      <xdr:row>99</xdr:row>
      <xdr:rowOff>37654</xdr:rowOff>
    </xdr:to>
    <xdr:cxnSp macro="">
      <xdr:nvCxnSpPr>
        <xdr:cNvPr id="686" name="直線コネクタ 685"/>
        <xdr:cNvCxnSpPr/>
      </xdr:nvCxnSpPr>
      <xdr:spPr>
        <a:xfrm>
          <a:off x="12814300" y="16850489"/>
          <a:ext cx="889000" cy="16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150964</xdr:rowOff>
    </xdr:from>
    <xdr:to>
      <xdr:col>85</xdr:col>
      <xdr:colOff>177800</xdr:colOff>
      <xdr:row>98</xdr:row>
      <xdr:rowOff>81114</xdr:rowOff>
    </xdr:to>
    <xdr:sp macro="" textlink="">
      <xdr:nvSpPr>
        <xdr:cNvPr id="696" name="楕円 695"/>
        <xdr:cNvSpPr/>
      </xdr:nvSpPr>
      <xdr:spPr>
        <a:xfrm>
          <a:off x="16268700" y="167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2391</xdr:rowOff>
    </xdr:from>
    <xdr:ext cx="534377" cy="259045"/>
    <xdr:sp macro="" textlink="">
      <xdr:nvSpPr>
        <xdr:cNvPr id="697" name="積立金該当値テキスト"/>
        <xdr:cNvSpPr txBox="1"/>
      </xdr:nvSpPr>
      <xdr:spPr>
        <a:xfrm>
          <a:off x="16370300" y="1663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8852</xdr:rowOff>
    </xdr:from>
    <xdr:to>
      <xdr:col>81</xdr:col>
      <xdr:colOff>101600</xdr:colOff>
      <xdr:row>98</xdr:row>
      <xdr:rowOff>110452</xdr:rowOff>
    </xdr:to>
    <xdr:sp macro="" textlink="">
      <xdr:nvSpPr>
        <xdr:cNvPr id="698" name="楕円 697"/>
        <xdr:cNvSpPr/>
      </xdr:nvSpPr>
      <xdr:spPr>
        <a:xfrm>
          <a:off x="15430500" y="168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126979</xdr:rowOff>
    </xdr:from>
    <xdr:ext cx="534377" cy="259045"/>
    <xdr:sp macro="" textlink="">
      <xdr:nvSpPr>
        <xdr:cNvPr id="699" name="テキスト ボックス 698"/>
        <xdr:cNvSpPr txBox="1"/>
      </xdr:nvSpPr>
      <xdr:spPr>
        <a:xfrm>
          <a:off x="15214111" y="165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46526</xdr:rowOff>
    </xdr:from>
    <xdr:to>
      <xdr:col>76</xdr:col>
      <xdr:colOff>165100</xdr:colOff>
      <xdr:row>98</xdr:row>
      <xdr:rowOff>148126</xdr:rowOff>
    </xdr:to>
    <xdr:sp macro="" textlink="">
      <xdr:nvSpPr>
        <xdr:cNvPr id="700" name="楕円 699"/>
        <xdr:cNvSpPr/>
      </xdr:nvSpPr>
      <xdr:spPr>
        <a:xfrm>
          <a:off x="14541500" y="1684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164653</xdr:rowOff>
    </xdr:from>
    <xdr:ext cx="534377" cy="259045"/>
    <xdr:sp macro="" textlink="">
      <xdr:nvSpPr>
        <xdr:cNvPr id="701" name="テキスト ボックス 700"/>
        <xdr:cNvSpPr txBox="1"/>
      </xdr:nvSpPr>
      <xdr:spPr>
        <a:xfrm>
          <a:off x="14325111" y="1662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158304</xdr:rowOff>
    </xdr:from>
    <xdr:to>
      <xdr:col>72</xdr:col>
      <xdr:colOff>38100</xdr:colOff>
      <xdr:row>99</xdr:row>
      <xdr:rowOff>88454</xdr:rowOff>
    </xdr:to>
    <xdr:sp macro="" textlink="">
      <xdr:nvSpPr>
        <xdr:cNvPr id="702" name="楕円 701"/>
        <xdr:cNvSpPr/>
      </xdr:nvSpPr>
      <xdr:spPr>
        <a:xfrm>
          <a:off x="13652500" y="1696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79581</xdr:rowOff>
    </xdr:from>
    <xdr:ext cx="378565" cy="259045"/>
    <xdr:sp macro="" textlink="">
      <xdr:nvSpPr>
        <xdr:cNvPr id="703" name="テキスト ボックス 702"/>
        <xdr:cNvSpPr txBox="1"/>
      </xdr:nvSpPr>
      <xdr:spPr>
        <a:xfrm>
          <a:off x="13514017" y="1705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169039</xdr:rowOff>
    </xdr:from>
    <xdr:to>
      <xdr:col>67</xdr:col>
      <xdr:colOff>101600</xdr:colOff>
      <xdr:row>98</xdr:row>
      <xdr:rowOff>99189</xdr:rowOff>
    </xdr:to>
    <xdr:sp macro="" textlink="">
      <xdr:nvSpPr>
        <xdr:cNvPr id="704" name="楕円 703"/>
        <xdr:cNvSpPr/>
      </xdr:nvSpPr>
      <xdr:spPr>
        <a:xfrm>
          <a:off x="12763500" y="167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90316</xdr:rowOff>
    </xdr:from>
    <xdr:ext cx="534377" cy="259045"/>
    <xdr:sp macro="" textlink="">
      <xdr:nvSpPr>
        <xdr:cNvPr id="705" name="テキスト ボックス 704"/>
        <xdr:cNvSpPr txBox="1"/>
      </xdr:nvSpPr>
      <xdr:spPr>
        <a:xfrm>
          <a:off x="12547111" y="1689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37059</xdr:rowOff>
    </xdr:from>
    <xdr:to>
      <xdr:col>116</xdr:col>
      <xdr:colOff>63500</xdr:colOff>
      <xdr:row>57</xdr:row>
      <xdr:rowOff>69931</xdr:rowOff>
    </xdr:to>
    <xdr:cxnSp macro="">
      <xdr:nvCxnSpPr>
        <xdr:cNvPr id="791" name="直線コネクタ 790"/>
        <xdr:cNvCxnSpPr/>
      </xdr:nvCxnSpPr>
      <xdr:spPr>
        <a:xfrm>
          <a:off x="21323300" y="9809709"/>
          <a:ext cx="8382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22474</xdr:rowOff>
    </xdr:from>
    <xdr:to>
      <xdr:col>111</xdr:col>
      <xdr:colOff>177800</xdr:colOff>
      <xdr:row>57</xdr:row>
      <xdr:rowOff>37059</xdr:rowOff>
    </xdr:to>
    <xdr:cxnSp macro="">
      <xdr:nvCxnSpPr>
        <xdr:cNvPr id="794" name="直線コネクタ 793"/>
        <xdr:cNvCxnSpPr/>
      </xdr:nvCxnSpPr>
      <xdr:spPr>
        <a:xfrm>
          <a:off x="20434300" y="9795124"/>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22474</xdr:rowOff>
    </xdr:from>
    <xdr:to>
      <xdr:col>107</xdr:col>
      <xdr:colOff>50800</xdr:colOff>
      <xdr:row>57</xdr:row>
      <xdr:rowOff>48443</xdr:rowOff>
    </xdr:to>
    <xdr:cxnSp macro="">
      <xdr:nvCxnSpPr>
        <xdr:cNvPr id="797" name="直線コネクタ 796"/>
        <xdr:cNvCxnSpPr/>
      </xdr:nvCxnSpPr>
      <xdr:spPr>
        <a:xfrm flipV="1">
          <a:off x="19545300" y="9795124"/>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48443</xdr:rowOff>
    </xdr:from>
    <xdr:to>
      <xdr:col>102</xdr:col>
      <xdr:colOff>114300</xdr:colOff>
      <xdr:row>57</xdr:row>
      <xdr:rowOff>71394</xdr:rowOff>
    </xdr:to>
    <xdr:cxnSp macro="">
      <xdr:nvCxnSpPr>
        <xdr:cNvPr id="800" name="直線コネクタ 799"/>
        <xdr:cNvCxnSpPr/>
      </xdr:nvCxnSpPr>
      <xdr:spPr>
        <a:xfrm flipV="1">
          <a:off x="18656300" y="9821093"/>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19131</xdr:rowOff>
    </xdr:from>
    <xdr:to>
      <xdr:col>116</xdr:col>
      <xdr:colOff>114300</xdr:colOff>
      <xdr:row>57</xdr:row>
      <xdr:rowOff>120731</xdr:rowOff>
    </xdr:to>
    <xdr:sp macro="" textlink="">
      <xdr:nvSpPr>
        <xdr:cNvPr id="810" name="楕円 809"/>
        <xdr:cNvSpPr/>
      </xdr:nvSpPr>
      <xdr:spPr>
        <a:xfrm>
          <a:off x="22110700" y="97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169008</xdr:rowOff>
    </xdr:from>
    <xdr:ext cx="469744" cy="259045"/>
    <xdr:sp macro="" textlink="">
      <xdr:nvSpPr>
        <xdr:cNvPr id="811" name="貸付金該当値テキスト"/>
        <xdr:cNvSpPr txBox="1"/>
      </xdr:nvSpPr>
      <xdr:spPr>
        <a:xfrm>
          <a:off x="22212300" y="977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157709</xdr:rowOff>
    </xdr:from>
    <xdr:to>
      <xdr:col>112</xdr:col>
      <xdr:colOff>38100</xdr:colOff>
      <xdr:row>57</xdr:row>
      <xdr:rowOff>87859</xdr:rowOff>
    </xdr:to>
    <xdr:sp macro="" textlink="">
      <xdr:nvSpPr>
        <xdr:cNvPr id="812" name="楕円 811"/>
        <xdr:cNvSpPr/>
      </xdr:nvSpPr>
      <xdr:spPr>
        <a:xfrm>
          <a:off x="21272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78986</xdr:rowOff>
    </xdr:from>
    <xdr:ext cx="469744" cy="259045"/>
    <xdr:sp macro="" textlink="">
      <xdr:nvSpPr>
        <xdr:cNvPr id="813" name="テキスト ボックス 812"/>
        <xdr:cNvSpPr txBox="1"/>
      </xdr:nvSpPr>
      <xdr:spPr>
        <a:xfrm>
          <a:off x="21088428" y="985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143124</xdr:rowOff>
    </xdr:from>
    <xdr:to>
      <xdr:col>107</xdr:col>
      <xdr:colOff>101600</xdr:colOff>
      <xdr:row>57</xdr:row>
      <xdr:rowOff>73274</xdr:rowOff>
    </xdr:to>
    <xdr:sp macro="" textlink="">
      <xdr:nvSpPr>
        <xdr:cNvPr id="814" name="楕円 813"/>
        <xdr:cNvSpPr/>
      </xdr:nvSpPr>
      <xdr:spPr>
        <a:xfrm>
          <a:off x="20383500" y="97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64401</xdr:rowOff>
    </xdr:from>
    <xdr:ext cx="469744" cy="259045"/>
    <xdr:sp macro="" textlink="">
      <xdr:nvSpPr>
        <xdr:cNvPr id="815" name="テキスト ボックス 814"/>
        <xdr:cNvSpPr txBox="1"/>
      </xdr:nvSpPr>
      <xdr:spPr>
        <a:xfrm>
          <a:off x="20199428" y="983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169093</xdr:rowOff>
    </xdr:from>
    <xdr:to>
      <xdr:col>102</xdr:col>
      <xdr:colOff>165100</xdr:colOff>
      <xdr:row>57</xdr:row>
      <xdr:rowOff>99243</xdr:rowOff>
    </xdr:to>
    <xdr:sp macro="" textlink="">
      <xdr:nvSpPr>
        <xdr:cNvPr id="816" name="楕円 815"/>
        <xdr:cNvSpPr/>
      </xdr:nvSpPr>
      <xdr:spPr>
        <a:xfrm>
          <a:off x="19494500" y="9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90370</xdr:rowOff>
    </xdr:from>
    <xdr:ext cx="469744" cy="259045"/>
    <xdr:sp macro="" textlink="">
      <xdr:nvSpPr>
        <xdr:cNvPr id="817" name="テキスト ボックス 816"/>
        <xdr:cNvSpPr txBox="1"/>
      </xdr:nvSpPr>
      <xdr:spPr>
        <a:xfrm>
          <a:off x="19310428" y="986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20594</xdr:rowOff>
    </xdr:from>
    <xdr:to>
      <xdr:col>98</xdr:col>
      <xdr:colOff>38100</xdr:colOff>
      <xdr:row>57</xdr:row>
      <xdr:rowOff>122194</xdr:rowOff>
    </xdr:to>
    <xdr:sp macro="" textlink="">
      <xdr:nvSpPr>
        <xdr:cNvPr id="818" name="楕円 817"/>
        <xdr:cNvSpPr/>
      </xdr:nvSpPr>
      <xdr:spPr>
        <a:xfrm>
          <a:off x="18605500" y="979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113321</xdr:rowOff>
    </xdr:from>
    <xdr:ext cx="469744" cy="259045"/>
    <xdr:sp macro="" textlink="">
      <xdr:nvSpPr>
        <xdr:cNvPr id="819" name="テキスト ボックス 818"/>
        <xdr:cNvSpPr txBox="1"/>
      </xdr:nvSpPr>
      <xdr:spPr>
        <a:xfrm>
          <a:off x="18421428" y="988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70377</xdr:rowOff>
    </xdr:from>
    <xdr:to>
      <xdr:col>116</xdr:col>
      <xdr:colOff>63500</xdr:colOff>
      <xdr:row>77</xdr:row>
      <xdr:rowOff>91294</xdr:rowOff>
    </xdr:to>
    <xdr:cxnSp macro="">
      <xdr:nvCxnSpPr>
        <xdr:cNvPr id="849" name="直線コネクタ 848"/>
        <xdr:cNvCxnSpPr/>
      </xdr:nvCxnSpPr>
      <xdr:spPr>
        <a:xfrm>
          <a:off x="21323300" y="13272027"/>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50"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70377</xdr:rowOff>
    </xdr:from>
    <xdr:to>
      <xdr:col>111</xdr:col>
      <xdr:colOff>177800</xdr:colOff>
      <xdr:row>77</xdr:row>
      <xdr:rowOff>87961</xdr:rowOff>
    </xdr:to>
    <xdr:cxnSp macro="">
      <xdr:nvCxnSpPr>
        <xdr:cNvPr id="852" name="直線コネクタ 851"/>
        <xdr:cNvCxnSpPr/>
      </xdr:nvCxnSpPr>
      <xdr:spPr>
        <a:xfrm flipV="1">
          <a:off x="20434300" y="13272027"/>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4" name="テキスト ボックス 853"/>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87961</xdr:rowOff>
    </xdr:from>
    <xdr:to>
      <xdr:col>107</xdr:col>
      <xdr:colOff>50800</xdr:colOff>
      <xdr:row>77</xdr:row>
      <xdr:rowOff>139071</xdr:rowOff>
    </xdr:to>
    <xdr:cxnSp macro="">
      <xdr:nvCxnSpPr>
        <xdr:cNvPr id="855" name="直線コネクタ 854"/>
        <xdr:cNvCxnSpPr/>
      </xdr:nvCxnSpPr>
      <xdr:spPr>
        <a:xfrm flipV="1">
          <a:off x="19545300" y="13289611"/>
          <a:ext cx="889000" cy="5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7" name="テキスト ボックス 856"/>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139071</xdr:rowOff>
    </xdr:from>
    <xdr:to>
      <xdr:col>102</xdr:col>
      <xdr:colOff>114300</xdr:colOff>
      <xdr:row>77</xdr:row>
      <xdr:rowOff>164218</xdr:rowOff>
    </xdr:to>
    <xdr:cxnSp macro="">
      <xdr:nvCxnSpPr>
        <xdr:cNvPr id="858" name="直線コネクタ 857"/>
        <xdr:cNvCxnSpPr/>
      </xdr:nvCxnSpPr>
      <xdr:spPr>
        <a:xfrm flipV="1">
          <a:off x="18656300" y="13340721"/>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40494</xdr:rowOff>
    </xdr:from>
    <xdr:to>
      <xdr:col>116</xdr:col>
      <xdr:colOff>114300</xdr:colOff>
      <xdr:row>77</xdr:row>
      <xdr:rowOff>142094</xdr:rowOff>
    </xdr:to>
    <xdr:sp macro="" textlink="">
      <xdr:nvSpPr>
        <xdr:cNvPr id="868" name="楕円 867"/>
        <xdr:cNvSpPr/>
      </xdr:nvSpPr>
      <xdr:spPr>
        <a:xfrm>
          <a:off x="22110700" y="132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18921</xdr:rowOff>
    </xdr:from>
    <xdr:ext cx="534377" cy="259045"/>
    <xdr:sp macro="" textlink="">
      <xdr:nvSpPr>
        <xdr:cNvPr id="869" name="繰出金該当値テキスト"/>
        <xdr:cNvSpPr txBox="1"/>
      </xdr:nvSpPr>
      <xdr:spPr>
        <a:xfrm>
          <a:off x="22212300" y="132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19577</xdr:rowOff>
    </xdr:from>
    <xdr:to>
      <xdr:col>112</xdr:col>
      <xdr:colOff>38100</xdr:colOff>
      <xdr:row>77</xdr:row>
      <xdr:rowOff>121177</xdr:rowOff>
    </xdr:to>
    <xdr:sp macro="" textlink="">
      <xdr:nvSpPr>
        <xdr:cNvPr id="870" name="楕円 869"/>
        <xdr:cNvSpPr/>
      </xdr:nvSpPr>
      <xdr:spPr>
        <a:xfrm>
          <a:off x="21272500" y="132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112304</xdr:rowOff>
    </xdr:from>
    <xdr:ext cx="534377" cy="259045"/>
    <xdr:sp macro="" textlink="">
      <xdr:nvSpPr>
        <xdr:cNvPr id="871" name="テキスト ボックス 870"/>
        <xdr:cNvSpPr txBox="1"/>
      </xdr:nvSpPr>
      <xdr:spPr>
        <a:xfrm>
          <a:off x="21056111" y="133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37161</xdr:rowOff>
    </xdr:from>
    <xdr:to>
      <xdr:col>107</xdr:col>
      <xdr:colOff>101600</xdr:colOff>
      <xdr:row>77</xdr:row>
      <xdr:rowOff>138761</xdr:rowOff>
    </xdr:to>
    <xdr:sp macro="" textlink="">
      <xdr:nvSpPr>
        <xdr:cNvPr id="872" name="楕円 871"/>
        <xdr:cNvSpPr/>
      </xdr:nvSpPr>
      <xdr:spPr>
        <a:xfrm>
          <a:off x="20383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129888</xdr:rowOff>
    </xdr:from>
    <xdr:ext cx="534377" cy="259045"/>
    <xdr:sp macro="" textlink="">
      <xdr:nvSpPr>
        <xdr:cNvPr id="873" name="テキスト ボックス 872"/>
        <xdr:cNvSpPr txBox="1"/>
      </xdr:nvSpPr>
      <xdr:spPr>
        <a:xfrm>
          <a:off x="20167111" y="13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88271</xdr:rowOff>
    </xdr:from>
    <xdr:to>
      <xdr:col>102</xdr:col>
      <xdr:colOff>165100</xdr:colOff>
      <xdr:row>78</xdr:row>
      <xdr:rowOff>18421</xdr:rowOff>
    </xdr:to>
    <xdr:sp macro="" textlink="">
      <xdr:nvSpPr>
        <xdr:cNvPr id="874" name="楕円 873"/>
        <xdr:cNvSpPr/>
      </xdr:nvSpPr>
      <xdr:spPr>
        <a:xfrm>
          <a:off x="19494500" y="132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9548</xdr:rowOff>
    </xdr:from>
    <xdr:ext cx="534377" cy="259045"/>
    <xdr:sp macro="" textlink="">
      <xdr:nvSpPr>
        <xdr:cNvPr id="875" name="テキスト ボックス 874"/>
        <xdr:cNvSpPr txBox="1"/>
      </xdr:nvSpPr>
      <xdr:spPr>
        <a:xfrm>
          <a:off x="19278111" y="133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113418</xdr:rowOff>
    </xdr:from>
    <xdr:to>
      <xdr:col>98</xdr:col>
      <xdr:colOff>38100</xdr:colOff>
      <xdr:row>78</xdr:row>
      <xdr:rowOff>43568</xdr:rowOff>
    </xdr:to>
    <xdr:sp macro="" textlink="">
      <xdr:nvSpPr>
        <xdr:cNvPr id="876" name="楕円 875"/>
        <xdr:cNvSpPr/>
      </xdr:nvSpPr>
      <xdr:spPr>
        <a:xfrm>
          <a:off x="18605500" y="133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34695</xdr:rowOff>
    </xdr:from>
    <xdr:ext cx="534377" cy="259045"/>
    <xdr:sp macro="" textlink="">
      <xdr:nvSpPr>
        <xdr:cNvPr id="877" name="テキスト ボックス 876"/>
        <xdr:cNvSpPr txBox="1"/>
      </xdr:nvSpPr>
      <xdr:spPr>
        <a:xfrm>
          <a:off x="18389111" y="134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扶助費及び補助費等が類似団体内平均と比較し大きく上回っている。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扶助費については、生活保護費や子ども医療費対象の拡充によるもので、補助費等については、一部事務組合や公営企業会計への補助が要因となっている。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維持補修費について、雪害対策経費の増額により、前年度から大幅に増額している。今後も、公共施設の老朽化による維持補修のための経費の増大や北陸新幹線整備事業による普通建設事業費の増加が見込まれるため、扶助費及び補助費はもとよりその他の経費についても、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28,163
116.98
15,303,040
14,905,811
279,736
8,522,436
17,558,020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19195</xdr:rowOff>
    </xdr:from>
    <xdr:to>
      <xdr:col>24</xdr:col>
      <xdr:colOff>63500</xdr:colOff>
      <xdr:row>34</xdr:row>
      <xdr:rowOff>29645</xdr:rowOff>
    </xdr:to>
    <xdr:cxnSp macro="">
      <xdr:nvCxnSpPr>
        <xdr:cNvPr id="63" name="直線コネクタ 62"/>
        <xdr:cNvCxnSpPr/>
      </xdr:nvCxnSpPr>
      <xdr:spPr>
        <a:xfrm flipV="1">
          <a:off x="3797300" y="5848495"/>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9725</xdr:rowOff>
    </xdr:from>
    <xdr:to>
      <xdr:col>19</xdr:col>
      <xdr:colOff>177800</xdr:colOff>
      <xdr:row>34</xdr:row>
      <xdr:rowOff>29645</xdr:rowOff>
    </xdr:to>
    <xdr:cxnSp macro="">
      <xdr:nvCxnSpPr>
        <xdr:cNvPr id="66" name="直線コネクタ 65"/>
        <xdr:cNvCxnSpPr/>
      </xdr:nvCxnSpPr>
      <xdr:spPr>
        <a:xfrm>
          <a:off x="2908300" y="5667575"/>
          <a:ext cx="8890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9725</xdr:rowOff>
    </xdr:from>
    <xdr:to>
      <xdr:col>15</xdr:col>
      <xdr:colOff>50800</xdr:colOff>
      <xdr:row>33</xdr:row>
      <xdr:rowOff>124678</xdr:rowOff>
    </xdr:to>
    <xdr:cxnSp macro="">
      <xdr:nvCxnSpPr>
        <xdr:cNvPr id="69" name="直線コネクタ 68"/>
        <xdr:cNvCxnSpPr/>
      </xdr:nvCxnSpPr>
      <xdr:spPr>
        <a:xfrm flipV="1">
          <a:off x="2019300" y="5667575"/>
          <a:ext cx="8890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124678</xdr:rowOff>
    </xdr:from>
    <xdr:to>
      <xdr:col>10</xdr:col>
      <xdr:colOff>114300</xdr:colOff>
      <xdr:row>33</xdr:row>
      <xdr:rowOff>149171</xdr:rowOff>
    </xdr:to>
    <xdr:cxnSp macro="">
      <xdr:nvCxnSpPr>
        <xdr:cNvPr id="72" name="直線コネクタ 71"/>
        <xdr:cNvCxnSpPr/>
      </xdr:nvCxnSpPr>
      <xdr:spPr>
        <a:xfrm flipV="1">
          <a:off x="1130300" y="578252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139845</xdr:rowOff>
    </xdr:from>
    <xdr:to>
      <xdr:col>24</xdr:col>
      <xdr:colOff>114300</xdr:colOff>
      <xdr:row>34</xdr:row>
      <xdr:rowOff>69995</xdr:rowOff>
    </xdr:to>
    <xdr:sp macro="" textlink="">
      <xdr:nvSpPr>
        <xdr:cNvPr id="82" name="楕円 81"/>
        <xdr:cNvSpPr/>
      </xdr:nvSpPr>
      <xdr:spPr>
        <a:xfrm>
          <a:off x="4584700" y="57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162722</xdr:rowOff>
    </xdr:from>
    <xdr:ext cx="469744" cy="259045"/>
    <xdr:sp macro="" textlink="">
      <xdr:nvSpPr>
        <xdr:cNvPr id="83" name="議会費該当値テキスト"/>
        <xdr:cNvSpPr txBox="1"/>
      </xdr:nvSpPr>
      <xdr:spPr>
        <a:xfrm>
          <a:off x="4686300" y="564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150295</xdr:rowOff>
    </xdr:from>
    <xdr:to>
      <xdr:col>20</xdr:col>
      <xdr:colOff>38100</xdr:colOff>
      <xdr:row>34</xdr:row>
      <xdr:rowOff>80445</xdr:rowOff>
    </xdr:to>
    <xdr:sp macro="" textlink="">
      <xdr:nvSpPr>
        <xdr:cNvPr id="84" name="楕円 83"/>
        <xdr:cNvSpPr/>
      </xdr:nvSpPr>
      <xdr:spPr>
        <a:xfrm>
          <a:off x="3746500" y="58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96972</xdr:rowOff>
    </xdr:from>
    <xdr:ext cx="469744" cy="259045"/>
    <xdr:sp macro="" textlink="">
      <xdr:nvSpPr>
        <xdr:cNvPr id="85" name="テキスト ボックス 84"/>
        <xdr:cNvSpPr txBox="1"/>
      </xdr:nvSpPr>
      <xdr:spPr>
        <a:xfrm>
          <a:off x="3562428" y="558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130375</xdr:rowOff>
    </xdr:from>
    <xdr:to>
      <xdr:col>15</xdr:col>
      <xdr:colOff>101600</xdr:colOff>
      <xdr:row>33</xdr:row>
      <xdr:rowOff>60525</xdr:rowOff>
    </xdr:to>
    <xdr:sp macro="" textlink="">
      <xdr:nvSpPr>
        <xdr:cNvPr id="86" name="楕円 85"/>
        <xdr:cNvSpPr/>
      </xdr:nvSpPr>
      <xdr:spPr>
        <a:xfrm>
          <a:off x="2857500" y="56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77052</xdr:rowOff>
    </xdr:from>
    <xdr:ext cx="469744" cy="259045"/>
    <xdr:sp macro="" textlink="">
      <xdr:nvSpPr>
        <xdr:cNvPr id="87" name="テキスト ボックス 86"/>
        <xdr:cNvSpPr txBox="1"/>
      </xdr:nvSpPr>
      <xdr:spPr>
        <a:xfrm>
          <a:off x="2673428" y="53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73878</xdr:rowOff>
    </xdr:from>
    <xdr:to>
      <xdr:col>10</xdr:col>
      <xdr:colOff>165100</xdr:colOff>
      <xdr:row>34</xdr:row>
      <xdr:rowOff>4028</xdr:rowOff>
    </xdr:to>
    <xdr:sp macro="" textlink="">
      <xdr:nvSpPr>
        <xdr:cNvPr id="88" name="楕円 87"/>
        <xdr:cNvSpPr/>
      </xdr:nvSpPr>
      <xdr:spPr>
        <a:xfrm>
          <a:off x="1968500" y="57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20555</xdr:rowOff>
    </xdr:from>
    <xdr:ext cx="469744" cy="259045"/>
    <xdr:sp macro="" textlink="">
      <xdr:nvSpPr>
        <xdr:cNvPr id="89" name="テキスト ボックス 88"/>
        <xdr:cNvSpPr txBox="1"/>
      </xdr:nvSpPr>
      <xdr:spPr>
        <a:xfrm>
          <a:off x="1784428" y="550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98371</xdr:rowOff>
    </xdr:from>
    <xdr:to>
      <xdr:col>6</xdr:col>
      <xdr:colOff>38100</xdr:colOff>
      <xdr:row>34</xdr:row>
      <xdr:rowOff>28521</xdr:rowOff>
    </xdr:to>
    <xdr:sp macro="" textlink="">
      <xdr:nvSpPr>
        <xdr:cNvPr id="90" name="楕円 89"/>
        <xdr:cNvSpPr/>
      </xdr:nvSpPr>
      <xdr:spPr>
        <a:xfrm>
          <a:off x="1079500" y="57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45048</xdr:rowOff>
    </xdr:from>
    <xdr:ext cx="469744" cy="259045"/>
    <xdr:sp macro="" textlink="">
      <xdr:nvSpPr>
        <xdr:cNvPr id="91" name="テキスト ボックス 90"/>
        <xdr:cNvSpPr txBox="1"/>
      </xdr:nvSpPr>
      <xdr:spPr>
        <a:xfrm>
          <a:off x="895428" y="55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114577</xdr:rowOff>
    </xdr:from>
    <xdr:to>
      <xdr:col>24</xdr:col>
      <xdr:colOff>63500</xdr:colOff>
      <xdr:row>56</xdr:row>
      <xdr:rowOff>154056</xdr:rowOff>
    </xdr:to>
    <xdr:cxnSp macro="">
      <xdr:nvCxnSpPr>
        <xdr:cNvPr id="118" name="直線コネクタ 117"/>
        <xdr:cNvCxnSpPr/>
      </xdr:nvCxnSpPr>
      <xdr:spPr>
        <a:xfrm>
          <a:off x="3797300" y="9715777"/>
          <a:ext cx="8382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114577</xdr:rowOff>
    </xdr:from>
    <xdr:to>
      <xdr:col>19</xdr:col>
      <xdr:colOff>177800</xdr:colOff>
      <xdr:row>57</xdr:row>
      <xdr:rowOff>7596</xdr:rowOff>
    </xdr:to>
    <xdr:cxnSp macro="">
      <xdr:nvCxnSpPr>
        <xdr:cNvPr id="121" name="直線コネクタ 120"/>
        <xdr:cNvCxnSpPr/>
      </xdr:nvCxnSpPr>
      <xdr:spPr>
        <a:xfrm flipV="1">
          <a:off x="2908300" y="9715777"/>
          <a:ext cx="889000" cy="6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7596</xdr:rowOff>
    </xdr:from>
    <xdr:to>
      <xdr:col>15</xdr:col>
      <xdr:colOff>50800</xdr:colOff>
      <xdr:row>57</xdr:row>
      <xdr:rowOff>108176</xdr:rowOff>
    </xdr:to>
    <xdr:cxnSp macro="">
      <xdr:nvCxnSpPr>
        <xdr:cNvPr id="124" name="直線コネクタ 123"/>
        <xdr:cNvCxnSpPr/>
      </xdr:nvCxnSpPr>
      <xdr:spPr>
        <a:xfrm flipV="1">
          <a:off x="2019300" y="9780246"/>
          <a:ext cx="889000" cy="10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25446</xdr:rowOff>
    </xdr:from>
    <xdr:to>
      <xdr:col>10</xdr:col>
      <xdr:colOff>114300</xdr:colOff>
      <xdr:row>57</xdr:row>
      <xdr:rowOff>108176</xdr:rowOff>
    </xdr:to>
    <xdr:cxnSp macro="">
      <xdr:nvCxnSpPr>
        <xdr:cNvPr id="127" name="直線コネクタ 126"/>
        <xdr:cNvCxnSpPr/>
      </xdr:nvCxnSpPr>
      <xdr:spPr>
        <a:xfrm>
          <a:off x="1130300" y="9798096"/>
          <a:ext cx="889000" cy="8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103256</xdr:rowOff>
    </xdr:from>
    <xdr:to>
      <xdr:col>24</xdr:col>
      <xdr:colOff>114300</xdr:colOff>
      <xdr:row>57</xdr:row>
      <xdr:rowOff>33406</xdr:rowOff>
    </xdr:to>
    <xdr:sp macro="" textlink="">
      <xdr:nvSpPr>
        <xdr:cNvPr id="137" name="楕円 136"/>
        <xdr:cNvSpPr/>
      </xdr:nvSpPr>
      <xdr:spPr>
        <a:xfrm>
          <a:off x="4584700" y="97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126133</xdr:rowOff>
    </xdr:from>
    <xdr:ext cx="534377" cy="259045"/>
    <xdr:sp macro="" textlink="">
      <xdr:nvSpPr>
        <xdr:cNvPr id="138" name="総務費該当値テキスト"/>
        <xdr:cNvSpPr txBox="1"/>
      </xdr:nvSpPr>
      <xdr:spPr>
        <a:xfrm>
          <a:off x="4686300" y="955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63777</xdr:rowOff>
    </xdr:from>
    <xdr:to>
      <xdr:col>20</xdr:col>
      <xdr:colOff>38100</xdr:colOff>
      <xdr:row>56</xdr:row>
      <xdr:rowOff>165377</xdr:rowOff>
    </xdr:to>
    <xdr:sp macro="" textlink="">
      <xdr:nvSpPr>
        <xdr:cNvPr id="139" name="楕円 138"/>
        <xdr:cNvSpPr/>
      </xdr:nvSpPr>
      <xdr:spPr>
        <a:xfrm>
          <a:off x="3746500" y="96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10454</xdr:rowOff>
    </xdr:from>
    <xdr:ext cx="534377" cy="259045"/>
    <xdr:sp macro="" textlink="">
      <xdr:nvSpPr>
        <xdr:cNvPr id="140" name="テキスト ボックス 139"/>
        <xdr:cNvSpPr txBox="1"/>
      </xdr:nvSpPr>
      <xdr:spPr>
        <a:xfrm>
          <a:off x="3530111" y="94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128246</xdr:rowOff>
    </xdr:from>
    <xdr:to>
      <xdr:col>15</xdr:col>
      <xdr:colOff>101600</xdr:colOff>
      <xdr:row>57</xdr:row>
      <xdr:rowOff>58396</xdr:rowOff>
    </xdr:to>
    <xdr:sp macro="" textlink="">
      <xdr:nvSpPr>
        <xdr:cNvPr id="141" name="楕円 140"/>
        <xdr:cNvSpPr/>
      </xdr:nvSpPr>
      <xdr:spPr>
        <a:xfrm>
          <a:off x="2857500" y="972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49523</xdr:rowOff>
    </xdr:from>
    <xdr:ext cx="534377" cy="259045"/>
    <xdr:sp macro="" textlink="">
      <xdr:nvSpPr>
        <xdr:cNvPr id="142" name="テキスト ボックス 141"/>
        <xdr:cNvSpPr txBox="1"/>
      </xdr:nvSpPr>
      <xdr:spPr>
        <a:xfrm>
          <a:off x="2641111" y="982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57376</xdr:rowOff>
    </xdr:from>
    <xdr:to>
      <xdr:col>10</xdr:col>
      <xdr:colOff>165100</xdr:colOff>
      <xdr:row>57</xdr:row>
      <xdr:rowOff>158976</xdr:rowOff>
    </xdr:to>
    <xdr:sp macro="" textlink="">
      <xdr:nvSpPr>
        <xdr:cNvPr id="143" name="楕円 142"/>
        <xdr:cNvSpPr/>
      </xdr:nvSpPr>
      <xdr:spPr>
        <a:xfrm>
          <a:off x="1968500" y="98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150103</xdr:rowOff>
    </xdr:from>
    <xdr:ext cx="534377" cy="259045"/>
    <xdr:sp macro="" textlink="">
      <xdr:nvSpPr>
        <xdr:cNvPr id="144" name="テキスト ボックス 143"/>
        <xdr:cNvSpPr txBox="1"/>
      </xdr:nvSpPr>
      <xdr:spPr>
        <a:xfrm>
          <a:off x="1752111" y="992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146096</xdr:rowOff>
    </xdr:from>
    <xdr:to>
      <xdr:col>6</xdr:col>
      <xdr:colOff>38100</xdr:colOff>
      <xdr:row>57</xdr:row>
      <xdr:rowOff>76246</xdr:rowOff>
    </xdr:to>
    <xdr:sp macro="" textlink="">
      <xdr:nvSpPr>
        <xdr:cNvPr id="145" name="楕円 144"/>
        <xdr:cNvSpPr/>
      </xdr:nvSpPr>
      <xdr:spPr>
        <a:xfrm>
          <a:off x="1079500" y="974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67373</xdr:rowOff>
    </xdr:from>
    <xdr:ext cx="534377" cy="259045"/>
    <xdr:sp macro="" textlink="">
      <xdr:nvSpPr>
        <xdr:cNvPr id="146" name="テキスト ボックス 145"/>
        <xdr:cNvSpPr txBox="1"/>
      </xdr:nvSpPr>
      <xdr:spPr>
        <a:xfrm>
          <a:off x="863111" y="984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158998</xdr:rowOff>
    </xdr:from>
    <xdr:to>
      <xdr:col>24</xdr:col>
      <xdr:colOff>63500</xdr:colOff>
      <xdr:row>77</xdr:row>
      <xdr:rowOff>161173</xdr:rowOff>
    </xdr:to>
    <xdr:cxnSp macro="">
      <xdr:nvCxnSpPr>
        <xdr:cNvPr id="176" name="直線コネクタ 175"/>
        <xdr:cNvCxnSpPr/>
      </xdr:nvCxnSpPr>
      <xdr:spPr>
        <a:xfrm>
          <a:off x="3797300" y="13360648"/>
          <a:ext cx="8382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158998</xdr:rowOff>
    </xdr:from>
    <xdr:to>
      <xdr:col>19</xdr:col>
      <xdr:colOff>177800</xdr:colOff>
      <xdr:row>78</xdr:row>
      <xdr:rowOff>15920</xdr:rowOff>
    </xdr:to>
    <xdr:cxnSp macro="">
      <xdr:nvCxnSpPr>
        <xdr:cNvPr id="179" name="直線コネクタ 178"/>
        <xdr:cNvCxnSpPr/>
      </xdr:nvCxnSpPr>
      <xdr:spPr>
        <a:xfrm flipV="1">
          <a:off x="2908300" y="13360648"/>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81682</xdr:rowOff>
    </xdr:from>
    <xdr:to>
      <xdr:col>15</xdr:col>
      <xdr:colOff>50800</xdr:colOff>
      <xdr:row>78</xdr:row>
      <xdr:rowOff>15920</xdr:rowOff>
    </xdr:to>
    <xdr:cxnSp macro="">
      <xdr:nvCxnSpPr>
        <xdr:cNvPr id="182" name="直線コネクタ 181"/>
        <xdr:cNvCxnSpPr/>
      </xdr:nvCxnSpPr>
      <xdr:spPr>
        <a:xfrm>
          <a:off x="2019300" y="13283332"/>
          <a:ext cx="889000" cy="10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81682</xdr:rowOff>
    </xdr:from>
    <xdr:to>
      <xdr:col>10</xdr:col>
      <xdr:colOff>114300</xdr:colOff>
      <xdr:row>78</xdr:row>
      <xdr:rowOff>70788</xdr:rowOff>
    </xdr:to>
    <xdr:cxnSp macro="">
      <xdr:nvCxnSpPr>
        <xdr:cNvPr id="185" name="直線コネクタ 184"/>
        <xdr:cNvCxnSpPr/>
      </xdr:nvCxnSpPr>
      <xdr:spPr>
        <a:xfrm flipV="1">
          <a:off x="1130300" y="13283332"/>
          <a:ext cx="889000" cy="1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25547</xdr:rowOff>
    </xdr:from>
    <xdr:ext cx="599010" cy="259045"/>
    <xdr:sp macro="" textlink="">
      <xdr:nvSpPr>
        <xdr:cNvPr id="187" name="テキスト ボックス 186"/>
        <xdr:cNvSpPr txBox="1"/>
      </xdr:nvSpPr>
      <xdr:spPr>
        <a:xfrm>
          <a:off x="1719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110373</xdr:rowOff>
    </xdr:from>
    <xdr:to>
      <xdr:col>24</xdr:col>
      <xdr:colOff>114300</xdr:colOff>
      <xdr:row>78</xdr:row>
      <xdr:rowOff>40523</xdr:rowOff>
    </xdr:to>
    <xdr:sp macro="" textlink="">
      <xdr:nvSpPr>
        <xdr:cNvPr id="195" name="楕円 194"/>
        <xdr:cNvSpPr/>
      </xdr:nvSpPr>
      <xdr:spPr>
        <a:xfrm>
          <a:off x="4584700" y="1331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133250</xdr:rowOff>
    </xdr:from>
    <xdr:ext cx="599010" cy="259045"/>
    <xdr:sp macro="" textlink="">
      <xdr:nvSpPr>
        <xdr:cNvPr id="196" name="民生費該当値テキスト"/>
        <xdr:cNvSpPr txBox="1"/>
      </xdr:nvSpPr>
      <xdr:spPr>
        <a:xfrm>
          <a:off x="4686300" y="1316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108198</xdr:rowOff>
    </xdr:from>
    <xdr:to>
      <xdr:col>20</xdr:col>
      <xdr:colOff>38100</xdr:colOff>
      <xdr:row>78</xdr:row>
      <xdr:rowOff>38348</xdr:rowOff>
    </xdr:to>
    <xdr:sp macro="" textlink="">
      <xdr:nvSpPr>
        <xdr:cNvPr id="197" name="楕円 196"/>
        <xdr:cNvSpPr/>
      </xdr:nvSpPr>
      <xdr:spPr>
        <a:xfrm>
          <a:off x="3746500" y="133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54875</xdr:rowOff>
    </xdr:from>
    <xdr:ext cx="599010" cy="259045"/>
    <xdr:sp macro="" textlink="">
      <xdr:nvSpPr>
        <xdr:cNvPr id="198" name="テキスト ボックス 197"/>
        <xdr:cNvSpPr txBox="1"/>
      </xdr:nvSpPr>
      <xdr:spPr>
        <a:xfrm>
          <a:off x="3497795" y="1308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136570</xdr:rowOff>
    </xdr:from>
    <xdr:to>
      <xdr:col>15</xdr:col>
      <xdr:colOff>101600</xdr:colOff>
      <xdr:row>78</xdr:row>
      <xdr:rowOff>66720</xdr:rowOff>
    </xdr:to>
    <xdr:sp macro="" textlink="">
      <xdr:nvSpPr>
        <xdr:cNvPr id="199" name="楕円 198"/>
        <xdr:cNvSpPr/>
      </xdr:nvSpPr>
      <xdr:spPr>
        <a:xfrm>
          <a:off x="2857500" y="133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83247</xdr:rowOff>
    </xdr:from>
    <xdr:ext cx="599010" cy="259045"/>
    <xdr:sp macro="" textlink="">
      <xdr:nvSpPr>
        <xdr:cNvPr id="200" name="テキスト ボックス 199"/>
        <xdr:cNvSpPr txBox="1"/>
      </xdr:nvSpPr>
      <xdr:spPr>
        <a:xfrm>
          <a:off x="2608795" y="1311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30882</xdr:rowOff>
    </xdr:from>
    <xdr:to>
      <xdr:col>10</xdr:col>
      <xdr:colOff>165100</xdr:colOff>
      <xdr:row>77</xdr:row>
      <xdr:rowOff>132482</xdr:rowOff>
    </xdr:to>
    <xdr:sp macro="" textlink="">
      <xdr:nvSpPr>
        <xdr:cNvPr id="201" name="楕円 200"/>
        <xdr:cNvSpPr/>
      </xdr:nvSpPr>
      <xdr:spPr>
        <a:xfrm>
          <a:off x="1968500" y="132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149009</xdr:rowOff>
    </xdr:from>
    <xdr:ext cx="599010" cy="259045"/>
    <xdr:sp macro="" textlink="">
      <xdr:nvSpPr>
        <xdr:cNvPr id="202" name="テキスト ボックス 201"/>
        <xdr:cNvSpPr txBox="1"/>
      </xdr:nvSpPr>
      <xdr:spPr>
        <a:xfrm>
          <a:off x="1719795" y="1300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19988</xdr:rowOff>
    </xdr:from>
    <xdr:to>
      <xdr:col>6</xdr:col>
      <xdr:colOff>38100</xdr:colOff>
      <xdr:row>78</xdr:row>
      <xdr:rowOff>121588</xdr:rowOff>
    </xdr:to>
    <xdr:sp macro="" textlink="">
      <xdr:nvSpPr>
        <xdr:cNvPr id="203" name="楕円 202"/>
        <xdr:cNvSpPr/>
      </xdr:nvSpPr>
      <xdr:spPr>
        <a:xfrm>
          <a:off x="1079500" y="133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112715</xdr:rowOff>
    </xdr:from>
    <xdr:ext cx="599010" cy="259045"/>
    <xdr:sp macro="" textlink="">
      <xdr:nvSpPr>
        <xdr:cNvPr id="204" name="テキスト ボックス 203"/>
        <xdr:cNvSpPr txBox="1"/>
      </xdr:nvSpPr>
      <xdr:spPr>
        <a:xfrm>
          <a:off x="830795" y="134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151228</xdr:rowOff>
    </xdr:from>
    <xdr:to>
      <xdr:col>24</xdr:col>
      <xdr:colOff>63500</xdr:colOff>
      <xdr:row>99</xdr:row>
      <xdr:rowOff>31686</xdr:rowOff>
    </xdr:to>
    <xdr:cxnSp macro="">
      <xdr:nvCxnSpPr>
        <xdr:cNvPr id="236" name="直線コネクタ 235"/>
        <xdr:cNvCxnSpPr/>
      </xdr:nvCxnSpPr>
      <xdr:spPr>
        <a:xfrm flipV="1">
          <a:off x="3797300" y="16953328"/>
          <a:ext cx="8382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5186</xdr:rowOff>
    </xdr:from>
    <xdr:to>
      <xdr:col>19</xdr:col>
      <xdr:colOff>177800</xdr:colOff>
      <xdr:row>99</xdr:row>
      <xdr:rowOff>31686</xdr:rowOff>
    </xdr:to>
    <xdr:cxnSp macro="">
      <xdr:nvCxnSpPr>
        <xdr:cNvPr id="239" name="直線コネクタ 238"/>
        <xdr:cNvCxnSpPr/>
      </xdr:nvCxnSpPr>
      <xdr:spPr>
        <a:xfrm>
          <a:off x="2908300" y="16978736"/>
          <a:ext cx="889000" cy="2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5186</xdr:rowOff>
    </xdr:from>
    <xdr:to>
      <xdr:col>15</xdr:col>
      <xdr:colOff>50800</xdr:colOff>
      <xdr:row>99</xdr:row>
      <xdr:rowOff>45909</xdr:rowOff>
    </xdr:to>
    <xdr:cxnSp macro="">
      <xdr:nvCxnSpPr>
        <xdr:cNvPr id="242" name="直線コネクタ 241"/>
        <xdr:cNvCxnSpPr/>
      </xdr:nvCxnSpPr>
      <xdr:spPr>
        <a:xfrm flipV="1">
          <a:off x="2019300" y="16978736"/>
          <a:ext cx="8890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169907</xdr:rowOff>
    </xdr:from>
    <xdr:to>
      <xdr:col>10</xdr:col>
      <xdr:colOff>114300</xdr:colOff>
      <xdr:row>99</xdr:row>
      <xdr:rowOff>45909</xdr:rowOff>
    </xdr:to>
    <xdr:cxnSp macro="">
      <xdr:nvCxnSpPr>
        <xdr:cNvPr id="245" name="直線コネクタ 244"/>
        <xdr:cNvCxnSpPr/>
      </xdr:nvCxnSpPr>
      <xdr:spPr>
        <a:xfrm>
          <a:off x="1130300" y="16972007"/>
          <a:ext cx="889000" cy="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100428</xdr:rowOff>
    </xdr:from>
    <xdr:to>
      <xdr:col>24</xdr:col>
      <xdr:colOff>114300</xdr:colOff>
      <xdr:row>99</xdr:row>
      <xdr:rowOff>30578</xdr:rowOff>
    </xdr:to>
    <xdr:sp macro="" textlink="">
      <xdr:nvSpPr>
        <xdr:cNvPr id="255" name="楕円 254"/>
        <xdr:cNvSpPr/>
      </xdr:nvSpPr>
      <xdr:spPr>
        <a:xfrm>
          <a:off x="4584700" y="169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15355</xdr:rowOff>
    </xdr:from>
    <xdr:ext cx="534377" cy="259045"/>
    <xdr:sp macro="" textlink="">
      <xdr:nvSpPr>
        <xdr:cNvPr id="256" name="衛生費該当値テキスト"/>
        <xdr:cNvSpPr txBox="1"/>
      </xdr:nvSpPr>
      <xdr:spPr>
        <a:xfrm>
          <a:off x="4686300" y="168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152336</xdr:rowOff>
    </xdr:from>
    <xdr:to>
      <xdr:col>20</xdr:col>
      <xdr:colOff>38100</xdr:colOff>
      <xdr:row>99</xdr:row>
      <xdr:rowOff>82486</xdr:rowOff>
    </xdr:to>
    <xdr:sp macro="" textlink="">
      <xdr:nvSpPr>
        <xdr:cNvPr id="257" name="楕円 256"/>
        <xdr:cNvSpPr/>
      </xdr:nvSpPr>
      <xdr:spPr>
        <a:xfrm>
          <a:off x="3746500" y="169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73613</xdr:rowOff>
    </xdr:from>
    <xdr:ext cx="534377" cy="259045"/>
    <xdr:sp macro="" textlink="">
      <xdr:nvSpPr>
        <xdr:cNvPr id="258" name="テキスト ボックス 257"/>
        <xdr:cNvSpPr txBox="1"/>
      </xdr:nvSpPr>
      <xdr:spPr>
        <a:xfrm>
          <a:off x="3530111" y="1704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125836</xdr:rowOff>
    </xdr:from>
    <xdr:to>
      <xdr:col>15</xdr:col>
      <xdr:colOff>101600</xdr:colOff>
      <xdr:row>99</xdr:row>
      <xdr:rowOff>55986</xdr:rowOff>
    </xdr:to>
    <xdr:sp macro="" textlink="">
      <xdr:nvSpPr>
        <xdr:cNvPr id="259" name="楕円 258"/>
        <xdr:cNvSpPr/>
      </xdr:nvSpPr>
      <xdr:spPr>
        <a:xfrm>
          <a:off x="2857500" y="169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47113</xdr:rowOff>
    </xdr:from>
    <xdr:ext cx="534377" cy="259045"/>
    <xdr:sp macro="" textlink="">
      <xdr:nvSpPr>
        <xdr:cNvPr id="260" name="テキスト ボックス 259"/>
        <xdr:cNvSpPr txBox="1"/>
      </xdr:nvSpPr>
      <xdr:spPr>
        <a:xfrm>
          <a:off x="2641111" y="170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166559</xdr:rowOff>
    </xdr:from>
    <xdr:to>
      <xdr:col>10</xdr:col>
      <xdr:colOff>165100</xdr:colOff>
      <xdr:row>99</xdr:row>
      <xdr:rowOff>96709</xdr:rowOff>
    </xdr:to>
    <xdr:sp macro="" textlink="">
      <xdr:nvSpPr>
        <xdr:cNvPr id="261" name="楕円 260"/>
        <xdr:cNvSpPr/>
      </xdr:nvSpPr>
      <xdr:spPr>
        <a:xfrm>
          <a:off x="1968500" y="169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87836</xdr:rowOff>
    </xdr:from>
    <xdr:ext cx="534377" cy="259045"/>
    <xdr:sp macro="" textlink="">
      <xdr:nvSpPr>
        <xdr:cNvPr id="262" name="テキスト ボックス 261"/>
        <xdr:cNvSpPr txBox="1"/>
      </xdr:nvSpPr>
      <xdr:spPr>
        <a:xfrm>
          <a:off x="1752111" y="1706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119107</xdr:rowOff>
    </xdr:from>
    <xdr:to>
      <xdr:col>6</xdr:col>
      <xdr:colOff>38100</xdr:colOff>
      <xdr:row>99</xdr:row>
      <xdr:rowOff>49257</xdr:rowOff>
    </xdr:to>
    <xdr:sp macro="" textlink="">
      <xdr:nvSpPr>
        <xdr:cNvPr id="263" name="楕円 262"/>
        <xdr:cNvSpPr/>
      </xdr:nvSpPr>
      <xdr:spPr>
        <a:xfrm>
          <a:off x="1079500" y="169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40384</xdr:rowOff>
    </xdr:from>
    <xdr:ext cx="534377" cy="259045"/>
    <xdr:sp macro="" textlink="">
      <xdr:nvSpPr>
        <xdr:cNvPr id="264" name="テキスト ボックス 263"/>
        <xdr:cNvSpPr txBox="1"/>
      </xdr:nvSpPr>
      <xdr:spPr>
        <a:xfrm>
          <a:off x="863111" y="1701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50089</xdr:rowOff>
    </xdr:from>
    <xdr:to>
      <xdr:col>55</xdr:col>
      <xdr:colOff>0</xdr:colOff>
      <xdr:row>36</xdr:row>
      <xdr:rowOff>48946</xdr:rowOff>
    </xdr:to>
    <xdr:cxnSp macro="">
      <xdr:nvCxnSpPr>
        <xdr:cNvPr id="291" name="直線コネクタ 290"/>
        <xdr:cNvCxnSpPr/>
      </xdr:nvCxnSpPr>
      <xdr:spPr>
        <a:xfrm>
          <a:off x="9639300" y="6050839"/>
          <a:ext cx="8382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50089</xdr:rowOff>
    </xdr:from>
    <xdr:to>
      <xdr:col>50</xdr:col>
      <xdr:colOff>114300</xdr:colOff>
      <xdr:row>35</xdr:row>
      <xdr:rowOff>64491</xdr:rowOff>
    </xdr:to>
    <xdr:cxnSp macro="">
      <xdr:nvCxnSpPr>
        <xdr:cNvPr id="294" name="直線コネクタ 293"/>
        <xdr:cNvCxnSpPr/>
      </xdr:nvCxnSpPr>
      <xdr:spPr>
        <a:xfrm flipV="1">
          <a:off x="8750300" y="605083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78071</xdr:rowOff>
    </xdr:from>
    <xdr:ext cx="469744" cy="259045"/>
    <xdr:sp macro="" textlink="">
      <xdr:nvSpPr>
        <xdr:cNvPr id="296" name="テキスト ボックス 295"/>
        <xdr:cNvSpPr txBox="1"/>
      </xdr:nvSpPr>
      <xdr:spPr>
        <a:xfrm>
          <a:off x="9404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64491</xdr:rowOff>
    </xdr:from>
    <xdr:to>
      <xdr:col>45</xdr:col>
      <xdr:colOff>177800</xdr:colOff>
      <xdr:row>35</xdr:row>
      <xdr:rowOff>69062</xdr:rowOff>
    </xdr:to>
    <xdr:cxnSp macro="">
      <xdr:nvCxnSpPr>
        <xdr:cNvPr id="297" name="直線コネクタ 296"/>
        <xdr:cNvCxnSpPr/>
      </xdr:nvCxnSpPr>
      <xdr:spPr>
        <a:xfrm flipV="1">
          <a:off x="7861300" y="606524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115697</xdr:rowOff>
    </xdr:from>
    <xdr:to>
      <xdr:col>41</xdr:col>
      <xdr:colOff>50800</xdr:colOff>
      <xdr:row>35</xdr:row>
      <xdr:rowOff>69062</xdr:rowOff>
    </xdr:to>
    <xdr:cxnSp macro="">
      <xdr:nvCxnSpPr>
        <xdr:cNvPr id="300" name="直線コネクタ 299"/>
        <xdr:cNvCxnSpPr/>
      </xdr:nvCxnSpPr>
      <xdr:spPr>
        <a:xfrm>
          <a:off x="6972300" y="5944997"/>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129963</xdr:rowOff>
    </xdr:from>
    <xdr:ext cx="469744" cy="259045"/>
    <xdr:sp macro="" textlink="">
      <xdr:nvSpPr>
        <xdr:cNvPr id="302" name="テキスト ボックス 301"/>
        <xdr:cNvSpPr txBox="1"/>
      </xdr:nvSpPr>
      <xdr:spPr>
        <a:xfrm>
          <a:off x="7626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152823</xdr:rowOff>
    </xdr:from>
    <xdr:ext cx="469744" cy="259045"/>
    <xdr:sp macro="" textlink="">
      <xdr:nvSpPr>
        <xdr:cNvPr id="304" name="テキスト ボックス 303"/>
        <xdr:cNvSpPr txBox="1"/>
      </xdr:nvSpPr>
      <xdr:spPr>
        <a:xfrm>
          <a:off x="6737428"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169596</xdr:rowOff>
    </xdr:from>
    <xdr:to>
      <xdr:col>55</xdr:col>
      <xdr:colOff>50800</xdr:colOff>
      <xdr:row>36</xdr:row>
      <xdr:rowOff>99746</xdr:rowOff>
    </xdr:to>
    <xdr:sp macro="" textlink="">
      <xdr:nvSpPr>
        <xdr:cNvPr id="310" name="楕円 309"/>
        <xdr:cNvSpPr/>
      </xdr:nvSpPr>
      <xdr:spPr>
        <a:xfrm>
          <a:off x="10426700" y="61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21023</xdr:rowOff>
    </xdr:from>
    <xdr:ext cx="469744" cy="259045"/>
    <xdr:sp macro="" textlink="">
      <xdr:nvSpPr>
        <xdr:cNvPr id="311" name="労働費該当値テキスト"/>
        <xdr:cNvSpPr txBox="1"/>
      </xdr:nvSpPr>
      <xdr:spPr>
        <a:xfrm>
          <a:off x="10528300" y="60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170739</xdr:rowOff>
    </xdr:from>
    <xdr:to>
      <xdr:col>50</xdr:col>
      <xdr:colOff>165100</xdr:colOff>
      <xdr:row>35</xdr:row>
      <xdr:rowOff>100889</xdr:rowOff>
    </xdr:to>
    <xdr:sp macro="" textlink="">
      <xdr:nvSpPr>
        <xdr:cNvPr id="312" name="楕円 311"/>
        <xdr:cNvSpPr/>
      </xdr:nvSpPr>
      <xdr:spPr>
        <a:xfrm>
          <a:off x="9588500" y="60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117416</xdr:rowOff>
    </xdr:from>
    <xdr:ext cx="469744" cy="259045"/>
    <xdr:sp macro="" textlink="">
      <xdr:nvSpPr>
        <xdr:cNvPr id="313" name="テキスト ボックス 312"/>
        <xdr:cNvSpPr txBox="1"/>
      </xdr:nvSpPr>
      <xdr:spPr>
        <a:xfrm>
          <a:off x="9404428" y="57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13691</xdr:rowOff>
    </xdr:from>
    <xdr:to>
      <xdr:col>46</xdr:col>
      <xdr:colOff>38100</xdr:colOff>
      <xdr:row>35</xdr:row>
      <xdr:rowOff>115291</xdr:rowOff>
    </xdr:to>
    <xdr:sp macro="" textlink="">
      <xdr:nvSpPr>
        <xdr:cNvPr id="314" name="楕円 313"/>
        <xdr:cNvSpPr/>
      </xdr:nvSpPr>
      <xdr:spPr>
        <a:xfrm>
          <a:off x="8699500" y="60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131818</xdr:rowOff>
    </xdr:from>
    <xdr:ext cx="469744" cy="259045"/>
    <xdr:sp macro="" textlink="">
      <xdr:nvSpPr>
        <xdr:cNvPr id="315" name="テキスト ボックス 314"/>
        <xdr:cNvSpPr txBox="1"/>
      </xdr:nvSpPr>
      <xdr:spPr>
        <a:xfrm>
          <a:off x="8515428" y="578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18262</xdr:rowOff>
    </xdr:from>
    <xdr:to>
      <xdr:col>41</xdr:col>
      <xdr:colOff>101600</xdr:colOff>
      <xdr:row>35</xdr:row>
      <xdr:rowOff>119862</xdr:rowOff>
    </xdr:to>
    <xdr:sp macro="" textlink="">
      <xdr:nvSpPr>
        <xdr:cNvPr id="316" name="楕円 315"/>
        <xdr:cNvSpPr/>
      </xdr:nvSpPr>
      <xdr:spPr>
        <a:xfrm>
          <a:off x="7810500" y="60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136389</xdr:rowOff>
    </xdr:from>
    <xdr:ext cx="469744" cy="259045"/>
    <xdr:sp macro="" textlink="">
      <xdr:nvSpPr>
        <xdr:cNvPr id="317" name="テキスト ボックス 316"/>
        <xdr:cNvSpPr txBox="1"/>
      </xdr:nvSpPr>
      <xdr:spPr>
        <a:xfrm>
          <a:off x="7626428" y="57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64897</xdr:rowOff>
    </xdr:from>
    <xdr:to>
      <xdr:col>36</xdr:col>
      <xdr:colOff>165100</xdr:colOff>
      <xdr:row>34</xdr:row>
      <xdr:rowOff>166497</xdr:rowOff>
    </xdr:to>
    <xdr:sp macro="" textlink="">
      <xdr:nvSpPr>
        <xdr:cNvPr id="318" name="楕円 317"/>
        <xdr:cNvSpPr/>
      </xdr:nvSpPr>
      <xdr:spPr>
        <a:xfrm>
          <a:off x="6921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11574</xdr:rowOff>
    </xdr:from>
    <xdr:ext cx="469744" cy="259045"/>
    <xdr:sp macro="" textlink="">
      <xdr:nvSpPr>
        <xdr:cNvPr id="319" name="テキスト ボックス 318"/>
        <xdr:cNvSpPr txBox="1"/>
      </xdr:nvSpPr>
      <xdr:spPr>
        <a:xfrm>
          <a:off x="6737428" y="566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132556</xdr:rowOff>
    </xdr:from>
    <xdr:to>
      <xdr:col>55</xdr:col>
      <xdr:colOff>0</xdr:colOff>
      <xdr:row>56</xdr:row>
      <xdr:rowOff>143548</xdr:rowOff>
    </xdr:to>
    <xdr:cxnSp macro="">
      <xdr:nvCxnSpPr>
        <xdr:cNvPr id="348" name="直線コネクタ 347"/>
        <xdr:cNvCxnSpPr/>
      </xdr:nvCxnSpPr>
      <xdr:spPr>
        <a:xfrm>
          <a:off x="9639300" y="9390856"/>
          <a:ext cx="838200" cy="3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132556</xdr:rowOff>
    </xdr:from>
    <xdr:to>
      <xdr:col>50</xdr:col>
      <xdr:colOff>114300</xdr:colOff>
      <xdr:row>56</xdr:row>
      <xdr:rowOff>68682</xdr:rowOff>
    </xdr:to>
    <xdr:cxnSp macro="">
      <xdr:nvCxnSpPr>
        <xdr:cNvPr id="351" name="直線コネクタ 350"/>
        <xdr:cNvCxnSpPr/>
      </xdr:nvCxnSpPr>
      <xdr:spPr>
        <a:xfrm flipV="1">
          <a:off x="8750300" y="9390856"/>
          <a:ext cx="889000" cy="27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68682</xdr:rowOff>
    </xdr:from>
    <xdr:to>
      <xdr:col>45</xdr:col>
      <xdr:colOff>177800</xdr:colOff>
      <xdr:row>56</xdr:row>
      <xdr:rowOff>146520</xdr:rowOff>
    </xdr:to>
    <xdr:cxnSp macro="">
      <xdr:nvCxnSpPr>
        <xdr:cNvPr id="354" name="直線コネクタ 353"/>
        <xdr:cNvCxnSpPr/>
      </xdr:nvCxnSpPr>
      <xdr:spPr>
        <a:xfrm flipV="1">
          <a:off x="7861300" y="9669882"/>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146520</xdr:rowOff>
    </xdr:from>
    <xdr:to>
      <xdr:col>41</xdr:col>
      <xdr:colOff>50800</xdr:colOff>
      <xdr:row>57</xdr:row>
      <xdr:rowOff>22257</xdr:rowOff>
    </xdr:to>
    <xdr:cxnSp macro="">
      <xdr:nvCxnSpPr>
        <xdr:cNvPr id="357" name="直線コネクタ 356"/>
        <xdr:cNvCxnSpPr/>
      </xdr:nvCxnSpPr>
      <xdr:spPr>
        <a:xfrm flipV="1">
          <a:off x="6972300" y="9747720"/>
          <a:ext cx="889000" cy="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92748</xdr:rowOff>
    </xdr:from>
    <xdr:to>
      <xdr:col>55</xdr:col>
      <xdr:colOff>50800</xdr:colOff>
      <xdr:row>57</xdr:row>
      <xdr:rowOff>22898</xdr:rowOff>
    </xdr:to>
    <xdr:sp macro="" textlink="">
      <xdr:nvSpPr>
        <xdr:cNvPr id="367" name="楕円 366"/>
        <xdr:cNvSpPr/>
      </xdr:nvSpPr>
      <xdr:spPr>
        <a:xfrm>
          <a:off x="10426700" y="969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115625</xdr:rowOff>
    </xdr:from>
    <xdr:ext cx="534377" cy="259045"/>
    <xdr:sp macro="" textlink="">
      <xdr:nvSpPr>
        <xdr:cNvPr id="368" name="農林水産業費該当値テキスト"/>
        <xdr:cNvSpPr txBox="1"/>
      </xdr:nvSpPr>
      <xdr:spPr>
        <a:xfrm>
          <a:off x="10528300" y="954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81756</xdr:rowOff>
    </xdr:from>
    <xdr:to>
      <xdr:col>50</xdr:col>
      <xdr:colOff>165100</xdr:colOff>
      <xdr:row>55</xdr:row>
      <xdr:rowOff>11906</xdr:rowOff>
    </xdr:to>
    <xdr:sp macro="" textlink="">
      <xdr:nvSpPr>
        <xdr:cNvPr id="369" name="楕円 368"/>
        <xdr:cNvSpPr/>
      </xdr:nvSpPr>
      <xdr:spPr>
        <a:xfrm>
          <a:off x="9588500" y="93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28433</xdr:rowOff>
    </xdr:from>
    <xdr:ext cx="534377" cy="259045"/>
    <xdr:sp macro="" textlink="">
      <xdr:nvSpPr>
        <xdr:cNvPr id="370" name="テキスト ボックス 369"/>
        <xdr:cNvSpPr txBox="1"/>
      </xdr:nvSpPr>
      <xdr:spPr>
        <a:xfrm>
          <a:off x="9372111" y="9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17882</xdr:rowOff>
    </xdr:from>
    <xdr:to>
      <xdr:col>46</xdr:col>
      <xdr:colOff>38100</xdr:colOff>
      <xdr:row>56</xdr:row>
      <xdr:rowOff>119482</xdr:rowOff>
    </xdr:to>
    <xdr:sp macro="" textlink="">
      <xdr:nvSpPr>
        <xdr:cNvPr id="371" name="楕円 370"/>
        <xdr:cNvSpPr/>
      </xdr:nvSpPr>
      <xdr:spPr>
        <a:xfrm>
          <a:off x="8699500" y="96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136009</xdr:rowOff>
    </xdr:from>
    <xdr:ext cx="534377" cy="259045"/>
    <xdr:sp macro="" textlink="">
      <xdr:nvSpPr>
        <xdr:cNvPr id="372" name="テキスト ボックス 371"/>
        <xdr:cNvSpPr txBox="1"/>
      </xdr:nvSpPr>
      <xdr:spPr>
        <a:xfrm>
          <a:off x="8483111" y="939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95720</xdr:rowOff>
    </xdr:from>
    <xdr:to>
      <xdr:col>41</xdr:col>
      <xdr:colOff>101600</xdr:colOff>
      <xdr:row>57</xdr:row>
      <xdr:rowOff>25870</xdr:rowOff>
    </xdr:to>
    <xdr:sp macro="" textlink="">
      <xdr:nvSpPr>
        <xdr:cNvPr id="373" name="楕円 372"/>
        <xdr:cNvSpPr/>
      </xdr:nvSpPr>
      <xdr:spPr>
        <a:xfrm>
          <a:off x="7810500" y="969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16997</xdr:rowOff>
    </xdr:from>
    <xdr:ext cx="534377" cy="259045"/>
    <xdr:sp macro="" textlink="">
      <xdr:nvSpPr>
        <xdr:cNvPr id="374" name="テキスト ボックス 373"/>
        <xdr:cNvSpPr txBox="1"/>
      </xdr:nvSpPr>
      <xdr:spPr>
        <a:xfrm>
          <a:off x="7594111" y="978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142907</xdr:rowOff>
    </xdr:from>
    <xdr:to>
      <xdr:col>36</xdr:col>
      <xdr:colOff>165100</xdr:colOff>
      <xdr:row>57</xdr:row>
      <xdr:rowOff>73057</xdr:rowOff>
    </xdr:to>
    <xdr:sp macro="" textlink="">
      <xdr:nvSpPr>
        <xdr:cNvPr id="375" name="楕円 374"/>
        <xdr:cNvSpPr/>
      </xdr:nvSpPr>
      <xdr:spPr>
        <a:xfrm>
          <a:off x="6921500" y="97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64184</xdr:rowOff>
    </xdr:from>
    <xdr:ext cx="534377" cy="259045"/>
    <xdr:sp macro="" textlink="">
      <xdr:nvSpPr>
        <xdr:cNvPr id="376" name="テキスト ボックス 375"/>
        <xdr:cNvSpPr txBox="1"/>
      </xdr:nvSpPr>
      <xdr:spPr>
        <a:xfrm>
          <a:off x="6705111" y="983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104577</xdr:rowOff>
    </xdr:from>
    <xdr:to>
      <xdr:col>55</xdr:col>
      <xdr:colOff>0</xdr:colOff>
      <xdr:row>76</xdr:row>
      <xdr:rowOff>164030</xdr:rowOff>
    </xdr:to>
    <xdr:cxnSp macro="">
      <xdr:nvCxnSpPr>
        <xdr:cNvPr id="407" name="直線コネクタ 406"/>
        <xdr:cNvCxnSpPr/>
      </xdr:nvCxnSpPr>
      <xdr:spPr>
        <a:xfrm flipV="1">
          <a:off x="9639300" y="13134777"/>
          <a:ext cx="838200" cy="5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122865</xdr:rowOff>
    </xdr:from>
    <xdr:to>
      <xdr:col>50</xdr:col>
      <xdr:colOff>114300</xdr:colOff>
      <xdr:row>76</xdr:row>
      <xdr:rowOff>164030</xdr:rowOff>
    </xdr:to>
    <xdr:cxnSp macro="">
      <xdr:nvCxnSpPr>
        <xdr:cNvPr id="410" name="直線コネクタ 409"/>
        <xdr:cNvCxnSpPr/>
      </xdr:nvCxnSpPr>
      <xdr:spPr>
        <a:xfrm>
          <a:off x="8750300" y="13153065"/>
          <a:ext cx="889000" cy="4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84248</xdr:rowOff>
    </xdr:from>
    <xdr:to>
      <xdr:col>45</xdr:col>
      <xdr:colOff>177800</xdr:colOff>
      <xdr:row>76</xdr:row>
      <xdr:rowOff>122865</xdr:rowOff>
    </xdr:to>
    <xdr:cxnSp macro="">
      <xdr:nvCxnSpPr>
        <xdr:cNvPr id="413" name="直線コネクタ 412"/>
        <xdr:cNvCxnSpPr/>
      </xdr:nvCxnSpPr>
      <xdr:spPr>
        <a:xfrm>
          <a:off x="7861300" y="12942998"/>
          <a:ext cx="889000" cy="21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84248</xdr:rowOff>
    </xdr:from>
    <xdr:to>
      <xdr:col>41</xdr:col>
      <xdr:colOff>50800</xdr:colOff>
      <xdr:row>77</xdr:row>
      <xdr:rowOff>24143</xdr:rowOff>
    </xdr:to>
    <xdr:cxnSp macro="">
      <xdr:nvCxnSpPr>
        <xdr:cNvPr id="416" name="直線コネクタ 415"/>
        <xdr:cNvCxnSpPr/>
      </xdr:nvCxnSpPr>
      <xdr:spPr>
        <a:xfrm flipV="1">
          <a:off x="6972300" y="12942998"/>
          <a:ext cx="889000" cy="28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57024</xdr:rowOff>
    </xdr:from>
    <xdr:ext cx="534377" cy="259045"/>
    <xdr:sp macro="" textlink="">
      <xdr:nvSpPr>
        <xdr:cNvPr id="418" name="テキスト ボックス 417"/>
        <xdr:cNvSpPr txBox="1"/>
      </xdr:nvSpPr>
      <xdr:spPr>
        <a:xfrm>
          <a:off x="7594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76063</xdr:rowOff>
    </xdr:from>
    <xdr:ext cx="534377" cy="259045"/>
    <xdr:sp macro="" textlink="">
      <xdr:nvSpPr>
        <xdr:cNvPr id="420" name="テキスト ボックス 419"/>
        <xdr:cNvSpPr txBox="1"/>
      </xdr:nvSpPr>
      <xdr:spPr>
        <a:xfrm>
          <a:off x="6705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53777</xdr:rowOff>
    </xdr:from>
    <xdr:to>
      <xdr:col>55</xdr:col>
      <xdr:colOff>50800</xdr:colOff>
      <xdr:row>76</xdr:row>
      <xdr:rowOff>155377</xdr:rowOff>
    </xdr:to>
    <xdr:sp macro="" textlink="">
      <xdr:nvSpPr>
        <xdr:cNvPr id="426" name="楕円 425"/>
        <xdr:cNvSpPr/>
      </xdr:nvSpPr>
      <xdr:spPr>
        <a:xfrm>
          <a:off x="10426700" y="130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76654</xdr:rowOff>
    </xdr:from>
    <xdr:ext cx="534377" cy="259045"/>
    <xdr:sp macro="" textlink="">
      <xdr:nvSpPr>
        <xdr:cNvPr id="427" name="商工費該当値テキスト"/>
        <xdr:cNvSpPr txBox="1"/>
      </xdr:nvSpPr>
      <xdr:spPr>
        <a:xfrm>
          <a:off x="10528300" y="1293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113230</xdr:rowOff>
    </xdr:from>
    <xdr:to>
      <xdr:col>50</xdr:col>
      <xdr:colOff>165100</xdr:colOff>
      <xdr:row>77</xdr:row>
      <xdr:rowOff>43380</xdr:rowOff>
    </xdr:to>
    <xdr:sp macro="" textlink="">
      <xdr:nvSpPr>
        <xdr:cNvPr id="428" name="楕円 427"/>
        <xdr:cNvSpPr/>
      </xdr:nvSpPr>
      <xdr:spPr>
        <a:xfrm>
          <a:off x="9588500" y="131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59907</xdr:rowOff>
    </xdr:from>
    <xdr:ext cx="534377" cy="259045"/>
    <xdr:sp macro="" textlink="">
      <xdr:nvSpPr>
        <xdr:cNvPr id="429" name="テキスト ボックス 428"/>
        <xdr:cNvSpPr txBox="1"/>
      </xdr:nvSpPr>
      <xdr:spPr>
        <a:xfrm>
          <a:off x="9372111" y="1291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72065</xdr:rowOff>
    </xdr:from>
    <xdr:to>
      <xdr:col>46</xdr:col>
      <xdr:colOff>38100</xdr:colOff>
      <xdr:row>77</xdr:row>
      <xdr:rowOff>2215</xdr:rowOff>
    </xdr:to>
    <xdr:sp macro="" textlink="">
      <xdr:nvSpPr>
        <xdr:cNvPr id="430" name="楕円 429"/>
        <xdr:cNvSpPr/>
      </xdr:nvSpPr>
      <xdr:spPr>
        <a:xfrm>
          <a:off x="8699500" y="1310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18742</xdr:rowOff>
    </xdr:from>
    <xdr:ext cx="534377" cy="259045"/>
    <xdr:sp macro="" textlink="">
      <xdr:nvSpPr>
        <xdr:cNvPr id="431" name="テキスト ボックス 430"/>
        <xdr:cNvSpPr txBox="1"/>
      </xdr:nvSpPr>
      <xdr:spPr>
        <a:xfrm>
          <a:off x="8483111" y="128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33448</xdr:rowOff>
    </xdr:from>
    <xdr:to>
      <xdr:col>41</xdr:col>
      <xdr:colOff>101600</xdr:colOff>
      <xdr:row>75</xdr:row>
      <xdr:rowOff>135048</xdr:rowOff>
    </xdr:to>
    <xdr:sp macro="" textlink="">
      <xdr:nvSpPr>
        <xdr:cNvPr id="432" name="楕円 431"/>
        <xdr:cNvSpPr/>
      </xdr:nvSpPr>
      <xdr:spPr>
        <a:xfrm>
          <a:off x="7810500" y="128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151575</xdr:rowOff>
    </xdr:from>
    <xdr:ext cx="534377" cy="259045"/>
    <xdr:sp macro="" textlink="">
      <xdr:nvSpPr>
        <xdr:cNvPr id="433" name="テキスト ボックス 432"/>
        <xdr:cNvSpPr txBox="1"/>
      </xdr:nvSpPr>
      <xdr:spPr>
        <a:xfrm>
          <a:off x="7594111" y="126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144793</xdr:rowOff>
    </xdr:from>
    <xdr:to>
      <xdr:col>36</xdr:col>
      <xdr:colOff>165100</xdr:colOff>
      <xdr:row>77</xdr:row>
      <xdr:rowOff>74943</xdr:rowOff>
    </xdr:to>
    <xdr:sp macro="" textlink="">
      <xdr:nvSpPr>
        <xdr:cNvPr id="434" name="楕円 433"/>
        <xdr:cNvSpPr/>
      </xdr:nvSpPr>
      <xdr:spPr>
        <a:xfrm>
          <a:off x="6921500" y="131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91470</xdr:rowOff>
    </xdr:from>
    <xdr:ext cx="534377" cy="259045"/>
    <xdr:sp macro="" textlink="">
      <xdr:nvSpPr>
        <xdr:cNvPr id="435" name="テキスト ボックス 434"/>
        <xdr:cNvSpPr txBox="1"/>
      </xdr:nvSpPr>
      <xdr:spPr>
        <a:xfrm>
          <a:off x="6705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90226</xdr:rowOff>
    </xdr:from>
    <xdr:to>
      <xdr:col>55</xdr:col>
      <xdr:colOff>0</xdr:colOff>
      <xdr:row>98</xdr:row>
      <xdr:rowOff>110666</xdr:rowOff>
    </xdr:to>
    <xdr:cxnSp macro="">
      <xdr:nvCxnSpPr>
        <xdr:cNvPr id="464" name="直線コネクタ 463"/>
        <xdr:cNvCxnSpPr/>
      </xdr:nvCxnSpPr>
      <xdr:spPr>
        <a:xfrm flipV="1">
          <a:off x="9639300" y="16892326"/>
          <a:ext cx="8382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107254</xdr:rowOff>
    </xdr:from>
    <xdr:to>
      <xdr:col>50</xdr:col>
      <xdr:colOff>114300</xdr:colOff>
      <xdr:row>98</xdr:row>
      <xdr:rowOff>110666</xdr:rowOff>
    </xdr:to>
    <xdr:cxnSp macro="">
      <xdr:nvCxnSpPr>
        <xdr:cNvPr id="467" name="直線コネクタ 466"/>
        <xdr:cNvCxnSpPr/>
      </xdr:nvCxnSpPr>
      <xdr:spPr>
        <a:xfrm>
          <a:off x="8750300" y="16909354"/>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107254</xdr:rowOff>
    </xdr:from>
    <xdr:to>
      <xdr:col>45</xdr:col>
      <xdr:colOff>177800</xdr:colOff>
      <xdr:row>98</xdr:row>
      <xdr:rowOff>121648</xdr:rowOff>
    </xdr:to>
    <xdr:cxnSp macro="">
      <xdr:nvCxnSpPr>
        <xdr:cNvPr id="470" name="直線コネクタ 469"/>
        <xdr:cNvCxnSpPr/>
      </xdr:nvCxnSpPr>
      <xdr:spPr>
        <a:xfrm flipV="1">
          <a:off x="7861300" y="16909354"/>
          <a:ext cx="889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121648</xdr:rowOff>
    </xdr:from>
    <xdr:to>
      <xdr:col>41</xdr:col>
      <xdr:colOff>50800</xdr:colOff>
      <xdr:row>98</xdr:row>
      <xdr:rowOff>132905</xdr:rowOff>
    </xdr:to>
    <xdr:cxnSp macro="">
      <xdr:nvCxnSpPr>
        <xdr:cNvPr id="473" name="直線コネクタ 472"/>
        <xdr:cNvCxnSpPr/>
      </xdr:nvCxnSpPr>
      <xdr:spPr>
        <a:xfrm flipV="1">
          <a:off x="6972300" y="16923748"/>
          <a:ext cx="889000" cy="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39426</xdr:rowOff>
    </xdr:from>
    <xdr:to>
      <xdr:col>55</xdr:col>
      <xdr:colOff>50800</xdr:colOff>
      <xdr:row>98</xdr:row>
      <xdr:rowOff>141026</xdr:rowOff>
    </xdr:to>
    <xdr:sp macro="" textlink="">
      <xdr:nvSpPr>
        <xdr:cNvPr id="483" name="楕円 482"/>
        <xdr:cNvSpPr/>
      </xdr:nvSpPr>
      <xdr:spPr>
        <a:xfrm>
          <a:off x="10426700" y="1684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170253</xdr:rowOff>
    </xdr:from>
    <xdr:ext cx="534377" cy="259045"/>
    <xdr:sp macro="" textlink="">
      <xdr:nvSpPr>
        <xdr:cNvPr id="484" name="土木費該当値テキスト"/>
        <xdr:cNvSpPr txBox="1"/>
      </xdr:nvSpPr>
      <xdr:spPr>
        <a:xfrm>
          <a:off x="10528300" y="1662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59866</xdr:rowOff>
    </xdr:from>
    <xdr:to>
      <xdr:col>50</xdr:col>
      <xdr:colOff>165100</xdr:colOff>
      <xdr:row>98</xdr:row>
      <xdr:rowOff>161466</xdr:rowOff>
    </xdr:to>
    <xdr:sp macro="" textlink="">
      <xdr:nvSpPr>
        <xdr:cNvPr id="485" name="楕円 484"/>
        <xdr:cNvSpPr/>
      </xdr:nvSpPr>
      <xdr:spPr>
        <a:xfrm>
          <a:off x="9588500" y="168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6543</xdr:rowOff>
    </xdr:from>
    <xdr:ext cx="534377" cy="259045"/>
    <xdr:sp macro="" textlink="">
      <xdr:nvSpPr>
        <xdr:cNvPr id="486" name="テキスト ボックス 485"/>
        <xdr:cNvSpPr txBox="1"/>
      </xdr:nvSpPr>
      <xdr:spPr>
        <a:xfrm>
          <a:off x="9372111" y="1663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56454</xdr:rowOff>
    </xdr:from>
    <xdr:to>
      <xdr:col>46</xdr:col>
      <xdr:colOff>38100</xdr:colOff>
      <xdr:row>98</xdr:row>
      <xdr:rowOff>158054</xdr:rowOff>
    </xdr:to>
    <xdr:sp macro="" textlink="">
      <xdr:nvSpPr>
        <xdr:cNvPr id="487" name="楕円 486"/>
        <xdr:cNvSpPr/>
      </xdr:nvSpPr>
      <xdr:spPr>
        <a:xfrm>
          <a:off x="8699500" y="168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149181</xdr:rowOff>
    </xdr:from>
    <xdr:ext cx="534377" cy="259045"/>
    <xdr:sp macro="" textlink="">
      <xdr:nvSpPr>
        <xdr:cNvPr id="488" name="テキスト ボックス 487"/>
        <xdr:cNvSpPr txBox="1"/>
      </xdr:nvSpPr>
      <xdr:spPr>
        <a:xfrm>
          <a:off x="8483111" y="169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70848</xdr:rowOff>
    </xdr:from>
    <xdr:to>
      <xdr:col>41</xdr:col>
      <xdr:colOff>101600</xdr:colOff>
      <xdr:row>99</xdr:row>
      <xdr:rowOff>998</xdr:rowOff>
    </xdr:to>
    <xdr:sp macro="" textlink="">
      <xdr:nvSpPr>
        <xdr:cNvPr id="489" name="楕円 488"/>
        <xdr:cNvSpPr/>
      </xdr:nvSpPr>
      <xdr:spPr>
        <a:xfrm>
          <a:off x="7810500" y="168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163575</xdr:rowOff>
    </xdr:from>
    <xdr:ext cx="534377" cy="259045"/>
    <xdr:sp macro="" textlink="">
      <xdr:nvSpPr>
        <xdr:cNvPr id="490" name="テキスト ボックス 489"/>
        <xdr:cNvSpPr txBox="1"/>
      </xdr:nvSpPr>
      <xdr:spPr>
        <a:xfrm>
          <a:off x="7594111" y="1696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82105</xdr:rowOff>
    </xdr:from>
    <xdr:to>
      <xdr:col>36</xdr:col>
      <xdr:colOff>165100</xdr:colOff>
      <xdr:row>99</xdr:row>
      <xdr:rowOff>12255</xdr:rowOff>
    </xdr:to>
    <xdr:sp macro="" textlink="">
      <xdr:nvSpPr>
        <xdr:cNvPr id="491" name="楕円 490"/>
        <xdr:cNvSpPr/>
      </xdr:nvSpPr>
      <xdr:spPr>
        <a:xfrm>
          <a:off x="6921500" y="168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3382</xdr:rowOff>
    </xdr:from>
    <xdr:ext cx="534377" cy="259045"/>
    <xdr:sp macro="" textlink="">
      <xdr:nvSpPr>
        <xdr:cNvPr id="492" name="テキスト ボックス 491"/>
        <xdr:cNvSpPr txBox="1"/>
      </xdr:nvSpPr>
      <xdr:spPr>
        <a:xfrm>
          <a:off x="6705111" y="1697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33287</xdr:rowOff>
    </xdr:from>
    <xdr:to>
      <xdr:col>85</xdr:col>
      <xdr:colOff>127000</xdr:colOff>
      <xdr:row>37</xdr:row>
      <xdr:rowOff>80797</xdr:rowOff>
    </xdr:to>
    <xdr:cxnSp macro="">
      <xdr:nvCxnSpPr>
        <xdr:cNvPr id="522" name="直線コネクタ 521"/>
        <xdr:cNvCxnSpPr/>
      </xdr:nvCxnSpPr>
      <xdr:spPr>
        <a:xfrm flipV="1">
          <a:off x="15481300" y="6205487"/>
          <a:ext cx="838200" cy="2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16294</xdr:rowOff>
    </xdr:from>
    <xdr:to>
      <xdr:col>81</xdr:col>
      <xdr:colOff>50800</xdr:colOff>
      <xdr:row>37</xdr:row>
      <xdr:rowOff>80797</xdr:rowOff>
    </xdr:to>
    <xdr:cxnSp macro="">
      <xdr:nvCxnSpPr>
        <xdr:cNvPr id="525" name="直線コネクタ 524"/>
        <xdr:cNvCxnSpPr/>
      </xdr:nvCxnSpPr>
      <xdr:spPr>
        <a:xfrm>
          <a:off x="14592300" y="6359944"/>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16294</xdr:rowOff>
    </xdr:from>
    <xdr:to>
      <xdr:col>76</xdr:col>
      <xdr:colOff>114300</xdr:colOff>
      <xdr:row>37</xdr:row>
      <xdr:rowOff>46165</xdr:rowOff>
    </xdr:to>
    <xdr:cxnSp macro="">
      <xdr:nvCxnSpPr>
        <xdr:cNvPr id="528" name="直線コネクタ 527"/>
        <xdr:cNvCxnSpPr/>
      </xdr:nvCxnSpPr>
      <xdr:spPr>
        <a:xfrm flipV="1">
          <a:off x="13703300" y="6359944"/>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46165</xdr:rowOff>
    </xdr:from>
    <xdr:to>
      <xdr:col>71</xdr:col>
      <xdr:colOff>177800</xdr:colOff>
      <xdr:row>37</xdr:row>
      <xdr:rowOff>106934</xdr:rowOff>
    </xdr:to>
    <xdr:cxnSp macro="">
      <xdr:nvCxnSpPr>
        <xdr:cNvPr id="531" name="直線コネクタ 530"/>
        <xdr:cNvCxnSpPr/>
      </xdr:nvCxnSpPr>
      <xdr:spPr>
        <a:xfrm flipV="1">
          <a:off x="12814300" y="6389815"/>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153937</xdr:rowOff>
    </xdr:from>
    <xdr:to>
      <xdr:col>85</xdr:col>
      <xdr:colOff>177800</xdr:colOff>
      <xdr:row>36</xdr:row>
      <xdr:rowOff>84087</xdr:rowOff>
    </xdr:to>
    <xdr:sp macro="" textlink="">
      <xdr:nvSpPr>
        <xdr:cNvPr id="541" name="楕円 540"/>
        <xdr:cNvSpPr/>
      </xdr:nvSpPr>
      <xdr:spPr>
        <a:xfrm>
          <a:off x="16268700" y="615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5364</xdr:rowOff>
    </xdr:from>
    <xdr:ext cx="534377" cy="259045"/>
    <xdr:sp macro="" textlink="">
      <xdr:nvSpPr>
        <xdr:cNvPr id="542" name="消防費該当値テキスト"/>
        <xdr:cNvSpPr txBox="1"/>
      </xdr:nvSpPr>
      <xdr:spPr>
        <a:xfrm>
          <a:off x="16370300" y="60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29997</xdr:rowOff>
    </xdr:from>
    <xdr:to>
      <xdr:col>81</xdr:col>
      <xdr:colOff>101600</xdr:colOff>
      <xdr:row>37</xdr:row>
      <xdr:rowOff>131597</xdr:rowOff>
    </xdr:to>
    <xdr:sp macro="" textlink="">
      <xdr:nvSpPr>
        <xdr:cNvPr id="543" name="楕円 542"/>
        <xdr:cNvSpPr/>
      </xdr:nvSpPr>
      <xdr:spPr>
        <a:xfrm>
          <a:off x="15430500" y="63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122724</xdr:rowOff>
    </xdr:from>
    <xdr:ext cx="534377" cy="259045"/>
    <xdr:sp macro="" textlink="">
      <xdr:nvSpPr>
        <xdr:cNvPr id="544" name="テキスト ボックス 543"/>
        <xdr:cNvSpPr txBox="1"/>
      </xdr:nvSpPr>
      <xdr:spPr>
        <a:xfrm>
          <a:off x="15214111" y="64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136944</xdr:rowOff>
    </xdr:from>
    <xdr:to>
      <xdr:col>76</xdr:col>
      <xdr:colOff>165100</xdr:colOff>
      <xdr:row>37</xdr:row>
      <xdr:rowOff>67094</xdr:rowOff>
    </xdr:to>
    <xdr:sp macro="" textlink="">
      <xdr:nvSpPr>
        <xdr:cNvPr id="545" name="楕円 544"/>
        <xdr:cNvSpPr/>
      </xdr:nvSpPr>
      <xdr:spPr>
        <a:xfrm>
          <a:off x="14541500" y="63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58221</xdr:rowOff>
    </xdr:from>
    <xdr:ext cx="534377" cy="259045"/>
    <xdr:sp macro="" textlink="">
      <xdr:nvSpPr>
        <xdr:cNvPr id="546" name="テキスト ボックス 545"/>
        <xdr:cNvSpPr txBox="1"/>
      </xdr:nvSpPr>
      <xdr:spPr>
        <a:xfrm>
          <a:off x="14325111" y="64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166815</xdr:rowOff>
    </xdr:from>
    <xdr:to>
      <xdr:col>72</xdr:col>
      <xdr:colOff>38100</xdr:colOff>
      <xdr:row>37</xdr:row>
      <xdr:rowOff>96965</xdr:rowOff>
    </xdr:to>
    <xdr:sp macro="" textlink="">
      <xdr:nvSpPr>
        <xdr:cNvPr id="547" name="楕円 546"/>
        <xdr:cNvSpPr/>
      </xdr:nvSpPr>
      <xdr:spPr>
        <a:xfrm>
          <a:off x="13652500" y="63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88092</xdr:rowOff>
    </xdr:from>
    <xdr:ext cx="534377" cy="259045"/>
    <xdr:sp macro="" textlink="">
      <xdr:nvSpPr>
        <xdr:cNvPr id="548" name="テキスト ボックス 547"/>
        <xdr:cNvSpPr txBox="1"/>
      </xdr:nvSpPr>
      <xdr:spPr>
        <a:xfrm>
          <a:off x="13436111" y="64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56134</xdr:rowOff>
    </xdr:from>
    <xdr:to>
      <xdr:col>67</xdr:col>
      <xdr:colOff>101600</xdr:colOff>
      <xdr:row>37</xdr:row>
      <xdr:rowOff>157734</xdr:rowOff>
    </xdr:to>
    <xdr:sp macro="" textlink="">
      <xdr:nvSpPr>
        <xdr:cNvPr id="549" name="楕円 548"/>
        <xdr:cNvSpPr/>
      </xdr:nvSpPr>
      <xdr:spPr>
        <a:xfrm>
          <a:off x="127635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148861</xdr:rowOff>
    </xdr:from>
    <xdr:ext cx="534377" cy="259045"/>
    <xdr:sp macro="" textlink="">
      <xdr:nvSpPr>
        <xdr:cNvPr id="550" name="テキスト ボックス 549"/>
        <xdr:cNvSpPr txBox="1"/>
      </xdr:nvSpPr>
      <xdr:spPr>
        <a:xfrm>
          <a:off x="12547111" y="64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32029</xdr:rowOff>
    </xdr:from>
    <xdr:to>
      <xdr:col>85</xdr:col>
      <xdr:colOff>127000</xdr:colOff>
      <xdr:row>55</xdr:row>
      <xdr:rowOff>75365</xdr:rowOff>
    </xdr:to>
    <xdr:cxnSp macro="">
      <xdr:nvCxnSpPr>
        <xdr:cNvPr id="582" name="直線コネクタ 581"/>
        <xdr:cNvCxnSpPr/>
      </xdr:nvCxnSpPr>
      <xdr:spPr>
        <a:xfrm>
          <a:off x="15481300" y="9461779"/>
          <a:ext cx="8382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32029</xdr:rowOff>
    </xdr:from>
    <xdr:to>
      <xdr:col>81</xdr:col>
      <xdr:colOff>50800</xdr:colOff>
      <xdr:row>55</xdr:row>
      <xdr:rowOff>97915</xdr:rowOff>
    </xdr:to>
    <xdr:cxnSp macro="">
      <xdr:nvCxnSpPr>
        <xdr:cNvPr id="585" name="直線コネクタ 584"/>
        <xdr:cNvCxnSpPr/>
      </xdr:nvCxnSpPr>
      <xdr:spPr>
        <a:xfrm flipV="1">
          <a:off x="14592300" y="9461779"/>
          <a:ext cx="889000" cy="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79742</xdr:rowOff>
    </xdr:from>
    <xdr:to>
      <xdr:col>76</xdr:col>
      <xdr:colOff>114300</xdr:colOff>
      <xdr:row>55</xdr:row>
      <xdr:rowOff>97915</xdr:rowOff>
    </xdr:to>
    <xdr:cxnSp macro="">
      <xdr:nvCxnSpPr>
        <xdr:cNvPr id="588" name="直線コネクタ 587"/>
        <xdr:cNvCxnSpPr/>
      </xdr:nvCxnSpPr>
      <xdr:spPr>
        <a:xfrm>
          <a:off x="13703300" y="9509492"/>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47035</xdr:rowOff>
    </xdr:from>
    <xdr:to>
      <xdr:col>71</xdr:col>
      <xdr:colOff>177800</xdr:colOff>
      <xdr:row>55</xdr:row>
      <xdr:rowOff>79742</xdr:rowOff>
    </xdr:to>
    <xdr:cxnSp macro="">
      <xdr:nvCxnSpPr>
        <xdr:cNvPr id="591" name="直線コネクタ 590"/>
        <xdr:cNvCxnSpPr/>
      </xdr:nvCxnSpPr>
      <xdr:spPr>
        <a:xfrm>
          <a:off x="12814300" y="8790985"/>
          <a:ext cx="889000" cy="7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161641</xdr:rowOff>
    </xdr:from>
    <xdr:ext cx="534377" cy="259045"/>
    <xdr:sp macro="" textlink="">
      <xdr:nvSpPr>
        <xdr:cNvPr id="593" name="テキスト ボックス 592"/>
        <xdr:cNvSpPr txBox="1"/>
      </xdr:nvSpPr>
      <xdr:spPr>
        <a:xfrm>
          <a:off x="13436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76977</xdr:rowOff>
    </xdr:from>
    <xdr:ext cx="534377" cy="259045"/>
    <xdr:sp macro="" textlink="">
      <xdr:nvSpPr>
        <xdr:cNvPr id="595" name="テキスト ボックス 594"/>
        <xdr:cNvSpPr txBox="1"/>
      </xdr:nvSpPr>
      <xdr:spPr>
        <a:xfrm>
          <a:off x="12547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24565</xdr:rowOff>
    </xdr:from>
    <xdr:to>
      <xdr:col>85</xdr:col>
      <xdr:colOff>177800</xdr:colOff>
      <xdr:row>55</xdr:row>
      <xdr:rowOff>126165</xdr:rowOff>
    </xdr:to>
    <xdr:sp macro="" textlink="">
      <xdr:nvSpPr>
        <xdr:cNvPr id="601" name="楕円 600"/>
        <xdr:cNvSpPr/>
      </xdr:nvSpPr>
      <xdr:spPr>
        <a:xfrm>
          <a:off x="16268700" y="94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47442</xdr:rowOff>
    </xdr:from>
    <xdr:ext cx="534377" cy="259045"/>
    <xdr:sp macro="" textlink="">
      <xdr:nvSpPr>
        <xdr:cNvPr id="602" name="教育費該当値テキスト"/>
        <xdr:cNvSpPr txBox="1"/>
      </xdr:nvSpPr>
      <xdr:spPr>
        <a:xfrm>
          <a:off x="16370300" y="930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152679</xdr:rowOff>
    </xdr:from>
    <xdr:to>
      <xdr:col>81</xdr:col>
      <xdr:colOff>101600</xdr:colOff>
      <xdr:row>55</xdr:row>
      <xdr:rowOff>82829</xdr:rowOff>
    </xdr:to>
    <xdr:sp macro="" textlink="">
      <xdr:nvSpPr>
        <xdr:cNvPr id="603" name="楕円 602"/>
        <xdr:cNvSpPr/>
      </xdr:nvSpPr>
      <xdr:spPr>
        <a:xfrm>
          <a:off x="15430500" y="94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99356</xdr:rowOff>
    </xdr:from>
    <xdr:ext cx="534377" cy="259045"/>
    <xdr:sp macro="" textlink="">
      <xdr:nvSpPr>
        <xdr:cNvPr id="604" name="テキスト ボックス 603"/>
        <xdr:cNvSpPr txBox="1"/>
      </xdr:nvSpPr>
      <xdr:spPr>
        <a:xfrm>
          <a:off x="15214111" y="91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47115</xdr:rowOff>
    </xdr:from>
    <xdr:to>
      <xdr:col>76</xdr:col>
      <xdr:colOff>165100</xdr:colOff>
      <xdr:row>55</xdr:row>
      <xdr:rowOff>148715</xdr:rowOff>
    </xdr:to>
    <xdr:sp macro="" textlink="">
      <xdr:nvSpPr>
        <xdr:cNvPr id="605" name="楕円 604"/>
        <xdr:cNvSpPr/>
      </xdr:nvSpPr>
      <xdr:spPr>
        <a:xfrm>
          <a:off x="14541500" y="94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165242</xdr:rowOff>
    </xdr:from>
    <xdr:ext cx="534377" cy="259045"/>
    <xdr:sp macro="" textlink="">
      <xdr:nvSpPr>
        <xdr:cNvPr id="606" name="テキスト ボックス 605"/>
        <xdr:cNvSpPr txBox="1"/>
      </xdr:nvSpPr>
      <xdr:spPr>
        <a:xfrm>
          <a:off x="14325111" y="92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28942</xdr:rowOff>
    </xdr:from>
    <xdr:to>
      <xdr:col>72</xdr:col>
      <xdr:colOff>38100</xdr:colOff>
      <xdr:row>55</xdr:row>
      <xdr:rowOff>130542</xdr:rowOff>
    </xdr:to>
    <xdr:sp macro="" textlink="">
      <xdr:nvSpPr>
        <xdr:cNvPr id="607" name="楕円 606"/>
        <xdr:cNvSpPr/>
      </xdr:nvSpPr>
      <xdr:spPr>
        <a:xfrm>
          <a:off x="13652500" y="94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147069</xdr:rowOff>
    </xdr:from>
    <xdr:ext cx="534377" cy="259045"/>
    <xdr:sp macro="" textlink="">
      <xdr:nvSpPr>
        <xdr:cNvPr id="608" name="テキスト ボックス 607"/>
        <xdr:cNvSpPr txBox="1"/>
      </xdr:nvSpPr>
      <xdr:spPr>
        <a:xfrm>
          <a:off x="13436111" y="92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167685</xdr:rowOff>
    </xdr:from>
    <xdr:to>
      <xdr:col>67</xdr:col>
      <xdr:colOff>101600</xdr:colOff>
      <xdr:row>51</xdr:row>
      <xdr:rowOff>97835</xdr:rowOff>
    </xdr:to>
    <xdr:sp macro="" textlink="">
      <xdr:nvSpPr>
        <xdr:cNvPr id="609" name="楕円 608"/>
        <xdr:cNvSpPr/>
      </xdr:nvSpPr>
      <xdr:spPr>
        <a:xfrm>
          <a:off x="12763500" y="87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114362</xdr:rowOff>
    </xdr:from>
    <xdr:ext cx="599010" cy="259045"/>
    <xdr:sp macro="" textlink="">
      <xdr:nvSpPr>
        <xdr:cNvPr id="610" name="テキスト ボックス 609"/>
        <xdr:cNvSpPr txBox="1"/>
      </xdr:nvSpPr>
      <xdr:spPr>
        <a:xfrm>
          <a:off x="12514795" y="851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23120</xdr:rowOff>
    </xdr:from>
    <xdr:to>
      <xdr:col>85</xdr:col>
      <xdr:colOff>127000</xdr:colOff>
      <xdr:row>78</xdr:row>
      <xdr:rowOff>25400</xdr:rowOff>
    </xdr:to>
    <xdr:cxnSp macro="">
      <xdr:nvCxnSpPr>
        <xdr:cNvPr id="635" name="直線コネクタ 634"/>
        <xdr:cNvCxnSpPr/>
      </xdr:nvCxnSpPr>
      <xdr:spPr>
        <a:xfrm>
          <a:off x="15481300" y="13396220"/>
          <a:ext cx="8382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23120</xdr:rowOff>
    </xdr:from>
    <xdr:to>
      <xdr:col>81</xdr:col>
      <xdr:colOff>50800</xdr:colOff>
      <xdr:row>78</xdr:row>
      <xdr:rowOff>25309</xdr:rowOff>
    </xdr:to>
    <xdr:cxnSp macro="">
      <xdr:nvCxnSpPr>
        <xdr:cNvPr id="638" name="直線コネクタ 637"/>
        <xdr:cNvCxnSpPr/>
      </xdr:nvCxnSpPr>
      <xdr:spPr>
        <a:xfrm flipV="1">
          <a:off x="14592300" y="13396220"/>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24188</xdr:rowOff>
    </xdr:from>
    <xdr:to>
      <xdr:col>76</xdr:col>
      <xdr:colOff>114300</xdr:colOff>
      <xdr:row>78</xdr:row>
      <xdr:rowOff>25309</xdr:rowOff>
    </xdr:to>
    <xdr:cxnSp macro="">
      <xdr:nvCxnSpPr>
        <xdr:cNvPr id="641" name="直線コネクタ 640"/>
        <xdr:cNvCxnSpPr/>
      </xdr:nvCxnSpPr>
      <xdr:spPr>
        <a:xfrm>
          <a:off x="13703300" y="13397288"/>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22817</xdr:rowOff>
    </xdr:from>
    <xdr:to>
      <xdr:col>71</xdr:col>
      <xdr:colOff>177800</xdr:colOff>
      <xdr:row>78</xdr:row>
      <xdr:rowOff>24188</xdr:rowOff>
    </xdr:to>
    <xdr:cxnSp macro="">
      <xdr:nvCxnSpPr>
        <xdr:cNvPr id="644" name="直線コネクタ 643"/>
        <xdr:cNvCxnSpPr/>
      </xdr:nvCxnSpPr>
      <xdr:spPr>
        <a:xfrm>
          <a:off x="12814300" y="1339591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249299" cy="259045"/>
    <xdr:sp macro="" textlink="">
      <xdr:nvSpPr>
        <xdr:cNvPr id="655" name="災害復旧費該当値テキスト"/>
        <xdr:cNvSpPr txBox="1"/>
      </xdr:nvSpPr>
      <xdr:spPr>
        <a:xfrm>
          <a:off x="16370300" y="1330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143770</xdr:rowOff>
    </xdr:from>
    <xdr:to>
      <xdr:col>81</xdr:col>
      <xdr:colOff>101600</xdr:colOff>
      <xdr:row>78</xdr:row>
      <xdr:rowOff>73920</xdr:rowOff>
    </xdr:to>
    <xdr:sp macro="" textlink="">
      <xdr:nvSpPr>
        <xdr:cNvPr id="656" name="楕円 655"/>
        <xdr:cNvSpPr/>
      </xdr:nvSpPr>
      <xdr:spPr>
        <a:xfrm>
          <a:off x="15430500" y="13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65047</xdr:rowOff>
    </xdr:from>
    <xdr:ext cx="378565" cy="259045"/>
    <xdr:sp macro="" textlink="">
      <xdr:nvSpPr>
        <xdr:cNvPr id="657" name="テキスト ボックス 656"/>
        <xdr:cNvSpPr txBox="1"/>
      </xdr:nvSpPr>
      <xdr:spPr>
        <a:xfrm>
          <a:off x="15292017" y="1343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145959</xdr:rowOff>
    </xdr:from>
    <xdr:to>
      <xdr:col>76</xdr:col>
      <xdr:colOff>165100</xdr:colOff>
      <xdr:row>78</xdr:row>
      <xdr:rowOff>76109</xdr:rowOff>
    </xdr:to>
    <xdr:sp macro="" textlink="">
      <xdr:nvSpPr>
        <xdr:cNvPr id="658" name="楕円 657"/>
        <xdr:cNvSpPr/>
      </xdr:nvSpPr>
      <xdr:spPr>
        <a:xfrm>
          <a:off x="14541500" y="133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67236</xdr:rowOff>
    </xdr:from>
    <xdr:ext cx="313932" cy="259045"/>
    <xdr:sp macro="" textlink="">
      <xdr:nvSpPr>
        <xdr:cNvPr id="659" name="テキスト ボックス 658"/>
        <xdr:cNvSpPr txBox="1"/>
      </xdr:nvSpPr>
      <xdr:spPr>
        <a:xfrm>
          <a:off x="14435333" y="13440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144838</xdr:rowOff>
    </xdr:from>
    <xdr:to>
      <xdr:col>72</xdr:col>
      <xdr:colOff>38100</xdr:colOff>
      <xdr:row>78</xdr:row>
      <xdr:rowOff>74988</xdr:rowOff>
    </xdr:to>
    <xdr:sp macro="" textlink="">
      <xdr:nvSpPr>
        <xdr:cNvPr id="660" name="楕円 659"/>
        <xdr:cNvSpPr/>
      </xdr:nvSpPr>
      <xdr:spPr>
        <a:xfrm>
          <a:off x="13652500" y="133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66115</xdr:rowOff>
    </xdr:from>
    <xdr:ext cx="378565" cy="259045"/>
    <xdr:sp macro="" textlink="">
      <xdr:nvSpPr>
        <xdr:cNvPr id="661" name="テキスト ボックス 660"/>
        <xdr:cNvSpPr txBox="1"/>
      </xdr:nvSpPr>
      <xdr:spPr>
        <a:xfrm>
          <a:off x="13514017" y="13439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143467</xdr:rowOff>
    </xdr:from>
    <xdr:to>
      <xdr:col>67</xdr:col>
      <xdr:colOff>101600</xdr:colOff>
      <xdr:row>78</xdr:row>
      <xdr:rowOff>73617</xdr:rowOff>
    </xdr:to>
    <xdr:sp macro="" textlink="">
      <xdr:nvSpPr>
        <xdr:cNvPr id="662" name="楕円 661"/>
        <xdr:cNvSpPr/>
      </xdr:nvSpPr>
      <xdr:spPr>
        <a:xfrm>
          <a:off x="12763500" y="133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64744</xdr:rowOff>
    </xdr:from>
    <xdr:ext cx="378565" cy="259045"/>
    <xdr:sp macro="" textlink="">
      <xdr:nvSpPr>
        <xdr:cNvPr id="663" name="テキスト ボックス 662"/>
        <xdr:cNvSpPr txBox="1"/>
      </xdr:nvSpPr>
      <xdr:spPr>
        <a:xfrm>
          <a:off x="12625017" y="13437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102845</xdr:rowOff>
    </xdr:from>
    <xdr:to>
      <xdr:col>85</xdr:col>
      <xdr:colOff>127000</xdr:colOff>
      <xdr:row>95</xdr:row>
      <xdr:rowOff>145999</xdr:rowOff>
    </xdr:to>
    <xdr:cxnSp macro="">
      <xdr:nvCxnSpPr>
        <xdr:cNvPr id="692" name="直線コネクタ 691"/>
        <xdr:cNvCxnSpPr/>
      </xdr:nvCxnSpPr>
      <xdr:spPr>
        <a:xfrm flipV="1">
          <a:off x="15481300" y="16390595"/>
          <a:ext cx="8382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145999</xdr:rowOff>
    </xdr:from>
    <xdr:to>
      <xdr:col>81</xdr:col>
      <xdr:colOff>50800</xdr:colOff>
      <xdr:row>95</xdr:row>
      <xdr:rowOff>164491</xdr:rowOff>
    </xdr:to>
    <xdr:cxnSp macro="">
      <xdr:nvCxnSpPr>
        <xdr:cNvPr id="695" name="直線コネクタ 694"/>
        <xdr:cNvCxnSpPr/>
      </xdr:nvCxnSpPr>
      <xdr:spPr>
        <a:xfrm flipV="1">
          <a:off x="14592300" y="16433749"/>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121107</xdr:rowOff>
    </xdr:from>
    <xdr:to>
      <xdr:col>76</xdr:col>
      <xdr:colOff>114300</xdr:colOff>
      <xdr:row>95</xdr:row>
      <xdr:rowOff>164491</xdr:rowOff>
    </xdr:to>
    <xdr:cxnSp macro="">
      <xdr:nvCxnSpPr>
        <xdr:cNvPr id="698" name="直線コネクタ 697"/>
        <xdr:cNvCxnSpPr/>
      </xdr:nvCxnSpPr>
      <xdr:spPr>
        <a:xfrm>
          <a:off x="13703300" y="16408857"/>
          <a:ext cx="889000" cy="4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121107</xdr:rowOff>
    </xdr:from>
    <xdr:to>
      <xdr:col>71</xdr:col>
      <xdr:colOff>177800</xdr:colOff>
      <xdr:row>95</xdr:row>
      <xdr:rowOff>161201</xdr:rowOff>
    </xdr:to>
    <xdr:cxnSp macro="">
      <xdr:nvCxnSpPr>
        <xdr:cNvPr id="701" name="直線コネクタ 700"/>
        <xdr:cNvCxnSpPr/>
      </xdr:nvCxnSpPr>
      <xdr:spPr>
        <a:xfrm flipV="1">
          <a:off x="12814300" y="16408857"/>
          <a:ext cx="889000" cy="4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52045</xdr:rowOff>
    </xdr:from>
    <xdr:to>
      <xdr:col>85</xdr:col>
      <xdr:colOff>177800</xdr:colOff>
      <xdr:row>95</xdr:row>
      <xdr:rowOff>153645</xdr:rowOff>
    </xdr:to>
    <xdr:sp macro="" textlink="">
      <xdr:nvSpPr>
        <xdr:cNvPr id="711" name="楕円 710"/>
        <xdr:cNvSpPr/>
      </xdr:nvSpPr>
      <xdr:spPr>
        <a:xfrm>
          <a:off x="16268700" y="163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30472</xdr:rowOff>
    </xdr:from>
    <xdr:ext cx="534377" cy="259045"/>
    <xdr:sp macro="" textlink="">
      <xdr:nvSpPr>
        <xdr:cNvPr id="712" name="公債費該当値テキスト"/>
        <xdr:cNvSpPr txBox="1"/>
      </xdr:nvSpPr>
      <xdr:spPr>
        <a:xfrm>
          <a:off x="16370300" y="1631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95199</xdr:rowOff>
    </xdr:from>
    <xdr:to>
      <xdr:col>81</xdr:col>
      <xdr:colOff>101600</xdr:colOff>
      <xdr:row>96</xdr:row>
      <xdr:rowOff>25349</xdr:rowOff>
    </xdr:to>
    <xdr:sp macro="" textlink="">
      <xdr:nvSpPr>
        <xdr:cNvPr id="713" name="楕円 712"/>
        <xdr:cNvSpPr/>
      </xdr:nvSpPr>
      <xdr:spPr>
        <a:xfrm>
          <a:off x="15430500" y="163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16476</xdr:rowOff>
    </xdr:from>
    <xdr:ext cx="534377" cy="259045"/>
    <xdr:sp macro="" textlink="">
      <xdr:nvSpPr>
        <xdr:cNvPr id="714" name="テキスト ボックス 713"/>
        <xdr:cNvSpPr txBox="1"/>
      </xdr:nvSpPr>
      <xdr:spPr>
        <a:xfrm>
          <a:off x="15214111" y="164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113691</xdr:rowOff>
    </xdr:from>
    <xdr:to>
      <xdr:col>76</xdr:col>
      <xdr:colOff>165100</xdr:colOff>
      <xdr:row>96</xdr:row>
      <xdr:rowOff>43841</xdr:rowOff>
    </xdr:to>
    <xdr:sp macro="" textlink="">
      <xdr:nvSpPr>
        <xdr:cNvPr id="715" name="楕円 714"/>
        <xdr:cNvSpPr/>
      </xdr:nvSpPr>
      <xdr:spPr>
        <a:xfrm>
          <a:off x="14541500" y="164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34968</xdr:rowOff>
    </xdr:from>
    <xdr:ext cx="534377" cy="259045"/>
    <xdr:sp macro="" textlink="">
      <xdr:nvSpPr>
        <xdr:cNvPr id="716" name="テキスト ボックス 715"/>
        <xdr:cNvSpPr txBox="1"/>
      </xdr:nvSpPr>
      <xdr:spPr>
        <a:xfrm>
          <a:off x="14325111" y="1649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70307</xdr:rowOff>
    </xdr:from>
    <xdr:to>
      <xdr:col>72</xdr:col>
      <xdr:colOff>38100</xdr:colOff>
      <xdr:row>96</xdr:row>
      <xdr:rowOff>457</xdr:rowOff>
    </xdr:to>
    <xdr:sp macro="" textlink="">
      <xdr:nvSpPr>
        <xdr:cNvPr id="717" name="楕円 716"/>
        <xdr:cNvSpPr/>
      </xdr:nvSpPr>
      <xdr:spPr>
        <a:xfrm>
          <a:off x="13652500" y="163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163034</xdr:rowOff>
    </xdr:from>
    <xdr:ext cx="534377" cy="259045"/>
    <xdr:sp macro="" textlink="">
      <xdr:nvSpPr>
        <xdr:cNvPr id="718" name="テキスト ボックス 717"/>
        <xdr:cNvSpPr txBox="1"/>
      </xdr:nvSpPr>
      <xdr:spPr>
        <a:xfrm>
          <a:off x="13436111" y="164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110401</xdr:rowOff>
    </xdr:from>
    <xdr:to>
      <xdr:col>67</xdr:col>
      <xdr:colOff>101600</xdr:colOff>
      <xdr:row>96</xdr:row>
      <xdr:rowOff>40551</xdr:rowOff>
    </xdr:to>
    <xdr:sp macro="" textlink="">
      <xdr:nvSpPr>
        <xdr:cNvPr id="719" name="楕円 718"/>
        <xdr:cNvSpPr/>
      </xdr:nvSpPr>
      <xdr:spPr>
        <a:xfrm>
          <a:off x="12763500" y="163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31678</xdr:rowOff>
    </xdr:from>
    <xdr:ext cx="534377" cy="259045"/>
    <xdr:sp macro="" textlink="">
      <xdr:nvSpPr>
        <xdr:cNvPr id="720" name="テキスト ボックス 719"/>
        <xdr:cNvSpPr txBox="1"/>
      </xdr:nvSpPr>
      <xdr:spPr>
        <a:xfrm>
          <a:off x="12547111" y="164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商工費が類似団体平均と比較すると大幅に上回っている。これは、北陸新幹線開業に向けたまちづくりとして、駅周辺などの整備を実施しているためである。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また、衛生費については、類似団体平均を大きく下回っている。これは、ごみ処理等を一部事務組合で実施しており、広域連携による経費の圧縮が図られているためである。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国営九頭竜川下流土地改良事業負担金等の減により農林水産業費が大幅に減額となった一方で、雪害対策経費等の増や北陸新幹線整備事業等の増により消防費及び土木費がそれぞれ大幅に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今後は、北陸新幹線整備の負担やそれに伴う地方債の借入により土木費や公債費の増加が予想されるため、その他の費目の抑制や財源確保が課題となる。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財政調整基金で</a:t>
          </a:r>
          <a:r>
            <a:rPr kumimoji="1" lang="en-US" altLang="ja-JP" sz="1200">
              <a:latin typeface="ＭＳ ゴシック" pitchFamily="49" charset="-128"/>
              <a:ea typeface="ＭＳ ゴシック" pitchFamily="49" charset="-128"/>
            </a:rPr>
            <a:t>581,168</a:t>
          </a:r>
          <a:r>
            <a:rPr kumimoji="1" lang="ja-JP" altLang="en-US" sz="1200">
              <a:latin typeface="ＭＳ ゴシック" pitchFamily="49" charset="-128"/>
              <a:ea typeface="ＭＳ ゴシック" pitchFamily="49" charset="-128"/>
            </a:rPr>
            <a:t>千円を積み立てているが、財源補てんのため</a:t>
          </a:r>
          <a:r>
            <a:rPr kumimoji="1" lang="en-US" altLang="ja-JP" sz="1200">
              <a:latin typeface="ＭＳ ゴシック" pitchFamily="49" charset="-128"/>
              <a:ea typeface="ＭＳ ゴシック" pitchFamily="49" charset="-128"/>
            </a:rPr>
            <a:t>970,735</a:t>
          </a:r>
          <a:r>
            <a:rPr kumimoji="1" lang="ja-JP" altLang="en-US" sz="1200">
              <a:latin typeface="ＭＳ ゴシック" pitchFamily="49" charset="-128"/>
              <a:ea typeface="ＭＳ ゴシック" pitchFamily="49" charset="-128"/>
            </a:rPr>
            <a:t>千円を取り崩しているため、前年度比</a:t>
          </a:r>
          <a:r>
            <a:rPr kumimoji="1" lang="en-US" altLang="ja-JP" sz="1200">
              <a:latin typeface="ＭＳ ゴシック" pitchFamily="49" charset="-128"/>
              <a:ea typeface="ＭＳ ゴシック" pitchFamily="49" charset="-128"/>
            </a:rPr>
            <a:t>5.09</a:t>
          </a:r>
          <a:r>
            <a:rPr kumimoji="1" lang="ja-JP" altLang="en-US" sz="1200">
              <a:latin typeface="ＭＳ ゴシック" pitchFamily="49" charset="-128"/>
              <a:ea typeface="ＭＳ ゴシック" pitchFamily="49" charset="-128"/>
            </a:rPr>
            <a:t>％の減となっている。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年度は、法人市民税（法人税割）が、主要企業の業績不振により減となったことや雪害対策等により、実質収支が減となり、結果として実質単年度収支は赤字となっている。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地方交付税における合併算定替の終了により、財政調整基金による財源補てんが見込まれ、市税等の収納率向上や事務事業の見直しなどによる経費節減に取り組むことにより、一定程度の実質単年度収支額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一般会計について、平成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主要企業の業績不振による法人市民税（法人税割）が減少となったこと等により、経常一般財源等総額が減となった。加えて、歳出においては雪害対策経費等の事業費が増加したことにより、黒字額が大幅に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特別会計について、歳入は前年比で微減にとどまった一方で、歳出においては被保険者数の減少や医療単価の高額な被保険者の減少によって、保険給付費における療養諸費が減となったこと等により、黒字額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その他の会計については、赤字会計となっていないが、事務の効率化等を進め、適切な財政運営を行っていく。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金利が低水準で推移しており、利子が減少し前年度比</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百万円の減となっているものの、給食センター整備事業や複合生涯学習施設整備事業などの高額借入の償還が開始されたことにより、元金が前年度比</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百万円の増となっている。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市中銀行等の借入の多くが、利率見直し方式となっていることを踏まえ、今後も金利水準の動向に注意を払っていく必要がある。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北陸新幹線整備事業の実施に伴う地方債発行が見込まれるが、合併特例事業債の発行限度額も残りわずかとなっており、交付税措置の有利な地方債を活用することが難しくなるため、事業の取捨選択を行い、地方債残高の縮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将来負担額における一般会計等に係る地方債の現在高はここ数年増加傾向となっているが、地方債発行の抑制に努めた結果発行額が償還額を下回り、平成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年度は残高が減少した。起債にあたっては、地方交付税で措置される地方債を活用し、充当可能財源等における基準財政需要額算入見込額の確保に努めている。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また、ここ数年、財政調整基金への積立てを行ったため、充当可能基金についても増加傾向となっていたが、平成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年度に財源不足補てんのため財政調整基金を取崩した影響により、充当可能基金は減少した。。</a:t>
          </a:r>
        </a:p>
        <a:p>
          <a:r>
            <a:rPr kumimoji="1" lang="ja-JP" altLang="en-US" sz="1200">
              <a:latin typeface="ＭＳ ゴシック" pitchFamily="49" charset="-128"/>
              <a:ea typeface="ＭＳ ゴシック" pitchFamily="49" charset="-128"/>
            </a:rPr>
            <a:t>　今後、地方交付税における合併算定替の終了により、財政調整基金による財源補てんが見込まれるため、地方債残高の縮減に努める。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福井県あわら市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財政調整基金について、決算余剰金分として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百万を積み立てた一方で、法人市民税の減収や除雪関連経費の増により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百万の減となった。ふるさとあわらサポート基金で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百万、国民体育大会運営基金で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百万の積み立て等はあるが、全体としては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これまで好調な税収や合併による特例措置などを背景にある程度の基金残高を確保することができた。今後は、健全な財政運営が継続できるよう計画的な基金管理を行う。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・地域振興基金：旧合併特例債を財源とする基金。市民の連帯の強化および協同のまちづくりを推進し、地域の振興を図る。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・福祉基金：在宅福祉の向上、生きがいづくり、ボランティア活動の活発化等高齢者、障害者及び児童の保険及び福祉に関する事業の推進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・ふるさと創生基金：歴史、伝統、文化、産業等の特色を活かした独創的で個性的なまちづくりを図る。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・ふるさとあわらサポート基金：ふるさと納税を財源とする基金。納税者の意向を政策に反映し、多様な人々の参加によるふるさとづくり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・国民体育大会運営基金：平成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年度に開催される福井国民体育大会の経費に充てる。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・ふるさとあわらサポート基金：寄附者からのふるさと納税を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・国民体育大会運営基金：平成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年度に開催される福井国民体育大会の経費に充てるため、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それぞれの目的を勘案し、今後の財政需要に備え、積み立てあるいは取崩しを検討する。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主要企業の業績不振による法人市民税の減少等による歳入の減。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雪害対策経費の増加などによる一般財源の不足。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北陸新幹線の開業にむけた駅周辺整備などによる財政需要の高まりが想定される。財源不足の補てんとして取崩しを余儀なくされることが懸念されるが、中長期的な財政状況を見極め、財政運営上支障が生じないような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今後、予測される償還状況を勘案し、財政運営上の負担軽減を図るための積み立てあるいは取崩しを検討する。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28,163
116.98
15,303,040
14,905,811
279,736
8,522,436
17,558,020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smtClean="0">
              <a:solidFill>
                <a:schemeClr val="dk1"/>
              </a:solidFill>
              <a:latin typeface="+mn-lt"/>
              <a:ea typeface="+mn-ea"/>
              <a:cs typeface="+mn-cs"/>
            </a:rPr>
            <a:t>  </a:t>
          </a:r>
          <a:r>
            <a:rPr lang="ja-JP" altLang="en-US" sz="1400" baseline="0" smtClean="0">
              <a:solidFill>
                <a:schemeClr val="dk1"/>
              </a:solidFill>
              <a:latin typeface="+mn-lt"/>
              <a:ea typeface="+mn-ea"/>
              <a:cs typeface="+mn-cs"/>
            </a:rPr>
            <a:t>有形固定資産減価償却率は類似団体より高い水準にあるが、公共施設再配置計画を策定済みであり、今後それぞれの公共施設等について個別施設計画を策定し、当該計画に基づいた施設の適正な管理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8890</xdr:rowOff>
    </xdr:from>
    <xdr:to>
      <xdr:col>23</xdr:col>
      <xdr:colOff>136525</xdr:colOff>
      <xdr:row>27</xdr:row>
      <xdr:rowOff>110490</xdr:rowOff>
    </xdr:to>
    <xdr:sp macro="" textlink="">
      <xdr:nvSpPr>
        <xdr:cNvPr id="78" name="楕円 77"/>
        <xdr:cNvSpPr/>
      </xdr:nvSpPr>
      <xdr:spPr>
        <a:xfrm>
          <a:off x="47117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95267</xdr:rowOff>
    </xdr:from>
    <xdr:ext cx="405111" cy="259045"/>
    <xdr:sp macro="" textlink="">
      <xdr:nvSpPr>
        <xdr:cNvPr id="79" name="有形固定資産減価償却率該当値テキスト"/>
        <xdr:cNvSpPr txBox="1"/>
      </xdr:nvSpPr>
      <xdr:spPr>
        <a:xfrm>
          <a:off x="481330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48472</xdr:rowOff>
    </xdr:from>
    <xdr:to>
      <xdr:col>19</xdr:col>
      <xdr:colOff>187325</xdr:colOff>
      <xdr:row>27</xdr:row>
      <xdr:rowOff>150072</xdr:rowOff>
    </xdr:to>
    <xdr:sp macro="" textlink="">
      <xdr:nvSpPr>
        <xdr:cNvPr id="80" name="楕円 79"/>
        <xdr:cNvSpPr/>
      </xdr:nvSpPr>
      <xdr:spPr>
        <a:xfrm>
          <a:off x="4000500" y="54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59690</xdr:rowOff>
    </xdr:from>
    <xdr:to>
      <xdr:col>23</xdr:col>
      <xdr:colOff>85725</xdr:colOff>
      <xdr:row>27</xdr:row>
      <xdr:rowOff>99272</xdr:rowOff>
    </xdr:to>
    <xdr:cxnSp macro="">
      <xdr:nvCxnSpPr>
        <xdr:cNvPr id="81" name="直線コネクタ 80"/>
        <xdr:cNvCxnSpPr/>
      </xdr:nvCxnSpPr>
      <xdr:spPr>
        <a:xfrm flipV="1">
          <a:off x="4051300" y="5460365"/>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2"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3"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166599</xdr:rowOff>
    </xdr:from>
    <xdr:ext cx="405111" cy="259045"/>
    <xdr:sp macro="" textlink="">
      <xdr:nvSpPr>
        <xdr:cNvPr id="84" name="n_1mainValue有形固定資産減価償却率"/>
        <xdr:cNvSpPr txBox="1"/>
      </xdr:nvSpPr>
      <xdr:spPr>
        <a:xfrm>
          <a:off x="3836044" y="52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地方債残高の増加</a:t>
          </a:r>
          <a:r>
            <a:rPr kumimoji="1" lang="ja-JP" altLang="ja-JP" sz="1300">
              <a:solidFill>
                <a:schemeClr val="dk1"/>
              </a:solidFill>
              <a:latin typeface="+mn-ea"/>
              <a:ea typeface="+mn-ea"/>
              <a:cs typeface="+mn-cs"/>
            </a:rPr>
            <a:t>に伴い、類似団体平均を上回る結果となっている。今後も、</a:t>
          </a:r>
          <a:r>
            <a:rPr kumimoji="1" lang="ja-JP" altLang="en-US" sz="1300">
              <a:latin typeface="+mn-ea"/>
              <a:ea typeface="+mn-ea"/>
            </a:rPr>
            <a:t>芦原温泉駅周辺整備事業等の大型事業のほか、施設等の長寿命化に向けた取組が必要なことから、相当</a:t>
          </a:r>
          <a:r>
            <a:rPr kumimoji="1" lang="ja-JP" altLang="ja-JP" sz="1300">
              <a:solidFill>
                <a:schemeClr val="dk1"/>
              </a:solidFill>
              <a:latin typeface="+mn-ea"/>
              <a:ea typeface="+mn-ea"/>
              <a:cs typeface="+mn-cs"/>
            </a:rPr>
            <a:t>程度の地方債の発行が</a:t>
          </a:r>
          <a:r>
            <a:rPr kumimoji="1" lang="ja-JP" altLang="en-US" sz="1300">
              <a:solidFill>
                <a:schemeClr val="dk1"/>
              </a:solidFill>
              <a:latin typeface="+mn-ea"/>
              <a:ea typeface="+mn-ea"/>
              <a:cs typeface="+mn-cs"/>
            </a:rPr>
            <a:t>想定され、</a:t>
          </a:r>
          <a:r>
            <a:rPr kumimoji="1" lang="ja-JP" altLang="ja-JP" sz="1300">
              <a:solidFill>
                <a:schemeClr val="dk1"/>
              </a:solidFill>
              <a:latin typeface="+mn-ea"/>
              <a:ea typeface="+mn-ea"/>
              <a:cs typeface="+mn-cs"/>
            </a:rPr>
            <a:t>類似団体平均を上回る</a:t>
          </a:r>
          <a:r>
            <a:rPr kumimoji="1" lang="ja-JP" altLang="en-US" sz="1300">
              <a:solidFill>
                <a:schemeClr val="dk1"/>
              </a:solidFill>
              <a:latin typeface="+mn-ea"/>
              <a:ea typeface="+mn-ea"/>
              <a:cs typeface="+mn-cs"/>
            </a:rPr>
            <a:t>傾向が見込</a:t>
          </a:r>
          <a:r>
            <a:rPr kumimoji="1" lang="ja-JP" altLang="en-US" sz="1400">
              <a:solidFill>
                <a:schemeClr val="dk1"/>
              </a:solidFill>
              <a:latin typeface="+mn-ea"/>
              <a:ea typeface="+mn-ea"/>
              <a:cs typeface="+mn-cs"/>
            </a:rPr>
            <a:t>まれる。</a:t>
          </a:r>
          <a:endParaRPr kumimoji="1" lang="ja-JP" altLang="en-US" sz="1400">
            <a:latin typeface="+mn-ea"/>
            <a:ea typeface="+mn-ea"/>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0" name="テキスト ボックス 9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8" name="テキスト ボックス 107"/>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6" name="直線コネクタ 115"/>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7"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8" name="直線コネクタ 117"/>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9"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0" name="直線コネクタ 119"/>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1"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2" name="フローチャート: 判断 121"/>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95703</xdr:rowOff>
    </xdr:from>
    <xdr:to>
      <xdr:col>76</xdr:col>
      <xdr:colOff>73025</xdr:colOff>
      <xdr:row>32</xdr:row>
      <xdr:rowOff>25853</xdr:rowOff>
    </xdr:to>
    <xdr:sp macro="" textlink="">
      <xdr:nvSpPr>
        <xdr:cNvPr id="128" name="楕円 127"/>
        <xdr:cNvSpPr/>
      </xdr:nvSpPr>
      <xdr:spPr>
        <a:xfrm>
          <a:off x="147447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118580</xdr:rowOff>
    </xdr:from>
    <xdr:ext cx="340478" cy="259045"/>
    <xdr:sp macro="" textlink="">
      <xdr:nvSpPr>
        <xdr:cNvPr id="129" name="債務償還可能年数該当値テキスト"/>
        <xdr:cNvSpPr txBox="1"/>
      </xdr:nvSpPr>
      <xdr:spPr>
        <a:xfrm>
          <a:off x="14846300" y="6033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28,163
116.98
15,303,040
14,905,811
279,736
8,522,436
17,558,020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635</xdr:rowOff>
    </xdr:from>
    <xdr:to>
      <xdr:col>24</xdr:col>
      <xdr:colOff>114300</xdr:colOff>
      <xdr:row>35</xdr:row>
      <xdr:rowOff>102235</xdr:rowOff>
    </xdr:to>
    <xdr:sp macro="" textlink="">
      <xdr:nvSpPr>
        <xdr:cNvPr id="69" name="楕円 68"/>
        <xdr:cNvSpPr/>
      </xdr:nvSpPr>
      <xdr:spPr>
        <a:xfrm>
          <a:off x="45847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23512</xdr:rowOff>
    </xdr:from>
    <xdr:ext cx="405111" cy="259045"/>
    <xdr:sp macro="" textlink="">
      <xdr:nvSpPr>
        <xdr:cNvPr id="70" name="【道路】&#10;有形固定資産減価償却率該当値テキスト"/>
        <xdr:cNvSpPr txBox="1"/>
      </xdr:nvSpPr>
      <xdr:spPr>
        <a:xfrm>
          <a:off x="4673600"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27305</xdr:rowOff>
    </xdr:from>
    <xdr:to>
      <xdr:col>20</xdr:col>
      <xdr:colOff>38100</xdr:colOff>
      <xdr:row>35</xdr:row>
      <xdr:rowOff>128905</xdr:rowOff>
    </xdr:to>
    <xdr:sp macro="" textlink="">
      <xdr:nvSpPr>
        <xdr:cNvPr id="71" name="楕円 70"/>
        <xdr:cNvSpPr/>
      </xdr:nvSpPr>
      <xdr:spPr>
        <a:xfrm>
          <a:off x="3746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51435</xdr:rowOff>
    </xdr:from>
    <xdr:to>
      <xdr:col>24</xdr:col>
      <xdr:colOff>63500</xdr:colOff>
      <xdr:row>35</xdr:row>
      <xdr:rowOff>78105</xdr:rowOff>
    </xdr:to>
    <xdr:cxnSp macro="">
      <xdr:nvCxnSpPr>
        <xdr:cNvPr id="72" name="直線コネクタ 71"/>
        <xdr:cNvCxnSpPr/>
      </xdr:nvCxnSpPr>
      <xdr:spPr>
        <a:xfrm flipV="1">
          <a:off x="3797300" y="60521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3"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4"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145432</xdr:rowOff>
    </xdr:from>
    <xdr:ext cx="405111" cy="259045"/>
    <xdr:sp macro="" textlink="">
      <xdr:nvSpPr>
        <xdr:cNvPr id="75" name="n_1mainValue【道路】&#10;有形固定資産減価償却率"/>
        <xdr:cNvSpPr txBox="1"/>
      </xdr:nvSpPr>
      <xdr:spPr>
        <a:xfrm>
          <a:off x="35820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9" name="直線コネクタ 98"/>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0"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1" name="直線コネクタ 100"/>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2"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3" name="直線コネクタ 102"/>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4"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5" name="フローチャート: 判断 104"/>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6" name="フローチャート: 判断 105"/>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7" name="フローチャート: 判断 106"/>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18923</xdr:rowOff>
    </xdr:from>
    <xdr:to>
      <xdr:col>55</xdr:col>
      <xdr:colOff>50800</xdr:colOff>
      <xdr:row>38</xdr:row>
      <xdr:rowOff>120523</xdr:rowOff>
    </xdr:to>
    <xdr:sp macro="" textlink="">
      <xdr:nvSpPr>
        <xdr:cNvPr id="113" name="楕円 112"/>
        <xdr:cNvSpPr/>
      </xdr:nvSpPr>
      <xdr:spPr>
        <a:xfrm>
          <a:off x="10426700" y="65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41800</xdr:rowOff>
    </xdr:from>
    <xdr:ext cx="534377" cy="259045"/>
    <xdr:sp macro="" textlink="">
      <xdr:nvSpPr>
        <xdr:cNvPr id="114" name="【道路】&#10;一人当たり延長該当値テキスト"/>
        <xdr:cNvSpPr txBox="1"/>
      </xdr:nvSpPr>
      <xdr:spPr>
        <a:xfrm>
          <a:off x="10515600" y="638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25133</xdr:rowOff>
    </xdr:from>
    <xdr:to>
      <xdr:col>50</xdr:col>
      <xdr:colOff>165100</xdr:colOff>
      <xdr:row>38</xdr:row>
      <xdr:rowOff>126733</xdr:rowOff>
    </xdr:to>
    <xdr:sp macro="" textlink="">
      <xdr:nvSpPr>
        <xdr:cNvPr id="115" name="楕円 114"/>
        <xdr:cNvSpPr/>
      </xdr:nvSpPr>
      <xdr:spPr>
        <a:xfrm>
          <a:off x="9588500" y="65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69723</xdr:rowOff>
    </xdr:from>
    <xdr:to>
      <xdr:col>55</xdr:col>
      <xdr:colOff>0</xdr:colOff>
      <xdr:row>38</xdr:row>
      <xdr:rowOff>75933</xdr:rowOff>
    </xdr:to>
    <xdr:cxnSp macro="">
      <xdr:nvCxnSpPr>
        <xdr:cNvPr id="116" name="直線コネクタ 115"/>
        <xdr:cNvCxnSpPr/>
      </xdr:nvCxnSpPr>
      <xdr:spPr>
        <a:xfrm flipV="1">
          <a:off x="9639300" y="6584823"/>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17"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8"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143260</xdr:rowOff>
    </xdr:from>
    <xdr:ext cx="534377" cy="259045"/>
    <xdr:sp macro="" textlink="">
      <xdr:nvSpPr>
        <xdr:cNvPr id="119" name="n_1mainValue【道路】&#10;一人当たり延長"/>
        <xdr:cNvSpPr txBox="1"/>
      </xdr:nvSpPr>
      <xdr:spPr>
        <a:xfrm>
          <a:off x="9359411" y="63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45" name="直線コネクタ 144"/>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6"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7" name="直線コネクタ 146"/>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9" name="直線コネクタ 14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0"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1" name="フローチャート: 判断 150"/>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2" name="フローチャート: 判断 151"/>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3" name="フローチャート: 判断 152"/>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83094</xdr:rowOff>
    </xdr:from>
    <xdr:to>
      <xdr:col>24</xdr:col>
      <xdr:colOff>114300</xdr:colOff>
      <xdr:row>58</xdr:row>
      <xdr:rowOff>13244</xdr:rowOff>
    </xdr:to>
    <xdr:sp macro="" textlink="">
      <xdr:nvSpPr>
        <xdr:cNvPr id="159" name="楕円 158"/>
        <xdr:cNvSpPr/>
      </xdr:nvSpPr>
      <xdr:spPr>
        <a:xfrm>
          <a:off x="45847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105971</xdr:rowOff>
    </xdr:from>
    <xdr:ext cx="405111" cy="259045"/>
    <xdr:sp macro="" textlink="">
      <xdr:nvSpPr>
        <xdr:cNvPr id="160" name="【橋りょう・トンネル】&#10;有形固定資産減価償却率該当値テキスト"/>
        <xdr:cNvSpPr txBox="1"/>
      </xdr:nvSpPr>
      <xdr:spPr>
        <a:xfrm>
          <a:off x="4673600" y="970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105954</xdr:rowOff>
    </xdr:from>
    <xdr:to>
      <xdr:col>20</xdr:col>
      <xdr:colOff>38100</xdr:colOff>
      <xdr:row>58</xdr:row>
      <xdr:rowOff>36104</xdr:rowOff>
    </xdr:to>
    <xdr:sp macro="" textlink="">
      <xdr:nvSpPr>
        <xdr:cNvPr id="161" name="楕円 160"/>
        <xdr:cNvSpPr/>
      </xdr:nvSpPr>
      <xdr:spPr>
        <a:xfrm>
          <a:off x="3746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133894</xdr:rowOff>
    </xdr:from>
    <xdr:to>
      <xdr:col>24</xdr:col>
      <xdr:colOff>63500</xdr:colOff>
      <xdr:row>57</xdr:row>
      <xdr:rowOff>156754</xdr:rowOff>
    </xdr:to>
    <xdr:cxnSp macro="">
      <xdr:nvCxnSpPr>
        <xdr:cNvPr id="162" name="直線コネクタ 161"/>
        <xdr:cNvCxnSpPr/>
      </xdr:nvCxnSpPr>
      <xdr:spPr>
        <a:xfrm flipV="1">
          <a:off x="3797300" y="99065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63"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4"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52631</xdr:rowOff>
    </xdr:from>
    <xdr:ext cx="405111" cy="259045"/>
    <xdr:sp macro="" textlink="">
      <xdr:nvSpPr>
        <xdr:cNvPr id="165" name="n_1mainValue【橋りょう・トンネル】&#10;有形固定資産減価償却率"/>
        <xdr:cNvSpPr txBox="1"/>
      </xdr:nvSpPr>
      <xdr:spPr>
        <a:xfrm>
          <a:off x="35820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9" name="直線コネクタ 188"/>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0"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91" name="直線コネクタ 190"/>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92"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93" name="直線コネクタ 192"/>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94"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95" name="フローチャート: 判断 194"/>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96" name="フローチャート: 判断 195"/>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7" name="フローチャート: 判断 196"/>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53682</xdr:rowOff>
    </xdr:from>
    <xdr:to>
      <xdr:col>55</xdr:col>
      <xdr:colOff>50800</xdr:colOff>
      <xdr:row>60</xdr:row>
      <xdr:rowOff>155282</xdr:rowOff>
    </xdr:to>
    <xdr:sp macro="" textlink="">
      <xdr:nvSpPr>
        <xdr:cNvPr id="203" name="楕円 202"/>
        <xdr:cNvSpPr/>
      </xdr:nvSpPr>
      <xdr:spPr>
        <a:xfrm>
          <a:off x="10426700" y="103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76559</xdr:rowOff>
    </xdr:from>
    <xdr:ext cx="599010" cy="259045"/>
    <xdr:sp macro="" textlink="">
      <xdr:nvSpPr>
        <xdr:cNvPr id="204" name="【橋りょう・トンネル】&#10;一人当たり有形固定資産（償却資産）額該当値テキスト"/>
        <xdr:cNvSpPr txBox="1"/>
      </xdr:nvSpPr>
      <xdr:spPr>
        <a:xfrm>
          <a:off x="10515600" y="1019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59865</xdr:rowOff>
    </xdr:from>
    <xdr:to>
      <xdr:col>50</xdr:col>
      <xdr:colOff>165100</xdr:colOff>
      <xdr:row>60</xdr:row>
      <xdr:rowOff>161465</xdr:rowOff>
    </xdr:to>
    <xdr:sp macro="" textlink="">
      <xdr:nvSpPr>
        <xdr:cNvPr id="205" name="楕円 204"/>
        <xdr:cNvSpPr/>
      </xdr:nvSpPr>
      <xdr:spPr>
        <a:xfrm>
          <a:off x="9588500" y="103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104482</xdr:rowOff>
    </xdr:from>
    <xdr:to>
      <xdr:col>55</xdr:col>
      <xdr:colOff>0</xdr:colOff>
      <xdr:row>60</xdr:row>
      <xdr:rowOff>110665</xdr:rowOff>
    </xdr:to>
    <xdr:cxnSp macro="">
      <xdr:nvCxnSpPr>
        <xdr:cNvPr id="206" name="直線コネクタ 205"/>
        <xdr:cNvCxnSpPr/>
      </xdr:nvCxnSpPr>
      <xdr:spPr>
        <a:xfrm flipV="1">
          <a:off x="9639300" y="10391482"/>
          <a:ext cx="838200" cy="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07"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08"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6542</xdr:rowOff>
    </xdr:from>
    <xdr:ext cx="599010" cy="259045"/>
    <xdr:sp macro="" textlink="">
      <xdr:nvSpPr>
        <xdr:cNvPr id="209" name="n_1mainValue【橋りょう・トンネル】&#10;一人当たり有形固定資産（償却資産）額"/>
        <xdr:cNvSpPr txBox="1"/>
      </xdr:nvSpPr>
      <xdr:spPr>
        <a:xfrm>
          <a:off x="9327095" y="1012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34" name="直線コネクタ 233"/>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35"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36" name="直線コネクタ 235"/>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37"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38" name="直線コネクタ 237"/>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39"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40" name="フローチャート: 判断 239"/>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41" name="フローチャート: 判断 240"/>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42" name="フローチャート: 判断 241"/>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71120</xdr:rowOff>
    </xdr:from>
    <xdr:to>
      <xdr:col>24</xdr:col>
      <xdr:colOff>114300</xdr:colOff>
      <xdr:row>80</xdr:row>
      <xdr:rowOff>1270</xdr:rowOff>
    </xdr:to>
    <xdr:sp macro="" textlink="">
      <xdr:nvSpPr>
        <xdr:cNvPr id="248" name="楕円 247"/>
        <xdr:cNvSpPr/>
      </xdr:nvSpPr>
      <xdr:spPr>
        <a:xfrm>
          <a:off x="45847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93997</xdr:rowOff>
    </xdr:from>
    <xdr:ext cx="405111" cy="259045"/>
    <xdr:sp macro="" textlink="">
      <xdr:nvSpPr>
        <xdr:cNvPr id="249" name="【公営住宅】&#10;有形固定資産減価償却率該当値テキスト"/>
        <xdr:cNvSpPr txBox="1"/>
      </xdr:nvSpPr>
      <xdr:spPr>
        <a:xfrm>
          <a:off x="4673600"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88264</xdr:rowOff>
    </xdr:from>
    <xdr:to>
      <xdr:col>20</xdr:col>
      <xdr:colOff>38100</xdr:colOff>
      <xdr:row>80</xdr:row>
      <xdr:rowOff>18414</xdr:rowOff>
    </xdr:to>
    <xdr:sp macro="" textlink="">
      <xdr:nvSpPr>
        <xdr:cNvPr id="250" name="楕円 249"/>
        <xdr:cNvSpPr/>
      </xdr:nvSpPr>
      <xdr:spPr>
        <a:xfrm>
          <a:off x="3746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121920</xdr:rowOff>
    </xdr:from>
    <xdr:to>
      <xdr:col>24</xdr:col>
      <xdr:colOff>63500</xdr:colOff>
      <xdr:row>79</xdr:row>
      <xdr:rowOff>139064</xdr:rowOff>
    </xdr:to>
    <xdr:cxnSp macro="">
      <xdr:nvCxnSpPr>
        <xdr:cNvPr id="251" name="直線コネクタ 250"/>
        <xdr:cNvCxnSpPr/>
      </xdr:nvCxnSpPr>
      <xdr:spPr>
        <a:xfrm flipV="1">
          <a:off x="3797300" y="1366647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52"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53"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34941</xdr:rowOff>
    </xdr:from>
    <xdr:ext cx="405111" cy="259045"/>
    <xdr:sp macro="" textlink="">
      <xdr:nvSpPr>
        <xdr:cNvPr id="254" name="n_1mainValue【公営住宅】&#10;有形固定資産減価償却率"/>
        <xdr:cNvSpPr txBox="1"/>
      </xdr:nvSpPr>
      <xdr:spPr>
        <a:xfrm>
          <a:off x="35820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78" name="直線コネクタ 277"/>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79"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80" name="直線コネクタ 279"/>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81"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82" name="直線コネクタ 281"/>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83"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84" name="フローチャート: 判断 283"/>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85" name="フローチャート: 判断 284"/>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86" name="フローチャート: 判断 285"/>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152654</xdr:rowOff>
    </xdr:from>
    <xdr:to>
      <xdr:col>55</xdr:col>
      <xdr:colOff>50800</xdr:colOff>
      <xdr:row>84</xdr:row>
      <xdr:rowOff>82804</xdr:rowOff>
    </xdr:to>
    <xdr:sp macro="" textlink="">
      <xdr:nvSpPr>
        <xdr:cNvPr id="292" name="楕円 291"/>
        <xdr:cNvSpPr/>
      </xdr:nvSpPr>
      <xdr:spPr>
        <a:xfrm>
          <a:off x="10426700" y="143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131081</xdr:rowOff>
    </xdr:from>
    <xdr:ext cx="469744" cy="259045"/>
    <xdr:sp macro="" textlink="">
      <xdr:nvSpPr>
        <xdr:cNvPr id="293" name="【公営住宅】&#10;一人当たり面積該当値テキスト"/>
        <xdr:cNvSpPr txBox="1"/>
      </xdr:nvSpPr>
      <xdr:spPr>
        <a:xfrm>
          <a:off x="10515600" y="1436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149606</xdr:rowOff>
    </xdr:from>
    <xdr:to>
      <xdr:col>50</xdr:col>
      <xdr:colOff>165100</xdr:colOff>
      <xdr:row>84</xdr:row>
      <xdr:rowOff>79756</xdr:rowOff>
    </xdr:to>
    <xdr:sp macro="" textlink="">
      <xdr:nvSpPr>
        <xdr:cNvPr id="294" name="楕円 293"/>
        <xdr:cNvSpPr/>
      </xdr:nvSpPr>
      <xdr:spPr>
        <a:xfrm>
          <a:off x="9588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28956</xdr:rowOff>
    </xdr:from>
    <xdr:to>
      <xdr:col>55</xdr:col>
      <xdr:colOff>0</xdr:colOff>
      <xdr:row>84</xdr:row>
      <xdr:rowOff>32004</xdr:rowOff>
    </xdr:to>
    <xdr:cxnSp macro="">
      <xdr:nvCxnSpPr>
        <xdr:cNvPr id="295" name="直線コネクタ 294"/>
        <xdr:cNvCxnSpPr/>
      </xdr:nvCxnSpPr>
      <xdr:spPr>
        <a:xfrm>
          <a:off x="9639300" y="1443075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296"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97"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70883</xdr:rowOff>
    </xdr:from>
    <xdr:ext cx="469744" cy="259045"/>
    <xdr:sp macro="" textlink="">
      <xdr:nvSpPr>
        <xdr:cNvPr id="298" name="n_1mainValue【公営住宅】&#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9" name="テキスト ボックス 30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0" name="直線コネクタ 30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1" name="テキスト ボックス 31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2" name="直線コネクタ 31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3" name="テキスト ボックス 31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4" name="直線コネクタ 31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5" name="テキスト ボックス 31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6" name="直線コネクタ 31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7" name="テキスト ボックス 31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8" name="直線コネクタ 31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9" name="テキスト ボックス 31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107</xdr:row>
      <xdr:rowOff>108586</xdr:rowOff>
    </xdr:to>
    <xdr:cxnSp macro="">
      <xdr:nvCxnSpPr>
        <xdr:cNvPr id="323" name="直線コネクタ 322"/>
        <xdr:cNvCxnSpPr/>
      </xdr:nvCxnSpPr>
      <xdr:spPr>
        <a:xfrm flipV="1">
          <a:off x="4634865" y="17255489"/>
          <a:ext cx="0" cy="119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112413</xdr:rowOff>
    </xdr:from>
    <xdr:ext cx="405111" cy="259045"/>
    <xdr:sp macro="" textlink="">
      <xdr:nvSpPr>
        <xdr:cNvPr id="324" name="【港湾・漁港】&#10;有形固定資産減価償却率最小値テキスト"/>
        <xdr:cNvSpPr txBox="1"/>
      </xdr:nvSpPr>
      <xdr:spPr>
        <a:xfrm>
          <a:off x="4673600"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108586</xdr:rowOff>
    </xdr:from>
    <xdr:to>
      <xdr:col>24</xdr:col>
      <xdr:colOff>152400</xdr:colOff>
      <xdr:row>107</xdr:row>
      <xdr:rowOff>108586</xdr:rowOff>
    </xdr:to>
    <xdr:cxnSp macro="">
      <xdr:nvCxnSpPr>
        <xdr:cNvPr id="325" name="直線コネクタ 324"/>
        <xdr:cNvCxnSpPr/>
      </xdr:nvCxnSpPr>
      <xdr:spPr>
        <a:xfrm>
          <a:off x="4546600" y="18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26" name="【港湾・漁港】&#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27" name="直線コネクタ 326"/>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45738</xdr:rowOff>
    </xdr:from>
    <xdr:ext cx="405111" cy="259045"/>
    <xdr:sp macro="" textlink="">
      <xdr:nvSpPr>
        <xdr:cNvPr id="328" name="【港湾・漁港】&#10;有形固定資産減価償却率平均値テキスト"/>
        <xdr:cNvSpPr txBox="1"/>
      </xdr:nvSpPr>
      <xdr:spPr>
        <a:xfrm>
          <a:off x="4673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329" name="フローチャート: 判断 328"/>
        <xdr:cNvSpPr/>
      </xdr:nvSpPr>
      <xdr:spPr>
        <a:xfrm>
          <a:off x="4584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46355</xdr:rowOff>
    </xdr:from>
    <xdr:to>
      <xdr:col>20</xdr:col>
      <xdr:colOff>38100</xdr:colOff>
      <xdr:row>101</xdr:row>
      <xdr:rowOff>147955</xdr:rowOff>
    </xdr:to>
    <xdr:sp macro="" textlink="">
      <xdr:nvSpPr>
        <xdr:cNvPr id="330" name="フローチャート: 判断 329"/>
        <xdr:cNvSpPr/>
      </xdr:nvSpPr>
      <xdr:spPr>
        <a:xfrm>
          <a:off x="3746500"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636</xdr:rowOff>
    </xdr:from>
    <xdr:to>
      <xdr:col>15</xdr:col>
      <xdr:colOff>101600</xdr:colOff>
      <xdr:row>103</xdr:row>
      <xdr:rowOff>102236</xdr:rowOff>
    </xdr:to>
    <xdr:sp macro="" textlink="">
      <xdr:nvSpPr>
        <xdr:cNvPr id="331" name="フローチャート: 判断 330"/>
        <xdr:cNvSpPr/>
      </xdr:nvSpPr>
      <xdr:spPr>
        <a:xfrm>
          <a:off x="285750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74930</xdr:rowOff>
    </xdr:from>
    <xdr:to>
      <xdr:col>24</xdr:col>
      <xdr:colOff>114300</xdr:colOff>
      <xdr:row>101</xdr:row>
      <xdr:rowOff>5080</xdr:rowOff>
    </xdr:to>
    <xdr:sp macro="" textlink="">
      <xdr:nvSpPr>
        <xdr:cNvPr id="337" name="楕円 336"/>
        <xdr:cNvSpPr/>
      </xdr:nvSpPr>
      <xdr:spPr>
        <a:xfrm>
          <a:off x="4584700" y="17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12717</xdr:rowOff>
    </xdr:from>
    <xdr:ext cx="405111" cy="259045"/>
    <xdr:sp macro="" textlink="">
      <xdr:nvSpPr>
        <xdr:cNvPr id="338" name="【港湾・漁港】&#10;有形固定資産減価償却率該当値テキスト"/>
        <xdr:cNvSpPr txBox="1"/>
      </xdr:nvSpPr>
      <xdr:spPr>
        <a:xfrm>
          <a:off x="4673600" y="1715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99695</xdr:rowOff>
    </xdr:from>
    <xdr:to>
      <xdr:col>20</xdr:col>
      <xdr:colOff>38100</xdr:colOff>
      <xdr:row>101</xdr:row>
      <xdr:rowOff>29845</xdr:rowOff>
    </xdr:to>
    <xdr:sp macro="" textlink="">
      <xdr:nvSpPr>
        <xdr:cNvPr id="339" name="楕円 338"/>
        <xdr:cNvSpPr/>
      </xdr:nvSpPr>
      <xdr:spPr>
        <a:xfrm>
          <a:off x="37465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125730</xdr:rowOff>
    </xdr:from>
    <xdr:to>
      <xdr:col>24</xdr:col>
      <xdr:colOff>63500</xdr:colOff>
      <xdr:row>100</xdr:row>
      <xdr:rowOff>150495</xdr:rowOff>
    </xdr:to>
    <xdr:cxnSp macro="">
      <xdr:nvCxnSpPr>
        <xdr:cNvPr id="340" name="直線コネクタ 339"/>
        <xdr:cNvCxnSpPr/>
      </xdr:nvCxnSpPr>
      <xdr:spPr>
        <a:xfrm flipV="1">
          <a:off x="3797300" y="172707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139082</xdr:rowOff>
    </xdr:from>
    <xdr:ext cx="405111" cy="259045"/>
    <xdr:sp macro="" textlink="">
      <xdr:nvSpPr>
        <xdr:cNvPr id="341" name="n_1aveValue【港湾・漁港】&#10;有形固定資産減価償却率"/>
        <xdr:cNvSpPr txBox="1"/>
      </xdr:nvSpPr>
      <xdr:spPr>
        <a:xfrm>
          <a:off x="3582044" y="1745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118763</xdr:rowOff>
    </xdr:from>
    <xdr:ext cx="405111" cy="259045"/>
    <xdr:sp macro="" textlink="">
      <xdr:nvSpPr>
        <xdr:cNvPr id="342" name="n_2aveValue【港湾・漁港】&#10;有形固定資産減価償却率"/>
        <xdr:cNvSpPr txBox="1"/>
      </xdr:nvSpPr>
      <xdr:spPr>
        <a:xfrm>
          <a:off x="2705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46372</xdr:rowOff>
    </xdr:from>
    <xdr:ext cx="405111" cy="259045"/>
    <xdr:sp macro="" textlink="">
      <xdr:nvSpPr>
        <xdr:cNvPr id="343" name="n_1mainValue【港湾・漁港】&#10;有形固定資産減価償却率"/>
        <xdr:cNvSpPr txBox="1"/>
      </xdr:nvSpPr>
      <xdr:spPr>
        <a:xfrm>
          <a:off x="3582044" y="1701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5" name="テキスト ボックス 35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7" name="テキスト ボックス 35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9" name="テキスト ボックス 35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61" name="テキスト ボックス 36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63" name="テキスト ボックス 36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65" name="テキスト ボックス 364"/>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7" name="テキスト ボックス 36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79685</xdr:rowOff>
    </xdr:from>
    <xdr:to>
      <xdr:col>54</xdr:col>
      <xdr:colOff>189865</xdr:colOff>
      <xdr:row>109</xdr:row>
      <xdr:rowOff>28274</xdr:rowOff>
    </xdr:to>
    <xdr:cxnSp macro="">
      <xdr:nvCxnSpPr>
        <xdr:cNvPr id="369" name="直線コネクタ 368"/>
        <xdr:cNvCxnSpPr/>
      </xdr:nvCxnSpPr>
      <xdr:spPr>
        <a:xfrm flipV="1">
          <a:off x="10476865" y="17224685"/>
          <a:ext cx="0" cy="149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32101</xdr:rowOff>
    </xdr:from>
    <xdr:ext cx="469744" cy="259045"/>
    <xdr:sp macro="" textlink="">
      <xdr:nvSpPr>
        <xdr:cNvPr id="370" name="【港湾・漁港】&#10;一人当たり有形固定資産（償却資産）額最小値テキスト"/>
        <xdr:cNvSpPr txBox="1"/>
      </xdr:nvSpPr>
      <xdr:spPr>
        <a:xfrm>
          <a:off x="10515600" y="187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28274</xdr:rowOff>
    </xdr:from>
    <xdr:to>
      <xdr:col>55</xdr:col>
      <xdr:colOff>88900</xdr:colOff>
      <xdr:row>109</xdr:row>
      <xdr:rowOff>28274</xdr:rowOff>
    </xdr:to>
    <xdr:cxnSp macro="">
      <xdr:nvCxnSpPr>
        <xdr:cNvPr id="371" name="直線コネクタ 370"/>
        <xdr:cNvCxnSpPr/>
      </xdr:nvCxnSpPr>
      <xdr:spPr>
        <a:xfrm>
          <a:off x="10388600" y="187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26362</xdr:rowOff>
    </xdr:from>
    <xdr:ext cx="599010" cy="259045"/>
    <xdr:sp macro="" textlink="">
      <xdr:nvSpPr>
        <xdr:cNvPr id="372" name="【港湾・漁港】&#10;一人当たり有形固定資産（償却資産）額最大値テキスト"/>
        <xdr:cNvSpPr txBox="1"/>
      </xdr:nvSpPr>
      <xdr:spPr>
        <a:xfrm>
          <a:off x="10515600" y="1699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79685</xdr:rowOff>
    </xdr:from>
    <xdr:to>
      <xdr:col>55</xdr:col>
      <xdr:colOff>88900</xdr:colOff>
      <xdr:row>100</xdr:row>
      <xdr:rowOff>79685</xdr:rowOff>
    </xdr:to>
    <xdr:cxnSp macro="">
      <xdr:nvCxnSpPr>
        <xdr:cNvPr id="373" name="直線コネクタ 372"/>
        <xdr:cNvCxnSpPr/>
      </xdr:nvCxnSpPr>
      <xdr:spPr>
        <a:xfrm>
          <a:off x="10388600" y="1722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20251</xdr:rowOff>
    </xdr:from>
    <xdr:ext cx="599010" cy="259045"/>
    <xdr:sp macro="" textlink="">
      <xdr:nvSpPr>
        <xdr:cNvPr id="374" name="【港湾・漁港】&#10;一人当たり有形固定資産（償却資産）額平均値テキスト"/>
        <xdr:cNvSpPr txBox="1"/>
      </xdr:nvSpPr>
      <xdr:spPr>
        <a:xfrm>
          <a:off x="10515600" y="18193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168824</xdr:rowOff>
    </xdr:from>
    <xdr:to>
      <xdr:col>55</xdr:col>
      <xdr:colOff>50800</xdr:colOff>
      <xdr:row>107</xdr:row>
      <xdr:rowOff>98974</xdr:rowOff>
    </xdr:to>
    <xdr:sp macro="" textlink="">
      <xdr:nvSpPr>
        <xdr:cNvPr id="375" name="フローチャート: 判断 374"/>
        <xdr:cNvSpPr/>
      </xdr:nvSpPr>
      <xdr:spPr>
        <a:xfrm>
          <a:off x="10426700" y="183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69875</xdr:rowOff>
    </xdr:from>
    <xdr:to>
      <xdr:col>50</xdr:col>
      <xdr:colOff>165100</xdr:colOff>
      <xdr:row>108</xdr:row>
      <xdr:rowOff>25</xdr:rowOff>
    </xdr:to>
    <xdr:sp macro="" textlink="">
      <xdr:nvSpPr>
        <xdr:cNvPr id="376" name="フローチャート: 判断 375"/>
        <xdr:cNvSpPr/>
      </xdr:nvSpPr>
      <xdr:spPr>
        <a:xfrm>
          <a:off x="9588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57139</xdr:rowOff>
    </xdr:from>
    <xdr:to>
      <xdr:col>46</xdr:col>
      <xdr:colOff>38100</xdr:colOff>
      <xdr:row>108</xdr:row>
      <xdr:rowOff>158739</xdr:rowOff>
    </xdr:to>
    <xdr:sp macro="" textlink="">
      <xdr:nvSpPr>
        <xdr:cNvPr id="377" name="フローチャート: 判断 376"/>
        <xdr:cNvSpPr/>
      </xdr:nvSpPr>
      <xdr:spPr>
        <a:xfrm>
          <a:off x="8699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148924</xdr:rowOff>
    </xdr:from>
    <xdr:to>
      <xdr:col>55</xdr:col>
      <xdr:colOff>50800</xdr:colOff>
      <xdr:row>109</xdr:row>
      <xdr:rowOff>79074</xdr:rowOff>
    </xdr:to>
    <xdr:sp macro="" textlink="">
      <xdr:nvSpPr>
        <xdr:cNvPr id="383" name="楕円 382"/>
        <xdr:cNvSpPr/>
      </xdr:nvSpPr>
      <xdr:spPr>
        <a:xfrm>
          <a:off x="10426700" y="186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63851</xdr:rowOff>
    </xdr:from>
    <xdr:ext cx="469744" cy="259045"/>
    <xdr:sp macro="" textlink="">
      <xdr:nvSpPr>
        <xdr:cNvPr id="384" name="【港湾・漁港】&#10;一人当たり有形固定資産（償却資産）額該当値テキスト"/>
        <xdr:cNvSpPr txBox="1"/>
      </xdr:nvSpPr>
      <xdr:spPr>
        <a:xfrm>
          <a:off x="10515600" y="1858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148983</xdr:rowOff>
    </xdr:from>
    <xdr:to>
      <xdr:col>50</xdr:col>
      <xdr:colOff>165100</xdr:colOff>
      <xdr:row>109</xdr:row>
      <xdr:rowOff>79133</xdr:rowOff>
    </xdr:to>
    <xdr:sp macro="" textlink="">
      <xdr:nvSpPr>
        <xdr:cNvPr id="385" name="楕円 384"/>
        <xdr:cNvSpPr/>
      </xdr:nvSpPr>
      <xdr:spPr>
        <a:xfrm>
          <a:off x="9588500" y="186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28274</xdr:rowOff>
    </xdr:from>
    <xdr:to>
      <xdr:col>55</xdr:col>
      <xdr:colOff>0</xdr:colOff>
      <xdr:row>109</xdr:row>
      <xdr:rowOff>28333</xdr:rowOff>
    </xdr:to>
    <xdr:cxnSp macro="">
      <xdr:nvCxnSpPr>
        <xdr:cNvPr id="386" name="直線コネクタ 385"/>
        <xdr:cNvCxnSpPr/>
      </xdr:nvCxnSpPr>
      <xdr:spPr>
        <a:xfrm flipV="1">
          <a:off x="9639300" y="18716324"/>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16552</xdr:rowOff>
    </xdr:from>
    <xdr:ext cx="599010" cy="259045"/>
    <xdr:sp macro="" textlink="">
      <xdr:nvSpPr>
        <xdr:cNvPr id="387" name="n_1aveValue【港湾・漁港】&#10;一人当たり有形固定資産（償却資産）額"/>
        <xdr:cNvSpPr txBox="1"/>
      </xdr:nvSpPr>
      <xdr:spPr>
        <a:xfrm>
          <a:off x="93270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3816</xdr:rowOff>
    </xdr:from>
    <xdr:ext cx="534377" cy="259045"/>
    <xdr:sp macro="" textlink="">
      <xdr:nvSpPr>
        <xdr:cNvPr id="388" name="n_2aveValue【港湾・漁港】&#10;一人当たり有形固定資産（償却資産）額"/>
        <xdr:cNvSpPr txBox="1"/>
      </xdr:nvSpPr>
      <xdr:spPr>
        <a:xfrm>
          <a:off x="8483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70260</xdr:rowOff>
    </xdr:from>
    <xdr:ext cx="469744" cy="259045"/>
    <xdr:sp macro="" textlink="">
      <xdr:nvSpPr>
        <xdr:cNvPr id="389" name="n_1mainValue【港湾・漁港】&#10;一人当たり有形固定資産（償却資産）額"/>
        <xdr:cNvSpPr txBox="1"/>
      </xdr:nvSpPr>
      <xdr:spPr>
        <a:xfrm>
          <a:off x="9391728" y="1875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415" name="直線コネクタ 414"/>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16"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17" name="直線コネクタ 416"/>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19" name="直線コネクタ 41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20"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1" name="フローチャート: 判断 420"/>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22" name="フローチャート: 判断 421"/>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3" name="フローチャート: 判断 422"/>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12337</xdr:rowOff>
    </xdr:from>
    <xdr:to>
      <xdr:col>85</xdr:col>
      <xdr:colOff>177800</xdr:colOff>
      <xdr:row>35</xdr:row>
      <xdr:rowOff>113937</xdr:rowOff>
    </xdr:to>
    <xdr:sp macro="" textlink="">
      <xdr:nvSpPr>
        <xdr:cNvPr id="429" name="楕円 428"/>
        <xdr:cNvSpPr/>
      </xdr:nvSpPr>
      <xdr:spPr>
        <a:xfrm>
          <a:off x="162687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35214</xdr:rowOff>
    </xdr:from>
    <xdr:ext cx="405111" cy="259045"/>
    <xdr:sp macro="" textlink="">
      <xdr:nvSpPr>
        <xdr:cNvPr id="430" name="【認定こども園・幼稚園・保育所】&#10;有形固定資産減価償却率該当値テキスト"/>
        <xdr:cNvSpPr txBox="1"/>
      </xdr:nvSpPr>
      <xdr:spPr>
        <a:xfrm>
          <a:off x="16357600"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431" name="楕円 430"/>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63137</xdr:rowOff>
    </xdr:from>
    <xdr:to>
      <xdr:col>85</xdr:col>
      <xdr:colOff>127000</xdr:colOff>
      <xdr:row>35</xdr:row>
      <xdr:rowOff>99060</xdr:rowOff>
    </xdr:to>
    <xdr:cxnSp macro="">
      <xdr:nvCxnSpPr>
        <xdr:cNvPr id="432" name="直線コネクタ 431"/>
        <xdr:cNvCxnSpPr/>
      </xdr:nvCxnSpPr>
      <xdr:spPr>
        <a:xfrm flipV="1">
          <a:off x="15481300" y="60638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33"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34"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435" name="n_1mainValue【認定こども園・幼稚園・保育所】&#10;有形固定資産減価償却率"/>
        <xdr:cNvSpPr txBox="1"/>
      </xdr:nvSpPr>
      <xdr:spPr>
        <a:xfrm>
          <a:off x="15266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6" name="直線コネクタ 44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7" name="テキスト ボックス 44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8" name="直線コネクタ 44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9" name="テキスト ボックス 44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0" name="直線コネクタ 44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1" name="テキスト ボックス 45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2" name="直線コネクタ 45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3" name="テキスト ボックス 45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4" name="直線コネクタ 45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5" name="テキスト ボックス 45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6" name="直線コネクタ 45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7" name="テキスト ボックス 45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9" name="テキスト ボックス 4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61" name="直線コネクタ 460"/>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62"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63" name="直線コネクタ 462"/>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64"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65" name="直線コネクタ 464"/>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66"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67" name="フローチャート: 判断 466"/>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68" name="フローチャート: 判断 467"/>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69" name="フローチャート: 判断 468"/>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61323</xdr:rowOff>
    </xdr:from>
    <xdr:to>
      <xdr:col>116</xdr:col>
      <xdr:colOff>114300</xdr:colOff>
      <xdr:row>40</xdr:row>
      <xdr:rowOff>162923</xdr:rowOff>
    </xdr:to>
    <xdr:sp macro="" textlink="">
      <xdr:nvSpPr>
        <xdr:cNvPr id="475" name="楕円 474"/>
        <xdr:cNvSpPr/>
      </xdr:nvSpPr>
      <xdr:spPr>
        <a:xfrm>
          <a:off x="221107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39750</xdr:rowOff>
    </xdr:from>
    <xdr:ext cx="469744" cy="259045"/>
    <xdr:sp macro="" textlink="">
      <xdr:nvSpPr>
        <xdr:cNvPr id="476" name="【認定こども園・幼稚園・保育所】&#10;一人当たり面積該当値テキスト"/>
        <xdr:cNvSpPr txBox="1"/>
      </xdr:nvSpPr>
      <xdr:spPr>
        <a:xfrm>
          <a:off x="22199600" y="689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61323</xdr:rowOff>
    </xdr:from>
    <xdr:to>
      <xdr:col>112</xdr:col>
      <xdr:colOff>38100</xdr:colOff>
      <xdr:row>40</xdr:row>
      <xdr:rowOff>162923</xdr:rowOff>
    </xdr:to>
    <xdr:sp macro="" textlink="">
      <xdr:nvSpPr>
        <xdr:cNvPr id="477" name="楕円 476"/>
        <xdr:cNvSpPr/>
      </xdr:nvSpPr>
      <xdr:spPr>
        <a:xfrm>
          <a:off x="21272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112123</xdr:rowOff>
    </xdr:from>
    <xdr:to>
      <xdr:col>116</xdr:col>
      <xdr:colOff>63500</xdr:colOff>
      <xdr:row>40</xdr:row>
      <xdr:rowOff>112123</xdr:rowOff>
    </xdr:to>
    <xdr:cxnSp macro="">
      <xdr:nvCxnSpPr>
        <xdr:cNvPr id="478" name="直線コネクタ 477"/>
        <xdr:cNvCxnSpPr/>
      </xdr:nvCxnSpPr>
      <xdr:spPr>
        <a:xfrm>
          <a:off x="21323300" y="6970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79"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80"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154050</xdr:rowOff>
    </xdr:from>
    <xdr:ext cx="469744" cy="259045"/>
    <xdr:sp macro="" textlink="">
      <xdr:nvSpPr>
        <xdr:cNvPr id="481" name="n_1mainValue【認定こども園・幼稚園・保育所】&#10;一人当たり面積"/>
        <xdr:cNvSpPr txBox="1"/>
      </xdr:nvSpPr>
      <xdr:spPr>
        <a:xfrm>
          <a:off x="210757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2" name="テキスト ボックス 4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3" name="直線コネクタ 49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4" name="テキスト ボックス 49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5" name="直線コネクタ 49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6" name="テキスト ボックス 49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7" name="直線コネクタ 49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8" name="テキスト ボックス 49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9" name="直線コネクタ 49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0" name="テキスト ボックス 49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62</xdr:row>
      <xdr:rowOff>41148</xdr:rowOff>
    </xdr:to>
    <xdr:cxnSp macro="">
      <xdr:nvCxnSpPr>
        <xdr:cNvPr id="504" name="直線コネクタ 503"/>
        <xdr:cNvCxnSpPr/>
      </xdr:nvCxnSpPr>
      <xdr:spPr>
        <a:xfrm flipV="1">
          <a:off x="16318864" y="95554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44975</xdr:rowOff>
    </xdr:from>
    <xdr:ext cx="405111" cy="259045"/>
    <xdr:sp macro="" textlink="">
      <xdr:nvSpPr>
        <xdr:cNvPr id="505" name="【学校施設】&#10;有形固定資産減価償却率最小値テキスト"/>
        <xdr:cNvSpPr txBox="1"/>
      </xdr:nvSpPr>
      <xdr:spPr>
        <a:xfrm>
          <a:off x="1635760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41148</xdr:rowOff>
    </xdr:from>
    <xdr:to>
      <xdr:col>86</xdr:col>
      <xdr:colOff>25400</xdr:colOff>
      <xdr:row>62</xdr:row>
      <xdr:rowOff>41148</xdr:rowOff>
    </xdr:to>
    <xdr:cxnSp macro="">
      <xdr:nvCxnSpPr>
        <xdr:cNvPr id="506" name="直線コネクタ 505"/>
        <xdr:cNvCxnSpPr/>
      </xdr:nvCxnSpPr>
      <xdr:spPr>
        <a:xfrm>
          <a:off x="16230600" y="106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507" name="【学校施設】&#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08" name="直線コネクタ 507"/>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92219</xdr:rowOff>
    </xdr:from>
    <xdr:ext cx="405111" cy="259045"/>
    <xdr:sp macro="" textlink="">
      <xdr:nvSpPr>
        <xdr:cNvPr id="509" name="【学校施設】&#10;有形固定資産減価償却率平均値テキスト"/>
        <xdr:cNvSpPr txBox="1"/>
      </xdr:nvSpPr>
      <xdr:spPr>
        <a:xfrm>
          <a:off x="16357600" y="1003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113792</xdr:rowOff>
    </xdr:from>
    <xdr:to>
      <xdr:col>85</xdr:col>
      <xdr:colOff>177800</xdr:colOff>
      <xdr:row>59</xdr:row>
      <xdr:rowOff>43942</xdr:rowOff>
    </xdr:to>
    <xdr:sp macro="" textlink="">
      <xdr:nvSpPr>
        <xdr:cNvPr id="510" name="フローチャート: 判断 509"/>
        <xdr:cNvSpPr/>
      </xdr:nvSpPr>
      <xdr:spPr>
        <a:xfrm>
          <a:off x="162687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511" name="フローチャート: 判断 510"/>
        <xdr:cNvSpPr/>
      </xdr:nvSpPr>
      <xdr:spPr>
        <a:xfrm>
          <a:off x="15430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12" name="フローチャート: 判断 511"/>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74930</xdr:rowOff>
    </xdr:from>
    <xdr:to>
      <xdr:col>85</xdr:col>
      <xdr:colOff>177800</xdr:colOff>
      <xdr:row>56</xdr:row>
      <xdr:rowOff>5080</xdr:rowOff>
    </xdr:to>
    <xdr:sp macro="" textlink="">
      <xdr:nvSpPr>
        <xdr:cNvPr id="518" name="楕円 517"/>
        <xdr:cNvSpPr/>
      </xdr:nvSpPr>
      <xdr:spPr>
        <a:xfrm>
          <a:off x="162687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27957</xdr:rowOff>
    </xdr:from>
    <xdr:ext cx="405111" cy="259045"/>
    <xdr:sp macro="" textlink="">
      <xdr:nvSpPr>
        <xdr:cNvPr id="519" name="【学校施設】&#10;有形固定資産減価償却率該当値テキスト"/>
        <xdr:cNvSpPr txBox="1"/>
      </xdr:nvSpPr>
      <xdr:spPr>
        <a:xfrm>
          <a:off x="16357600"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45212</xdr:rowOff>
    </xdr:from>
    <xdr:to>
      <xdr:col>81</xdr:col>
      <xdr:colOff>101600</xdr:colOff>
      <xdr:row>55</xdr:row>
      <xdr:rowOff>146812</xdr:rowOff>
    </xdr:to>
    <xdr:sp macro="" textlink="">
      <xdr:nvSpPr>
        <xdr:cNvPr id="520" name="楕円 519"/>
        <xdr:cNvSpPr/>
      </xdr:nvSpPr>
      <xdr:spPr>
        <a:xfrm>
          <a:off x="15430500" y="94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96012</xdr:rowOff>
    </xdr:from>
    <xdr:to>
      <xdr:col>85</xdr:col>
      <xdr:colOff>127000</xdr:colOff>
      <xdr:row>55</xdr:row>
      <xdr:rowOff>125730</xdr:rowOff>
    </xdr:to>
    <xdr:cxnSp macro="">
      <xdr:nvCxnSpPr>
        <xdr:cNvPr id="521" name="直線コネクタ 520"/>
        <xdr:cNvCxnSpPr/>
      </xdr:nvCxnSpPr>
      <xdr:spPr>
        <a:xfrm>
          <a:off x="15481300" y="952576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160799</xdr:rowOff>
    </xdr:from>
    <xdr:ext cx="405111" cy="259045"/>
    <xdr:sp macro="" textlink="">
      <xdr:nvSpPr>
        <xdr:cNvPr id="522" name="n_1aveValue【学校施設】&#10;有形固定資産減価償却率"/>
        <xdr:cNvSpPr txBox="1"/>
      </xdr:nvSpPr>
      <xdr:spPr>
        <a:xfrm>
          <a:off x="152660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23" name="n_2aveValue【学校施設】&#10;有形固定資産減価償却率"/>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163339</xdr:rowOff>
    </xdr:from>
    <xdr:ext cx="405111" cy="259045"/>
    <xdr:sp macro="" textlink="">
      <xdr:nvSpPr>
        <xdr:cNvPr id="524" name="n_1mainValue【学校施設】&#10;有形固定資産減価償却率"/>
        <xdr:cNvSpPr txBox="1"/>
      </xdr:nvSpPr>
      <xdr:spPr>
        <a:xfrm>
          <a:off x="15266044" y="925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5" name="テキスト ボックス 5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6" name="直線コネクタ 5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7" name="テキスト ボックス 5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8" name="直線コネクタ 5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9" name="テキスト ボックス 5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0" name="直線コネクタ 5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1" name="テキスト ボックス 5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2" name="直線コネクタ 5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3" name="テキスト ボックス 5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47" name="直線コネクタ 546"/>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48"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49" name="直線コネクタ 548"/>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50"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51" name="直線コネクタ 550"/>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52"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53" name="フローチャート: 判断 552"/>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54" name="フローチャート: 判断 553"/>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55" name="フローチャート: 判断 554"/>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95504</xdr:rowOff>
    </xdr:from>
    <xdr:to>
      <xdr:col>116</xdr:col>
      <xdr:colOff>114300</xdr:colOff>
      <xdr:row>61</xdr:row>
      <xdr:rowOff>25654</xdr:rowOff>
    </xdr:to>
    <xdr:sp macro="" textlink="">
      <xdr:nvSpPr>
        <xdr:cNvPr id="561" name="楕円 560"/>
        <xdr:cNvSpPr/>
      </xdr:nvSpPr>
      <xdr:spPr>
        <a:xfrm>
          <a:off x="221107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118381</xdr:rowOff>
    </xdr:from>
    <xdr:ext cx="469744" cy="259045"/>
    <xdr:sp macro="" textlink="">
      <xdr:nvSpPr>
        <xdr:cNvPr id="562" name="【学校施設】&#10;一人当たり面積該当値テキスト"/>
        <xdr:cNvSpPr txBox="1"/>
      </xdr:nvSpPr>
      <xdr:spPr>
        <a:xfrm>
          <a:off x="22199600" y="102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103734</xdr:rowOff>
    </xdr:from>
    <xdr:to>
      <xdr:col>112</xdr:col>
      <xdr:colOff>38100</xdr:colOff>
      <xdr:row>61</xdr:row>
      <xdr:rowOff>33884</xdr:rowOff>
    </xdr:to>
    <xdr:sp macro="" textlink="">
      <xdr:nvSpPr>
        <xdr:cNvPr id="563" name="楕円 562"/>
        <xdr:cNvSpPr/>
      </xdr:nvSpPr>
      <xdr:spPr>
        <a:xfrm>
          <a:off x="21272500" y="103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146304</xdr:rowOff>
    </xdr:from>
    <xdr:to>
      <xdr:col>116</xdr:col>
      <xdr:colOff>63500</xdr:colOff>
      <xdr:row>60</xdr:row>
      <xdr:rowOff>154534</xdr:rowOff>
    </xdr:to>
    <xdr:cxnSp macro="">
      <xdr:nvCxnSpPr>
        <xdr:cNvPr id="564" name="直線コネクタ 563"/>
        <xdr:cNvCxnSpPr/>
      </xdr:nvCxnSpPr>
      <xdr:spPr>
        <a:xfrm flipV="1">
          <a:off x="21323300" y="10433304"/>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65"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66"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50411</xdr:rowOff>
    </xdr:from>
    <xdr:ext cx="469744" cy="259045"/>
    <xdr:sp macro="" textlink="">
      <xdr:nvSpPr>
        <xdr:cNvPr id="567" name="n_1mainValue【学校施設】&#10;一人当たり面積"/>
        <xdr:cNvSpPr txBox="1"/>
      </xdr:nvSpPr>
      <xdr:spPr>
        <a:xfrm>
          <a:off x="21075727" y="101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4" name="テキスト ボックス 5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5" name="直線コネクタ 5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6" name="テキスト ボックス 5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7" name="直線コネクタ 5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8" name="テキスト ボックス 5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9" name="直線コネクタ 5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0" name="テキスト ボックス 5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1" name="直線コネクタ 6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2" name="テキスト ボックス 6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3" name="直線コネクタ 6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4" name="テキスト ボックス 6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08" name="直線コネクタ 607"/>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09"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10" name="直線コネクタ 609"/>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11"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12" name="直線コネクタ 611"/>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13"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14" name="フローチャート: 判断 613"/>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15" name="フローチャート: 判断 614"/>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16" name="フローチャート: 判断 615"/>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103505</xdr:rowOff>
    </xdr:from>
    <xdr:to>
      <xdr:col>85</xdr:col>
      <xdr:colOff>177800</xdr:colOff>
      <xdr:row>103</xdr:row>
      <xdr:rowOff>33655</xdr:rowOff>
    </xdr:to>
    <xdr:sp macro="" textlink="">
      <xdr:nvSpPr>
        <xdr:cNvPr id="622" name="楕円 621"/>
        <xdr:cNvSpPr/>
      </xdr:nvSpPr>
      <xdr:spPr>
        <a:xfrm>
          <a:off x="162687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126382</xdr:rowOff>
    </xdr:from>
    <xdr:ext cx="405111" cy="259045"/>
    <xdr:sp macro="" textlink="">
      <xdr:nvSpPr>
        <xdr:cNvPr id="623" name="【公民館】&#10;有形固定資産減価償却率該当値テキスト"/>
        <xdr:cNvSpPr txBox="1"/>
      </xdr:nvSpPr>
      <xdr:spPr>
        <a:xfrm>
          <a:off x="16357600"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624" name="楕円 623"/>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154305</xdr:rowOff>
    </xdr:from>
    <xdr:to>
      <xdr:col>85</xdr:col>
      <xdr:colOff>127000</xdr:colOff>
      <xdr:row>103</xdr:row>
      <xdr:rowOff>7620</xdr:rowOff>
    </xdr:to>
    <xdr:cxnSp macro="">
      <xdr:nvCxnSpPr>
        <xdr:cNvPr id="625" name="直線コネクタ 624"/>
        <xdr:cNvCxnSpPr/>
      </xdr:nvCxnSpPr>
      <xdr:spPr>
        <a:xfrm flipV="1">
          <a:off x="15481300" y="176422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26"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27"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628" name="n_1mainValue【公民館】&#10;有形固定資産減価償却率"/>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9" name="直線コネクタ 6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0" name="テキスト ボックス 6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1" name="直線コネクタ 6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2" name="テキスト ボックス 6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3" name="直線コネクタ 6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4" name="テキスト ボックス 6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5" name="直線コネクタ 6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6" name="テキスト ボックス 6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7" name="直線コネクタ 6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8" name="テキスト ボックス 6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9" name="直線コネクタ 6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0" name="テキスト ボックス 6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54" name="直線コネクタ 653"/>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55"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56" name="直線コネクタ 655"/>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57"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58" name="直線コネクタ 657"/>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59"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60" name="フローチャート: 判断 65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61" name="フローチャート: 判断 660"/>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62" name="フローチャート: 判断 661"/>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77651</xdr:rowOff>
    </xdr:from>
    <xdr:to>
      <xdr:col>116</xdr:col>
      <xdr:colOff>114300</xdr:colOff>
      <xdr:row>103</xdr:row>
      <xdr:rowOff>7801</xdr:rowOff>
    </xdr:to>
    <xdr:sp macro="" textlink="">
      <xdr:nvSpPr>
        <xdr:cNvPr id="668" name="楕円 667"/>
        <xdr:cNvSpPr/>
      </xdr:nvSpPr>
      <xdr:spPr>
        <a:xfrm>
          <a:off x="221107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100528</xdr:rowOff>
    </xdr:from>
    <xdr:ext cx="469744" cy="259045"/>
    <xdr:sp macro="" textlink="">
      <xdr:nvSpPr>
        <xdr:cNvPr id="669" name="【公民館】&#10;一人当たり面積該当値テキスト"/>
        <xdr:cNvSpPr txBox="1"/>
      </xdr:nvSpPr>
      <xdr:spPr>
        <a:xfrm>
          <a:off x="22199600" y="1741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87449</xdr:rowOff>
    </xdr:from>
    <xdr:to>
      <xdr:col>112</xdr:col>
      <xdr:colOff>38100</xdr:colOff>
      <xdr:row>103</xdr:row>
      <xdr:rowOff>17599</xdr:rowOff>
    </xdr:to>
    <xdr:sp macro="" textlink="">
      <xdr:nvSpPr>
        <xdr:cNvPr id="670" name="楕円 669"/>
        <xdr:cNvSpPr/>
      </xdr:nvSpPr>
      <xdr:spPr>
        <a:xfrm>
          <a:off x="21272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128451</xdr:rowOff>
    </xdr:from>
    <xdr:to>
      <xdr:col>116</xdr:col>
      <xdr:colOff>63500</xdr:colOff>
      <xdr:row>102</xdr:row>
      <xdr:rowOff>138249</xdr:rowOff>
    </xdr:to>
    <xdr:cxnSp macro="">
      <xdr:nvCxnSpPr>
        <xdr:cNvPr id="671" name="直線コネクタ 670"/>
        <xdr:cNvCxnSpPr/>
      </xdr:nvCxnSpPr>
      <xdr:spPr>
        <a:xfrm flipV="1">
          <a:off x="21323300" y="176163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672"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673"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34126</xdr:rowOff>
    </xdr:from>
    <xdr:ext cx="469744" cy="259045"/>
    <xdr:sp macro="" textlink="">
      <xdr:nvSpPr>
        <xdr:cNvPr id="674" name="n_1mainValue【公民館】&#10;一人当たり面積"/>
        <xdr:cNvSpPr txBox="1"/>
      </xdr:nvSpPr>
      <xdr:spPr>
        <a:xfrm>
          <a:off x="21075727" y="173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800">
              <a:solidFill>
                <a:schemeClr val="dk1"/>
              </a:solidFill>
              <a:latin typeface="+mn-lt"/>
              <a:ea typeface="+mn-ea"/>
              <a:cs typeface="+mn-cs"/>
            </a:rPr>
            <a:t>学校施設、公民館について</a:t>
          </a:r>
          <a:r>
            <a:rPr kumimoji="1" lang="ja-JP" altLang="en-US" sz="1800">
              <a:solidFill>
                <a:schemeClr val="dk1"/>
              </a:solidFill>
              <a:latin typeface="+mn-lt"/>
              <a:ea typeface="+mn-ea"/>
              <a:cs typeface="+mn-cs"/>
            </a:rPr>
            <a:t>有形固定資産減価償却率・一人当たりの面積ともに</a:t>
          </a:r>
          <a:r>
            <a:rPr kumimoji="1" lang="ja-JP" altLang="ja-JP" sz="1800">
              <a:solidFill>
                <a:schemeClr val="dk1"/>
              </a:solidFill>
              <a:latin typeface="+mn-lt"/>
              <a:ea typeface="+mn-ea"/>
              <a:cs typeface="+mn-cs"/>
            </a:rPr>
            <a:t>類似団体平均を大きく上回っている。</a:t>
          </a:r>
          <a:endParaRPr kumimoji="1" lang="en-US" altLang="ja-JP" sz="1800">
            <a:solidFill>
              <a:schemeClr val="dk1"/>
            </a:solidFill>
            <a:latin typeface="+mn-lt"/>
            <a:ea typeface="+mn-ea"/>
            <a:cs typeface="+mn-cs"/>
          </a:endParaRPr>
        </a:p>
        <a:p>
          <a:pPr eaLnBrk="1" fontAlgn="auto" latinLnBrk="0" hangingPunct="1"/>
          <a:r>
            <a:rPr lang="ja-JP" altLang="en-US" sz="1800" baseline="0">
              <a:solidFill>
                <a:schemeClr val="dk1"/>
              </a:solidFill>
              <a:latin typeface="+mn-lt"/>
              <a:ea typeface="+mn-ea"/>
              <a:cs typeface="+mn-cs"/>
            </a:rPr>
            <a:t>いづれも築</a:t>
          </a:r>
          <a:r>
            <a:rPr lang="en-US" altLang="ja-JP" sz="1800" baseline="0">
              <a:solidFill>
                <a:schemeClr val="dk1"/>
              </a:solidFill>
              <a:latin typeface="+mn-lt"/>
              <a:ea typeface="+mn-ea"/>
              <a:cs typeface="+mn-cs"/>
            </a:rPr>
            <a:t>30</a:t>
          </a:r>
          <a:r>
            <a:rPr lang="ja-JP" altLang="en-US" sz="1800" baseline="0">
              <a:solidFill>
                <a:schemeClr val="dk1"/>
              </a:solidFill>
              <a:latin typeface="+mn-lt"/>
              <a:ea typeface="+mn-ea"/>
              <a:cs typeface="+mn-cs"/>
            </a:rPr>
            <a:t>年以上の老朽化が進んでいる施設が多いことから、公共施設再配置計画等をもとに集約・廃止を含め検討していく必要がある。</a:t>
          </a:r>
          <a:endParaRPr kumimoji="1" lang="ja-JP" altLang="en-US" sz="1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28,163
116.98
15,303,040
14,905,811
279,736
8,522,436
17,558,020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95613</xdr:rowOff>
    </xdr:from>
    <xdr:to>
      <xdr:col>24</xdr:col>
      <xdr:colOff>114300</xdr:colOff>
      <xdr:row>35</xdr:row>
      <xdr:rowOff>25763</xdr:rowOff>
    </xdr:to>
    <xdr:sp macro="" textlink="">
      <xdr:nvSpPr>
        <xdr:cNvPr id="71" name="楕円 70"/>
        <xdr:cNvSpPr/>
      </xdr:nvSpPr>
      <xdr:spPr>
        <a:xfrm>
          <a:off x="45847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118490</xdr:rowOff>
    </xdr:from>
    <xdr:ext cx="405111" cy="259045"/>
    <xdr:sp macro="" textlink="">
      <xdr:nvSpPr>
        <xdr:cNvPr id="72" name="【図書館】&#10;有形固定資産減価償却率該当値テキスト"/>
        <xdr:cNvSpPr txBox="1"/>
      </xdr:nvSpPr>
      <xdr:spPr>
        <a:xfrm>
          <a:off x="4673600" y="57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138067</xdr:rowOff>
    </xdr:from>
    <xdr:to>
      <xdr:col>20</xdr:col>
      <xdr:colOff>38100</xdr:colOff>
      <xdr:row>35</xdr:row>
      <xdr:rowOff>68217</xdr:rowOff>
    </xdr:to>
    <xdr:sp macro="" textlink="">
      <xdr:nvSpPr>
        <xdr:cNvPr id="73" name="楕円 72"/>
        <xdr:cNvSpPr/>
      </xdr:nvSpPr>
      <xdr:spPr>
        <a:xfrm>
          <a:off x="3746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146413</xdr:rowOff>
    </xdr:from>
    <xdr:to>
      <xdr:col>24</xdr:col>
      <xdr:colOff>63500</xdr:colOff>
      <xdr:row>35</xdr:row>
      <xdr:rowOff>17417</xdr:rowOff>
    </xdr:to>
    <xdr:cxnSp macro="">
      <xdr:nvCxnSpPr>
        <xdr:cNvPr id="74" name="直線コネクタ 73"/>
        <xdr:cNvCxnSpPr/>
      </xdr:nvCxnSpPr>
      <xdr:spPr>
        <a:xfrm flipV="1">
          <a:off x="3797300" y="597571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39024</xdr:rowOff>
    </xdr:from>
    <xdr:ext cx="405111" cy="259045"/>
    <xdr:sp macro="" textlink="">
      <xdr:nvSpPr>
        <xdr:cNvPr id="76"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84744</xdr:rowOff>
    </xdr:from>
    <xdr:ext cx="405111" cy="259045"/>
    <xdr:sp macro="" textlink="">
      <xdr:nvSpPr>
        <xdr:cNvPr id="77" name="n_1mainValue【図書館】&#10;有形固定資産減価償却率"/>
        <xdr:cNvSpPr txBox="1"/>
      </xdr:nvSpPr>
      <xdr:spPr>
        <a:xfrm>
          <a:off x="35820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3" name="直線コネクタ 102"/>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4"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5" name="直線コネクタ 104"/>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6"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7" name="直線コネクタ 106"/>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8"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9" name="フローチャート: 判断 108"/>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1" name="フローチャート: 判断 110"/>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112486</xdr:rowOff>
    </xdr:from>
    <xdr:to>
      <xdr:col>55</xdr:col>
      <xdr:colOff>50800</xdr:colOff>
      <xdr:row>37</xdr:row>
      <xdr:rowOff>42636</xdr:rowOff>
    </xdr:to>
    <xdr:sp macro="" textlink="">
      <xdr:nvSpPr>
        <xdr:cNvPr id="117" name="楕円 116"/>
        <xdr:cNvSpPr/>
      </xdr:nvSpPr>
      <xdr:spPr>
        <a:xfrm>
          <a:off x="10426700" y="62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135363</xdr:rowOff>
    </xdr:from>
    <xdr:ext cx="469744" cy="259045"/>
    <xdr:sp macro="" textlink="">
      <xdr:nvSpPr>
        <xdr:cNvPr id="118" name="【図書館】&#10;一人当たり面積該当値テキスト"/>
        <xdr:cNvSpPr txBox="1"/>
      </xdr:nvSpPr>
      <xdr:spPr>
        <a:xfrm>
          <a:off x="10515600"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123372</xdr:rowOff>
    </xdr:from>
    <xdr:to>
      <xdr:col>50</xdr:col>
      <xdr:colOff>165100</xdr:colOff>
      <xdr:row>37</xdr:row>
      <xdr:rowOff>53522</xdr:rowOff>
    </xdr:to>
    <xdr:sp macro="" textlink="">
      <xdr:nvSpPr>
        <xdr:cNvPr id="119" name="楕円 118"/>
        <xdr:cNvSpPr/>
      </xdr:nvSpPr>
      <xdr:spPr>
        <a:xfrm>
          <a:off x="958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163286</xdr:rowOff>
    </xdr:from>
    <xdr:to>
      <xdr:col>55</xdr:col>
      <xdr:colOff>0</xdr:colOff>
      <xdr:row>37</xdr:row>
      <xdr:rowOff>2722</xdr:rowOff>
    </xdr:to>
    <xdr:cxnSp macro="">
      <xdr:nvCxnSpPr>
        <xdr:cNvPr id="120" name="直線コネクタ 119"/>
        <xdr:cNvCxnSpPr/>
      </xdr:nvCxnSpPr>
      <xdr:spPr>
        <a:xfrm flipV="1">
          <a:off x="9639300" y="63354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2"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70049</xdr:rowOff>
    </xdr:from>
    <xdr:ext cx="469744" cy="259045"/>
    <xdr:sp macro="" textlink="">
      <xdr:nvSpPr>
        <xdr:cNvPr id="123" name="n_1mainValue【図書館】&#10;一人当たり面積"/>
        <xdr:cNvSpPr txBox="1"/>
      </xdr:nvSpPr>
      <xdr:spPr>
        <a:xfrm>
          <a:off x="93917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2" name="テキスト ボックス 14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6" name="直線コネクタ 145"/>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7"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8" name="直線コネクタ 147"/>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9"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1"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2" name="フローチャート: 判断 151"/>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3" name="フローチャート: 判断 152"/>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54" name="フローチャート: 判断 153"/>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26924</xdr:rowOff>
    </xdr:from>
    <xdr:to>
      <xdr:col>24</xdr:col>
      <xdr:colOff>114300</xdr:colOff>
      <xdr:row>60</xdr:row>
      <xdr:rowOff>128524</xdr:rowOff>
    </xdr:to>
    <xdr:sp macro="" textlink="">
      <xdr:nvSpPr>
        <xdr:cNvPr id="160" name="楕円 159"/>
        <xdr:cNvSpPr/>
      </xdr:nvSpPr>
      <xdr:spPr>
        <a:xfrm>
          <a:off x="4584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49801</xdr:rowOff>
    </xdr:from>
    <xdr:ext cx="405111" cy="259045"/>
    <xdr:sp macro="" textlink="">
      <xdr:nvSpPr>
        <xdr:cNvPr id="161" name="【体育館・プール】&#10;有形固定資産減価償却率該当値テキスト"/>
        <xdr:cNvSpPr txBox="1"/>
      </xdr:nvSpPr>
      <xdr:spPr>
        <a:xfrm>
          <a:off x="4673600" y="1016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77216</xdr:rowOff>
    </xdr:from>
    <xdr:to>
      <xdr:col>20</xdr:col>
      <xdr:colOff>38100</xdr:colOff>
      <xdr:row>61</xdr:row>
      <xdr:rowOff>7366</xdr:rowOff>
    </xdr:to>
    <xdr:sp macro="" textlink="">
      <xdr:nvSpPr>
        <xdr:cNvPr id="162" name="楕円 161"/>
        <xdr:cNvSpPr/>
      </xdr:nvSpPr>
      <xdr:spPr>
        <a:xfrm>
          <a:off x="3746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77724</xdr:rowOff>
    </xdr:from>
    <xdr:to>
      <xdr:col>24</xdr:col>
      <xdr:colOff>63500</xdr:colOff>
      <xdr:row>60</xdr:row>
      <xdr:rowOff>128016</xdr:rowOff>
    </xdr:to>
    <xdr:cxnSp macro="">
      <xdr:nvCxnSpPr>
        <xdr:cNvPr id="163" name="直線コネクタ 162"/>
        <xdr:cNvCxnSpPr/>
      </xdr:nvCxnSpPr>
      <xdr:spPr>
        <a:xfrm flipV="1">
          <a:off x="3797300" y="103647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64"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122191</xdr:rowOff>
    </xdr:from>
    <xdr:ext cx="405111" cy="259045"/>
    <xdr:sp macro="" textlink="">
      <xdr:nvSpPr>
        <xdr:cNvPr id="165"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23893</xdr:rowOff>
    </xdr:from>
    <xdr:ext cx="405111" cy="259045"/>
    <xdr:sp macro="" textlink="">
      <xdr:nvSpPr>
        <xdr:cNvPr id="166" name="n_1mainValue【体育館・プール】&#10;有形固定資産減価償却率"/>
        <xdr:cNvSpPr txBox="1"/>
      </xdr:nvSpPr>
      <xdr:spPr>
        <a:xfrm>
          <a:off x="35820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0" name="直線コネクタ 189"/>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91"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92" name="直線コネクタ 191"/>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195"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96" name="フローチャート: 判断 195"/>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97" name="フローチャート: 判断 196"/>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198" name="フローチャート: 判断 197"/>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29210</xdr:rowOff>
    </xdr:from>
    <xdr:to>
      <xdr:col>55</xdr:col>
      <xdr:colOff>50800</xdr:colOff>
      <xdr:row>63</xdr:row>
      <xdr:rowOff>130810</xdr:rowOff>
    </xdr:to>
    <xdr:sp macro="" textlink="">
      <xdr:nvSpPr>
        <xdr:cNvPr id="204" name="楕円 203"/>
        <xdr:cNvSpPr/>
      </xdr:nvSpPr>
      <xdr:spPr>
        <a:xfrm>
          <a:off x="10426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115587</xdr:rowOff>
    </xdr:from>
    <xdr:ext cx="469744" cy="259045"/>
    <xdr:sp macro="" textlink="">
      <xdr:nvSpPr>
        <xdr:cNvPr id="205" name="【体育館・プール】&#10;一人当たり面積該当値テキスト"/>
        <xdr:cNvSpPr txBox="1"/>
      </xdr:nvSpPr>
      <xdr:spPr>
        <a:xfrm>
          <a:off x="10515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30480</xdr:rowOff>
    </xdr:from>
    <xdr:to>
      <xdr:col>50</xdr:col>
      <xdr:colOff>165100</xdr:colOff>
      <xdr:row>63</xdr:row>
      <xdr:rowOff>132080</xdr:rowOff>
    </xdr:to>
    <xdr:sp macro="" textlink="">
      <xdr:nvSpPr>
        <xdr:cNvPr id="206" name="楕円 205"/>
        <xdr:cNvSpPr/>
      </xdr:nvSpPr>
      <xdr:spPr>
        <a:xfrm>
          <a:off x="9588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80010</xdr:rowOff>
    </xdr:from>
    <xdr:to>
      <xdr:col>55</xdr:col>
      <xdr:colOff>0</xdr:colOff>
      <xdr:row>63</xdr:row>
      <xdr:rowOff>81280</xdr:rowOff>
    </xdr:to>
    <xdr:cxnSp macro="">
      <xdr:nvCxnSpPr>
        <xdr:cNvPr id="207" name="直線コネクタ 206"/>
        <xdr:cNvCxnSpPr/>
      </xdr:nvCxnSpPr>
      <xdr:spPr>
        <a:xfrm flipV="1">
          <a:off x="9639300" y="108813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08"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09"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123207</xdr:rowOff>
    </xdr:from>
    <xdr:ext cx="469744" cy="259045"/>
    <xdr:sp macro="" textlink="">
      <xdr:nvSpPr>
        <xdr:cNvPr id="210" name="n_1mainValue【体育館・プール】&#10;一人当たり面積"/>
        <xdr:cNvSpPr txBox="1"/>
      </xdr:nvSpPr>
      <xdr:spPr>
        <a:xfrm>
          <a:off x="9391727" y="1092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35" name="直線コネクタ 234"/>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36"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37" name="直線コネクタ 236"/>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44466</xdr:rowOff>
    </xdr:from>
    <xdr:ext cx="405111" cy="259045"/>
    <xdr:sp macro="" textlink="">
      <xdr:nvSpPr>
        <xdr:cNvPr id="240" name="【福祉施設】&#10;有形固定資産減価償却率平均値テキスト"/>
        <xdr:cNvSpPr txBox="1"/>
      </xdr:nvSpPr>
      <xdr:spPr>
        <a:xfrm>
          <a:off x="4673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1" name="フローチャート: 判断 240"/>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42" name="フローチャート: 判断 241"/>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43" name="フローチャート: 判断 242"/>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130175</xdr:rowOff>
    </xdr:from>
    <xdr:to>
      <xdr:col>24</xdr:col>
      <xdr:colOff>114300</xdr:colOff>
      <xdr:row>84</xdr:row>
      <xdr:rowOff>60325</xdr:rowOff>
    </xdr:to>
    <xdr:sp macro="" textlink="">
      <xdr:nvSpPr>
        <xdr:cNvPr id="249" name="楕円 248"/>
        <xdr:cNvSpPr/>
      </xdr:nvSpPr>
      <xdr:spPr>
        <a:xfrm>
          <a:off x="4584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108602</xdr:rowOff>
    </xdr:from>
    <xdr:ext cx="405111" cy="259045"/>
    <xdr:sp macro="" textlink="">
      <xdr:nvSpPr>
        <xdr:cNvPr id="250" name="【福祉施設】&#10;有形固定資産減価償却率該当値テキスト"/>
        <xdr:cNvSpPr txBox="1"/>
      </xdr:nvSpPr>
      <xdr:spPr>
        <a:xfrm>
          <a:off x="46736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164464</xdr:rowOff>
    </xdr:from>
    <xdr:to>
      <xdr:col>20</xdr:col>
      <xdr:colOff>38100</xdr:colOff>
      <xdr:row>84</xdr:row>
      <xdr:rowOff>94614</xdr:rowOff>
    </xdr:to>
    <xdr:sp macro="" textlink="">
      <xdr:nvSpPr>
        <xdr:cNvPr id="251" name="楕円 250"/>
        <xdr:cNvSpPr/>
      </xdr:nvSpPr>
      <xdr:spPr>
        <a:xfrm>
          <a:off x="3746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xdr:rowOff>
    </xdr:from>
    <xdr:to>
      <xdr:col>24</xdr:col>
      <xdr:colOff>63500</xdr:colOff>
      <xdr:row>84</xdr:row>
      <xdr:rowOff>43814</xdr:rowOff>
    </xdr:to>
    <xdr:cxnSp macro="">
      <xdr:nvCxnSpPr>
        <xdr:cNvPr id="252" name="直線コネクタ 251"/>
        <xdr:cNvCxnSpPr/>
      </xdr:nvCxnSpPr>
      <xdr:spPr>
        <a:xfrm flipV="1">
          <a:off x="3797300" y="144113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53"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54"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85741</xdr:rowOff>
    </xdr:from>
    <xdr:ext cx="405111" cy="259045"/>
    <xdr:sp macro="" textlink="">
      <xdr:nvSpPr>
        <xdr:cNvPr id="255" name="n_1mainValue【福祉施設】&#10;有形固定資産減価償却率"/>
        <xdr:cNvSpPr txBox="1"/>
      </xdr:nvSpPr>
      <xdr:spPr>
        <a:xfrm>
          <a:off x="35820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6" name="直線コネクタ 26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7" name="テキスト ボックス 26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0" name="直線コネクタ 26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1" name="テキスト ボックス 27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75" name="直線コネクタ 274"/>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7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77" name="直線コネクタ 27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78"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79" name="直線コネクタ 278"/>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80"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81" name="フローチャート: 判断 280"/>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82" name="フローチャート: 判断 281"/>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83" name="フローチャート: 判断 282"/>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89" name="楕円 288"/>
        <xdr:cNvSpPr/>
      </xdr:nvSpPr>
      <xdr:spPr>
        <a:xfrm>
          <a:off x="10426700" y="145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106316</xdr:rowOff>
    </xdr:from>
    <xdr:ext cx="469744" cy="259045"/>
    <xdr:sp macro="" textlink="">
      <xdr:nvSpPr>
        <xdr:cNvPr id="290" name="【福祉施設】&#10;一人当たり面積該当値テキスト"/>
        <xdr:cNvSpPr txBox="1"/>
      </xdr:nvSpPr>
      <xdr:spPr>
        <a:xfrm>
          <a:off x="10515600" y="145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155893</xdr:rowOff>
    </xdr:from>
    <xdr:to>
      <xdr:col>50</xdr:col>
      <xdr:colOff>165100</xdr:colOff>
      <xdr:row>85</xdr:row>
      <xdr:rowOff>86043</xdr:rowOff>
    </xdr:to>
    <xdr:sp macro="" textlink="">
      <xdr:nvSpPr>
        <xdr:cNvPr id="291" name="楕円 290"/>
        <xdr:cNvSpPr/>
      </xdr:nvSpPr>
      <xdr:spPr>
        <a:xfrm>
          <a:off x="9588500" y="145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34671</xdr:rowOff>
    </xdr:from>
    <xdr:to>
      <xdr:col>55</xdr:col>
      <xdr:colOff>0</xdr:colOff>
      <xdr:row>85</xdr:row>
      <xdr:rowOff>35243</xdr:rowOff>
    </xdr:to>
    <xdr:cxnSp macro="">
      <xdr:nvCxnSpPr>
        <xdr:cNvPr id="292" name="直線コネクタ 291"/>
        <xdr:cNvCxnSpPr/>
      </xdr:nvCxnSpPr>
      <xdr:spPr>
        <a:xfrm flipV="1">
          <a:off x="9639300" y="1460792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293"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294"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77170</xdr:rowOff>
    </xdr:from>
    <xdr:ext cx="469744" cy="259045"/>
    <xdr:sp macro="" textlink="">
      <xdr:nvSpPr>
        <xdr:cNvPr id="295" name="n_1mainValue【福祉施設】&#10;一人当たり面積"/>
        <xdr:cNvSpPr txBox="1"/>
      </xdr:nvSpPr>
      <xdr:spPr>
        <a:xfrm>
          <a:off x="9391727" y="1465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21" name="直線コネクタ 320"/>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22"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23" name="直線コネクタ 322"/>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24"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25" name="直線コネクタ 324"/>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26"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27" name="フローチャート: 判断 326"/>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28" name="フローチャート: 判断 327"/>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29" name="フローチャート: 判断 328"/>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15602</xdr:rowOff>
    </xdr:from>
    <xdr:to>
      <xdr:col>24</xdr:col>
      <xdr:colOff>114300</xdr:colOff>
      <xdr:row>102</xdr:row>
      <xdr:rowOff>117202</xdr:rowOff>
    </xdr:to>
    <xdr:sp macro="" textlink="">
      <xdr:nvSpPr>
        <xdr:cNvPr id="335" name="楕円 334"/>
        <xdr:cNvSpPr/>
      </xdr:nvSpPr>
      <xdr:spPr>
        <a:xfrm>
          <a:off x="45847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38479</xdr:rowOff>
    </xdr:from>
    <xdr:ext cx="405111" cy="259045"/>
    <xdr:sp macro="" textlink="">
      <xdr:nvSpPr>
        <xdr:cNvPr id="336" name="【市民会館】&#10;有形固定資産減価償却率該当値テキスト"/>
        <xdr:cNvSpPr txBox="1"/>
      </xdr:nvSpPr>
      <xdr:spPr>
        <a:xfrm>
          <a:off x="4673600"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125005</xdr:rowOff>
    </xdr:from>
    <xdr:to>
      <xdr:col>20</xdr:col>
      <xdr:colOff>38100</xdr:colOff>
      <xdr:row>103</xdr:row>
      <xdr:rowOff>55155</xdr:rowOff>
    </xdr:to>
    <xdr:sp macro="" textlink="">
      <xdr:nvSpPr>
        <xdr:cNvPr id="337" name="楕円 336"/>
        <xdr:cNvSpPr/>
      </xdr:nvSpPr>
      <xdr:spPr>
        <a:xfrm>
          <a:off x="3746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66402</xdr:rowOff>
    </xdr:from>
    <xdr:to>
      <xdr:col>24</xdr:col>
      <xdr:colOff>63500</xdr:colOff>
      <xdr:row>103</xdr:row>
      <xdr:rowOff>4355</xdr:rowOff>
    </xdr:to>
    <xdr:cxnSp macro="">
      <xdr:nvCxnSpPr>
        <xdr:cNvPr id="338" name="直線コネクタ 337"/>
        <xdr:cNvCxnSpPr/>
      </xdr:nvCxnSpPr>
      <xdr:spPr>
        <a:xfrm flipV="1">
          <a:off x="3797300" y="17554302"/>
          <a:ext cx="838200" cy="1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3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40"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71682</xdr:rowOff>
    </xdr:from>
    <xdr:ext cx="405111" cy="259045"/>
    <xdr:sp macro="" textlink="">
      <xdr:nvSpPr>
        <xdr:cNvPr id="341" name="n_1mainValue【市民会館】&#10;有形固定資産減価償却率"/>
        <xdr:cNvSpPr txBox="1"/>
      </xdr:nvSpPr>
      <xdr:spPr>
        <a:xfrm>
          <a:off x="35820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65" name="直線コネクタ 364"/>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6"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67" name="直線コネクタ 366"/>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68"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69" name="直線コネクタ 368"/>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70"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71" name="フローチャート: 判断 370"/>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72" name="フローチャート: 判断 371"/>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73" name="フローチャート: 判断 372"/>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379" name="楕円 378"/>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60977</xdr:rowOff>
    </xdr:from>
    <xdr:ext cx="469744" cy="259045"/>
    <xdr:sp macro="" textlink="">
      <xdr:nvSpPr>
        <xdr:cNvPr id="380" name="【市民会館】&#10;一人当たり面積該当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381" name="楕円 380"/>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133350</xdr:rowOff>
    </xdr:to>
    <xdr:cxnSp macro="">
      <xdr:nvCxnSpPr>
        <xdr:cNvPr id="382" name="直線コネクタ 381"/>
        <xdr:cNvCxnSpPr/>
      </xdr:nvCxnSpPr>
      <xdr:spPr>
        <a:xfrm>
          <a:off x="9639300" y="184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383"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384"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385" name="n_1mainValue【市民会館】&#10;一人当たり面積"/>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11" name="直線コネクタ 410"/>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12"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13" name="直線コネクタ 412"/>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14"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15" name="直線コネクタ 41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416" name="【一般廃棄物処理施設】&#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17" name="フローチャート: 判断 41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18" name="フローチャート: 判断 417"/>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19" name="フローチャート: 判断 418"/>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425" name="楕円 424"/>
        <xdr:cNvSpPr/>
      </xdr:nvSpPr>
      <xdr:spPr>
        <a:xfrm>
          <a:off x="16268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154050</xdr:rowOff>
    </xdr:from>
    <xdr:ext cx="405111" cy="259045"/>
    <xdr:sp macro="" textlink="">
      <xdr:nvSpPr>
        <xdr:cNvPr id="426" name="【一般廃棄物処理施設】&#10;有形固定資産減価償却率該当値テキスト"/>
        <xdr:cNvSpPr txBox="1"/>
      </xdr:nvSpPr>
      <xdr:spPr>
        <a:xfrm>
          <a:off x="16357600"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79284</xdr:rowOff>
    </xdr:from>
    <xdr:to>
      <xdr:col>81</xdr:col>
      <xdr:colOff>101600</xdr:colOff>
      <xdr:row>39</xdr:row>
      <xdr:rowOff>9434</xdr:rowOff>
    </xdr:to>
    <xdr:sp macro="" textlink="">
      <xdr:nvSpPr>
        <xdr:cNvPr id="427" name="楕円 426"/>
        <xdr:cNvSpPr/>
      </xdr:nvSpPr>
      <xdr:spPr>
        <a:xfrm>
          <a:off x="15430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54973</xdr:rowOff>
    </xdr:from>
    <xdr:to>
      <xdr:col>85</xdr:col>
      <xdr:colOff>127000</xdr:colOff>
      <xdr:row>38</xdr:row>
      <xdr:rowOff>130084</xdr:rowOff>
    </xdr:to>
    <xdr:cxnSp macro="">
      <xdr:nvCxnSpPr>
        <xdr:cNvPr id="428" name="直線コネクタ 427"/>
        <xdr:cNvCxnSpPr/>
      </xdr:nvCxnSpPr>
      <xdr:spPr>
        <a:xfrm flipV="1">
          <a:off x="15481300" y="657007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34126</xdr:rowOff>
    </xdr:from>
    <xdr:ext cx="405111" cy="259045"/>
    <xdr:sp macro="" textlink="">
      <xdr:nvSpPr>
        <xdr:cNvPr id="429"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30"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561</xdr:rowOff>
    </xdr:from>
    <xdr:ext cx="405111" cy="259045"/>
    <xdr:sp macro="" textlink="">
      <xdr:nvSpPr>
        <xdr:cNvPr id="431" name="n_1mainValue【一般廃棄物処理施設】&#10;有形固定資産減価償却率"/>
        <xdr:cNvSpPr txBox="1"/>
      </xdr:nvSpPr>
      <xdr:spPr>
        <a:xfrm>
          <a:off x="15266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3" name="テキスト ボックス 44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5" name="テキスト ボックス 44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7" name="テキスト ボックス 44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9" name="テキスト ボックス 44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1" name="テキスト ボックス 45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3" name="テキスト ボックス 45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57" name="直線コネクタ 456"/>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58"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59" name="直線コネクタ 458"/>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60"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61" name="直線コネクタ 460"/>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147038</xdr:rowOff>
    </xdr:from>
    <xdr:ext cx="534377" cy="259045"/>
    <xdr:sp macro="" textlink="">
      <xdr:nvSpPr>
        <xdr:cNvPr id="462" name="【一般廃棄物処理施設】&#10;一人当たり有形固定資産（償却資産）額平均値テキスト"/>
        <xdr:cNvSpPr txBox="1"/>
      </xdr:nvSpPr>
      <xdr:spPr>
        <a:xfrm>
          <a:off x="22199600" y="6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63" name="フローチャート: 判断 462"/>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64" name="フローチャート: 判断 463"/>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65" name="フローチャート: 判断 464"/>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69621</xdr:rowOff>
    </xdr:from>
    <xdr:to>
      <xdr:col>116</xdr:col>
      <xdr:colOff>114300</xdr:colOff>
      <xdr:row>41</xdr:row>
      <xdr:rowOff>171221</xdr:rowOff>
    </xdr:to>
    <xdr:sp macro="" textlink="">
      <xdr:nvSpPr>
        <xdr:cNvPr id="471" name="楕円 470"/>
        <xdr:cNvSpPr/>
      </xdr:nvSpPr>
      <xdr:spPr>
        <a:xfrm>
          <a:off x="22110700" y="70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48048</xdr:rowOff>
    </xdr:from>
    <xdr:ext cx="534377" cy="259045"/>
    <xdr:sp macro="" textlink="">
      <xdr:nvSpPr>
        <xdr:cNvPr id="472" name="【一般廃棄物処理施設】&#10;一人当たり有形固定資産（償却資産）額該当値テキスト"/>
        <xdr:cNvSpPr txBox="1"/>
      </xdr:nvSpPr>
      <xdr:spPr>
        <a:xfrm>
          <a:off x="22199600" y="70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157877</xdr:rowOff>
    </xdr:from>
    <xdr:to>
      <xdr:col>112</xdr:col>
      <xdr:colOff>38100</xdr:colOff>
      <xdr:row>42</xdr:row>
      <xdr:rowOff>88027</xdr:rowOff>
    </xdr:to>
    <xdr:sp macro="" textlink="">
      <xdr:nvSpPr>
        <xdr:cNvPr id="473" name="楕円 472"/>
        <xdr:cNvSpPr/>
      </xdr:nvSpPr>
      <xdr:spPr>
        <a:xfrm>
          <a:off x="21272500" y="71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120421</xdr:rowOff>
    </xdr:from>
    <xdr:to>
      <xdr:col>116</xdr:col>
      <xdr:colOff>63500</xdr:colOff>
      <xdr:row>42</xdr:row>
      <xdr:rowOff>37227</xdr:rowOff>
    </xdr:to>
    <xdr:cxnSp macro="">
      <xdr:nvCxnSpPr>
        <xdr:cNvPr id="474" name="直線コネクタ 473"/>
        <xdr:cNvCxnSpPr/>
      </xdr:nvCxnSpPr>
      <xdr:spPr>
        <a:xfrm flipV="1">
          <a:off x="21323300" y="7149871"/>
          <a:ext cx="838200" cy="8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60796</xdr:rowOff>
    </xdr:from>
    <xdr:ext cx="534377" cy="259045"/>
    <xdr:sp macro="" textlink="">
      <xdr:nvSpPr>
        <xdr:cNvPr id="475"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476"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79154</xdr:rowOff>
    </xdr:from>
    <xdr:ext cx="534377" cy="259045"/>
    <xdr:sp macro="" textlink="">
      <xdr:nvSpPr>
        <xdr:cNvPr id="477" name="n_1mainValue【一般廃棄物処理施設】&#10;一人当たり有形固定資産（償却資産）額"/>
        <xdr:cNvSpPr txBox="1"/>
      </xdr:nvSpPr>
      <xdr:spPr>
        <a:xfrm>
          <a:off x="21043411" y="72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03" name="直線コネクタ 50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0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05" name="直線コネクタ 50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7" name="直線コネクタ 50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08"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09" name="フローチャート: 判断 50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10" name="フローチャート: 判断 50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11" name="フローチャート: 判断 510"/>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40640</xdr:rowOff>
    </xdr:from>
    <xdr:to>
      <xdr:col>85</xdr:col>
      <xdr:colOff>177800</xdr:colOff>
      <xdr:row>56</xdr:row>
      <xdr:rowOff>142240</xdr:rowOff>
    </xdr:to>
    <xdr:sp macro="" textlink="">
      <xdr:nvSpPr>
        <xdr:cNvPr id="517" name="楕円 516"/>
        <xdr:cNvSpPr/>
      </xdr:nvSpPr>
      <xdr:spPr>
        <a:xfrm>
          <a:off x="16268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165117</xdr:rowOff>
    </xdr:from>
    <xdr:ext cx="405111" cy="259045"/>
    <xdr:sp macro="" textlink="">
      <xdr:nvSpPr>
        <xdr:cNvPr id="518" name="【保健センター・保健所】&#10;有形固定資産減価償却率該当値テキスト"/>
        <xdr:cNvSpPr txBox="1"/>
      </xdr:nvSpPr>
      <xdr:spPr>
        <a:xfrm>
          <a:off x="16357600" y="959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84727</xdr:rowOff>
    </xdr:from>
    <xdr:to>
      <xdr:col>81</xdr:col>
      <xdr:colOff>101600</xdr:colOff>
      <xdr:row>57</xdr:row>
      <xdr:rowOff>14877</xdr:rowOff>
    </xdr:to>
    <xdr:sp macro="" textlink="">
      <xdr:nvSpPr>
        <xdr:cNvPr id="519" name="楕円 518"/>
        <xdr:cNvSpPr/>
      </xdr:nvSpPr>
      <xdr:spPr>
        <a:xfrm>
          <a:off x="15430500" y="96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135527</xdr:rowOff>
    </xdr:to>
    <xdr:cxnSp macro="">
      <xdr:nvCxnSpPr>
        <xdr:cNvPr id="520" name="直線コネクタ 519"/>
        <xdr:cNvCxnSpPr/>
      </xdr:nvCxnSpPr>
      <xdr:spPr>
        <a:xfrm flipV="1">
          <a:off x="15481300" y="969264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21"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109781</xdr:rowOff>
    </xdr:from>
    <xdr:ext cx="405111" cy="259045"/>
    <xdr:sp macro="" textlink="">
      <xdr:nvSpPr>
        <xdr:cNvPr id="522"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31404</xdr:rowOff>
    </xdr:from>
    <xdr:ext cx="405111" cy="259045"/>
    <xdr:sp macro="" textlink="">
      <xdr:nvSpPr>
        <xdr:cNvPr id="523" name="n_1mainValue【保健センター・保健所】&#10;有形固定資産減価償却率"/>
        <xdr:cNvSpPr txBox="1"/>
      </xdr:nvSpPr>
      <xdr:spPr>
        <a:xfrm>
          <a:off x="15266044" y="946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4" name="直線コネクタ 53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5" name="テキスト ボックス 53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6" name="直線コネクタ 53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7" name="テキスト ボックス 53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8" name="直線コネクタ 53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9" name="テキスト ボックス 53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0" name="直線コネクタ 53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1" name="テキスト ボックス 54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45" name="直線コネクタ 544"/>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46"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47" name="直線コネクタ 546"/>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48"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49" name="直線コネクタ 548"/>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50" name="【保健センター・保健所】&#10;一人当たり面積平均値テキスト"/>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51" name="フローチャート: 判断 550"/>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52" name="フローチャート: 判断 551"/>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53" name="フローチャート: 判断 552"/>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559" name="楕円 558"/>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560" name="【保健センター・保健所】&#10;一人当たり面積該当値テキスト"/>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561" name="楕円 560"/>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562" name="直線コネクタ 561"/>
        <xdr:cNvCxnSpPr/>
      </xdr:nvCxnSpPr>
      <xdr:spPr>
        <a:xfrm>
          <a:off x="21323300" y="1087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63"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64"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565" name="n_1mainValue【保健センター・保健所】&#10;一人当たり面積"/>
        <xdr:cNvSpPr txBox="1"/>
      </xdr:nvSpPr>
      <xdr:spPr>
        <a:xfrm>
          <a:off x="21075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7" name="テキスト ボックス 5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7" name="テキスト ボックス 5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91" name="直線コネクタ 590"/>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92"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93" name="直線コネクタ 592"/>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94"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95" name="直線コネクタ 59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596" name="【消防施設】&#10;有形固定資産減価償却率平均値テキスト"/>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97" name="フローチャート: 判断 596"/>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98" name="フローチャート: 判断 597"/>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99" name="フローチャート: 判断 598"/>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05" name="楕円 604"/>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606" name="【消防施設】&#10;有形固定資産減価償却率該当値テキスト"/>
        <xdr:cNvSpPr txBox="1"/>
      </xdr:nvSpPr>
      <xdr:spPr>
        <a:xfrm>
          <a:off x="16357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607" name="楕円 606"/>
        <xdr:cNvSpPr/>
      </xdr:nvSpPr>
      <xdr:spPr>
        <a:xfrm>
          <a:off x="15430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109945</xdr:rowOff>
    </xdr:from>
    <xdr:to>
      <xdr:col>85</xdr:col>
      <xdr:colOff>127000</xdr:colOff>
      <xdr:row>83</xdr:row>
      <xdr:rowOff>72389</xdr:rowOff>
    </xdr:to>
    <xdr:cxnSp macro="">
      <xdr:nvCxnSpPr>
        <xdr:cNvPr id="608" name="直線コネクタ 607"/>
        <xdr:cNvCxnSpPr/>
      </xdr:nvCxnSpPr>
      <xdr:spPr>
        <a:xfrm>
          <a:off x="15481300" y="14168845"/>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609"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610"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151872</xdr:rowOff>
    </xdr:from>
    <xdr:ext cx="405111" cy="259045"/>
    <xdr:sp macro="" textlink="">
      <xdr:nvSpPr>
        <xdr:cNvPr id="611" name="n_1mainValue【消防施設】&#10;有形固定資産減価償却率"/>
        <xdr:cNvSpPr txBox="1"/>
      </xdr:nvSpPr>
      <xdr:spPr>
        <a:xfrm>
          <a:off x="152660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0" name="直線コネクタ 6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1" name="テキスト ボックス 6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2" name="直線コネクタ 6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3" name="テキスト ボックス 6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4" name="直線コネクタ 6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5" name="テキスト ボックス 6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6" name="直線コネクタ 6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7" name="テキスト ボックス 6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8" name="直線コネクタ 6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9" name="テキスト ボックス 6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0" name="直線コネクタ 6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1" name="テキスト ボックス 6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45" name="直線コネクタ 644"/>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46"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47" name="直線コネクタ 646"/>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48"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49" name="直線コネクタ 648"/>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120122</xdr:rowOff>
    </xdr:from>
    <xdr:ext cx="405111" cy="259045"/>
    <xdr:sp macro="" textlink="">
      <xdr:nvSpPr>
        <xdr:cNvPr id="650" name="【庁舎】&#10;有形固定資産減価償却率平均値テキスト"/>
        <xdr:cNvSpPr txBox="1"/>
      </xdr:nvSpPr>
      <xdr:spPr>
        <a:xfrm>
          <a:off x="16357600" y="17608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51" name="フローチャート: 判断 650"/>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52" name="フローチャート: 判断 651"/>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53" name="フローチャート: 判断 652"/>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58057</xdr:rowOff>
    </xdr:from>
    <xdr:to>
      <xdr:col>85</xdr:col>
      <xdr:colOff>177800</xdr:colOff>
      <xdr:row>105</xdr:row>
      <xdr:rowOff>159657</xdr:rowOff>
    </xdr:to>
    <xdr:sp macro="" textlink="">
      <xdr:nvSpPr>
        <xdr:cNvPr id="659" name="楕円 658"/>
        <xdr:cNvSpPr/>
      </xdr:nvSpPr>
      <xdr:spPr>
        <a:xfrm>
          <a:off x="16268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36484</xdr:rowOff>
    </xdr:from>
    <xdr:ext cx="405111" cy="259045"/>
    <xdr:sp macro="" textlink="">
      <xdr:nvSpPr>
        <xdr:cNvPr id="660" name="【庁舎】&#10;有形固定資産減価償却率該当値テキスト"/>
        <xdr:cNvSpPr txBox="1"/>
      </xdr:nvSpPr>
      <xdr:spPr>
        <a:xfrm>
          <a:off x="16357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4173</xdr:rowOff>
    </xdr:from>
    <xdr:to>
      <xdr:col>81</xdr:col>
      <xdr:colOff>101600</xdr:colOff>
      <xdr:row>105</xdr:row>
      <xdr:rowOff>105773</xdr:rowOff>
    </xdr:to>
    <xdr:sp macro="" textlink="">
      <xdr:nvSpPr>
        <xdr:cNvPr id="661" name="楕円 660"/>
        <xdr:cNvSpPr/>
      </xdr:nvSpPr>
      <xdr:spPr>
        <a:xfrm>
          <a:off x="15430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54973</xdr:rowOff>
    </xdr:from>
    <xdr:to>
      <xdr:col>85</xdr:col>
      <xdr:colOff>127000</xdr:colOff>
      <xdr:row>105</xdr:row>
      <xdr:rowOff>108857</xdr:rowOff>
    </xdr:to>
    <xdr:cxnSp macro="">
      <xdr:nvCxnSpPr>
        <xdr:cNvPr id="662" name="直線コネクタ 661"/>
        <xdr:cNvCxnSpPr/>
      </xdr:nvCxnSpPr>
      <xdr:spPr>
        <a:xfrm>
          <a:off x="15481300" y="1805722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128832</xdr:rowOff>
    </xdr:from>
    <xdr:ext cx="405111" cy="259045"/>
    <xdr:sp macro="" textlink="">
      <xdr:nvSpPr>
        <xdr:cNvPr id="663"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664"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96900</xdr:rowOff>
    </xdr:from>
    <xdr:ext cx="405111" cy="259045"/>
    <xdr:sp macro="" textlink="">
      <xdr:nvSpPr>
        <xdr:cNvPr id="665" name="n_1mainValue【庁舎】&#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87" name="直線コネクタ 686"/>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88"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89" name="直線コネクタ 688"/>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90"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91" name="直線コネクタ 690"/>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692"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93" name="フローチャート: 判断 692"/>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94" name="フローチャート: 判断 693"/>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695" name="フローチャート: 判断 694"/>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701" name="楕円 700"/>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702" name="【庁舎】&#10;一人当たり面積該当値テキスト"/>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132842</xdr:rowOff>
    </xdr:from>
    <xdr:to>
      <xdr:col>112</xdr:col>
      <xdr:colOff>38100</xdr:colOff>
      <xdr:row>106</xdr:row>
      <xdr:rowOff>62992</xdr:rowOff>
    </xdr:to>
    <xdr:sp macro="" textlink="">
      <xdr:nvSpPr>
        <xdr:cNvPr id="703" name="楕円 702"/>
        <xdr:cNvSpPr/>
      </xdr:nvSpPr>
      <xdr:spPr>
        <a:xfrm>
          <a:off x="21272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12192</xdr:rowOff>
    </xdr:to>
    <xdr:cxnSp macro="">
      <xdr:nvCxnSpPr>
        <xdr:cNvPr id="704" name="直線コネクタ 703"/>
        <xdr:cNvCxnSpPr/>
      </xdr:nvCxnSpPr>
      <xdr:spPr>
        <a:xfrm flipV="1">
          <a:off x="21323300" y="18181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05"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06"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54119</xdr:rowOff>
    </xdr:from>
    <xdr:ext cx="469744" cy="259045"/>
    <xdr:sp macro="" textlink="">
      <xdr:nvSpPr>
        <xdr:cNvPr id="707" name="n_1mainValue【庁舎】&#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800">
              <a:solidFill>
                <a:schemeClr val="dk1"/>
              </a:solidFill>
              <a:latin typeface="+mn-lt"/>
              <a:ea typeface="+mn-ea"/>
              <a:cs typeface="+mn-cs"/>
            </a:rPr>
            <a:t>図書館</a:t>
          </a:r>
          <a:r>
            <a:rPr kumimoji="1" lang="ja-JP" altLang="ja-JP" sz="1800">
              <a:solidFill>
                <a:schemeClr val="dk1"/>
              </a:solidFill>
              <a:latin typeface="+mn-lt"/>
              <a:ea typeface="+mn-ea"/>
              <a:cs typeface="+mn-cs"/>
            </a:rPr>
            <a:t>について有形固定資産減価償却率・一人当たり</a:t>
          </a:r>
          <a:r>
            <a:rPr kumimoji="1" lang="ja-JP" altLang="en-US" sz="1800">
              <a:solidFill>
                <a:schemeClr val="dk1"/>
              </a:solidFill>
              <a:latin typeface="+mn-lt"/>
              <a:ea typeface="+mn-ea"/>
              <a:cs typeface="+mn-cs"/>
            </a:rPr>
            <a:t>面積</a:t>
          </a:r>
          <a:r>
            <a:rPr kumimoji="1" lang="ja-JP" altLang="ja-JP" sz="1800">
              <a:solidFill>
                <a:schemeClr val="dk1"/>
              </a:solidFill>
              <a:latin typeface="+mn-lt"/>
              <a:ea typeface="+mn-ea"/>
              <a:cs typeface="+mn-cs"/>
            </a:rPr>
            <a:t>ともに類似団体平均を大きく上回っている。</a:t>
          </a:r>
          <a:endParaRPr kumimoji="1" lang="en-US" altLang="ja-JP" sz="1800">
            <a:solidFill>
              <a:schemeClr val="dk1"/>
            </a:solidFill>
            <a:latin typeface="+mn-lt"/>
            <a:ea typeface="+mn-ea"/>
            <a:cs typeface="+mn-cs"/>
          </a:endParaRPr>
        </a:p>
        <a:p>
          <a:pPr eaLnBrk="1" fontAlgn="auto" latinLnBrk="0" hangingPunct="1"/>
          <a:r>
            <a:rPr kumimoji="1" lang="ja-JP" altLang="en-US" sz="1800">
              <a:solidFill>
                <a:schemeClr val="dk1"/>
              </a:solidFill>
              <a:latin typeface="+mn-lt"/>
              <a:ea typeface="+mn-ea"/>
              <a:cs typeface="+mn-cs"/>
            </a:rPr>
            <a:t>今後の維持管理費用や社会ニーズ等を踏まえ、各施設の在り方について検討していく必要がある。</a:t>
          </a:r>
          <a:endParaRPr kumimoji="1" lang="en-US" altLang="ja-JP" sz="18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workbookViewId="0">
      <selection activeCell="B3" sqref="B3:K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75</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77</v>
      </c>
      <c r="C3" s="382"/>
      <c r="D3" s="382"/>
      <c r="E3" s="383"/>
      <c r="F3" s="383"/>
      <c r="G3" s="383"/>
      <c r="H3" s="383"/>
      <c r="I3" s="383"/>
      <c r="J3" s="383"/>
      <c r="K3" s="383"/>
      <c r="L3" s="383" t="s">
        <v>78</v>
      </c>
      <c r="M3" s="383"/>
      <c r="N3" s="383"/>
      <c r="O3" s="383"/>
      <c r="P3" s="383"/>
      <c r="Q3" s="383"/>
      <c r="R3" s="390"/>
      <c r="S3" s="390"/>
      <c r="T3" s="390"/>
      <c r="U3" s="390"/>
      <c r="V3" s="391"/>
      <c r="W3" s="365" t="s">
        <v>79</v>
      </c>
      <c r="X3" s="366"/>
      <c r="Y3" s="366"/>
      <c r="Z3" s="366"/>
      <c r="AA3" s="366"/>
      <c r="AB3" s="382"/>
      <c r="AC3" s="390" t="s">
        <v>80</v>
      </c>
      <c r="AD3" s="366"/>
      <c r="AE3" s="366"/>
      <c r="AF3" s="366"/>
      <c r="AG3" s="366"/>
      <c r="AH3" s="366"/>
      <c r="AI3" s="366"/>
      <c r="AJ3" s="366"/>
      <c r="AK3" s="366"/>
      <c r="AL3" s="367"/>
      <c r="AM3" s="365" t="s">
        <v>81</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82</v>
      </c>
      <c r="BO3" s="366"/>
      <c r="BP3" s="366"/>
      <c r="BQ3" s="366"/>
      <c r="BR3" s="366"/>
      <c r="BS3" s="366"/>
      <c r="BT3" s="366"/>
      <c r="BU3" s="367"/>
      <c r="BV3" s="365" t="s">
        <v>83</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84</v>
      </c>
      <c r="CU3" s="366"/>
      <c r="CV3" s="366"/>
      <c r="CW3" s="366"/>
      <c r="CX3" s="366"/>
      <c r="CY3" s="366"/>
      <c r="CZ3" s="366"/>
      <c r="DA3" s="367"/>
      <c r="DB3" s="365" t="s">
        <v>85</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86</v>
      </c>
      <c r="AZ4" s="369"/>
      <c r="BA4" s="369"/>
      <c r="BB4" s="369"/>
      <c r="BC4" s="369"/>
      <c r="BD4" s="369"/>
      <c r="BE4" s="369"/>
      <c r="BF4" s="369"/>
      <c r="BG4" s="369"/>
      <c r="BH4" s="369"/>
      <c r="BI4" s="369"/>
      <c r="BJ4" s="369"/>
      <c r="BK4" s="369"/>
      <c r="BL4" s="369"/>
      <c r="BM4" s="370"/>
      <c r="BN4" s="371">
        <v>15303040</v>
      </c>
      <c r="BO4" s="372"/>
      <c r="BP4" s="372"/>
      <c r="BQ4" s="372"/>
      <c r="BR4" s="372"/>
      <c r="BS4" s="372"/>
      <c r="BT4" s="372"/>
      <c r="BU4" s="373"/>
      <c r="BV4" s="371">
        <v>15639355</v>
      </c>
      <c r="BW4" s="372"/>
      <c r="BX4" s="372"/>
      <c r="BY4" s="372"/>
      <c r="BZ4" s="372"/>
      <c r="CA4" s="372"/>
      <c r="CB4" s="372"/>
      <c r="CC4" s="373"/>
      <c r="CD4" s="374" t="s">
        <v>87</v>
      </c>
      <c r="CE4" s="375"/>
      <c r="CF4" s="375"/>
      <c r="CG4" s="375"/>
      <c r="CH4" s="375"/>
      <c r="CI4" s="375"/>
      <c r="CJ4" s="375"/>
      <c r="CK4" s="375"/>
      <c r="CL4" s="375"/>
      <c r="CM4" s="375"/>
      <c r="CN4" s="375"/>
      <c r="CO4" s="375"/>
      <c r="CP4" s="375"/>
      <c r="CQ4" s="375"/>
      <c r="CR4" s="375"/>
      <c r="CS4" s="376"/>
      <c r="CT4" s="377">
        <v>3.3</v>
      </c>
      <c r="CU4" s="378"/>
      <c r="CV4" s="378"/>
      <c r="CW4" s="378"/>
      <c r="CX4" s="378"/>
      <c r="CY4" s="378"/>
      <c r="CZ4" s="378"/>
      <c r="DA4" s="379"/>
      <c r="DB4" s="377">
        <v>5</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88</v>
      </c>
      <c r="AN5" s="438"/>
      <c r="AO5" s="438"/>
      <c r="AP5" s="438"/>
      <c r="AQ5" s="438"/>
      <c r="AR5" s="438"/>
      <c r="AS5" s="438"/>
      <c r="AT5" s="439"/>
      <c r="AU5" s="440" t="s">
        <v>89</v>
      </c>
      <c r="AV5" s="441"/>
      <c r="AW5" s="441"/>
      <c r="AX5" s="441"/>
      <c r="AY5" s="442" t="s">
        <v>90</v>
      </c>
      <c r="AZ5" s="443"/>
      <c r="BA5" s="443"/>
      <c r="BB5" s="443"/>
      <c r="BC5" s="443"/>
      <c r="BD5" s="443"/>
      <c r="BE5" s="443"/>
      <c r="BF5" s="443"/>
      <c r="BG5" s="443"/>
      <c r="BH5" s="443"/>
      <c r="BI5" s="443"/>
      <c r="BJ5" s="443"/>
      <c r="BK5" s="443"/>
      <c r="BL5" s="443"/>
      <c r="BM5" s="444"/>
      <c r="BN5" s="408">
        <v>14905811</v>
      </c>
      <c r="BO5" s="409"/>
      <c r="BP5" s="409"/>
      <c r="BQ5" s="409"/>
      <c r="BR5" s="409"/>
      <c r="BS5" s="409"/>
      <c r="BT5" s="409"/>
      <c r="BU5" s="410"/>
      <c r="BV5" s="408">
        <v>15171450</v>
      </c>
      <c r="BW5" s="409"/>
      <c r="BX5" s="409"/>
      <c r="BY5" s="409"/>
      <c r="BZ5" s="409"/>
      <c r="CA5" s="409"/>
      <c r="CB5" s="409"/>
      <c r="CC5" s="410"/>
      <c r="CD5" s="411" t="s">
        <v>91</v>
      </c>
      <c r="CE5" s="412"/>
      <c r="CF5" s="412"/>
      <c r="CG5" s="412"/>
      <c r="CH5" s="412"/>
      <c r="CI5" s="412"/>
      <c r="CJ5" s="412"/>
      <c r="CK5" s="412"/>
      <c r="CL5" s="412"/>
      <c r="CM5" s="412"/>
      <c r="CN5" s="412"/>
      <c r="CO5" s="412"/>
      <c r="CP5" s="412"/>
      <c r="CQ5" s="412"/>
      <c r="CR5" s="412"/>
      <c r="CS5" s="413"/>
      <c r="CT5" s="405">
        <v>89.9</v>
      </c>
      <c r="CU5" s="406"/>
      <c r="CV5" s="406"/>
      <c r="CW5" s="406"/>
      <c r="CX5" s="406"/>
      <c r="CY5" s="406"/>
      <c r="CZ5" s="406"/>
      <c r="DA5" s="407"/>
      <c r="DB5" s="405">
        <v>86.6</v>
      </c>
      <c r="DC5" s="406"/>
      <c r="DD5" s="406"/>
      <c r="DE5" s="406"/>
      <c r="DF5" s="406"/>
      <c r="DG5" s="406"/>
      <c r="DH5" s="406"/>
      <c r="DI5" s="407"/>
      <c r="DJ5" s="165"/>
      <c r="DK5" s="165"/>
      <c r="DL5" s="165"/>
      <c r="DM5" s="165"/>
      <c r="DN5" s="165"/>
      <c r="DO5" s="165"/>
    </row>
    <row r="6" spans="1:119" ht="18.75" customHeight="1">
      <c r="A6" s="166"/>
      <c r="B6" s="414" t="s">
        <v>92</v>
      </c>
      <c r="C6" s="415"/>
      <c r="D6" s="415"/>
      <c r="E6" s="416"/>
      <c r="F6" s="416"/>
      <c r="G6" s="416"/>
      <c r="H6" s="416"/>
      <c r="I6" s="416"/>
      <c r="J6" s="416"/>
      <c r="K6" s="416"/>
      <c r="L6" s="416" t="s">
        <v>93</v>
      </c>
      <c r="M6" s="416"/>
      <c r="N6" s="416"/>
      <c r="O6" s="416"/>
      <c r="P6" s="416"/>
      <c r="Q6" s="416"/>
      <c r="R6" s="420"/>
      <c r="S6" s="420"/>
      <c r="T6" s="420"/>
      <c r="U6" s="420"/>
      <c r="V6" s="421"/>
      <c r="W6" s="424" t="s">
        <v>94</v>
      </c>
      <c r="X6" s="425"/>
      <c r="Y6" s="425"/>
      <c r="Z6" s="425"/>
      <c r="AA6" s="425"/>
      <c r="AB6" s="415"/>
      <c r="AC6" s="428" t="s">
        <v>95</v>
      </c>
      <c r="AD6" s="429"/>
      <c r="AE6" s="429"/>
      <c r="AF6" s="429"/>
      <c r="AG6" s="429"/>
      <c r="AH6" s="429"/>
      <c r="AI6" s="429"/>
      <c r="AJ6" s="429"/>
      <c r="AK6" s="429"/>
      <c r="AL6" s="430"/>
      <c r="AM6" s="437" t="s">
        <v>96</v>
      </c>
      <c r="AN6" s="438"/>
      <c r="AO6" s="438"/>
      <c r="AP6" s="438"/>
      <c r="AQ6" s="438"/>
      <c r="AR6" s="438"/>
      <c r="AS6" s="438"/>
      <c r="AT6" s="439"/>
      <c r="AU6" s="440" t="s">
        <v>89</v>
      </c>
      <c r="AV6" s="441"/>
      <c r="AW6" s="441"/>
      <c r="AX6" s="441"/>
      <c r="AY6" s="442" t="s">
        <v>97</v>
      </c>
      <c r="AZ6" s="443"/>
      <c r="BA6" s="443"/>
      <c r="BB6" s="443"/>
      <c r="BC6" s="443"/>
      <c r="BD6" s="443"/>
      <c r="BE6" s="443"/>
      <c r="BF6" s="443"/>
      <c r="BG6" s="443"/>
      <c r="BH6" s="443"/>
      <c r="BI6" s="443"/>
      <c r="BJ6" s="443"/>
      <c r="BK6" s="443"/>
      <c r="BL6" s="443"/>
      <c r="BM6" s="444"/>
      <c r="BN6" s="408">
        <v>397229</v>
      </c>
      <c r="BO6" s="409"/>
      <c r="BP6" s="409"/>
      <c r="BQ6" s="409"/>
      <c r="BR6" s="409"/>
      <c r="BS6" s="409"/>
      <c r="BT6" s="409"/>
      <c r="BU6" s="410"/>
      <c r="BV6" s="408">
        <v>467905</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95.7</v>
      </c>
      <c r="CU6" s="446"/>
      <c r="CV6" s="446"/>
      <c r="CW6" s="446"/>
      <c r="CX6" s="446"/>
      <c r="CY6" s="446"/>
      <c r="CZ6" s="446"/>
      <c r="DA6" s="447"/>
      <c r="DB6" s="445">
        <v>91.8</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117493</v>
      </c>
      <c r="BO7" s="409"/>
      <c r="BP7" s="409"/>
      <c r="BQ7" s="409"/>
      <c r="BR7" s="409"/>
      <c r="BS7" s="409"/>
      <c r="BT7" s="409"/>
      <c r="BU7" s="410"/>
      <c r="BV7" s="408">
        <v>43330</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8522436</v>
      </c>
      <c r="CU7" s="409"/>
      <c r="CV7" s="409"/>
      <c r="CW7" s="409"/>
      <c r="CX7" s="409"/>
      <c r="CY7" s="409"/>
      <c r="CZ7" s="409"/>
      <c r="DA7" s="410"/>
      <c r="DB7" s="408">
        <v>8415664</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279736</v>
      </c>
      <c r="BO8" s="409"/>
      <c r="BP8" s="409"/>
      <c r="BQ8" s="409"/>
      <c r="BR8" s="409"/>
      <c r="BS8" s="409"/>
      <c r="BT8" s="409"/>
      <c r="BU8" s="410"/>
      <c r="BV8" s="408">
        <v>424575</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0.64</v>
      </c>
      <c r="CU8" s="449"/>
      <c r="CV8" s="449"/>
      <c r="CW8" s="449"/>
      <c r="CX8" s="449"/>
      <c r="CY8" s="449"/>
      <c r="CZ8" s="449"/>
      <c r="DA8" s="450"/>
      <c r="DB8" s="448">
        <v>0.65</v>
      </c>
      <c r="DC8" s="449"/>
      <c r="DD8" s="449"/>
      <c r="DE8" s="449"/>
      <c r="DF8" s="449"/>
      <c r="DG8" s="449"/>
      <c r="DH8" s="449"/>
      <c r="DI8" s="450"/>
      <c r="DJ8" s="165"/>
      <c r="DK8" s="165"/>
      <c r="DL8" s="165"/>
      <c r="DM8" s="165"/>
      <c r="DN8" s="165"/>
      <c r="DO8" s="165"/>
    </row>
    <row r="9" spans="1:119" ht="18.75" customHeight="1" thickBot="1">
      <c r="A9" s="166"/>
      <c r="B9" s="402" t="s">
        <v>107</v>
      </c>
      <c r="C9" s="403"/>
      <c r="D9" s="403"/>
      <c r="E9" s="403"/>
      <c r="F9" s="403"/>
      <c r="G9" s="403"/>
      <c r="H9" s="403"/>
      <c r="I9" s="403"/>
      <c r="J9" s="403"/>
      <c r="K9" s="451"/>
      <c r="L9" s="452" t="s">
        <v>108</v>
      </c>
      <c r="M9" s="453"/>
      <c r="N9" s="453"/>
      <c r="O9" s="453"/>
      <c r="P9" s="453"/>
      <c r="Q9" s="454"/>
      <c r="R9" s="455">
        <v>28729</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104</v>
      </c>
      <c r="AV9" s="441"/>
      <c r="AW9" s="441"/>
      <c r="AX9" s="441"/>
      <c r="AY9" s="442" t="s">
        <v>111</v>
      </c>
      <c r="AZ9" s="443"/>
      <c r="BA9" s="443"/>
      <c r="BB9" s="443"/>
      <c r="BC9" s="443"/>
      <c r="BD9" s="443"/>
      <c r="BE9" s="443"/>
      <c r="BF9" s="443"/>
      <c r="BG9" s="443"/>
      <c r="BH9" s="443"/>
      <c r="BI9" s="443"/>
      <c r="BJ9" s="443"/>
      <c r="BK9" s="443"/>
      <c r="BL9" s="443"/>
      <c r="BM9" s="444"/>
      <c r="BN9" s="408">
        <v>-144839</v>
      </c>
      <c r="BO9" s="409"/>
      <c r="BP9" s="409"/>
      <c r="BQ9" s="409"/>
      <c r="BR9" s="409"/>
      <c r="BS9" s="409"/>
      <c r="BT9" s="409"/>
      <c r="BU9" s="410"/>
      <c r="BV9" s="408">
        <v>-535846</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13</v>
      </c>
      <c r="CU9" s="406"/>
      <c r="CV9" s="406"/>
      <c r="CW9" s="406"/>
      <c r="CX9" s="406"/>
      <c r="CY9" s="406"/>
      <c r="CZ9" s="406"/>
      <c r="DA9" s="407"/>
      <c r="DB9" s="405">
        <v>12.7</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113</v>
      </c>
      <c r="M10" s="438"/>
      <c r="N10" s="438"/>
      <c r="O10" s="438"/>
      <c r="P10" s="438"/>
      <c r="Q10" s="439"/>
      <c r="R10" s="459">
        <v>29989</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89</v>
      </c>
      <c r="AV10" s="441"/>
      <c r="AW10" s="441"/>
      <c r="AX10" s="441"/>
      <c r="AY10" s="442" t="s">
        <v>115</v>
      </c>
      <c r="AZ10" s="443"/>
      <c r="BA10" s="443"/>
      <c r="BB10" s="443"/>
      <c r="BC10" s="443"/>
      <c r="BD10" s="443"/>
      <c r="BE10" s="443"/>
      <c r="BF10" s="443"/>
      <c r="BG10" s="443"/>
      <c r="BH10" s="443"/>
      <c r="BI10" s="443"/>
      <c r="BJ10" s="443"/>
      <c r="BK10" s="443"/>
      <c r="BL10" s="443"/>
      <c r="BM10" s="444"/>
      <c r="BN10" s="408">
        <v>583735</v>
      </c>
      <c r="BO10" s="409"/>
      <c r="BP10" s="409"/>
      <c r="BQ10" s="409"/>
      <c r="BR10" s="409"/>
      <c r="BS10" s="409"/>
      <c r="BT10" s="409"/>
      <c r="BU10" s="410"/>
      <c r="BV10" s="408">
        <v>492000</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c r="A12" s="166"/>
      <c r="B12" s="468" t="s">
        <v>125</v>
      </c>
      <c r="C12" s="469"/>
      <c r="D12" s="469"/>
      <c r="E12" s="469"/>
      <c r="F12" s="469"/>
      <c r="G12" s="469"/>
      <c r="H12" s="469"/>
      <c r="I12" s="469"/>
      <c r="J12" s="469"/>
      <c r="K12" s="470"/>
      <c r="L12" s="477" t="s">
        <v>126</v>
      </c>
      <c r="M12" s="478"/>
      <c r="N12" s="478"/>
      <c r="O12" s="478"/>
      <c r="P12" s="478"/>
      <c r="Q12" s="479"/>
      <c r="R12" s="480">
        <v>28564</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89</v>
      </c>
      <c r="AV12" s="441"/>
      <c r="AW12" s="441"/>
      <c r="AX12" s="441"/>
      <c r="AY12" s="442" t="s">
        <v>130</v>
      </c>
      <c r="AZ12" s="443"/>
      <c r="BA12" s="443"/>
      <c r="BB12" s="443"/>
      <c r="BC12" s="443"/>
      <c r="BD12" s="443"/>
      <c r="BE12" s="443"/>
      <c r="BF12" s="443"/>
      <c r="BG12" s="443"/>
      <c r="BH12" s="443"/>
      <c r="BI12" s="443"/>
      <c r="BJ12" s="443"/>
      <c r="BK12" s="443"/>
      <c r="BL12" s="443"/>
      <c r="BM12" s="444"/>
      <c r="BN12" s="408">
        <v>970735</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124</v>
      </c>
      <c r="CU12" s="449"/>
      <c r="CV12" s="449"/>
      <c r="CW12" s="449"/>
      <c r="CX12" s="449"/>
      <c r="CY12" s="449"/>
      <c r="CZ12" s="449"/>
      <c r="DA12" s="450"/>
      <c r="DB12" s="448" t="s">
        <v>124</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28163</v>
      </c>
      <c r="S13" s="490"/>
      <c r="T13" s="490"/>
      <c r="U13" s="490"/>
      <c r="V13" s="491"/>
      <c r="W13" s="424" t="s">
        <v>133</v>
      </c>
      <c r="X13" s="425"/>
      <c r="Y13" s="425"/>
      <c r="Z13" s="425"/>
      <c r="AA13" s="425"/>
      <c r="AB13" s="415"/>
      <c r="AC13" s="459">
        <v>923</v>
      </c>
      <c r="AD13" s="460"/>
      <c r="AE13" s="460"/>
      <c r="AF13" s="460"/>
      <c r="AG13" s="499"/>
      <c r="AH13" s="459">
        <v>940</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-531839</v>
      </c>
      <c r="BO13" s="409"/>
      <c r="BP13" s="409"/>
      <c r="BQ13" s="409"/>
      <c r="BR13" s="409"/>
      <c r="BS13" s="409"/>
      <c r="BT13" s="409"/>
      <c r="BU13" s="410"/>
      <c r="BV13" s="408">
        <v>-43846</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6.9</v>
      </c>
      <c r="CU13" s="406"/>
      <c r="CV13" s="406"/>
      <c r="CW13" s="406"/>
      <c r="CX13" s="406"/>
      <c r="CY13" s="406"/>
      <c r="CZ13" s="406"/>
      <c r="DA13" s="407"/>
      <c r="DB13" s="405">
        <v>7.2</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28805</v>
      </c>
      <c r="S14" s="490"/>
      <c r="T14" s="490"/>
      <c r="U14" s="490"/>
      <c r="V14" s="491"/>
      <c r="W14" s="398"/>
      <c r="X14" s="399"/>
      <c r="Y14" s="399"/>
      <c r="Z14" s="399"/>
      <c r="AA14" s="399"/>
      <c r="AB14" s="388"/>
      <c r="AC14" s="492">
        <v>6.2</v>
      </c>
      <c r="AD14" s="493"/>
      <c r="AE14" s="493"/>
      <c r="AF14" s="493"/>
      <c r="AG14" s="494"/>
      <c r="AH14" s="492">
        <v>6.1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34.6</v>
      </c>
      <c r="CU14" s="504"/>
      <c r="CV14" s="504"/>
      <c r="CW14" s="504"/>
      <c r="CX14" s="504"/>
      <c r="CY14" s="504"/>
      <c r="CZ14" s="504"/>
      <c r="DA14" s="505"/>
      <c r="DB14" s="503">
        <v>30.5</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132</v>
      </c>
      <c r="N15" s="497"/>
      <c r="O15" s="497"/>
      <c r="P15" s="497"/>
      <c r="Q15" s="498"/>
      <c r="R15" s="489">
        <v>28467</v>
      </c>
      <c r="S15" s="490"/>
      <c r="T15" s="490"/>
      <c r="U15" s="490"/>
      <c r="V15" s="491"/>
      <c r="W15" s="424" t="s">
        <v>140</v>
      </c>
      <c r="X15" s="425"/>
      <c r="Y15" s="425"/>
      <c r="Z15" s="425"/>
      <c r="AA15" s="425"/>
      <c r="AB15" s="415"/>
      <c r="AC15" s="459">
        <v>4711</v>
      </c>
      <c r="AD15" s="460"/>
      <c r="AE15" s="460"/>
      <c r="AF15" s="460"/>
      <c r="AG15" s="499"/>
      <c r="AH15" s="459">
        <v>4873</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4275437</v>
      </c>
      <c r="BO15" s="372"/>
      <c r="BP15" s="372"/>
      <c r="BQ15" s="372"/>
      <c r="BR15" s="372"/>
      <c r="BS15" s="372"/>
      <c r="BT15" s="372"/>
      <c r="BU15" s="373"/>
      <c r="BV15" s="371">
        <v>4225813</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31.5</v>
      </c>
      <c r="AD16" s="493"/>
      <c r="AE16" s="493"/>
      <c r="AF16" s="493"/>
      <c r="AG16" s="494"/>
      <c r="AH16" s="492">
        <v>31.5</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6652824</v>
      </c>
      <c r="BO16" s="409"/>
      <c r="BP16" s="409"/>
      <c r="BQ16" s="409"/>
      <c r="BR16" s="409"/>
      <c r="BS16" s="409"/>
      <c r="BT16" s="409"/>
      <c r="BU16" s="410"/>
      <c r="BV16" s="408">
        <v>6549703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9345</v>
      </c>
      <c r="AD17" s="460"/>
      <c r="AE17" s="460"/>
      <c r="AF17" s="460"/>
      <c r="AG17" s="499"/>
      <c r="AH17" s="459">
        <v>9648</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5489866</v>
      </c>
      <c r="BO17" s="409"/>
      <c r="BP17" s="409"/>
      <c r="BQ17" s="409"/>
      <c r="BR17" s="409"/>
      <c r="BS17" s="409"/>
      <c r="BT17" s="409"/>
      <c r="BU17" s="410"/>
      <c r="BV17" s="408">
        <v>5404790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116.98</v>
      </c>
      <c r="M18" s="521"/>
      <c r="N18" s="521"/>
      <c r="O18" s="521"/>
      <c r="P18" s="521"/>
      <c r="Q18" s="521"/>
      <c r="R18" s="522"/>
      <c r="S18" s="522"/>
      <c r="T18" s="522"/>
      <c r="U18" s="522"/>
      <c r="V18" s="523"/>
      <c r="W18" s="426"/>
      <c r="X18" s="427"/>
      <c r="Y18" s="427"/>
      <c r="Z18" s="427"/>
      <c r="AA18" s="427"/>
      <c r="AB18" s="418"/>
      <c r="AC18" s="524">
        <v>62.4</v>
      </c>
      <c r="AD18" s="525"/>
      <c r="AE18" s="525"/>
      <c r="AF18" s="525"/>
      <c r="AG18" s="526"/>
      <c r="AH18" s="524">
        <v>62.4</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7781490</v>
      </c>
      <c r="BO18" s="409"/>
      <c r="BP18" s="409"/>
      <c r="BQ18" s="409"/>
      <c r="BR18" s="409"/>
      <c r="BS18" s="409"/>
      <c r="BT18" s="409"/>
      <c r="BU18" s="410"/>
      <c r="BV18" s="408">
        <v>7566761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246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10718998</v>
      </c>
      <c r="BO19" s="409"/>
      <c r="BP19" s="409"/>
      <c r="BQ19" s="409"/>
      <c r="BR19" s="409"/>
      <c r="BS19" s="409"/>
      <c r="BT19" s="409"/>
      <c r="BU19" s="410"/>
      <c r="BV19" s="408">
        <v>10366881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9697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17558020</v>
      </c>
      <c r="BO23" s="409"/>
      <c r="BP23" s="409"/>
      <c r="BQ23" s="409"/>
      <c r="BR23" s="409"/>
      <c r="BS23" s="409"/>
      <c r="BT23" s="409"/>
      <c r="BU23" s="410"/>
      <c r="BV23" s="408">
        <v>17828565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8900</v>
      </c>
      <c r="R24" s="460"/>
      <c r="S24" s="460"/>
      <c r="T24" s="460"/>
      <c r="U24" s="460"/>
      <c r="V24" s="499"/>
      <c r="W24" s="558"/>
      <c r="X24" s="546"/>
      <c r="Y24" s="547"/>
      <c r="Z24" s="458" t="s">
        <v>164</v>
      </c>
      <c r="AA24" s="438"/>
      <c r="AB24" s="438"/>
      <c r="AC24" s="438"/>
      <c r="AD24" s="438"/>
      <c r="AE24" s="438"/>
      <c r="AF24" s="438"/>
      <c r="AG24" s="439"/>
      <c r="AH24" s="459">
        <v>263</v>
      </c>
      <c r="AI24" s="460"/>
      <c r="AJ24" s="460"/>
      <c r="AK24" s="460"/>
      <c r="AL24" s="499"/>
      <c r="AM24" s="459">
        <v>754810</v>
      </c>
      <c r="AN24" s="460"/>
      <c r="AO24" s="460"/>
      <c r="AP24" s="460"/>
      <c r="AQ24" s="460"/>
      <c r="AR24" s="499"/>
      <c r="AS24" s="459">
        <v>2870</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5135329</v>
      </c>
      <c r="BO24" s="409"/>
      <c r="BP24" s="409"/>
      <c r="BQ24" s="409"/>
      <c r="BR24" s="409"/>
      <c r="BS24" s="409"/>
      <c r="BT24" s="409"/>
      <c r="BU24" s="410"/>
      <c r="BV24" s="408">
        <v>5139642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7000</v>
      </c>
      <c r="R25" s="460"/>
      <c r="S25" s="460"/>
      <c r="T25" s="460"/>
      <c r="U25" s="460"/>
      <c r="V25" s="499"/>
      <c r="W25" s="558"/>
      <c r="X25" s="546"/>
      <c r="Y25" s="547"/>
      <c r="Z25" s="458" t="s">
        <v>167</v>
      </c>
      <c r="AA25" s="438"/>
      <c r="AB25" s="438"/>
      <c r="AC25" s="438"/>
      <c r="AD25" s="438"/>
      <c r="AE25" s="438"/>
      <c r="AF25" s="438"/>
      <c r="AG25" s="439"/>
      <c r="AH25" s="459" t="s">
        <v>168</v>
      </c>
      <c r="AI25" s="460"/>
      <c r="AJ25" s="460"/>
      <c r="AK25" s="460"/>
      <c r="AL25" s="499"/>
      <c r="AM25" s="459" t="s">
        <v>168</v>
      </c>
      <c r="AN25" s="460"/>
      <c r="AO25" s="460"/>
      <c r="AP25" s="460"/>
      <c r="AQ25" s="460"/>
      <c r="AR25" s="499"/>
      <c r="AS25" s="459" t="s">
        <v>168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94299</v>
      </c>
      <c r="BO25" s="372"/>
      <c r="BP25" s="372"/>
      <c r="BQ25" s="372"/>
      <c r="BR25" s="372"/>
      <c r="BS25" s="372"/>
      <c r="BT25" s="372"/>
      <c r="BU25" s="373"/>
      <c r="BV25" s="371">
        <v>157131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6000</v>
      </c>
      <c r="R26" s="460"/>
      <c r="S26" s="460"/>
      <c r="T26" s="460"/>
      <c r="U26" s="460"/>
      <c r="V26" s="499"/>
      <c r="W26" s="558"/>
      <c r="X26" s="546"/>
      <c r="Y26" s="547"/>
      <c r="Z26" s="458" t="s">
        <v>171</v>
      </c>
      <c r="AA26" s="568"/>
      <c r="AB26" s="568"/>
      <c r="AC26" s="568"/>
      <c r="AD26" s="568"/>
      <c r="AE26" s="568"/>
      <c r="AF26" s="568"/>
      <c r="AG26" s="569"/>
      <c r="AH26" s="459">
        <v>18</v>
      </c>
      <c r="AI26" s="460"/>
      <c r="AJ26" s="460"/>
      <c r="AK26" s="460"/>
      <c r="AL26" s="499"/>
      <c r="AM26" s="459">
        <v>46620</v>
      </c>
      <c r="AN26" s="460"/>
      <c r="AO26" s="460"/>
      <c r="AP26" s="460"/>
      <c r="AQ26" s="460"/>
      <c r="AR26" s="499"/>
      <c r="AS26" s="459">
        <v>2590</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173</v>
      </c>
      <c r="BO26" s="409"/>
      <c r="BP26" s="409"/>
      <c r="BQ26" s="409"/>
      <c r="BR26" s="409"/>
      <c r="BS26" s="409"/>
      <c r="BT26" s="409"/>
      <c r="BU26" s="410"/>
      <c r="BV26" s="408" t="s">
        <v>173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174</v>
      </c>
      <c r="F27" s="438"/>
      <c r="G27" s="438"/>
      <c r="H27" s="438"/>
      <c r="I27" s="438"/>
      <c r="J27" s="438"/>
      <c r="K27" s="439"/>
      <c r="L27" s="459">
        <v>1</v>
      </c>
      <c r="M27" s="460"/>
      <c r="N27" s="460"/>
      <c r="O27" s="460"/>
      <c r="P27" s="499"/>
      <c r="Q27" s="459">
        <v>4400</v>
      </c>
      <c r="R27" s="460"/>
      <c r="S27" s="460"/>
      <c r="T27" s="460"/>
      <c r="U27" s="460"/>
      <c r="V27" s="499"/>
      <c r="W27" s="558"/>
      <c r="X27" s="546"/>
      <c r="Y27" s="547"/>
      <c r="Z27" s="458" t="s">
        <v>175</v>
      </c>
      <c r="AA27" s="438"/>
      <c r="AB27" s="438"/>
      <c r="AC27" s="438"/>
      <c r="AD27" s="438"/>
      <c r="AE27" s="438"/>
      <c r="AF27" s="438"/>
      <c r="AG27" s="439"/>
      <c r="AH27" s="459" t="s">
        <v>173</v>
      </c>
      <c r="AI27" s="460"/>
      <c r="AJ27" s="460"/>
      <c r="AK27" s="460"/>
      <c r="AL27" s="499"/>
      <c r="AM27" s="459" t="s">
        <v>173</v>
      </c>
      <c r="AN27" s="460"/>
      <c r="AO27" s="460"/>
      <c r="AP27" s="460"/>
      <c r="AQ27" s="460"/>
      <c r="AR27" s="499"/>
      <c r="AS27" s="459" t="s">
        <v>173</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377299</v>
      </c>
      <c r="BO27" s="582"/>
      <c r="BP27" s="582"/>
      <c r="BQ27" s="582"/>
      <c r="BR27" s="582"/>
      <c r="BS27" s="582"/>
      <c r="BT27" s="582"/>
      <c r="BU27" s="583"/>
      <c r="BV27" s="581">
        <v>377259</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177</v>
      </c>
      <c r="F28" s="438"/>
      <c r="G28" s="438"/>
      <c r="H28" s="438"/>
      <c r="I28" s="438"/>
      <c r="J28" s="438"/>
      <c r="K28" s="439"/>
      <c r="L28" s="459">
        <v>1</v>
      </c>
      <c r="M28" s="460"/>
      <c r="N28" s="460"/>
      <c r="O28" s="460"/>
      <c r="P28" s="499"/>
      <c r="Q28" s="459">
        <v>3700</v>
      </c>
      <c r="R28" s="460"/>
      <c r="S28" s="460"/>
      <c r="T28" s="460"/>
      <c r="U28" s="460"/>
      <c r="V28" s="499"/>
      <c r="W28" s="558"/>
      <c r="X28" s="546"/>
      <c r="Y28" s="547"/>
      <c r="Z28" s="458" t="s">
        <v>178</v>
      </c>
      <c r="AA28" s="438"/>
      <c r="AB28" s="438"/>
      <c r="AC28" s="438"/>
      <c r="AD28" s="438"/>
      <c r="AE28" s="438"/>
      <c r="AF28" s="438"/>
      <c r="AG28" s="439"/>
      <c r="AH28" s="459" t="s">
        <v>173</v>
      </c>
      <c r="AI28" s="460"/>
      <c r="AJ28" s="460"/>
      <c r="AK28" s="460"/>
      <c r="AL28" s="499"/>
      <c r="AM28" s="459" t="s">
        <v>123</v>
      </c>
      <c r="AN28" s="460"/>
      <c r="AO28" s="460"/>
      <c r="AP28" s="460"/>
      <c r="AQ28" s="460"/>
      <c r="AR28" s="499"/>
      <c r="AS28" s="459" t="s">
        <v>173</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3249000</v>
      </c>
      <c r="BO28" s="372"/>
      <c r="BP28" s="372"/>
      <c r="BQ28" s="372"/>
      <c r="BR28" s="372"/>
      <c r="BS28" s="372"/>
      <c r="BT28" s="372"/>
      <c r="BU28" s="373"/>
      <c r="BV28" s="371">
        <v>3636000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180</v>
      </c>
      <c r="F29" s="438"/>
      <c r="G29" s="438"/>
      <c r="H29" s="438"/>
      <c r="I29" s="438"/>
      <c r="J29" s="438"/>
      <c r="K29" s="439"/>
      <c r="L29" s="459">
        <v>16</v>
      </c>
      <c r="M29" s="460"/>
      <c r="N29" s="460"/>
      <c r="O29" s="460"/>
      <c r="P29" s="499"/>
      <c r="Q29" s="459">
        <v>3500</v>
      </c>
      <c r="R29" s="460"/>
      <c r="S29" s="460"/>
      <c r="T29" s="460"/>
      <c r="U29" s="460"/>
      <c r="V29" s="499"/>
      <c r="W29" s="559"/>
      <c r="X29" s="560"/>
      <c r="Y29" s="561"/>
      <c r="Z29" s="458" t="s">
        <v>181</v>
      </c>
      <c r="AA29" s="438"/>
      <c r="AB29" s="438"/>
      <c r="AC29" s="438"/>
      <c r="AD29" s="438"/>
      <c r="AE29" s="438"/>
      <c r="AF29" s="438"/>
      <c r="AG29" s="439"/>
      <c r="AH29" s="459">
        <v>263</v>
      </c>
      <c r="AI29" s="460"/>
      <c r="AJ29" s="460"/>
      <c r="AK29" s="460"/>
      <c r="AL29" s="499"/>
      <c r="AM29" s="459">
        <v>754810</v>
      </c>
      <c r="AN29" s="460"/>
      <c r="AO29" s="460"/>
      <c r="AP29" s="460"/>
      <c r="AQ29" s="460"/>
      <c r="AR29" s="499"/>
      <c r="AS29" s="459">
        <v>2870</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148016</v>
      </c>
      <c r="BO29" s="409"/>
      <c r="BP29" s="409"/>
      <c r="BQ29" s="409"/>
      <c r="BR29" s="409"/>
      <c r="BS29" s="409"/>
      <c r="BT29" s="409"/>
      <c r="BU29" s="410"/>
      <c r="BV29" s="408">
        <v>147764</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95.4</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2084111</v>
      </c>
      <c r="BO30" s="582"/>
      <c r="BP30" s="582"/>
      <c r="BQ30" s="582"/>
      <c r="BR30" s="582"/>
      <c r="BS30" s="582"/>
      <c r="BT30" s="582"/>
      <c r="BU30" s="583"/>
      <c r="BV30" s="581">
        <v>1995540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194</v>
      </c>
      <c r="AN33" s="432"/>
      <c r="AO33" s="397" t="s">
        <v>193</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190</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IF('各会計、関係団体の財政状況及び健全化判断比率'!B30="","",'各会計、関係団体の財政状況及び健全化判断比率'!B30)</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福井県市町総合事務組合（一般会計）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（財）金津創作の森財団</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農業者労働災害共済特別会計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f t="shared" ref="AM35:AM43" si="0">IF(AO35="","",AM34+1)</f>
        <v>6</v>
      </c>
      <c r="AN35" s="594"/>
      <c r="AO35" s="595" t="str">
        <f>IF('各会計、関係団体の財政状況及び健全化判断比率'!B31="","",'各会計、関係団体の財政状況及び健全化判断比率'!B31)</f>
        <v>工業用水道事業会計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福井県市町総合事務組合（交通災害共済事業特別会計）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t="str">
        <f t="shared" ref="U36:U43" si="4">IF(W36="","",U35+1)</f>
        <v/>
      </c>
      <c r="V36" s="594"/>
      <c r="W36" s="595"/>
      <c r="X36" s="595"/>
      <c r="Y36" s="595"/>
      <c r="Z36" s="595"/>
      <c r="AA36" s="595"/>
      <c r="AB36" s="595"/>
      <c r="AC36" s="595"/>
      <c r="AD36" s="595"/>
      <c r="AE36" s="595"/>
      <c r="AF36" s="595"/>
      <c r="AG36" s="595"/>
      <c r="AH36" s="595"/>
      <c r="AI36" s="595"/>
      <c r="AJ36" s="595"/>
      <c r="AK36" s="595"/>
      <c r="AL36" s="193"/>
      <c r="AM36" s="594">
        <f t="shared" si="0"/>
        <v>7</v>
      </c>
      <c r="AN36" s="594"/>
      <c r="AO36" s="595" t="str">
        <f>IF('各会計、関係団体の財政状況及び健全化判断比率'!B32="","",'各会計、関係団体の財政状況及び健全化判断比率'!B32)</f>
        <v>公共下水道事業会計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福井県自治会館組合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f t="shared" si="0"/>
        <v>8</v>
      </c>
      <c r="AN37" s="594"/>
      <c r="AO37" s="595" t="str">
        <f>IF('各会計、関係団体の財政状況及び健全化判断比率'!B33="","",'各会計、関係団体の財政状況及び健全化判断比率'!B33)</f>
        <v>農業集落排水事業会計</v>
      </c>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坂井地区広域連合（一般会計）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坂井地区広域連合（介護保険特別会計）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福井県後期高齢者医療広域連合（一般会計）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tr">
        <f>IF('各会計、関係団体の財政状況及び健全化判断比率'!B74="","",'各会計、関係団体の財政状況及び健全化判断比率'!B74)</f>
        <v>福井県後期高齢者医療広域連合（後期高齢者医療特別会計）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16</v>
      </c>
      <c r="BX41" s="594"/>
      <c r="BY41" s="595" t="str">
        <f>IF('各会計、関係団体の財政状況及び健全化判断比率'!B75="","",'各会計、関係団体の財政状況及び健全化判断比率'!B75)</f>
        <v>嶺北消防組合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17</v>
      </c>
      <c r="BX42" s="594"/>
      <c r="BY42" s="595" t="str">
        <f>IF('各会計、関係団体の財政状況及び健全化判断比率'!B76="","",'各会計、関係団体の財政状況及び健全化判断比率'!B76)</f>
        <v>福井坂井地区広域市町村圏事務組合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eGt5xpMrRCsv2PZIYrwocGuVVcEYaTptj3YBNninTYFEPYlR7HWoyELue4+jRoxe8x4yEx+nqGaVtsOvi4vzGQ==" saltValue="ffM1du4QgZ6c7JYlFEh1m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222</v>
      </c>
      <c r="C5" s="608"/>
      <c r="D5" s="608"/>
      <c r="E5" s="608"/>
      <c r="F5" s="608"/>
      <c r="G5" s="608"/>
      <c r="H5" s="608"/>
      <c r="I5" s="608"/>
      <c r="J5" s="608"/>
      <c r="K5" s="608"/>
      <c r="L5" s="608"/>
      <c r="M5" s="608"/>
      <c r="N5" s="608"/>
      <c r="O5" s="608"/>
      <c r="P5" s="608"/>
      <c r="Q5" s="609"/>
      <c r="R5" s="610">
        <v>4767639</v>
      </c>
      <c r="S5" s="611"/>
      <c r="T5" s="611"/>
      <c r="U5" s="611"/>
      <c r="V5" s="611"/>
      <c r="W5" s="611"/>
      <c r="X5" s="611"/>
      <c r="Y5" s="612"/>
      <c r="Z5" s="613">
        <v>31.2</v>
      </c>
      <c r="AA5" s="613"/>
      <c r="AB5" s="613"/>
      <c r="AC5" s="613"/>
      <c r="AD5" s="614">
        <v>4767639</v>
      </c>
      <c r="AE5" s="614"/>
      <c r="AF5" s="614"/>
      <c r="AG5" s="614"/>
      <c r="AH5" s="614"/>
      <c r="AI5" s="614"/>
      <c r="AJ5" s="614"/>
      <c r="AK5" s="614"/>
      <c r="AL5" s="615">
        <v>58.6</v>
      </c>
      <c r="AM5" s="616"/>
      <c r="AN5" s="616"/>
      <c r="AO5" s="617"/>
      <c r="AP5" s="607" t="s">
        <v>223</v>
      </c>
      <c r="AQ5" s="608"/>
      <c r="AR5" s="608"/>
      <c r="AS5" s="608"/>
      <c r="AT5" s="608"/>
      <c r="AU5" s="608"/>
      <c r="AV5" s="608"/>
      <c r="AW5" s="608"/>
      <c r="AX5" s="608"/>
      <c r="AY5" s="608"/>
      <c r="AZ5" s="608"/>
      <c r="BA5" s="608"/>
      <c r="BB5" s="608"/>
      <c r="BC5" s="608"/>
      <c r="BD5" s="608"/>
      <c r="BE5" s="608"/>
      <c r="BF5" s="609"/>
      <c r="BG5" s="621">
        <v>4666891</v>
      </c>
      <c r="BH5" s="622"/>
      <c r="BI5" s="622"/>
      <c r="BJ5" s="622"/>
      <c r="BK5" s="622"/>
      <c r="BL5" s="622"/>
      <c r="BM5" s="622"/>
      <c r="BN5" s="623"/>
      <c r="BO5" s="624">
        <v>97.9</v>
      </c>
      <c r="BP5" s="624"/>
      <c r="BQ5" s="624"/>
      <c r="BR5" s="624"/>
      <c r="BS5" s="625">
        <v>130786</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c r="B6" s="618" t="s">
        <v>227</v>
      </c>
      <c r="C6" s="619"/>
      <c r="D6" s="619"/>
      <c r="E6" s="619"/>
      <c r="F6" s="619"/>
      <c r="G6" s="619"/>
      <c r="H6" s="619"/>
      <c r="I6" s="619"/>
      <c r="J6" s="619"/>
      <c r="K6" s="619"/>
      <c r="L6" s="619"/>
      <c r="M6" s="619"/>
      <c r="N6" s="619"/>
      <c r="O6" s="619"/>
      <c r="P6" s="619"/>
      <c r="Q6" s="620"/>
      <c r="R6" s="621">
        <v>119408</v>
      </c>
      <c r="S6" s="622"/>
      <c r="T6" s="622"/>
      <c r="U6" s="622"/>
      <c r="V6" s="622"/>
      <c r="W6" s="622"/>
      <c r="X6" s="622"/>
      <c r="Y6" s="623"/>
      <c r="Z6" s="624">
        <v>0.8</v>
      </c>
      <c r="AA6" s="624"/>
      <c r="AB6" s="624"/>
      <c r="AC6" s="624"/>
      <c r="AD6" s="625">
        <v>119408</v>
      </c>
      <c r="AE6" s="625"/>
      <c r="AF6" s="625"/>
      <c r="AG6" s="625"/>
      <c r="AH6" s="625"/>
      <c r="AI6" s="625"/>
      <c r="AJ6" s="625"/>
      <c r="AK6" s="625"/>
      <c r="AL6" s="626">
        <v>1.5</v>
      </c>
      <c r="AM6" s="627"/>
      <c r="AN6" s="627"/>
      <c r="AO6" s="628"/>
      <c r="AP6" s="618" t="s">
        <v>228</v>
      </c>
      <c r="AQ6" s="619"/>
      <c r="AR6" s="619"/>
      <c r="AS6" s="619"/>
      <c r="AT6" s="619"/>
      <c r="AU6" s="619"/>
      <c r="AV6" s="619"/>
      <c r="AW6" s="619"/>
      <c r="AX6" s="619"/>
      <c r="AY6" s="619"/>
      <c r="AZ6" s="619"/>
      <c r="BA6" s="619"/>
      <c r="BB6" s="619"/>
      <c r="BC6" s="619"/>
      <c r="BD6" s="619"/>
      <c r="BE6" s="619"/>
      <c r="BF6" s="620"/>
      <c r="BG6" s="621">
        <v>4666891</v>
      </c>
      <c r="BH6" s="622"/>
      <c r="BI6" s="622"/>
      <c r="BJ6" s="622"/>
      <c r="BK6" s="622"/>
      <c r="BL6" s="622"/>
      <c r="BM6" s="622"/>
      <c r="BN6" s="623"/>
      <c r="BO6" s="624">
        <v>97.9</v>
      </c>
      <c r="BP6" s="624"/>
      <c r="BQ6" s="624"/>
      <c r="BR6" s="624"/>
      <c r="BS6" s="625">
        <v>130786</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167653</v>
      </c>
      <c r="CS6" s="622"/>
      <c r="CT6" s="622"/>
      <c r="CU6" s="622"/>
      <c r="CV6" s="622"/>
      <c r="CW6" s="622"/>
      <c r="CX6" s="622"/>
      <c r="CY6" s="623"/>
      <c r="CZ6" s="615">
        <v>1.1000000000000001</v>
      </c>
      <c r="DA6" s="616"/>
      <c r="DB6" s="616"/>
      <c r="DC6" s="635"/>
      <c r="DD6" s="630" t="s">
        <v>230</v>
      </c>
      <c r="DE6" s="622"/>
      <c r="DF6" s="622"/>
      <c r="DG6" s="622"/>
      <c r="DH6" s="622"/>
      <c r="DI6" s="622"/>
      <c r="DJ6" s="622"/>
      <c r="DK6" s="622"/>
      <c r="DL6" s="622"/>
      <c r="DM6" s="622"/>
      <c r="DN6" s="622"/>
      <c r="DO6" s="622"/>
      <c r="DP6" s="623"/>
      <c r="DQ6" s="630">
        <v>167621</v>
      </c>
      <c r="DR6" s="622"/>
      <c r="DS6" s="622"/>
      <c r="DT6" s="622"/>
      <c r="DU6" s="622"/>
      <c r="DV6" s="622"/>
      <c r="DW6" s="622"/>
      <c r="DX6" s="622"/>
      <c r="DY6" s="622"/>
      <c r="DZ6" s="622"/>
      <c r="EA6" s="622"/>
      <c r="EB6" s="622"/>
      <c r="EC6" s="631"/>
    </row>
    <row r="7" spans="2:143" ht="11.25" customHeight="1">
      <c r="B7" s="618" t="s">
        <v>231</v>
      </c>
      <c r="C7" s="619"/>
      <c r="D7" s="619"/>
      <c r="E7" s="619"/>
      <c r="F7" s="619"/>
      <c r="G7" s="619"/>
      <c r="H7" s="619"/>
      <c r="I7" s="619"/>
      <c r="J7" s="619"/>
      <c r="K7" s="619"/>
      <c r="L7" s="619"/>
      <c r="M7" s="619"/>
      <c r="N7" s="619"/>
      <c r="O7" s="619"/>
      <c r="P7" s="619"/>
      <c r="Q7" s="620"/>
      <c r="R7" s="621">
        <v>8833</v>
      </c>
      <c r="S7" s="622"/>
      <c r="T7" s="622"/>
      <c r="U7" s="622"/>
      <c r="V7" s="622"/>
      <c r="W7" s="622"/>
      <c r="X7" s="622"/>
      <c r="Y7" s="623"/>
      <c r="Z7" s="624">
        <v>0.1</v>
      </c>
      <c r="AA7" s="624"/>
      <c r="AB7" s="624"/>
      <c r="AC7" s="624"/>
      <c r="AD7" s="625">
        <v>8833</v>
      </c>
      <c r="AE7" s="625"/>
      <c r="AF7" s="625"/>
      <c r="AG7" s="625"/>
      <c r="AH7" s="625"/>
      <c r="AI7" s="625"/>
      <c r="AJ7" s="625"/>
      <c r="AK7" s="625"/>
      <c r="AL7" s="626">
        <v>0.1</v>
      </c>
      <c r="AM7" s="627"/>
      <c r="AN7" s="627"/>
      <c r="AO7" s="628"/>
      <c r="AP7" s="618" t="s">
        <v>232</v>
      </c>
      <c r="AQ7" s="619"/>
      <c r="AR7" s="619"/>
      <c r="AS7" s="619"/>
      <c r="AT7" s="619"/>
      <c r="AU7" s="619"/>
      <c r="AV7" s="619"/>
      <c r="AW7" s="619"/>
      <c r="AX7" s="619"/>
      <c r="AY7" s="619"/>
      <c r="AZ7" s="619"/>
      <c r="BA7" s="619"/>
      <c r="BB7" s="619"/>
      <c r="BC7" s="619"/>
      <c r="BD7" s="619"/>
      <c r="BE7" s="619"/>
      <c r="BF7" s="620"/>
      <c r="BG7" s="621">
        <v>2034788</v>
      </c>
      <c r="BH7" s="622"/>
      <c r="BI7" s="622"/>
      <c r="BJ7" s="622"/>
      <c r="BK7" s="622"/>
      <c r="BL7" s="622"/>
      <c r="BM7" s="622"/>
      <c r="BN7" s="623"/>
      <c r="BO7" s="624">
        <v>42.7</v>
      </c>
      <c r="BP7" s="624"/>
      <c r="BQ7" s="624"/>
      <c r="BR7" s="624"/>
      <c r="BS7" s="625">
        <v>130786</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2052601</v>
      </c>
      <c r="CS7" s="622"/>
      <c r="CT7" s="622"/>
      <c r="CU7" s="622"/>
      <c r="CV7" s="622"/>
      <c r="CW7" s="622"/>
      <c r="CX7" s="622"/>
      <c r="CY7" s="623"/>
      <c r="CZ7" s="624">
        <v>13.8</v>
      </c>
      <c r="DA7" s="624"/>
      <c r="DB7" s="624"/>
      <c r="DC7" s="624"/>
      <c r="DD7" s="630">
        <v>15319</v>
      </c>
      <c r="DE7" s="622"/>
      <c r="DF7" s="622"/>
      <c r="DG7" s="622"/>
      <c r="DH7" s="622"/>
      <c r="DI7" s="622"/>
      <c r="DJ7" s="622"/>
      <c r="DK7" s="622"/>
      <c r="DL7" s="622"/>
      <c r="DM7" s="622"/>
      <c r="DN7" s="622"/>
      <c r="DO7" s="622"/>
      <c r="DP7" s="623"/>
      <c r="DQ7" s="630">
        <v>1833576</v>
      </c>
      <c r="DR7" s="622"/>
      <c r="DS7" s="622"/>
      <c r="DT7" s="622"/>
      <c r="DU7" s="622"/>
      <c r="DV7" s="622"/>
      <c r="DW7" s="622"/>
      <c r="DX7" s="622"/>
      <c r="DY7" s="622"/>
      <c r="DZ7" s="622"/>
      <c r="EA7" s="622"/>
      <c r="EB7" s="622"/>
      <c r="EC7" s="631"/>
    </row>
    <row r="8" spans="2:143" ht="11.25" customHeight="1">
      <c r="B8" s="618" t="s">
        <v>234</v>
      </c>
      <c r="C8" s="619"/>
      <c r="D8" s="619"/>
      <c r="E8" s="619"/>
      <c r="F8" s="619"/>
      <c r="G8" s="619"/>
      <c r="H8" s="619"/>
      <c r="I8" s="619"/>
      <c r="J8" s="619"/>
      <c r="K8" s="619"/>
      <c r="L8" s="619"/>
      <c r="M8" s="619"/>
      <c r="N8" s="619"/>
      <c r="O8" s="619"/>
      <c r="P8" s="619"/>
      <c r="Q8" s="620"/>
      <c r="R8" s="621">
        <v>17950</v>
      </c>
      <c r="S8" s="622"/>
      <c r="T8" s="622"/>
      <c r="U8" s="622"/>
      <c r="V8" s="622"/>
      <c r="W8" s="622"/>
      <c r="X8" s="622"/>
      <c r="Y8" s="623"/>
      <c r="Z8" s="624">
        <v>0.1</v>
      </c>
      <c r="AA8" s="624"/>
      <c r="AB8" s="624"/>
      <c r="AC8" s="624"/>
      <c r="AD8" s="625">
        <v>17950</v>
      </c>
      <c r="AE8" s="625"/>
      <c r="AF8" s="625"/>
      <c r="AG8" s="625"/>
      <c r="AH8" s="625"/>
      <c r="AI8" s="625"/>
      <c r="AJ8" s="625"/>
      <c r="AK8" s="625"/>
      <c r="AL8" s="626">
        <v>0.2</v>
      </c>
      <c r="AM8" s="627"/>
      <c r="AN8" s="627"/>
      <c r="AO8" s="628"/>
      <c r="AP8" s="618" t="s">
        <v>235</v>
      </c>
      <c r="AQ8" s="619"/>
      <c r="AR8" s="619"/>
      <c r="AS8" s="619"/>
      <c r="AT8" s="619"/>
      <c r="AU8" s="619"/>
      <c r="AV8" s="619"/>
      <c r="AW8" s="619"/>
      <c r="AX8" s="619"/>
      <c r="AY8" s="619"/>
      <c r="AZ8" s="619"/>
      <c r="BA8" s="619"/>
      <c r="BB8" s="619"/>
      <c r="BC8" s="619"/>
      <c r="BD8" s="619"/>
      <c r="BE8" s="619"/>
      <c r="BF8" s="620"/>
      <c r="BG8" s="621">
        <v>54276</v>
      </c>
      <c r="BH8" s="622"/>
      <c r="BI8" s="622"/>
      <c r="BJ8" s="622"/>
      <c r="BK8" s="622"/>
      <c r="BL8" s="622"/>
      <c r="BM8" s="622"/>
      <c r="BN8" s="623"/>
      <c r="BO8" s="624">
        <v>1.1000000000000001</v>
      </c>
      <c r="BP8" s="624"/>
      <c r="BQ8" s="624"/>
      <c r="BR8" s="624"/>
      <c r="BS8" s="630" t="s">
        <v>230</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4552080</v>
      </c>
      <c r="CS8" s="622"/>
      <c r="CT8" s="622"/>
      <c r="CU8" s="622"/>
      <c r="CV8" s="622"/>
      <c r="CW8" s="622"/>
      <c r="CX8" s="622"/>
      <c r="CY8" s="623"/>
      <c r="CZ8" s="624">
        <v>30.5</v>
      </c>
      <c r="DA8" s="624"/>
      <c r="DB8" s="624"/>
      <c r="DC8" s="624"/>
      <c r="DD8" s="630">
        <v>102885</v>
      </c>
      <c r="DE8" s="622"/>
      <c r="DF8" s="622"/>
      <c r="DG8" s="622"/>
      <c r="DH8" s="622"/>
      <c r="DI8" s="622"/>
      <c r="DJ8" s="622"/>
      <c r="DK8" s="622"/>
      <c r="DL8" s="622"/>
      <c r="DM8" s="622"/>
      <c r="DN8" s="622"/>
      <c r="DO8" s="622"/>
      <c r="DP8" s="623"/>
      <c r="DQ8" s="630">
        <v>2325052</v>
      </c>
      <c r="DR8" s="622"/>
      <c r="DS8" s="622"/>
      <c r="DT8" s="622"/>
      <c r="DU8" s="622"/>
      <c r="DV8" s="622"/>
      <c r="DW8" s="622"/>
      <c r="DX8" s="622"/>
      <c r="DY8" s="622"/>
      <c r="DZ8" s="622"/>
      <c r="EA8" s="622"/>
      <c r="EB8" s="622"/>
      <c r="EC8" s="631"/>
    </row>
    <row r="9" spans="2:143" ht="11.25" customHeight="1">
      <c r="B9" s="618" t="s">
        <v>237</v>
      </c>
      <c r="C9" s="619"/>
      <c r="D9" s="619"/>
      <c r="E9" s="619"/>
      <c r="F9" s="619"/>
      <c r="G9" s="619"/>
      <c r="H9" s="619"/>
      <c r="I9" s="619"/>
      <c r="J9" s="619"/>
      <c r="K9" s="619"/>
      <c r="L9" s="619"/>
      <c r="M9" s="619"/>
      <c r="N9" s="619"/>
      <c r="O9" s="619"/>
      <c r="P9" s="619"/>
      <c r="Q9" s="620"/>
      <c r="R9" s="621">
        <v>18716</v>
      </c>
      <c r="S9" s="622"/>
      <c r="T9" s="622"/>
      <c r="U9" s="622"/>
      <c r="V9" s="622"/>
      <c r="W9" s="622"/>
      <c r="X9" s="622"/>
      <c r="Y9" s="623"/>
      <c r="Z9" s="624">
        <v>0.1</v>
      </c>
      <c r="AA9" s="624"/>
      <c r="AB9" s="624"/>
      <c r="AC9" s="624"/>
      <c r="AD9" s="625">
        <v>18716</v>
      </c>
      <c r="AE9" s="625"/>
      <c r="AF9" s="625"/>
      <c r="AG9" s="625"/>
      <c r="AH9" s="625"/>
      <c r="AI9" s="625"/>
      <c r="AJ9" s="625"/>
      <c r="AK9" s="625"/>
      <c r="AL9" s="626">
        <v>0.2</v>
      </c>
      <c r="AM9" s="627"/>
      <c r="AN9" s="627"/>
      <c r="AO9" s="628"/>
      <c r="AP9" s="618" t="s">
        <v>238</v>
      </c>
      <c r="AQ9" s="619"/>
      <c r="AR9" s="619"/>
      <c r="AS9" s="619"/>
      <c r="AT9" s="619"/>
      <c r="AU9" s="619"/>
      <c r="AV9" s="619"/>
      <c r="AW9" s="619"/>
      <c r="AX9" s="619"/>
      <c r="AY9" s="619"/>
      <c r="AZ9" s="619"/>
      <c r="BA9" s="619"/>
      <c r="BB9" s="619"/>
      <c r="BC9" s="619"/>
      <c r="BD9" s="619"/>
      <c r="BE9" s="619"/>
      <c r="BF9" s="620"/>
      <c r="BG9" s="621">
        <v>1305146</v>
      </c>
      <c r="BH9" s="622"/>
      <c r="BI9" s="622"/>
      <c r="BJ9" s="622"/>
      <c r="BK9" s="622"/>
      <c r="BL9" s="622"/>
      <c r="BM9" s="622"/>
      <c r="BN9" s="623"/>
      <c r="BO9" s="624">
        <v>27.4</v>
      </c>
      <c r="BP9" s="624"/>
      <c r="BQ9" s="624"/>
      <c r="BR9" s="624"/>
      <c r="BS9" s="630" t="s">
        <v>230</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779637</v>
      </c>
      <c r="CS9" s="622"/>
      <c r="CT9" s="622"/>
      <c r="CU9" s="622"/>
      <c r="CV9" s="622"/>
      <c r="CW9" s="622"/>
      <c r="CX9" s="622"/>
      <c r="CY9" s="623"/>
      <c r="CZ9" s="624">
        <v>5.2</v>
      </c>
      <c r="DA9" s="624"/>
      <c r="DB9" s="624"/>
      <c r="DC9" s="624"/>
      <c r="DD9" s="630">
        <v>3162</v>
      </c>
      <c r="DE9" s="622"/>
      <c r="DF9" s="622"/>
      <c r="DG9" s="622"/>
      <c r="DH9" s="622"/>
      <c r="DI9" s="622"/>
      <c r="DJ9" s="622"/>
      <c r="DK9" s="622"/>
      <c r="DL9" s="622"/>
      <c r="DM9" s="622"/>
      <c r="DN9" s="622"/>
      <c r="DO9" s="622"/>
      <c r="DP9" s="623"/>
      <c r="DQ9" s="630">
        <v>689967</v>
      </c>
      <c r="DR9" s="622"/>
      <c r="DS9" s="622"/>
      <c r="DT9" s="622"/>
      <c r="DU9" s="622"/>
      <c r="DV9" s="622"/>
      <c r="DW9" s="622"/>
      <c r="DX9" s="622"/>
      <c r="DY9" s="622"/>
      <c r="DZ9" s="622"/>
      <c r="EA9" s="622"/>
      <c r="EB9" s="622"/>
      <c r="EC9" s="631"/>
    </row>
    <row r="10" spans="2:143" ht="11.25" customHeight="1">
      <c r="B10" s="618" t="s">
        <v>240</v>
      </c>
      <c r="C10" s="619"/>
      <c r="D10" s="619"/>
      <c r="E10" s="619"/>
      <c r="F10" s="619"/>
      <c r="G10" s="619"/>
      <c r="H10" s="619"/>
      <c r="I10" s="619"/>
      <c r="J10" s="619"/>
      <c r="K10" s="619"/>
      <c r="L10" s="619"/>
      <c r="M10" s="619"/>
      <c r="N10" s="619"/>
      <c r="O10" s="619"/>
      <c r="P10" s="619"/>
      <c r="Q10" s="620"/>
      <c r="R10" s="621" t="s">
        <v>230</v>
      </c>
      <c r="S10" s="622"/>
      <c r="T10" s="622"/>
      <c r="U10" s="622"/>
      <c r="V10" s="622"/>
      <c r="W10" s="622"/>
      <c r="X10" s="622"/>
      <c r="Y10" s="623"/>
      <c r="Z10" s="624" t="s">
        <v>168</v>
      </c>
      <c r="AA10" s="624"/>
      <c r="AB10" s="624"/>
      <c r="AC10" s="624"/>
      <c r="AD10" s="625" t="s">
        <v>230</v>
      </c>
      <c r="AE10" s="625"/>
      <c r="AF10" s="625"/>
      <c r="AG10" s="625"/>
      <c r="AH10" s="625"/>
      <c r="AI10" s="625"/>
      <c r="AJ10" s="625"/>
      <c r="AK10" s="625"/>
      <c r="AL10" s="626" t="s">
        <v>230</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95847</v>
      </c>
      <c r="BH10" s="622"/>
      <c r="BI10" s="622"/>
      <c r="BJ10" s="622"/>
      <c r="BK10" s="622"/>
      <c r="BL10" s="622"/>
      <c r="BM10" s="622"/>
      <c r="BN10" s="623"/>
      <c r="BO10" s="624">
        <v>2</v>
      </c>
      <c r="BP10" s="624"/>
      <c r="BQ10" s="624"/>
      <c r="BR10" s="624"/>
      <c r="BS10" s="630">
        <v>15845</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54196</v>
      </c>
      <c r="CS10" s="622"/>
      <c r="CT10" s="622"/>
      <c r="CU10" s="622"/>
      <c r="CV10" s="622"/>
      <c r="CW10" s="622"/>
      <c r="CX10" s="622"/>
      <c r="CY10" s="623"/>
      <c r="CZ10" s="624">
        <v>0.4</v>
      </c>
      <c r="DA10" s="624"/>
      <c r="DB10" s="624"/>
      <c r="DC10" s="624"/>
      <c r="DD10" s="630" t="s">
        <v>168</v>
      </c>
      <c r="DE10" s="622"/>
      <c r="DF10" s="622"/>
      <c r="DG10" s="622"/>
      <c r="DH10" s="622"/>
      <c r="DI10" s="622"/>
      <c r="DJ10" s="622"/>
      <c r="DK10" s="622"/>
      <c r="DL10" s="622"/>
      <c r="DM10" s="622"/>
      <c r="DN10" s="622"/>
      <c r="DO10" s="622"/>
      <c r="DP10" s="623"/>
      <c r="DQ10" s="630">
        <v>11496</v>
      </c>
      <c r="DR10" s="622"/>
      <c r="DS10" s="622"/>
      <c r="DT10" s="622"/>
      <c r="DU10" s="622"/>
      <c r="DV10" s="622"/>
      <c r="DW10" s="622"/>
      <c r="DX10" s="622"/>
      <c r="DY10" s="622"/>
      <c r="DZ10" s="622"/>
      <c r="EA10" s="622"/>
      <c r="EB10" s="622"/>
      <c r="EC10" s="631"/>
    </row>
    <row r="11" spans="2:143" ht="11.25" customHeight="1">
      <c r="B11" s="618" t="s">
        <v>243</v>
      </c>
      <c r="C11" s="619"/>
      <c r="D11" s="619"/>
      <c r="E11" s="619"/>
      <c r="F11" s="619"/>
      <c r="G11" s="619"/>
      <c r="H11" s="619"/>
      <c r="I11" s="619"/>
      <c r="J11" s="619"/>
      <c r="K11" s="619"/>
      <c r="L11" s="619"/>
      <c r="M11" s="619"/>
      <c r="N11" s="619"/>
      <c r="O11" s="619"/>
      <c r="P11" s="619"/>
      <c r="Q11" s="620"/>
      <c r="R11" s="621" t="s">
        <v>230</v>
      </c>
      <c r="S11" s="622"/>
      <c r="T11" s="622"/>
      <c r="U11" s="622"/>
      <c r="V11" s="622"/>
      <c r="W11" s="622"/>
      <c r="X11" s="622"/>
      <c r="Y11" s="623"/>
      <c r="Z11" s="624" t="s">
        <v>173</v>
      </c>
      <c r="AA11" s="624"/>
      <c r="AB11" s="624"/>
      <c r="AC11" s="624"/>
      <c r="AD11" s="625" t="s">
        <v>168</v>
      </c>
      <c r="AE11" s="625"/>
      <c r="AF11" s="625"/>
      <c r="AG11" s="625"/>
      <c r="AH11" s="625"/>
      <c r="AI11" s="625"/>
      <c r="AJ11" s="625"/>
      <c r="AK11" s="625"/>
      <c r="AL11" s="626" t="s">
        <v>168</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579519</v>
      </c>
      <c r="BH11" s="622"/>
      <c r="BI11" s="622"/>
      <c r="BJ11" s="622"/>
      <c r="BK11" s="622"/>
      <c r="BL11" s="622"/>
      <c r="BM11" s="622"/>
      <c r="BN11" s="623"/>
      <c r="BO11" s="624">
        <v>12.2</v>
      </c>
      <c r="BP11" s="624"/>
      <c r="BQ11" s="624"/>
      <c r="BR11" s="624"/>
      <c r="BS11" s="630">
        <v>114941</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622625</v>
      </c>
      <c r="CS11" s="622"/>
      <c r="CT11" s="622"/>
      <c r="CU11" s="622"/>
      <c r="CV11" s="622"/>
      <c r="CW11" s="622"/>
      <c r="CX11" s="622"/>
      <c r="CY11" s="623"/>
      <c r="CZ11" s="624">
        <v>4.2</v>
      </c>
      <c r="DA11" s="624"/>
      <c r="DB11" s="624"/>
      <c r="DC11" s="624"/>
      <c r="DD11" s="630">
        <v>117835</v>
      </c>
      <c r="DE11" s="622"/>
      <c r="DF11" s="622"/>
      <c r="DG11" s="622"/>
      <c r="DH11" s="622"/>
      <c r="DI11" s="622"/>
      <c r="DJ11" s="622"/>
      <c r="DK11" s="622"/>
      <c r="DL11" s="622"/>
      <c r="DM11" s="622"/>
      <c r="DN11" s="622"/>
      <c r="DO11" s="622"/>
      <c r="DP11" s="623"/>
      <c r="DQ11" s="630">
        <v>289782</v>
      </c>
      <c r="DR11" s="622"/>
      <c r="DS11" s="622"/>
      <c r="DT11" s="622"/>
      <c r="DU11" s="622"/>
      <c r="DV11" s="622"/>
      <c r="DW11" s="622"/>
      <c r="DX11" s="622"/>
      <c r="DY11" s="622"/>
      <c r="DZ11" s="622"/>
      <c r="EA11" s="622"/>
      <c r="EB11" s="622"/>
      <c r="EC11" s="631"/>
    </row>
    <row r="12" spans="2:143" ht="11.25" customHeight="1">
      <c r="B12" s="618" t="s">
        <v>246</v>
      </c>
      <c r="C12" s="619"/>
      <c r="D12" s="619"/>
      <c r="E12" s="619"/>
      <c r="F12" s="619"/>
      <c r="G12" s="619"/>
      <c r="H12" s="619"/>
      <c r="I12" s="619"/>
      <c r="J12" s="619"/>
      <c r="K12" s="619"/>
      <c r="L12" s="619"/>
      <c r="M12" s="619"/>
      <c r="N12" s="619"/>
      <c r="O12" s="619"/>
      <c r="P12" s="619"/>
      <c r="Q12" s="620"/>
      <c r="R12" s="621">
        <v>508158</v>
      </c>
      <c r="S12" s="622"/>
      <c r="T12" s="622"/>
      <c r="U12" s="622"/>
      <c r="V12" s="622"/>
      <c r="W12" s="622"/>
      <c r="X12" s="622"/>
      <c r="Y12" s="623"/>
      <c r="Z12" s="624">
        <v>3.3</v>
      </c>
      <c r="AA12" s="624"/>
      <c r="AB12" s="624"/>
      <c r="AC12" s="624"/>
      <c r="AD12" s="625">
        <v>508158</v>
      </c>
      <c r="AE12" s="625"/>
      <c r="AF12" s="625"/>
      <c r="AG12" s="625"/>
      <c r="AH12" s="625"/>
      <c r="AI12" s="625"/>
      <c r="AJ12" s="625"/>
      <c r="AK12" s="625"/>
      <c r="AL12" s="626">
        <v>6.3</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2362164</v>
      </c>
      <c r="BH12" s="622"/>
      <c r="BI12" s="622"/>
      <c r="BJ12" s="622"/>
      <c r="BK12" s="622"/>
      <c r="BL12" s="622"/>
      <c r="BM12" s="622"/>
      <c r="BN12" s="623"/>
      <c r="BO12" s="624">
        <v>49.5</v>
      </c>
      <c r="BP12" s="624"/>
      <c r="BQ12" s="624"/>
      <c r="BR12" s="624"/>
      <c r="BS12" s="630" t="s">
        <v>168</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889784</v>
      </c>
      <c r="CS12" s="622"/>
      <c r="CT12" s="622"/>
      <c r="CU12" s="622"/>
      <c r="CV12" s="622"/>
      <c r="CW12" s="622"/>
      <c r="CX12" s="622"/>
      <c r="CY12" s="623"/>
      <c r="CZ12" s="624">
        <v>6</v>
      </c>
      <c r="DA12" s="624"/>
      <c r="DB12" s="624"/>
      <c r="DC12" s="624"/>
      <c r="DD12" s="630">
        <v>131638</v>
      </c>
      <c r="DE12" s="622"/>
      <c r="DF12" s="622"/>
      <c r="DG12" s="622"/>
      <c r="DH12" s="622"/>
      <c r="DI12" s="622"/>
      <c r="DJ12" s="622"/>
      <c r="DK12" s="622"/>
      <c r="DL12" s="622"/>
      <c r="DM12" s="622"/>
      <c r="DN12" s="622"/>
      <c r="DO12" s="622"/>
      <c r="DP12" s="623"/>
      <c r="DQ12" s="630">
        <v>695645</v>
      </c>
      <c r="DR12" s="622"/>
      <c r="DS12" s="622"/>
      <c r="DT12" s="622"/>
      <c r="DU12" s="622"/>
      <c r="DV12" s="622"/>
      <c r="DW12" s="622"/>
      <c r="DX12" s="622"/>
      <c r="DY12" s="622"/>
      <c r="DZ12" s="622"/>
      <c r="EA12" s="622"/>
      <c r="EB12" s="622"/>
      <c r="EC12" s="631"/>
    </row>
    <row r="13" spans="2:143" ht="11.25" customHeight="1">
      <c r="B13" s="618" t="s">
        <v>249</v>
      </c>
      <c r="C13" s="619"/>
      <c r="D13" s="619"/>
      <c r="E13" s="619"/>
      <c r="F13" s="619"/>
      <c r="G13" s="619"/>
      <c r="H13" s="619"/>
      <c r="I13" s="619"/>
      <c r="J13" s="619"/>
      <c r="K13" s="619"/>
      <c r="L13" s="619"/>
      <c r="M13" s="619"/>
      <c r="N13" s="619"/>
      <c r="O13" s="619"/>
      <c r="P13" s="619"/>
      <c r="Q13" s="620"/>
      <c r="R13" s="621">
        <v>63275</v>
      </c>
      <c r="S13" s="622"/>
      <c r="T13" s="622"/>
      <c r="U13" s="622"/>
      <c r="V13" s="622"/>
      <c r="W13" s="622"/>
      <c r="X13" s="622"/>
      <c r="Y13" s="623"/>
      <c r="Z13" s="624">
        <v>0.4</v>
      </c>
      <c r="AA13" s="624"/>
      <c r="AB13" s="624"/>
      <c r="AC13" s="624"/>
      <c r="AD13" s="625">
        <v>63275</v>
      </c>
      <c r="AE13" s="625"/>
      <c r="AF13" s="625"/>
      <c r="AG13" s="625"/>
      <c r="AH13" s="625"/>
      <c r="AI13" s="625"/>
      <c r="AJ13" s="625"/>
      <c r="AK13" s="625"/>
      <c r="AL13" s="626">
        <v>0.8</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2362006</v>
      </c>
      <c r="BH13" s="622"/>
      <c r="BI13" s="622"/>
      <c r="BJ13" s="622"/>
      <c r="BK13" s="622"/>
      <c r="BL13" s="622"/>
      <c r="BM13" s="622"/>
      <c r="BN13" s="623"/>
      <c r="BO13" s="624">
        <v>49.5</v>
      </c>
      <c r="BP13" s="624"/>
      <c r="BQ13" s="624"/>
      <c r="BR13" s="624"/>
      <c r="BS13" s="630" t="s">
        <v>168</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1884389</v>
      </c>
      <c r="CS13" s="622"/>
      <c r="CT13" s="622"/>
      <c r="CU13" s="622"/>
      <c r="CV13" s="622"/>
      <c r="CW13" s="622"/>
      <c r="CX13" s="622"/>
      <c r="CY13" s="623"/>
      <c r="CZ13" s="624">
        <v>12.6</v>
      </c>
      <c r="DA13" s="624"/>
      <c r="DB13" s="624"/>
      <c r="DC13" s="624"/>
      <c r="DD13" s="630">
        <v>779075</v>
      </c>
      <c r="DE13" s="622"/>
      <c r="DF13" s="622"/>
      <c r="DG13" s="622"/>
      <c r="DH13" s="622"/>
      <c r="DI13" s="622"/>
      <c r="DJ13" s="622"/>
      <c r="DK13" s="622"/>
      <c r="DL13" s="622"/>
      <c r="DM13" s="622"/>
      <c r="DN13" s="622"/>
      <c r="DO13" s="622"/>
      <c r="DP13" s="623"/>
      <c r="DQ13" s="630">
        <v>1022198</v>
      </c>
      <c r="DR13" s="622"/>
      <c r="DS13" s="622"/>
      <c r="DT13" s="622"/>
      <c r="DU13" s="622"/>
      <c r="DV13" s="622"/>
      <c r="DW13" s="622"/>
      <c r="DX13" s="622"/>
      <c r="DY13" s="622"/>
      <c r="DZ13" s="622"/>
      <c r="EA13" s="622"/>
      <c r="EB13" s="622"/>
      <c r="EC13" s="631"/>
    </row>
    <row r="14" spans="2:143" ht="11.25" customHeight="1">
      <c r="B14" s="618" t="s">
        <v>252</v>
      </c>
      <c r="C14" s="619"/>
      <c r="D14" s="619"/>
      <c r="E14" s="619"/>
      <c r="F14" s="619"/>
      <c r="G14" s="619"/>
      <c r="H14" s="619"/>
      <c r="I14" s="619"/>
      <c r="J14" s="619"/>
      <c r="K14" s="619"/>
      <c r="L14" s="619"/>
      <c r="M14" s="619"/>
      <c r="N14" s="619"/>
      <c r="O14" s="619"/>
      <c r="P14" s="619"/>
      <c r="Q14" s="620"/>
      <c r="R14" s="621" t="s">
        <v>230</v>
      </c>
      <c r="S14" s="622"/>
      <c r="T14" s="622"/>
      <c r="U14" s="622"/>
      <c r="V14" s="622"/>
      <c r="W14" s="622"/>
      <c r="X14" s="622"/>
      <c r="Y14" s="623"/>
      <c r="Z14" s="624" t="s">
        <v>168</v>
      </c>
      <c r="AA14" s="624"/>
      <c r="AB14" s="624"/>
      <c r="AC14" s="624"/>
      <c r="AD14" s="625" t="s">
        <v>168</v>
      </c>
      <c r="AE14" s="625"/>
      <c r="AF14" s="625"/>
      <c r="AG14" s="625"/>
      <c r="AH14" s="625"/>
      <c r="AI14" s="625"/>
      <c r="AJ14" s="625"/>
      <c r="AK14" s="625"/>
      <c r="AL14" s="626" t="s">
        <v>168</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83848</v>
      </c>
      <c r="BH14" s="622"/>
      <c r="BI14" s="622"/>
      <c r="BJ14" s="622"/>
      <c r="BK14" s="622"/>
      <c r="BL14" s="622"/>
      <c r="BM14" s="622"/>
      <c r="BN14" s="623"/>
      <c r="BO14" s="624">
        <v>1.8</v>
      </c>
      <c r="BP14" s="624"/>
      <c r="BQ14" s="624"/>
      <c r="BR14" s="624"/>
      <c r="BS14" s="630" t="s">
        <v>230</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679637</v>
      </c>
      <c r="CS14" s="622"/>
      <c r="CT14" s="622"/>
      <c r="CU14" s="622"/>
      <c r="CV14" s="622"/>
      <c r="CW14" s="622"/>
      <c r="CX14" s="622"/>
      <c r="CY14" s="623"/>
      <c r="CZ14" s="624">
        <v>4.5999999999999996</v>
      </c>
      <c r="DA14" s="624"/>
      <c r="DB14" s="624"/>
      <c r="DC14" s="624"/>
      <c r="DD14" s="630">
        <v>1059</v>
      </c>
      <c r="DE14" s="622"/>
      <c r="DF14" s="622"/>
      <c r="DG14" s="622"/>
      <c r="DH14" s="622"/>
      <c r="DI14" s="622"/>
      <c r="DJ14" s="622"/>
      <c r="DK14" s="622"/>
      <c r="DL14" s="622"/>
      <c r="DM14" s="622"/>
      <c r="DN14" s="622"/>
      <c r="DO14" s="622"/>
      <c r="DP14" s="623"/>
      <c r="DQ14" s="630">
        <v>635538</v>
      </c>
      <c r="DR14" s="622"/>
      <c r="DS14" s="622"/>
      <c r="DT14" s="622"/>
      <c r="DU14" s="622"/>
      <c r="DV14" s="622"/>
      <c r="DW14" s="622"/>
      <c r="DX14" s="622"/>
      <c r="DY14" s="622"/>
      <c r="DZ14" s="622"/>
      <c r="EA14" s="622"/>
      <c r="EB14" s="622"/>
      <c r="EC14" s="631"/>
    </row>
    <row r="15" spans="2:143" ht="11.25" customHeight="1">
      <c r="B15" s="618" t="s">
        <v>255</v>
      </c>
      <c r="C15" s="619"/>
      <c r="D15" s="619"/>
      <c r="E15" s="619"/>
      <c r="F15" s="619"/>
      <c r="G15" s="619"/>
      <c r="H15" s="619"/>
      <c r="I15" s="619"/>
      <c r="J15" s="619"/>
      <c r="K15" s="619"/>
      <c r="L15" s="619"/>
      <c r="M15" s="619"/>
      <c r="N15" s="619"/>
      <c r="O15" s="619"/>
      <c r="P15" s="619"/>
      <c r="Q15" s="620"/>
      <c r="R15" s="621">
        <v>33585</v>
      </c>
      <c r="S15" s="622"/>
      <c r="T15" s="622"/>
      <c r="U15" s="622"/>
      <c r="V15" s="622"/>
      <c r="W15" s="622"/>
      <c r="X15" s="622"/>
      <c r="Y15" s="623"/>
      <c r="Z15" s="624">
        <v>0.2</v>
      </c>
      <c r="AA15" s="624"/>
      <c r="AB15" s="624"/>
      <c r="AC15" s="624"/>
      <c r="AD15" s="625">
        <v>33585</v>
      </c>
      <c r="AE15" s="625"/>
      <c r="AF15" s="625"/>
      <c r="AG15" s="625"/>
      <c r="AH15" s="625"/>
      <c r="AI15" s="625"/>
      <c r="AJ15" s="625"/>
      <c r="AK15" s="625"/>
      <c r="AL15" s="626">
        <v>0.4</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186091</v>
      </c>
      <c r="BH15" s="622"/>
      <c r="BI15" s="622"/>
      <c r="BJ15" s="622"/>
      <c r="BK15" s="622"/>
      <c r="BL15" s="622"/>
      <c r="BM15" s="622"/>
      <c r="BN15" s="623"/>
      <c r="BO15" s="624">
        <v>3.9</v>
      </c>
      <c r="BP15" s="624"/>
      <c r="BQ15" s="624"/>
      <c r="BR15" s="624"/>
      <c r="BS15" s="630" t="s">
        <v>230</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1812095</v>
      </c>
      <c r="CS15" s="622"/>
      <c r="CT15" s="622"/>
      <c r="CU15" s="622"/>
      <c r="CV15" s="622"/>
      <c r="CW15" s="622"/>
      <c r="CX15" s="622"/>
      <c r="CY15" s="623"/>
      <c r="CZ15" s="624">
        <v>12.2</v>
      </c>
      <c r="DA15" s="624"/>
      <c r="DB15" s="624"/>
      <c r="DC15" s="624"/>
      <c r="DD15" s="630">
        <v>357742</v>
      </c>
      <c r="DE15" s="622"/>
      <c r="DF15" s="622"/>
      <c r="DG15" s="622"/>
      <c r="DH15" s="622"/>
      <c r="DI15" s="622"/>
      <c r="DJ15" s="622"/>
      <c r="DK15" s="622"/>
      <c r="DL15" s="622"/>
      <c r="DM15" s="622"/>
      <c r="DN15" s="622"/>
      <c r="DO15" s="622"/>
      <c r="DP15" s="623"/>
      <c r="DQ15" s="630">
        <v>1256806</v>
      </c>
      <c r="DR15" s="622"/>
      <c r="DS15" s="622"/>
      <c r="DT15" s="622"/>
      <c r="DU15" s="622"/>
      <c r="DV15" s="622"/>
      <c r="DW15" s="622"/>
      <c r="DX15" s="622"/>
      <c r="DY15" s="622"/>
      <c r="DZ15" s="622"/>
      <c r="EA15" s="622"/>
      <c r="EB15" s="622"/>
      <c r="EC15" s="631"/>
    </row>
    <row r="16" spans="2:143" ht="11.25" customHeight="1">
      <c r="B16" s="618" t="s">
        <v>258</v>
      </c>
      <c r="C16" s="619"/>
      <c r="D16" s="619"/>
      <c r="E16" s="619"/>
      <c r="F16" s="619"/>
      <c r="G16" s="619"/>
      <c r="H16" s="619"/>
      <c r="I16" s="619"/>
      <c r="J16" s="619"/>
      <c r="K16" s="619"/>
      <c r="L16" s="619"/>
      <c r="M16" s="619"/>
      <c r="N16" s="619"/>
      <c r="O16" s="619"/>
      <c r="P16" s="619"/>
      <c r="Q16" s="620"/>
      <c r="R16" s="621" t="s">
        <v>168</v>
      </c>
      <c r="S16" s="622"/>
      <c r="T16" s="622"/>
      <c r="U16" s="622"/>
      <c r="V16" s="622"/>
      <c r="W16" s="622"/>
      <c r="X16" s="622"/>
      <c r="Y16" s="623"/>
      <c r="Z16" s="624" t="s">
        <v>168</v>
      </c>
      <c r="AA16" s="624"/>
      <c r="AB16" s="624"/>
      <c r="AC16" s="624"/>
      <c r="AD16" s="625" t="s">
        <v>230</v>
      </c>
      <c r="AE16" s="625"/>
      <c r="AF16" s="625"/>
      <c r="AG16" s="625"/>
      <c r="AH16" s="625"/>
      <c r="AI16" s="625"/>
      <c r="AJ16" s="625"/>
      <c r="AK16" s="625"/>
      <c r="AL16" s="626" t="s">
        <v>168</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168</v>
      </c>
      <c r="BH16" s="622"/>
      <c r="BI16" s="622"/>
      <c r="BJ16" s="622"/>
      <c r="BK16" s="622"/>
      <c r="BL16" s="622"/>
      <c r="BM16" s="622"/>
      <c r="BN16" s="623"/>
      <c r="BO16" s="624" t="s">
        <v>168</v>
      </c>
      <c r="BP16" s="624"/>
      <c r="BQ16" s="624"/>
      <c r="BR16" s="624"/>
      <c r="BS16" s="630" t="s">
        <v>230</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t="s">
        <v>230</v>
      </c>
      <c r="CS16" s="622"/>
      <c r="CT16" s="622"/>
      <c r="CU16" s="622"/>
      <c r="CV16" s="622"/>
      <c r="CW16" s="622"/>
      <c r="CX16" s="622"/>
      <c r="CY16" s="623"/>
      <c r="CZ16" s="624" t="s">
        <v>230</v>
      </c>
      <c r="DA16" s="624"/>
      <c r="DB16" s="624"/>
      <c r="DC16" s="624"/>
      <c r="DD16" s="630" t="s">
        <v>230</v>
      </c>
      <c r="DE16" s="622"/>
      <c r="DF16" s="622"/>
      <c r="DG16" s="622"/>
      <c r="DH16" s="622"/>
      <c r="DI16" s="622"/>
      <c r="DJ16" s="622"/>
      <c r="DK16" s="622"/>
      <c r="DL16" s="622"/>
      <c r="DM16" s="622"/>
      <c r="DN16" s="622"/>
      <c r="DO16" s="622"/>
      <c r="DP16" s="623"/>
      <c r="DQ16" s="630" t="s">
        <v>230</v>
      </c>
      <c r="DR16" s="622"/>
      <c r="DS16" s="622"/>
      <c r="DT16" s="622"/>
      <c r="DU16" s="622"/>
      <c r="DV16" s="622"/>
      <c r="DW16" s="622"/>
      <c r="DX16" s="622"/>
      <c r="DY16" s="622"/>
      <c r="DZ16" s="622"/>
      <c r="EA16" s="622"/>
      <c r="EB16" s="622"/>
      <c r="EC16" s="631"/>
    </row>
    <row r="17" spans="2:133" ht="11.25" customHeight="1">
      <c r="B17" s="618" t="s">
        <v>261</v>
      </c>
      <c r="C17" s="619"/>
      <c r="D17" s="619"/>
      <c r="E17" s="619"/>
      <c r="F17" s="619"/>
      <c r="G17" s="619"/>
      <c r="H17" s="619"/>
      <c r="I17" s="619"/>
      <c r="J17" s="619"/>
      <c r="K17" s="619"/>
      <c r="L17" s="619"/>
      <c r="M17" s="619"/>
      <c r="N17" s="619"/>
      <c r="O17" s="619"/>
      <c r="P17" s="619"/>
      <c r="Q17" s="620"/>
      <c r="R17" s="621">
        <v>11344</v>
      </c>
      <c r="S17" s="622"/>
      <c r="T17" s="622"/>
      <c r="U17" s="622"/>
      <c r="V17" s="622"/>
      <c r="W17" s="622"/>
      <c r="X17" s="622"/>
      <c r="Y17" s="623"/>
      <c r="Z17" s="624">
        <v>0.1</v>
      </c>
      <c r="AA17" s="624"/>
      <c r="AB17" s="624"/>
      <c r="AC17" s="624"/>
      <c r="AD17" s="625">
        <v>11344</v>
      </c>
      <c r="AE17" s="625"/>
      <c r="AF17" s="625"/>
      <c r="AG17" s="625"/>
      <c r="AH17" s="625"/>
      <c r="AI17" s="625"/>
      <c r="AJ17" s="625"/>
      <c r="AK17" s="625"/>
      <c r="AL17" s="626">
        <v>0.1</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168</v>
      </c>
      <c r="BH17" s="622"/>
      <c r="BI17" s="622"/>
      <c r="BJ17" s="622"/>
      <c r="BK17" s="622"/>
      <c r="BL17" s="622"/>
      <c r="BM17" s="622"/>
      <c r="BN17" s="623"/>
      <c r="BO17" s="624" t="s">
        <v>230</v>
      </c>
      <c r="BP17" s="624"/>
      <c r="BQ17" s="624"/>
      <c r="BR17" s="624"/>
      <c r="BS17" s="630" t="s">
        <v>168</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1411114</v>
      </c>
      <c r="CS17" s="622"/>
      <c r="CT17" s="622"/>
      <c r="CU17" s="622"/>
      <c r="CV17" s="622"/>
      <c r="CW17" s="622"/>
      <c r="CX17" s="622"/>
      <c r="CY17" s="623"/>
      <c r="CZ17" s="624">
        <v>9.5</v>
      </c>
      <c r="DA17" s="624"/>
      <c r="DB17" s="624"/>
      <c r="DC17" s="624"/>
      <c r="DD17" s="630" t="s">
        <v>168</v>
      </c>
      <c r="DE17" s="622"/>
      <c r="DF17" s="622"/>
      <c r="DG17" s="622"/>
      <c r="DH17" s="622"/>
      <c r="DI17" s="622"/>
      <c r="DJ17" s="622"/>
      <c r="DK17" s="622"/>
      <c r="DL17" s="622"/>
      <c r="DM17" s="622"/>
      <c r="DN17" s="622"/>
      <c r="DO17" s="622"/>
      <c r="DP17" s="623"/>
      <c r="DQ17" s="630">
        <v>1394088</v>
      </c>
      <c r="DR17" s="622"/>
      <c r="DS17" s="622"/>
      <c r="DT17" s="622"/>
      <c r="DU17" s="622"/>
      <c r="DV17" s="622"/>
      <c r="DW17" s="622"/>
      <c r="DX17" s="622"/>
      <c r="DY17" s="622"/>
      <c r="DZ17" s="622"/>
      <c r="EA17" s="622"/>
      <c r="EB17" s="622"/>
      <c r="EC17" s="631"/>
    </row>
    <row r="18" spans="2:133" ht="11.25" customHeight="1">
      <c r="B18" s="618" t="s">
        <v>264</v>
      </c>
      <c r="C18" s="619"/>
      <c r="D18" s="619"/>
      <c r="E18" s="619"/>
      <c r="F18" s="619"/>
      <c r="G18" s="619"/>
      <c r="H18" s="619"/>
      <c r="I18" s="619"/>
      <c r="J18" s="619"/>
      <c r="K18" s="619"/>
      <c r="L18" s="619"/>
      <c r="M18" s="619"/>
      <c r="N18" s="619"/>
      <c r="O18" s="619"/>
      <c r="P18" s="619"/>
      <c r="Q18" s="620"/>
      <c r="R18" s="621">
        <v>3091634</v>
      </c>
      <c r="S18" s="622"/>
      <c r="T18" s="622"/>
      <c r="U18" s="622"/>
      <c r="V18" s="622"/>
      <c r="W18" s="622"/>
      <c r="X18" s="622"/>
      <c r="Y18" s="623"/>
      <c r="Z18" s="624">
        <v>20.2</v>
      </c>
      <c r="AA18" s="624"/>
      <c r="AB18" s="624"/>
      <c r="AC18" s="624"/>
      <c r="AD18" s="625">
        <v>2505836</v>
      </c>
      <c r="AE18" s="625"/>
      <c r="AF18" s="625"/>
      <c r="AG18" s="625"/>
      <c r="AH18" s="625"/>
      <c r="AI18" s="625"/>
      <c r="AJ18" s="625"/>
      <c r="AK18" s="625"/>
      <c r="AL18" s="626">
        <v>30.8</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168</v>
      </c>
      <c r="BH18" s="622"/>
      <c r="BI18" s="622"/>
      <c r="BJ18" s="622"/>
      <c r="BK18" s="622"/>
      <c r="BL18" s="622"/>
      <c r="BM18" s="622"/>
      <c r="BN18" s="623"/>
      <c r="BO18" s="624" t="s">
        <v>168</v>
      </c>
      <c r="BP18" s="624"/>
      <c r="BQ18" s="624"/>
      <c r="BR18" s="624"/>
      <c r="BS18" s="630" t="s">
        <v>168</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168</v>
      </c>
      <c r="CS18" s="622"/>
      <c r="CT18" s="622"/>
      <c r="CU18" s="622"/>
      <c r="CV18" s="622"/>
      <c r="CW18" s="622"/>
      <c r="CX18" s="622"/>
      <c r="CY18" s="623"/>
      <c r="CZ18" s="624" t="s">
        <v>230</v>
      </c>
      <c r="DA18" s="624"/>
      <c r="DB18" s="624"/>
      <c r="DC18" s="624"/>
      <c r="DD18" s="630" t="s">
        <v>168</v>
      </c>
      <c r="DE18" s="622"/>
      <c r="DF18" s="622"/>
      <c r="DG18" s="622"/>
      <c r="DH18" s="622"/>
      <c r="DI18" s="622"/>
      <c r="DJ18" s="622"/>
      <c r="DK18" s="622"/>
      <c r="DL18" s="622"/>
      <c r="DM18" s="622"/>
      <c r="DN18" s="622"/>
      <c r="DO18" s="622"/>
      <c r="DP18" s="623"/>
      <c r="DQ18" s="630" t="s">
        <v>230</v>
      </c>
      <c r="DR18" s="622"/>
      <c r="DS18" s="622"/>
      <c r="DT18" s="622"/>
      <c r="DU18" s="622"/>
      <c r="DV18" s="622"/>
      <c r="DW18" s="622"/>
      <c r="DX18" s="622"/>
      <c r="DY18" s="622"/>
      <c r="DZ18" s="622"/>
      <c r="EA18" s="622"/>
      <c r="EB18" s="622"/>
      <c r="EC18" s="631"/>
    </row>
    <row r="19" spans="2:133" ht="11.25" customHeight="1">
      <c r="B19" s="618" t="s">
        <v>267</v>
      </c>
      <c r="C19" s="619"/>
      <c r="D19" s="619"/>
      <c r="E19" s="619"/>
      <c r="F19" s="619"/>
      <c r="G19" s="619"/>
      <c r="H19" s="619"/>
      <c r="I19" s="619"/>
      <c r="J19" s="619"/>
      <c r="K19" s="619"/>
      <c r="L19" s="619"/>
      <c r="M19" s="619"/>
      <c r="N19" s="619"/>
      <c r="O19" s="619"/>
      <c r="P19" s="619"/>
      <c r="Q19" s="620"/>
      <c r="R19" s="621">
        <v>2505836</v>
      </c>
      <c r="S19" s="622"/>
      <c r="T19" s="622"/>
      <c r="U19" s="622"/>
      <c r="V19" s="622"/>
      <c r="W19" s="622"/>
      <c r="X19" s="622"/>
      <c r="Y19" s="623"/>
      <c r="Z19" s="624">
        <v>16.399999999999999</v>
      </c>
      <c r="AA19" s="624"/>
      <c r="AB19" s="624"/>
      <c r="AC19" s="624"/>
      <c r="AD19" s="625">
        <v>2505836</v>
      </c>
      <c r="AE19" s="625"/>
      <c r="AF19" s="625"/>
      <c r="AG19" s="625"/>
      <c r="AH19" s="625"/>
      <c r="AI19" s="625"/>
      <c r="AJ19" s="625"/>
      <c r="AK19" s="625"/>
      <c r="AL19" s="626">
        <v>30.8</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100748</v>
      </c>
      <c r="BH19" s="622"/>
      <c r="BI19" s="622"/>
      <c r="BJ19" s="622"/>
      <c r="BK19" s="622"/>
      <c r="BL19" s="622"/>
      <c r="BM19" s="622"/>
      <c r="BN19" s="623"/>
      <c r="BO19" s="624">
        <v>2.1</v>
      </c>
      <c r="BP19" s="624"/>
      <c r="BQ19" s="624"/>
      <c r="BR19" s="624"/>
      <c r="BS19" s="630" t="s">
        <v>230</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230</v>
      </c>
      <c r="CS19" s="622"/>
      <c r="CT19" s="622"/>
      <c r="CU19" s="622"/>
      <c r="CV19" s="622"/>
      <c r="CW19" s="622"/>
      <c r="CX19" s="622"/>
      <c r="CY19" s="623"/>
      <c r="CZ19" s="624" t="s">
        <v>230</v>
      </c>
      <c r="DA19" s="624"/>
      <c r="DB19" s="624"/>
      <c r="DC19" s="624"/>
      <c r="DD19" s="630" t="s">
        <v>230</v>
      </c>
      <c r="DE19" s="622"/>
      <c r="DF19" s="622"/>
      <c r="DG19" s="622"/>
      <c r="DH19" s="622"/>
      <c r="DI19" s="622"/>
      <c r="DJ19" s="622"/>
      <c r="DK19" s="622"/>
      <c r="DL19" s="622"/>
      <c r="DM19" s="622"/>
      <c r="DN19" s="622"/>
      <c r="DO19" s="622"/>
      <c r="DP19" s="623"/>
      <c r="DQ19" s="630" t="s">
        <v>168</v>
      </c>
      <c r="DR19" s="622"/>
      <c r="DS19" s="622"/>
      <c r="DT19" s="622"/>
      <c r="DU19" s="622"/>
      <c r="DV19" s="622"/>
      <c r="DW19" s="622"/>
      <c r="DX19" s="622"/>
      <c r="DY19" s="622"/>
      <c r="DZ19" s="622"/>
      <c r="EA19" s="622"/>
      <c r="EB19" s="622"/>
      <c r="EC19" s="631"/>
    </row>
    <row r="20" spans="2:133" ht="11.25" customHeight="1">
      <c r="B20" s="618" t="s">
        <v>270</v>
      </c>
      <c r="C20" s="619"/>
      <c r="D20" s="619"/>
      <c r="E20" s="619"/>
      <c r="F20" s="619"/>
      <c r="G20" s="619"/>
      <c r="H20" s="619"/>
      <c r="I20" s="619"/>
      <c r="J20" s="619"/>
      <c r="K20" s="619"/>
      <c r="L20" s="619"/>
      <c r="M20" s="619"/>
      <c r="N20" s="619"/>
      <c r="O20" s="619"/>
      <c r="P20" s="619"/>
      <c r="Q20" s="620"/>
      <c r="R20" s="621">
        <v>585798</v>
      </c>
      <c r="S20" s="622"/>
      <c r="T20" s="622"/>
      <c r="U20" s="622"/>
      <c r="V20" s="622"/>
      <c r="W20" s="622"/>
      <c r="X20" s="622"/>
      <c r="Y20" s="623"/>
      <c r="Z20" s="624">
        <v>3.8</v>
      </c>
      <c r="AA20" s="624"/>
      <c r="AB20" s="624"/>
      <c r="AC20" s="624"/>
      <c r="AD20" s="625" t="s">
        <v>168</v>
      </c>
      <c r="AE20" s="625"/>
      <c r="AF20" s="625"/>
      <c r="AG20" s="625"/>
      <c r="AH20" s="625"/>
      <c r="AI20" s="625"/>
      <c r="AJ20" s="625"/>
      <c r="AK20" s="625"/>
      <c r="AL20" s="626" t="s">
        <v>168</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100748</v>
      </c>
      <c r="BH20" s="622"/>
      <c r="BI20" s="622"/>
      <c r="BJ20" s="622"/>
      <c r="BK20" s="622"/>
      <c r="BL20" s="622"/>
      <c r="BM20" s="622"/>
      <c r="BN20" s="623"/>
      <c r="BO20" s="624">
        <v>2.1</v>
      </c>
      <c r="BP20" s="624"/>
      <c r="BQ20" s="624"/>
      <c r="BR20" s="624"/>
      <c r="BS20" s="630" t="s">
        <v>230</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14905811</v>
      </c>
      <c r="CS20" s="622"/>
      <c r="CT20" s="622"/>
      <c r="CU20" s="622"/>
      <c r="CV20" s="622"/>
      <c r="CW20" s="622"/>
      <c r="CX20" s="622"/>
      <c r="CY20" s="623"/>
      <c r="CZ20" s="624">
        <v>100</v>
      </c>
      <c r="DA20" s="624"/>
      <c r="DB20" s="624"/>
      <c r="DC20" s="624"/>
      <c r="DD20" s="630">
        <v>1508715</v>
      </c>
      <c r="DE20" s="622"/>
      <c r="DF20" s="622"/>
      <c r="DG20" s="622"/>
      <c r="DH20" s="622"/>
      <c r="DI20" s="622"/>
      <c r="DJ20" s="622"/>
      <c r="DK20" s="622"/>
      <c r="DL20" s="622"/>
      <c r="DM20" s="622"/>
      <c r="DN20" s="622"/>
      <c r="DO20" s="622"/>
      <c r="DP20" s="623"/>
      <c r="DQ20" s="630">
        <v>10321769</v>
      </c>
      <c r="DR20" s="622"/>
      <c r="DS20" s="622"/>
      <c r="DT20" s="622"/>
      <c r="DU20" s="622"/>
      <c r="DV20" s="622"/>
      <c r="DW20" s="622"/>
      <c r="DX20" s="622"/>
      <c r="DY20" s="622"/>
      <c r="DZ20" s="622"/>
      <c r="EA20" s="622"/>
      <c r="EB20" s="622"/>
      <c r="EC20" s="631"/>
    </row>
    <row r="21" spans="2:133" ht="11.25" customHeight="1">
      <c r="B21" s="618" t="s">
        <v>273</v>
      </c>
      <c r="C21" s="619"/>
      <c r="D21" s="619"/>
      <c r="E21" s="619"/>
      <c r="F21" s="619"/>
      <c r="G21" s="619"/>
      <c r="H21" s="619"/>
      <c r="I21" s="619"/>
      <c r="J21" s="619"/>
      <c r="K21" s="619"/>
      <c r="L21" s="619"/>
      <c r="M21" s="619"/>
      <c r="N21" s="619"/>
      <c r="O21" s="619"/>
      <c r="P21" s="619"/>
      <c r="Q21" s="620"/>
      <c r="R21" s="621" t="s">
        <v>168</v>
      </c>
      <c r="S21" s="622"/>
      <c r="T21" s="622"/>
      <c r="U21" s="622"/>
      <c r="V21" s="622"/>
      <c r="W21" s="622"/>
      <c r="X21" s="622"/>
      <c r="Y21" s="623"/>
      <c r="Z21" s="624" t="s">
        <v>230</v>
      </c>
      <c r="AA21" s="624"/>
      <c r="AB21" s="624"/>
      <c r="AC21" s="624"/>
      <c r="AD21" s="625" t="s">
        <v>230</v>
      </c>
      <c r="AE21" s="625"/>
      <c r="AF21" s="625"/>
      <c r="AG21" s="625"/>
      <c r="AH21" s="625"/>
      <c r="AI21" s="625"/>
      <c r="AJ21" s="625"/>
      <c r="AK21" s="625"/>
      <c r="AL21" s="626" t="s">
        <v>168</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100748</v>
      </c>
      <c r="BH21" s="622"/>
      <c r="BI21" s="622"/>
      <c r="BJ21" s="622"/>
      <c r="BK21" s="622"/>
      <c r="BL21" s="622"/>
      <c r="BM21" s="622"/>
      <c r="BN21" s="623"/>
      <c r="BO21" s="624">
        <v>2.1</v>
      </c>
      <c r="BP21" s="624"/>
      <c r="BQ21" s="624"/>
      <c r="BR21" s="624"/>
      <c r="BS21" s="630" t="s">
        <v>168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275</v>
      </c>
      <c r="C22" s="619"/>
      <c r="D22" s="619"/>
      <c r="E22" s="619"/>
      <c r="F22" s="619"/>
      <c r="G22" s="619"/>
      <c r="H22" s="619"/>
      <c r="I22" s="619"/>
      <c r="J22" s="619"/>
      <c r="K22" s="619"/>
      <c r="L22" s="619"/>
      <c r="M22" s="619"/>
      <c r="N22" s="619"/>
      <c r="O22" s="619"/>
      <c r="P22" s="619"/>
      <c r="Q22" s="620"/>
      <c r="R22" s="621">
        <v>8640542</v>
      </c>
      <c r="S22" s="622"/>
      <c r="T22" s="622"/>
      <c r="U22" s="622"/>
      <c r="V22" s="622"/>
      <c r="W22" s="622"/>
      <c r="X22" s="622"/>
      <c r="Y22" s="623"/>
      <c r="Z22" s="624">
        <v>56.5</v>
      </c>
      <c r="AA22" s="624"/>
      <c r="AB22" s="624"/>
      <c r="AC22" s="624"/>
      <c r="AD22" s="625">
        <v>8054744</v>
      </c>
      <c r="AE22" s="625"/>
      <c r="AF22" s="625"/>
      <c r="AG22" s="625"/>
      <c r="AH22" s="625"/>
      <c r="AI22" s="625"/>
      <c r="AJ22" s="625"/>
      <c r="AK22" s="625"/>
      <c r="AL22" s="626">
        <v>99.1</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168</v>
      </c>
      <c r="BH22" s="622"/>
      <c r="BI22" s="622"/>
      <c r="BJ22" s="622"/>
      <c r="BK22" s="622"/>
      <c r="BL22" s="622"/>
      <c r="BM22" s="622"/>
      <c r="BN22" s="623"/>
      <c r="BO22" s="624" t="s">
        <v>168</v>
      </c>
      <c r="BP22" s="624"/>
      <c r="BQ22" s="624"/>
      <c r="BR22" s="624"/>
      <c r="BS22" s="630" t="s">
        <v>173</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278</v>
      </c>
      <c r="C23" s="619"/>
      <c r="D23" s="619"/>
      <c r="E23" s="619"/>
      <c r="F23" s="619"/>
      <c r="G23" s="619"/>
      <c r="H23" s="619"/>
      <c r="I23" s="619"/>
      <c r="J23" s="619"/>
      <c r="K23" s="619"/>
      <c r="L23" s="619"/>
      <c r="M23" s="619"/>
      <c r="N23" s="619"/>
      <c r="O23" s="619"/>
      <c r="P23" s="619"/>
      <c r="Q23" s="620"/>
      <c r="R23" s="621">
        <v>3023</v>
      </c>
      <c r="S23" s="622"/>
      <c r="T23" s="622"/>
      <c r="U23" s="622"/>
      <c r="V23" s="622"/>
      <c r="W23" s="622"/>
      <c r="X23" s="622"/>
      <c r="Y23" s="623"/>
      <c r="Z23" s="624">
        <v>0</v>
      </c>
      <c r="AA23" s="624"/>
      <c r="AB23" s="624"/>
      <c r="AC23" s="624"/>
      <c r="AD23" s="625">
        <v>3023</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230</v>
      </c>
      <c r="BH23" s="622"/>
      <c r="BI23" s="622"/>
      <c r="BJ23" s="622"/>
      <c r="BK23" s="622"/>
      <c r="BL23" s="622"/>
      <c r="BM23" s="622"/>
      <c r="BN23" s="623"/>
      <c r="BO23" s="624" t="s">
        <v>168</v>
      </c>
      <c r="BP23" s="624"/>
      <c r="BQ23" s="624"/>
      <c r="BR23" s="624"/>
      <c r="BS23" s="630" t="s">
        <v>230</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c r="B24" s="618" t="s">
        <v>285</v>
      </c>
      <c r="C24" s="619"/>
      <c r="D24" s="619"/>
      <c r="E24" s="619"/>
      <c r="F24" s="619"/>
      <c r="G24" s="619"/>
      <c r="H24" s="619"/>
      <c r="I24" s="619"/>
      <c r="J24" s="619"/>
      <c r="K24" s="619"/>
      <c r="L24" s="619"/>
      <c r="M24" s="619"/>
      <c r="N24" s="619"/>
      <c r="O24" s="619"/>
      <c r="P24" s="619"/>
      <c r="Q24" s="620"/>
      <c r="R24" s="621">
        <v>259843</v>
      </c>
      <c r="S24" s="622"/>
      <c r="T24" s="622"/>
      <c r="U24" s="622"/>
      <c r="V24" s="622"/>
      <c r="W24" s="622"/>
      <c r="X24" s="622"/>
      <c r="Y24" s="623"/>
      <c r="Z24" s="624">
        <v>1.7</v>
      </c>
      <c r="AA24" s="624"/>
      <c r="AB24" s="624"/>
      <c r="AC24" s="624"/>
      <c r="AD24" s="625" t="s">
        <v>168</v>
      </c>
      <c r="AE24" s="625"/>
      <c r="AF24" s="625"/>
      <c r="AG24" s="625"/>
      <c r="AH24" s="625"/>
      <c r="AI24" s="625"/>
      <c r="AJ24" s="625"/>
      <c r="AK24" s="625"/>
      <c r="AL24" s="626" t="s">
        <v>230</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168</v>
      </c>
      <c r="BH24" s="622"/>
      <c r="BI24" s="622"/>
      <c r="BJ24" s="622"/>
      <c r="BK24" s="622"/>
      <c r="BL24" s="622"/>
      <c r="BM24" s="622"/>
      <c r="BN24" s="623"/>
      <c r="BO24" s="624" t="s">
        <v>168</v>
      </c>
      <c r="BP24" s="624"/>
      <c r="BQ24" s="624"/>
      <c r="BR24" s="624"/>
      <c r="BS24" s="630" t="s">
        <v>230</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6184672</v>
      </c>
      <c r="CS24" s="611"/>
      <c r="CT24" s="611"/>
      <c r="CU24" s="611"/>
      <c r="CV24" s="611"/>
      <c r="CW24" s="611"/>
      <c r="CX24" s="611"/>
      <c r="CY24" s="612"/>
      <c r="CZ24" s="615">
        <v>41.5</v>
      </c>
      <c r="DA24" s="616"/>
      <c r="DB24" s="616"/>
      <c r="DC24" s="635"/>
      <c r="DD24" s="654">
        <v>4218908</v>
      </c>
      <c r="DE24" s="611"/>
      <c r="DF24" s="611"/>
      <c r="DG24" s="611"/>
      <c r="DH24" s="611"/>
      <c r="DI24" s="611"/>
      <c r="DJ24" s="611"/>
      <c r="DK24" s="612"/>
      <c r="DL24" s="654">
        <v>4199750</v>
      </c>
      <c r="DM24" s="611"/>
      <c r="DN24" s="611"/>
      <c r="DO24" s="611"/>
      <c r="DP24" s="611"/>
      <c r="DQ24" s="611"/>
      <c r="DR24" s="611"/>
      <c r="DS24" s="611"/>
      <c r="DT24" s="611"/>
      <c r="DU24" s="611"/>
      <c r="DV24" s="612"/>
      <c r="DW24" s="615">
        <v>48.5</v>
      </c>
      <c r="DX24" s="616"/>
      <c r="DY24" s="616"/>
      <c r="DZ24" s="616"/>
      <c r="EA24" s="616"/>
      <c r="EB24" s="616"/>
      <c r="EC24" s="617"/>
    </row>
    <row r="25" spans="2:133" ht="11.25" customHeight="1">
      <c r="B25" s="618" t="s">
        <v>288</v>
      </c>
      <c r="C25" s="619"/>
      <c r="D25" s="619"/>
      <c r="E25" s="619"/>
      <c r="F25" s="619"/>
      <c r="G25" s="619"/>
      <c r="H25" s="619"/>
      <c r="I25" s="619"/>
      <c r="J25" s="619"/>
      <c r="K25" s="619"/>
      <c r="L25" s="619"/>
      <c r="M25" s="619"/>
      <c r="N25" s="619"/>
      <c r="O25" s="619"/>
      <c r="P25" s="619"/>
      <c r="Q25" s="620"/>
      <c r="R25" s="621">
        <v>135301</v>
      </c>
      <c r="S25" s="622"/>
      <c r="T25" s="622"/>
      <c r="U25" s="622"/>
      <c r="V25" s="622"/>
      <c r="W25" s="622"/>
      <c r="X25" s="622"/>
      <c r="Y25" s="623"/>
      <c r="Z25" s="624">
        <v>0.9</v>
      </c>
      <c r="AA25" s="624"/>
      <c r="AB25" s="624"/>
      <c r="AC25" s="624"/>
      <c r="AD25" s="625">
        <v>31327</v>
      </c>
      <c r="AE25" s="625"/>
      <c r="AF25" s="625"/>
      <c r="AG25" s="625"/>
      <c r="AH25" s="625"/>
      <c r="AI25" s="625"/>
      <c r="AJ25" s="625"/>
      <c r="AK25" s="625"/>
      <c r="AL25" s="626">
        <v>0.4</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168</v>
      </c>
      <c r="BH25" s="622"/>
      <c r="BI25" s="622"/>
      <c r="BJ25" s="622"/>
      <c r="BK25" s="622"/>
      <c r="BL25" s="622"/>
      <c r="BM25" s="622"/>
      <c r="BN25" s="623"/>
      <c r="BO25" s="624" t="s">
        <v>168</v>
      </c>
      <c r="BP25" s="624"/>
      <c r="BQ25" s="624"/>
      <c r="BR25" s="624"/>
      <c r="BS25" s="630" t="s">
        <v>168</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2073971</v>
      </c>
      <c r="CS25" s="657"/>
      <c r="CT25" s="657"/>
      <c r="CU25" s="657"/>
      <c r="CV25" s="657"/>
      <c r="CW25" s="657"/>
      <c r="CX25" s="657"/>
      <c r="CY25" s="658"/>
      <c r="CZ25" s="626">
        <v>13.9</v>
      </c>
      <c r="DA25" s="655"/>
      <c r="DB25" s="655"/>
      <c r="DC25" s="659"/>
      <c r="DD25" s="630">
        <v>1914455</v>
      </c>
      <c r="DE25" s="657"/>
      <c r="DF25" s="657"/>
      <c r="DG25" s="657"/>
      <c r="DH25" s="657"/>
      <c r="DI25" s="657"/>
      <c r="DJ25" s="657"/>
      <c r="DK25" s="658"/>
      <c r="DL25" s="630">
        <v>1898108</v>
      </c>
      <c r="DM25" s="657"/>
      <c r="DN25" s="657"/>
      <c r="DO25" s="657"/>
      <c r="DP25" s="657"/>
      <c r="DQ25" s="657"/>
      <c r="DR25" s="657"/>
      <c r="DS25" s="657"/>
      <c r="DT25" s="657"/>
      <c r="DU25" s="657"/>
      <c r="DV25" s="658"/>
      <c r="DW25" s="626">
        <v>21.9</v>
      </c>
      <c r="DX25" s="655"/>
      <c r="DY25" s="655"/>
      <c r="DZ25" s="655"/>
      <c r="EA25" s="655"/>
      <c r="EB25" s="655"/>
      <c r="EC25" s="656"/>
    </row>
    <row r="26" spans="2:133" ht="11.25" customHeight="1">
      <c r="B26" s="618" t="s">
        <v>291</v>
      </c>
      <c r="C26" s="619"/>
      <c r="D26" s="619"/>
      <c r="E26" s="619"/>
      <c r="F26" s="619"/>
      <c r="G26" s="619"/>
      <c r="H26" s="619"/>
      <c r="I26" s="619"/>
      <c r="J26" s="619"/>
      <c r="K26" s="619"/>
      <c r="L26" s="619"/>
      <c r="M26" s="619"/>
      <c r="N26" s="619"/>
      <c r="O26" s="619"/>
      <c r="P26" s="619"/>
      <c r="Q26" s="620"/>
      <c r="R26" s="621">
        <v>74264</v>
      </c>
      <c r="S26" s="622"/>
      <c r="T26" s="622"/>
      <c r="U26" s="622"/>
      <c r="V26" s="622"/>
      <c r="W26" s="622"/>
      <c r="X26" s="622"/>
      <c r="Y26" s="623"/>
      <c r="Z26" s="624">
        <v>0.5</v>
      </c>
      <c r="AA26" s="624"/>
      <c r="AB26" s="624"/>
      <c r="AC26" s="624"/>
      <c r="AD26" s="625" t="s">
        <v>168</v>
      </c>
      <c r="AE26" s="625"/>
      <c r="AF26" s="625"/>
      <c r="AG26" s="625"/>
      <c r="AH26" s="625"/>
      <c r="AI26" s="625"/>
      <c r="AJ26" s="625"/>
      <c r="AK26" s="625"/>
      <c r="AL26" s="626" t="s">
        <v>173</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230</v>
      </c>
      <c r="BH26" s="622"/>
      <c r="BI26" s="622"/>
      <c r="BJ26" s="622"/>
      <c r="BK26" s="622"/>
      <c r="BL26" s="622"/>
      <c r="BM26" s="622"/>
      <c r="BN26" s="623"/>
      <c r="BO26" s="624" t="s">
        <v>168</v>
      </c>
      <c r="BP26" s="624"/>
      <c r="BQ26" s="624"/>
      <c r="BR26" s="624"/>
      <c r="BS26" s="630" t="s">
        <v>168</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1383353</v>
      </c>
      <c r="CS26" s="622"/>
      <c r="CT26" s="622"/>
      <c r="CU26" s="622"/>
      <c r="CV26" s="622"/>
      <c r="CW26" s="622"/>
      <c r="CX26" s="622"/>
      <c r="CY26" s="623"/>
      <c r="CZ26" s="626">
        <v>9.3000000000000007</v>
      </c>
      <c r="DA26" s="655"/>
      <c r="DB26" s="655"/>
      <c r="DC26" s="659"/>
      <c r="DD26" s="630">
        <v>1241960</v>
      </c>
      <c r="DE26" s="622"/>
      <c r="DF26" s="622"/>
      <c r="DG26" s="622"/>
      <c r="DH26" s="622"/>
      <c r="DI26" s="622"/>
      <c r="DJ26" s="622"/>
      <c r="DK26" s="623"/>
      <c r="DL26" s="630" t="s">
        <v>168</v>
      </c>
      <c r="DM26" s="622"/>
      <c r="DN26" s="622"/>
      <c r="DO26" s="622"/>
      <c r="DP26" s="622"/>
      <c r="DQ26" s="622"/>
      <c r="DR26" s="622"/>
      <c r="DS26" s="622"/>
      <c r="DT26" s="622"/>
      <c r="DU26" s="622"/>
      <c r="DV26" s="623"/>
      <c r="DW26" s="626" t="s">
        <v>168</v>
      </c>
      <c r="DX26" s="655"/>
      <c r="DY26" s="655"/>
      <c r="DZ26" s="655"/>
      <c r="EA26" s="655"/>
      <c r="EB26" s="655"/>
      <c r="EC26" s="656"/>
    </row>
    <row r="27" spans="2:133" ht="11.25" customHeight="1">
      <c r="B27" s="618" t="s">
        <v>294</v>
      </c>
      <c r="C27" s="619"/>
      <c r="D27" s="619"/>
      <c r="E27" s="619"/>
      <c r="F27" s="619"/>
      <c r="G27" s="619"/>
      <c r="H27" s="619"/>
      <c r="I27" s="619"/>
      <c r="J27" s="619"/>
      <c r="K27" s="619"/>
      <c r="L27" s="619"/>
      <c r="M27" s="619"/>
      <c r="N27" s="619"/>
      <c r="O27" s="619"/>
      <c r="P27" s="619"/>
      <c r="Q27" s="620"/>
      <c r="R27" s="621">
        <v>1890122</v>
      </c>
      <c r="S27" s="622"/>
      <c r="T27" s="622"/>
      <c r="U27" s="622"/>
      <c r="V27" s="622"/>
      <c r="W27" s="622"/>
      <c r="X27" s="622"/>
      <c r="Y27" s="623"/>
      <c r="Z27" s="624">
        <v>12.4</v>
      </c>
      <c r="AA27" s="624"/>
      <c r="AB27" s="624"/>
      <c r="AC27" s="624"/>
      <c r="AD27" s="625" t="s">
        <v>230</v>
      </c>
      <c r="AE27" s="625"/>
      <c r="AF27" s="625"/>
      <c r="AG27" s="625"/>
      <c r="AH27" s="625"/>
      <c r="AI27" s="625"/>
      <c r="AJ27" s="625"/>
      <c r="AK27" s="625"/>
      <c r="AL27" s="626" t="s">
        <v>168</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4767639</v>
      </c>
      <c r="BH27" s="622"/>
      <c r="BI27" s="622"/>
      <c r="BJ27" s="622"/>
      <c r="BK27" s="622"/>
      <c r="BL27" s="622"/>
      <c r="BM27" s="622"/>
      <c r="BN27" s="623"/>
      <c r="BO27" s="624">
        <v>100</v>
      </c>
      <c r="BP27" s="624"/>
      <c r="BQ27" s="624"/>
      <c r="BR27" s="624"/>
      <c r="BS27" s="630">
        <v>130786</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2699587</v>
      </c>
      <c r="CS27" s="657"/>
      <c r="CT27" s="657"/>
      <c r="CU27" s="657"/>
      <c r="CV27" s="657"/>
      <c r="CW27" s="657"/>
      <c r="CX27" s="657"/>
      <c r="CY27" s="658"/>
      <c r="CZ27" s="626">
        <v>18.100000000000001</v>
      </c>
      <c r="DA27" s="655"/>
      <c r="DB27" s="655"/>
      <c r="DC27" s="659"/>
      <c r="DD27" s="630">
        <v>910365</v>
      </c>
      <c r="DE27" s="657"/>
      <c r="DF27" s="657"/>
      <c r="DG27" s="657"/>
      <c r="DH27" s="657"/>
      <c r="DI27" s="657"/>
      <c r="DJ27" s="657"/>
      <c r="DK27" s="658"/>
      <c r="DL27" s="630">
        <v>907554</v>
      </c>
      <c r="DM27" s="657"/>
      <c r="DN27" s="657"/>
      <c r="DO27" s="657"/>
      <c r="DP27" s="657"/>
      <c r="DQ27" s="657"/>
      <c r="DR27" s="657"/>
      <c r="DS27" s="657"/>
      <c r="DT27" s="657"/>
      <c r="DU27" s="657"/>
      <c r="DV27" s="658"/>
      <c r="DW27" s="626">
        <v>10.5</v>
      </c>
      <c r="DX27" s="655"/>
      <c r="DY27" s="655"/>
      <c r="DZ27" s="655"/>
      <c r="EA27" s="655"/>
      <c r="EB27" s="655"/>
      <c r="EC27" s="656"/>
    </row>
    <row r="28" spans="2:133" ht="11.25" customHeight="1">
      <c r="B28" s="663" t="s">
        <v>297</v>
      </c>
      <c r="C28" s="664"/>
      <c r="D28" s="664"/>
      <c r="E28" s="664"/>
      <c r="F28" s="664"/>
      <c r="G28" s="664"/>
      <c r="H28" s="664"/>
      <c r="I28" s="664"/>
      <c r="J28" s="664"/>
      <c r="K28" s="664"/>
      <c r="L28" s="664"/>
      <c r="M28" s="664"/>
      <c r="N28" s="664"/>
      <c r="O28" s="664"/>
      <c r="P28" s="664"/>
      <c r="Q28" s="665"/>
      <c r="R28" s="621" t="s">
        <v>168</v>
      </c>
      <c r="S28" s="622"/>
      <c r="T28" s="622"/>
      <c r="U28" s="622"/>
      <c r="V28" s="622"/>
      <c r="W28" s="622"/>
      <c r="X28" s="622"/>
      <c r="Y28" s="623"/>
      <c r="Z28" s="624" t="s">
        <v>168</v>
      </c>
      <c r="AA28" s="624"/>
      <c r="AB28" s="624"/>
      <c r="AC28" s="624"/>
      <c r="AD28" s="625" t="s">
        <v>173</v>
      </c>
      <c r="AE28" s="625"/>
      <c r="AF28" s="625"/>
      <c r="AG28" s="625"/>
      <c r="AH28" s="625"/>
      <c r="AI28" s="625"/>
      <c r="AJ28" s="625"/>
      <c r="AK28" s="625"/>
      <c r="AL28" s="626" t="s">
        <v>230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1411114</v>
      </c>
      <c r="CS28" s="622"/>
      <c r="CT28" s="622"/>
      <c r="CU28" s="622"/>
      <c r="CV28" s="622"/>
      <c r="CW28" s="622"/>
      <c r="CX28" s="622"/>
      <c r="CY28" s="623"/>
      <c r="CZ28" s="626">
        <v>9.5</v>
      </c>
      <c r="DA28" s="655"/>
      <c r="DB28" s="655"/>
      <c r="DC28" s="659"/>
      <c r="DD28" s="630">
        <v>1394088</v>
      </c>
      <c r="DE28" s="622"/>
      <c r="DF28" s="622"/>
      <c r="DG28" s="622"/>
      <c r="DH28" s="622"/>
      <c r="DI28" s="622"/>
      <c r="DJ28" s="622"/>
      <c r="DK28" s="623"/>
      <c r="DL28" s="630">
        <v>1394088</v>
      </c>
      <c r="DM28" s="622"/>
      <c r="DN28" s="622"/>
      <c r="DO28" s="622"/>
      <c r="DP28" s="622"/>
      <c r="DQ28" s="622"/>
      <c r="DR28" s="622"/>
      <c r="DS28" s="622"/>
      <c r="DT28" s="622"/>
      <c r="DU28" s="622"/>
      <c r="DV28" s="623"/>
      <c r="DW28" s="626">
        <v>16.100000000000001</v>
      </c>
      <c r="DX28" s="655"/>
      <c r="DY28" s="655"/>
      <c r="DZ28" s="655"/>
      <c r="EA28" s="655"/>
      <c r="EB28" s="655"/>
      <c r="EC28" s="656"/>
    </row>
    <row r="29" spans="2:133" ht="11.25" customHeight="1">
      <c r="B29" s="618" t="s">
        <v>299</v>
      </c>
      <c r="C29" s="619"/>
      <c r="D29" s="619"/>
      <c r="E29" s="619"/>
      <c r="F29" s="619"/>
      <c r="G29" s="619"/>
      <c r="H29" s="619"/>
      <c r="I29" s="619"/>
      <c r="J29" s="619"/>
      <c r="K29" s="619"/>
      <c r="L29" s="619"/>
      <c r="M29" s="619"/>
      <c r="N29" s="619"/>
      <c r="O29" s="619"/>
      <c r="P29" s="619"/>
      <c r="Q29" s="620"/>
      <c r="R29" s="621">
        <v>1182026</v>
      </c>
      <c r="S29" s="622"/>
      <c r="T29" s="622"/>
      <c r="U29" s="622"/>
      <c r="V29" s="622"/>
      <c r="W29" s="622"/>
      <c r="X29" s="622"/>
      <c r="Y29" s="623"/>
      <c r="Z29" s="624">
        <v>7.7</v>
      </c>
      <c r="AA29" s="624"/>
      <c r="AB29" s="624"/>
      <c r="AC29" s="624"/>
      <c r="AD29" s="625" t="s">
        <v>168</v>
      </c>
      <c r="AE29" s="625"/>
      <c r="AF29" s="625"/>
      <c r="AG29" s="625"/>
      <c r="AH29" s="625"/>
      <c r="AI29" s="625"/>
      <c r="AJ29" s="625"/>
      <c r="AK29" s="625"/>
      <c r="AL29" s="626" t="s">
        <v>168</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1411083</v>
      </c>
      <c r="CS29" s="657"/>
      <c r="CT29" s="657"/>
      <c r="CU29" s="657"/>
      <c r="CV29" s="657"/>
      <c r="CW29" s="657"/>
      <c r="CX29" s="657"/>
      <c r="CY29" s="658"/>
      <c r="CZ29" s="626">
        <v>9.5</v>
      </c>
      <c r="DA29" s="655"/>
      <c r="DB29" s="655"/>
      <c r="DC29" s="659"/>
      <c r="DD29" s="630">
        <v>1394057</v>
      </c>
      <c r="DE29" s="657"/>
      <c r="DF29" s="657"/>
      <c r="DG29" s="657"/>
      <c r="DH29" s="657"/>
      <c r="DI29" s="657"/>
      <c r="DJ29" s="657"/>
      <c r="DK29" s="658"/>
      <c r="DL29" s="630">
        <v>1394057</v>
      </c>
      <c r="DM29" s="657"/>
      <c r="DN29" s="657"/>
      <c r="DO29" s="657"/>
      <c r="DP29" s="657"/>
      <c r="DQ29" s="657"/>
      <c r="DR29" s="657"/>
      <c r="DS29" s="657"/>
      <c r="DT29" s="657"/>
      <c r="DU29" s="657"/>
      <c r="DV29" s="658"/>
      <c r="DW29" s="626">
        <v>16.100000000000001</v>
      </c>
      <c r="DX29" s="655"/>
      <c r="DY29" s="655"/>
      <c r="DZ29" s="655"/>
      <c r="EA29" s="655"/>
      <c r="EB29" s="655"/>
      <c r="EC29" s="656"/>
    </row>
    <row r="30" spans="2:133" ht="11.25" customHeight="1">
      <c r="B30" s="618" t="s">
        <v>304</v>
      </c>
      <c r="C30" s="619"/>
      <c r="D30" s="619"/>
      <c r="E30" s="619"/>
      <c r="F30" s="619"/>
      <c r="G30" s="619"/>
      <c r="H30" s="619"/>
      <c r="I30" s="619"/>
      <c r="J30" s="619"/>
      <c r="K30" s="619"/>
      <c r="L30" s="619"/>
      <c r="M30" s="619"/>
      <c r="N30" s="619"/>
      <c r="O30" s="619"/>
      <c r="P30" s="619"/>
      <c r="Q30" s="620"/>
      <c r="R30" s="621">
        <v>45985</v>
      </c>
      <c r="S30" s="622"/>
      <c r="T30" s="622"/>
      <c r="U30" s="622"/>
      <c r="V30" s="622"/>
      <c r="W30" s="622"/>
      <c r="X30" s="622"/>
      <c r="Y30" s="623"/>
      <c r="Z30" s="624">
        <v>0.3</v>
      </c>
      <c r="AA30" s="624"/>
      <c r="AB30" s="624"/>
      <c r="AC30" s="624"/>
      <c r="AD30" s="625">
        <v>11744</v>
      </c>
      <c r="AE30" s="625"/>
      <c r="AF30" s="625"/>
      <c r="AG30" s="625"/>
      <c r="AH30" s="625"/>
      <c r="AI30" s="625"/>
      <c r="AJ30" s="625"/>
      <c r="AK30" s="625"/>
      <c r="AL30" s="626">
        <v>0.1</v>
      </c>
      <c r="AM30" s="627"/>
      <c r="AN30" s="627"/>
      <c r="AO30" s="628"/>
      <c r="AP30" s="669" t="s">
        <v>305</v>
      </c>
      <c r="AQ30" s="670"/>
      <c r="AR30" s="670"/>
      <c r="AS30" s="670"/>
      <c r="AT30" s="675" t="s">
        <v>306</v>
      </c>
      <c r="AU30" s="210"/>
      <c r="AV30" s="210"/>
      <c r="AW30" s="210"/>
      <c r="AX30" s="607" t="s">
        <v>181</v>
      </c>
      <c r="AY30" s="608"/>
      <c r="AZ30" s="608"/>
      <c r="BA30" s="608"/>
      <c r="BB30" s="608"/>
      <c r="BC30" s="608"/>
      <c r="BD30" s="608"/>
      <c r="BE30" s="608"/>
      <c r="BF30" s="609"/>
      <c r="BG30" s="681">
        <v>98.9</v>
      </c>
      <c r="BH30" s="682"/>
      <c r="BI30" s="682"/>
      <c r="BJ30" s="682"/>
      <c r="BK30" s="682"/>
      <c r="BL30" s="682"/>
      <c r="BM30" s="616">
        <v>92.9</v>
      </c>
      <c r="BN30" s="682"/>
      <c r="BO30" s="682"/>
      <c r="BP30" s="682"/>
      <c r="BQ30" s="683"/>
      <c r="BR30" s="681">
        <v>98.7</v>
      </c>
      <c r="BS30" s="682"/>
      <c r="BT30" s="682"/>
      <c r="BU30" s="682"/>
      <c r="BV30" s="682"/>
      <c r="BW30" s="682"/>
      <c r="BX30" s="616">
        <v>92.8</v>
      </c>
      <c r="BY30" s="682"/>
      <c r="BZ30" s="682"/>
      <c r="CA30" s="682"/>
      <c r="CB30" s="683"/>
      <c r="CD30" s="686"/>
      <c r="CE30" s="687"/>
      <c r="CF30" s="636" t="s">
        <v>307</v>
      </c>
      <c r="CG30" s="637"/>
      <c r="CH30" s="637"/>
      <c r="CI30" s="637"/>
      <c r="CJ30" s="637"/>
      <c r="CK30" s="637"/>
      <c r="CL30" s="637"/>
      <c r="CM30" s="637"/>
      <c r="CN30" s="637"/>
      <c r="CO30" s="637"/>
      <c r="CP30" s="637"/>
      <c r="CQ30" s="638"/>
      <c r="CR30" s="621">
        <v>1336579</v>
      </c>
      <c r="CS30" s="622"/>
      <c r="CT30" s="622"/>
      <c r="CU30" s="622"/>
      <c r="CV30" s="622"/>
      <c r="CW30" s="622"/>
      <c r="CX30" s="622"/>
      <c r="CY30" s="623"/>
      <c r="CZ30" s="626">
        <v>9</v>
      </c>
      <c r="DA30" s="655"/>
      <c r="DB30" s="655"/>
      <c r="DC30" s="659"/>
      <c r="DD30" s="630">
        <v>1320896</v>
      </c>
      <c r="DE30" s="622"/>
      <c r="DF30" s="622"/>
      <c r="DG30" s="622"/>
      <c r="DH30" s="622"/>
      <c r="DI30" s="622"/>
      <c r="DJ30" s="622"/>
      <c r="DK30" s="623"/>
      <c r="DL30" s="630">
        <v>1320896</v>
      </c>
      <c r="DM30" s="622"/>
      <c r="DN30" s="622"/>
      <c r="DO30" s="622"/>
      <c r="DP30" s="622"/>
      <c r="DQ30" s="622"/>
      <c r="DR30" s="622"/>
      <c r="DS30" s="622"/>
      <c r="DT30" s="622"/>
      <c r="DU30" s="622"/>
      <c r="DV30" s="623"/>
      <c r="DW30" s="626">
        <v>15.3</v>
      </c>
      <c r="DX30" s="655"/>
      <c r="DY30" s="655"/>
      <c r="DZ30" s="655"/>
      <c r="EA30" s="655"/>
      <c r="EB30" s="655"/>
      <c r="EC30" s="656"/>
    </row>
    <row r="31" spans="2:133" ht="11.25" customHeight="1">
      <c r="B31" s="618" t="s">
        <v>308</v>
      </c>
      <c r="C31" s="619"/>
      <c r="D31" s="619"/>
      <c r="E31" s="619"/>
      <c r="F31" s="619"/>
      <c r="G31" s="619"/>
      <c r="H31" s="619"/>
      <c r="I31" s="619"/>
      <c r="J31" s="619"/>
      <c r="K31" s="619"/>
      <c r="L31" s="619"/>
      <c r="M31" s="619"/>
      <c r="N31" s="619"/>
      <c r="O31" s="619"/>
      <c r="P31" s="619"/>
      <c r="Q31" s="620"/>
      <c r="R31" s="621">
        <v>55786</v>
      </c>
      <c r="S31" s="622"/>
      <c r="T31" s="622"/>
      <c r="U31" s="622"/>
      <c r="V31" s="622"/>
      <c r="W31" s="622"/>
      <c r="X31" s="622"/>
      <c r="Y31" s="623"/>
      <c r="Z31" s="624">
        <v>0.4</v>
      </c>
      <c r="AA31" s="624"/>
      <c r="AB31" s="624"/>
      <c r="AC31" s="624"/>
      <c r="AD31" s="625" t="s">
        <v>168</v>
      </c>
      <c r="AE31" s="625"/>
      <c r="AF31" s="625"/>
      <c r="AG31" s="625"/>
      <c r="AH31" s="625"/>
      <c r="AI31" s="625"/>
      <c r="AJ31" s="625"/>
      <c r="AK31" s="625"/>
      <c r="AL31" s="626" t="s">
        <v>168</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99.4</v>
      </c>
      <c r="BH31" s="657"/>
      <c r="BI31" s="657"/>
      <c r="BJ31" s="657"/>
      <c r="BK31" s="657"/>
      <c r="BL31" s="657"/>
      <c r="BM31" s="627">
        <v>98.3</v>
      </c>
      <c r="BN31" s="679"/>
      <c r="BO31" s="679"/>
      <c r="BP31" s="679"/>
      <c r="BQ31" s="680"/>
      <c r="BR31" s="678">
        <v>99</v>
      </c>
      <c r="BS31" s="657"/>
      <c r="BT31" s="657"/>
      <c r="BU31" s="657"/>
      <c r="BV31" s="657"/>
      <c r="BW31" s="657"/>
      <c r="BX31" s="627">
        <v>98.1</v>
      </c>
      <c r="BY31" s="679"/>
      <c r="BZ31" s="679"/>
      <c r="CA31" s="679"/>
      <c r="CB31" s="680"/>
      <c r="CD31" s="686"/>
      <c r="CE31" s="687"/>
      <c r="CF31" s="636" t="s">
        <v>311</v>
      </c>
      <c r="CG31" s="637"/>
      <c r="CH31" s="637"/>
      <c r="CI31" s="637"/>
      <c r="CJ31" s="637"/>
      <c r="CK31" s="637"/>
      <c r="CL31" s="637"/>
      <c r="CM31" s="637"/>
      <c r="CN31" s="637"/>
      <c r="CO31" s="637"/>
      <c r="CP31" s="637"/>
      <c r="CQ31" s="638"/>
      <c r="CR31" s="621">
        <v>74504</v>
      </c>
      <c r="CS31" s="657"/>
      <c r="CT31" s="657"/>
      <c r="CU31" s="657"/>
      <c r="CV31" s="657"/>
      <c r="CW31" s="657"/>
      <c r="CX31" s="657"/>
      <c r="CY31" s="658"/>
      <c r="CZ31" s="626">
        <v>0.5</v>
      </c>
      <c r="DA31" s="655"/>
      <c r="DB31" s="655"/>
      <c r="DC31" s="659"/>
      <c r="DD31" s="630">
        <v>73161</v>
      </c>
      <c r="DE31" s="657"/>
      <c r="DF31" s="657"/>
      <c r="DG31" s="657"/>
      <c r="DH31" s="657"/>
      <c r="DI31" s="657"/>
      <c r="DJ31" s="657"/>
      <c r="DK31" s="658"/>
      <c r="DL31" s="630">
        <v>73161</v>
      </c>
      <c r="DM31" s="657"/>
      <c r="DN31" s="657"/>
      <c r="DO31" s="657"/>
      <c r="DP31" s="657"/>
      <c r="DQ31" s="657"/>
      <c r="DR31" s="657"/>
      <c r="DS31" s="657"/>
      <c r="DT31" s="657"/>
      <c r="DU31" s="657"/>
      <c r="DV31" s="658"/>
      <c r="DW31" s="626">
        <v>0.8</v>
      </c>
      <c r="DX31" s="655"/>
      <c r="DY31" s="655"/>
      <c r="DZ31" s="655"/>
      <c r="EA31" s="655"/>
      <c r="EB31" s="655"/>
      <c r="EC31" s="656"/>
    </row>
    <row r="32" spans="2:133" ht="11.25" customHeight="1">
      <c r="B32" s="618" t="s">
        <v>312</v>
      </c>
      <c r="C32" s="619"/>
      <c r="D32" s="619"/>
      <c r="E32" s="619"/>
      <c r="F32" s="619"/>
      <c r="G32" s="619"/>
      <c r="H32" s="619"/>
      <c r="I32" s="619"/>
      <c r="J32" s="619"/>
      <c r="K32" s="619"/>
      <c r="L32" s="619"/>
      <c r="M32" s="619"/>
      <c r="N32" s="619"/>
      <c r="O32" s="619"/>
      <c r="P32" s="619"/>
      <c r="Q32" s="620"/>
      <c r="R32" s="621">
        <v>993842</v>
      </c>
      <c r="S32" s="622"/>
      <c r="T32" s="622"/>
      <c r="U32" s="622"/>
      <c r="V32" s="622"/>
      <c r="W32" s="622"/>
      <c r="X32" s="622"/>
      <c r="Y32" s="623"/>
      <c r="Z32" s="624">
        <v>6.5</v>
      </c>
      <c r="AA32" s="624"/>
      <c r="AB32" s="624"/>
      <c r="AC32" s="624"/>
      <c r="AD32" s="625" t="s">
        <v>230</v>
      </c>
      <c r="AE32" s="625"/>
      <c r="AF32" s="625"/>
      <c r="AG32" s="625"/>
      <c r="AH32" s="625"/>
      <c r="AI32" s="625"/>
      <c r="AJ32" s="625"/>
      <c r="AK32" s="625"/>
      <c r="AL32" s="626" t="s">
        <v>168</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98.4</v>
      </c>
      <c r="BH32" s="691"/>
      <c r="BI32" s="691"/>
      <c r="BJ32" s="691"/>
      <c r="BK32" s="691"/>
      <c r="BL32" s="691"/>
      <c r="BM32" s="692">
        <v>88</v>
      </c>
      <c r="BN32" s="691"/>
      <c r="BO32" s="691"/>
      <c r="BP32" s="691"/>
      <c r="BQ32" s="693"/>
      <c r="BR32" s="690">
        <v>98.2</v>
      </c>
      <c r="BS32" s="691"/>
      <c r="BT32" s="691"/>
      <c r="BU32" s="691"/>
      <c r="BV32" s="691"/>
      <c r="BW32" s="691"/>
      <c r="BX32" s="692">
        <v>87.4</v>
      </c>
      <c r="BY32" s="691"/>
      <c r="BZ32" s="691"/>
      <c r="CA32" s="691"/>
      <c r="CB32" s="693"/>
      <c r="CD32" s="688"/>
      <c r="CE32" s="689"/>
      <c r="CF32" s="636" t="s">
        <v>314</v>
      </c>
      <c r="CG32" s="637"/>
      <c r="CH32" s="637"/>
      <c r="CI32" s="637"/>
      <c r="CJ32" s="637"/>
      <c r="CK32" s="637"/>
      <c r="CL32" s="637"/>
      <c r="CM32" s="637"/>
      <c r="CN32" s="637"/>
      <c r="CO32" s="637"/>
      <c r="CP32" s="637"/>
      <c r="CQ32" s="638"/>
      <c r="CR32" s="621">
        <v>31</v>
      </c>
      <c r="CS32" s="622"/>
      <c r="CT32" s="622"/>
      <c r="CU32" s="622"/>
      <c r="CV32" s="622"/>
      <c r="CW32" s="622"/>
      <c r="CX32" s="622"/>
      <c r="CY32" s="623"/>
      <c r="CZ32" s="626">
        <v>0</v>
      </c>
      <c r="DA32" s="655"/>
      <c r="DB32" s="655"/>
      <c r="DC32" s="659"/>
      <c r="DD32" s="630">
        <v>31</v>
      </c>
      <c r="DE32" s="622"/>
      <c r="DF32" s="622"/>
      <c r="DG32" s="622"/>
      <c r="DH32" s="622"/>
      <c r="DI32" s="622"/>
      <c r="DJ32" s="622"/>
      <c r="DK32" s="623"/>
      <c r="DL32" s="630">
        <v>31</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315</v>
      </c>
      <c r="C33" s="619"/>
      <c r="D33" s="619"/>
      <c r="E33" s="619"/>
      <c r="F33" s="619"/>
      <c r="G33" s="619"/>
      <c r="H33" s="619"/>
      <c r="I33" s="619"/>
      <c r="J33" s="619"/>
      <c r="K33" s="619"/>
      <c r="L33" s="619"/>
      <c r="M33" s="619"/>
      <c r="N33" s="619"/>
      <c r="O33" s="619"/>
      <c r="P33" s="619"/>
      <c r="Q33" s="620"/>
      <c r="R33" s="621">
        <v>467905</v>
      </c>
      <c r="S33" s="622"/>
      <c r="T33" s="622"/>
      <c r="U33" s="622"/>
      <c r="V33" s="622"/>
      <c r="W33" s="622"/>
      <c r="X33" s="622"/>
      <c r="Y33" s="623"/>
      <c r="Z33" s="624">
        <v>3.1</v>
      </c>
      <c r="AA33" s="624"/>
      <c r="AB33" s="624"/>
      <c r="AC33" s="624"/>
      <c r="AD33" s="625" t="s">
        <v>168</v>
      </c>
      <c r="AE33" s="625"/>
      <c r="AF33" s="625"/>
      <c r="AG33" s="625"/>
      <c r="AH33" s="625"/>
      <c r="AI33" s="625"/>
      <c r="AJ33" s="625"/>
      <c r="AK33" s="625"/>
      <c r="AL33" s="626" t="s">
        <v>230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7212424</v>
      </c>
      <c r="CS33" s="657"/>
      <c r="CT33" s="657"/>
      <c r="CU33" s="657"/>
      <c r="CV33" s="657"/>
      <c r="CW33" s="657"/>
      <c r="CX33" s="657"/>
      <c r="CY33" s="658"/>
      <c r="CZ33" s="626">
        <v>48.4</v>
      </c>
      <c r="DA33" s="655"/>
      <c r="DB33" s="655"/>
      <c r="DC33" s="659"/>
      <c r="DD33" s="630">
        <v>5803742</v>
      </c>
      <c r="DE33" s="657"/>
      <c r="DF33" s="657"/>
      <c r="DG33" s="657"/>
      <c r="DH33" s="657"/>
      <c r="DI33" s="657"/>
      <c r="DJ33" s="657"/>
      <c r="DK33" s="658"/>
      <c r="DL33" s="630">
        <v>3581740</v>
      </c>
      <c r="DM33" s="657"/>
      <c r="DN33" s="657"/>
      <c r="DO33" s="657"/>
      <c r="DP33" s="657"/>
      <c r="DQ33" s="657"/>
      <c r="DR33" s="657"/>
      <c r="DS33" s="657"/>
      <c r="DT33" s="657"/>
      <c r="DU33" s="657"/>
      <c r="DV33" s="658"/>
      <c r="DW33" s="626">
        <v>41.4</v>
      </c>
      <c r="DX33" s="655"/>
      <c r="DY33" s="655"/>
      <c r="DZ33" s="655"/>
      <c r="EA33" s="655"/>
      <c r="EB33" s="655"/>
      <c r="EC33" s="656"/>
    </row>
    <row r="34" spans="2:133" ht="11.25" customHeight="1">
      <c r="B34" s="618" t="s">
        <v>317</v>
      </c>
      <c r="C34" s="619"/>
      <c r="D34" s="619"/>
      <c r="E34" s="619"/>
      <c r="F34" s="619"/>
      <c r="G34" s="619"/>
      <c r="H34" s="619"/>
      <c r="I34" s="619"/>
      <c r="J34" s="619"/>
      <c r="K34" s="619"/>
      <c r="L34" s="619"/>
      <c r="M34" s="619"/>
      <c r="N34" s="619"/>
      <c r="O34" s="619"/>
      <c r="P34" s="619"/>
      <c r="Q34" s="620"/>
      <c r="R34" s="621">
        <v>488367</v>
      </c>
      <c r="S34" s="622"/>
      <c r="T34" s="622"/>
      <c r="U34" s="622"/>
      <c r="V34" s="622"/>
      <c r="W34" s="622"/>
      <c r="X34" s="622"/>
      <c r="Y34" s="623"/>
      <c r="Z34" s="624">
        <v>3.2</v>
      </c>
      <c r="AA34" s="624"/>
      <c r="AB34" s="624"/>
      <c r="AC34" s="624"/>
      <c r="AD34" s="625">
        <v>29407</v>
      </c>
      <c r="AE34" s="625"/>
      <c r="AF34" s="625"/>
      <c r="AG34" s="625"/>
      <c r="AH34" s="625"/>
      <c r="AI34" s="625"/>
      <c r="AJ34" s="625"/>
      <c r="AK34" s="625"/>
      <c r="AL34" s="626">
        <v>0.4</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1855657</v>
      </c>
      <c r="CS34" s="622"/>
      <c r="CT34" s="622"/>
      <c r="CU34" s="622"/>
      <c r="CV34" s="622"/>
      <c r="CW34" s="622"/>
      <c r="CX34" s="622"/>
      <c r="CY34" s="623"/>
      <c r="CZ34" s="626">
        <v>12.4</v>
      </c>
      <c r="DA34" s="655"/>
      <c r="DB34" s="655"/>
      <c r="DC34" s="659"/>
      <c r="DD34" s="630">
        <v>1334505</v>
      </c>
      <c r="DE34" s="622"/>
      <c r="DF34" s="622"/>
      <c r="DG34" s="622"/>
      <c r="DH34" s="622"/>
      <c r="DI34" s="622"/>
      <c r="DJ34" s="622"/>
      <c r="DK34" s="623"/>
      <c r="DL34" s="630">
        <v>994926</v>
      </c>
      <c r="DM34" s="622"/>
      <c r="DN34" s="622"/>
      <c r="DO34" s="622"/>
      <c r="DP34" s="622"/>
      <c r="DQ34" s="622"/>
      <c r="DR34" s="622"/>
      <c r="DS34" s="622"/>
      <c r="DT34" s="622"/>
      <c r="DU34" s="622"/>
      <c r="DV34" s="623"/>
      <c r="DW34" s="626">
        <v>11.5</v>
      </c>
      <c r="DX34" s="655"/>
      <c r="DY34" s="655"/>
      <c r="DZ34" s="655"/>
      <c r="EA34" s="655"/>
      <c r="EB34" s="655"/>
      <c r="EC34" s="656"/>
    </row>
    <row r="35" spans="2:133" ht="11.25" customHeight="1">
      <c r="B35" s="618" t="s">
        <v>321</v>
      </c>
      <c r="C35" s="619"/>
      <c r="D35" s="619"/>
      <c r="E35" s="619"/>
      <c r="F35" s="619"/>
      <c r="G35" s="619"/>
      <c r="H35" s="619"/>
      <c r="I35" s="619"/>
      <c r="J35" s="619"/>
      <c r="K35" s="619"/>
      <c r="L35" s="619"/>
      <c r="M35" s="619"/>
      <c r="N35" s="619"/>
      <c r="O35" s="619"/>
      <c r="P35" s="619"/>
      <c r="Q35" s="620"/>
      <c r="R35" s="621">
        <v>1066034</v>
      </c>
      <c r="S35" s="622"/>
      <c r="T35" s="622"/>
      <c r="U35" s="622"/>
      <c r="V35" s="622"/>
      <c r="W35" s="622"/>
      <c r="X35" s="622"/>
      <c r="Y35" s="623"/>
      <c r="Z35" s="624">
        <v>7</v>
      </c>
      <c r="AA35" s="624"/>
      <c r="AB35" s="624"/>
      <c r="AC35" s="624"/>
      <c r="AD35" s="625" t="s">
        <v>230</v>
      </c>
      <c r="AE35" s="625"/>
      <c r="AF35" s="625"/>
      <c r="AG35" s="625"/>
      <c r="AH35" s="625"/>
      <c r="AI35" s="625"/>
      <c r="AJ35" s="625"/>
      <c r="AK35" s="625"/>
      <c r="AL35" s="626" t="s">
        <v>168</v>
      </c>
      <c r="AM35" s="627"/>
      <c r="AN35" s="627"/>
      <c r="AO35" s="628"/>
      <c r="AP35" s="214"/>
      <c r="AQ35" s="694" t="s">
        <v>322</v>
      </c>
      <c r="AR35" s="695"/>
      <c r="AS35" s="695"/>
      <c r="AT35" s="695"/>
      <c r="AU35" s="695"/>
      <c r="AV35" s="695"/>
      <c r="AW35" s="695"/>
      <c r="AX35" s="695"/>
      <c r="AY35" s="696"/>
      <c r="AZ35" s="610">
        <v>1887689</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179264</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333444</v>
      </c>
      <c r="CS35" s="657"/>
      <c r="CT35" s="657"/>
      <c r="CU35" s="657"/>
      <c r="CV35" s="657"/>
      <c r="CW35" s="657"/>
      <c r="CX35" s="657"/>
      <c r="CY35" s="658"/>
      <c r="CZ35" s="626">
        <v>2.2000000000000002</v>
      </c>
      <c r="DA35" s="655"/>
      <c r="DB35" s="655"/>
      <c r="DC35" s="659"/>
      <c r="DD35" s="630">
        <v>280359</v>
      </c>
      <c r="DE35" s="657"/>
      <c r="DF35" s="657"/>
      <c r="DG35" s="657"/>
      <c r="DH35" s="657"/>
      <c r="DI35" s="657"/>
      <c r="DJ35" s="657"/>
      <c r="DK35" s="658"/>
      <c r="DL35" s="630">
        <v>80998</v>
      </c>
      <c r="DM35" s="657"/>
      <c r="DN35" s="657"/>
      <c r="DO35" s="657"/>
      <c r="DP35" s="657"/>
      <c r="DQ35" s="657"/>
      <c r="DR35" s="657"/>
      <c r="DS35" s="657"/>
      <c r="DT35" s="657"/>
      <c r="DU35" s="657"/>
      <c r="DV35" s="658"/>
      <c r="DW35" s="626">
        <v>0.9</v>
      </c>
      <c r="DX35" s="655"/>
      <c r="DY35" s="655"/>
      <c r="DZ35" s="655"/>
      <c r="EA35" s="655"/>
      <c r="EB35" s="655"/>
      <c r="EC35" s="656"/>
    </row>
    <row r="36" spans="2:133" ht="11.25" customHeight="1">
      <c r="B36" s="618" t="s">
        <v>325</v>
      </c>
      <c r="C36" s="619"/>
      <c r="D36" s="619"/>
      <c r="E36" s="619"/>
      <c r="F36" s="619"/>
      <c r="G36" s="619"/>
      <c r="H36" s="619"/>
      <c r="I36" s="619"/>
      <c r="J36" s="619"/>
      <c r="K36" s="619"/>
      <c r="L36" s="619"/>
      <c r="M36" s="619"/>
      <c r="N36" s="619"/>
      <c r="O36" s="619"/>
      <c r="P36" s="619"/>
      <c r="Q36" s="620"/>
      <c r="R36" s="621" t="s">
        <v>230</v>
      </c>
      <c r="S36" s="622"/>
      <c r="T36" s="622"/>
      <c r="U36" s="622"/>
      <c r="V36" s="622"/>
      <c r="W36" s="622"/>
      <c r="X36" s="622"/>
      <c r="Y36" s="623"/>
      <c r="Z36" s="624" t="s">
        <v>168</v>
      </c>
      <c r="AA36" s="624"/>
      <c r="AB36" s="624"/>
      <c r="AC36" s="624"/>
      <c r="AD36" s="625" t="s">
        <v>230</v>
      </c>
      <c r="AE36" s="625"/>
      <c r="AF36" s="625"/>
      <c r="AG36" s="625"/>
      <c r="AH36" s="625"/>
      <c r="AI36" s="625"/>
      <c r="AJ36" s="625"/>
      <c r="AK36" s="625"/>
      <c r="AL36" s="626" t="s">
        <v>230</v>
      </c>
      <c r="AM36" s="627"/>
      <c r="AN36" s="627"/>
      <c r="AO36" s="628"/>
      <c r="AQ36" s="698" t="s">
        <v>326</v>
      </c>
      <c r="AR36" s="699"/>
      <c r="AS36" s="699"/>
      <c r="AT36" s="699"/>
      <c r="AU36" s="699"/>
      <c r="AV36" s="699"/>
      <c r="AW36" s="699"/>
      <c r="AX36" s="699"/>
      <c r="AY36" s="700"/>
      <c r="AZ36" s="621">
        <v>693243</v>
      </c>
      <c r="BA36" s="622"/>
      <c r="BB36" s="622"/>
      <c r="BC36" s="622"/>
      <c r="BD36" s="657"/>
      <c r="BE36" s="657"/>
      <c r="BF36" s="680"/>
      <c r="BG36" s="636" t="s">
        <v>327</v>
      </c>
      <c r="BH36" s="637"/>
      <c r="BI36" s="637"/>
      <c r="BJ36" s="637"/>
      <c r="BK36" s="637"/>
      <c r="BL36" s="637"/>
      <c r="BM36" s="637"/>
      <c r="BN36" s="637"/>
      <c r="BO36" s="637"/>
      <c r="BP36" s="637"/>
      <c r="BQ36" s="637"/>
      <c r="BR36" s="637"/>
      <c r="BS36" s="637"/>
      <c r="BT36" s="637"/>
      <c r="BU36" s="638"/>
      <c r="BV36" s="621">
        <v>155221</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3161775</v>
      </c>
      <c r="CS36" s="622"/>
      <c r="CT36" s="622"/>
      <c r="CU36" s="622"/>
      <c r="CV36" s="622"/>
      <c r="CW36" s="622"/>
      <c r="CX36" s="622"/>
      <c r="CY36" s="623"/>
      <c r="CZ36" s="626">
        <v>21.2</v>
      </c>
      <c r="DA36" s="655"/>
      <c r="DB36" s="655"/>
      <c r="DC36" s="659"/>
      <c r="DD36" s="630">
        <v>2699154</v>
      </c>
      <c r="DE36" s="622"/>
      <c r="DF36" s="622"/>
      <c r="DG36" s="622"/>
      <c r="DH36" s="622"/>
      <c r="DI36" s="622"/>
      <c r="DJ36" s="622"/>
      <c r="DK36" s="623"/>
      <c r="DL36" s="630">
        <v>1658398</v>
      </c>
      <c r="DM36" s="622"/>
      <c r="DN36" s="622"/>
      <c r="DO36" s="622"/>
      <c r="DP36" s="622"/>
      <c r="DQ36" s="622"/>
      <c r="DR36" s="622"/>
      <c r="DS36" s="622"/>
      <c r="DT36" s="622"/>
      <c r="DU36" s="622"/>
      <c r="DV36" s="623"/>
      <c r="DW36" s="626">
        <v>19.2</v>
      </c>
      <c r="DX36" s="655"/>
      <c r="DY36" s="655"/>
      <c r="DZ36" s="655"/>
      <c r="EA36" s="655"/>
      <c r="EB36" s="655"/>
      <c r="EC36" s="656"/>
    </row>
    <row r="37" spans="2:133" ht="11.25" customHeight="1">
      <c r="B37" s="618" t="s">
        <v>329</v>
      </c>
      <c r="C37" s="619"/>
      <c r="D37" s="619"/>
      <c r="E37" s="619"/>
      <c r="F37" s="619"/>
      <c r="G37" s="619"/>
      <c r="H37" s="619"/>
      <c r="I37" s="619"/>
      <c r="J37" s="619"/>
      <c r="K37" s="619"/>
      <c r="L37" s="619"/>
      <c r="M37" s="619"/>
      <c r="N37" s="619"/>
      <c r="O37" s="619"/>
      <c r="P37" s="619"/>
      <c r="Q37" s="620"/>
      <c r="R37" s="621">
        <v>526734</v>
      </c>
      <c r="S37" s="622"/>
      <c r="T37" s="622"/>
      <c r="U37" s="622"/>
      <c r="V37" s="622"/>
      <c r="W37" s="622"/>
      <c r="X37" s="622"/>
      <c r="Y37" s="623"/>
      <c r="Z37" s="624">
        <v>3.4</v>
      </c>
      <c r="AA37" s="624"/>
      <c r="AB37" s="624"/>
      <c r="AC37" s="624"/>
      <c r="AD37" s="625" t="s">
        <v>230</v>
      </c>
      <c r="AE37" s="625"/>
      <c r="AF37" s="625"/>
      <c r="AG37" s="625"/>
      <c r="AH37" s="625"/>
      <c r="AI37" s="625"/>
      <c r="AJ37" s="625"/>
      <c r="AK37" s="625"/>
      <c r="AL37" s="626" t="s">
        <v>168</v>
      </c>
      <c r="AM37" s="627"/>
      <c r="AN37" s="627"/>
      <c r="AO37" s="628"/>
      <c r="AQ37" s="698" t="s">
        <v>330</v>
      </c>
      <c r="AR37" s="699"/>
      <c r="AS37" s="699"/>
      <c r="AT37" s="699"/>
      <c r="AU37" s="699"/>
      <c r="AV37" s="699"/>
      <c r="AW37" s="699"/>
      <c r="AX37" s="699"/>
      <c r="AY37" s="700"/>
      <c r="AZ37" s="621">
        <v>179263</v>
      </c>
      <c r="BA37" s="622"/>
      <c r="BB37" s="622"/>
      <c r="BC37" s="622"/>
      <c r="BD37" s="657"/>
      <c r="BE37" s="657"/>
      <c r="BF37" s="680"/>
      <c r="BG37" s="636" t="s">
        <v>331</v>
      </c>
      <c r="BH37" s="637"/>
      <c r="BI37" s="637"/>
      <c r="BJ37" s="637"/>
      <c r="BK37" s="637"/>
      <c r="BL37" s="637"/>
      <c r="BM37" s="637"/>
      <c r="BN37" s="637"/>
      <c r="BO37" s="637"/>
      <c r="BP37" s="637"/>
      <c r="BQ37" s="637"/>
      <c r="BR37" s="637"/>
      <c r="BS37" s="637"/>
      <c r="BT37" s="637"/>
      <c r="BU37" s="638"/>
      <c r="BV37" s="621">
        <v>3719</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926382</v>
      </c>
      <c r="CS37" s="657"/>
      <c r="CT37" s="657"/>
      <c r="CU37" s="657"/>
      <c r="CV37" s="657"/>
      <c r="CW37" s="657"/>
      <c r="CX37" s="657"/>
      <c r="CY37" s="658"/>
      <c r="CZ37" s="626">
        <v>6.2</v>
      </c>
      <c r="DA37" s="655"/>
      <c r="DB37" s="655"/>
      <c r="DC37" s="659"/>
      <c r="DD37" s="630">
        <v>925142</v>
      </c>
      <c r="DE37" s="657"/>
      <c r="DF37" s="657"/>
      <c r="DG37" s="657"/>
      <c r="DH37" s="657"/>
      <c r="DI37" s="657"/>
      <c r="DJ37" s="657"/>
      <c r="DK37" s="658"/>
      <c r="DL37" s="630">
        <v>857852</v>
      </c>
      <c r="DM37" s="657"/>
      <c r="DN37" s="657"/>
      <c r="DO37" s="657"/>
      <c r="DP37" s="657"/>
      <c r="DQ37" s="657"/>
      <c r="DR37" s="657"/>
      <c r="DS37" s="657"/>
      <c r="DT37" s="657"/>
      <c r="DU37" s="657"/>
      <c r="DV37" s="658"/>
      <c r="DW37" s="626">
        <v>9.9</v>
      </c>
      <c r="DX37" s="655"/>
      <c r="DY37" s="655"/>
      <c r="DZ37" s="655"/>
      <c r="EA37" s="655"/>
      <c r="EB37" s="655"/>
      <c r="EC37" s="656"/>
    </row>
    <row r="38" spans="2:133" ht="11.25" customHeight="1">
      <c r="B38" s="666" t="s">
        <v>333</v>
      </c>
      <c r="C38" s="667"/>
      <c r="D38" s="667"/>
      <c r="E38" s="667"/>
      <c r="F38" s="667"/>
      <c r="G38" s="667"/>
      <c r="H38" s="667"/>
      <c r="I38" s="667"/>
      <c r="J38" s="667"/>
      <c r="K38" s="667"/>
      <c r="L38" s="667"/>
      <c r="M38" s="667"/>
      <c r="N38" s="667"/>
      <c r="O38" s="667"/>
      <c r="P38" s="667"/>
      <c r="Q38" s="668"/>
      <c r="R38" s="701">
        <v>15303040</v>
      </c>
      <c r="S38" s="702"/>
      <c r="T38" s="702"/>
      <c r="U38" s="702"/>
      <c r="V38" s="702"/>
      <c r="W38" s="702"/>
      <c r="X38" s="702"/>
      <c r="Y38" s="703"/>
      <c r="Z38" s="704">
        <v>100</v>
      </c>
      <c r="AA38" s="704"/>
      <c r="AB38" s="704"/>
      <c r="AC38" s="704"/>
      <c r="AD38" s="705">
        <v>8130245</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t="s">
        <v>168</v>
      </c>
      <c r="BA38" s="622"/>
      <c r="BB38" s="622"/>
      <c r="BC38" s="622"/>
      <c r="BD38" s="657"/>
      <c r="BE38" s="657"/>
      <c r="BF38" s="680"/>
      <c r="BG38" s="636" t="s">
        <v>335</v>
      </c>
      <c r="BH38" s="637"/>
      <c r="BI38" s="637"/>
      <c r="BJ38" s="637"/>
      <c r="BK38" s="637"/>
      <c r="BL38" s="637"/>
      <c r="BM38" s="637"/>
      <c r="BN38" s="637"/>
      <c r="BO38" s="637"/>
      <c r="BP38" s="637"/>
      <c r="BQ38" s="637"/>
      <c r="BR38" s="637"/>
      <c r="BS38" s="637"/>
      <c r="BT38" s="637"/>
      <c r="BU38" s="638"/>
      <c r="BV38" s="621">
        <v>5936</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1015183</v>
      </c>
      <c r="CS38" s="622"/>
      <c r="CT38" s="622"/>
      <c r="CU38" s="622"/>
      <c r="CV38" s="622"/>
      <c r="CW38" s="622"/>
      <c r="CX38" s="622"/>
      <c r="CY38" s="623"/>
      <c r="CZ38" s="626">
        <v>6.8</v>
      </c>
      <c r="DA38" s="655"/>
      <c r="DB38" s="655"/>
      <c r="DC38" s="659"/>
      <c r="DD38" s="630">
        <v>858568</v>
      </c>
      <c r="DE38" s="622"/>
      <c r="DF38" s="622"/>
      <c r="DG38" s="622"/>
      <c r="DH38" s="622"/>
      <c r="DI38" s="622"/>
      <c r="DJ38" s="622"/>
      <c r="DK38" s="623"/>
      <c r="DL38" s="630">
        <v>847418</v>
      </c>
      <c r="DM38" s="622"/>
      <c r="DN38" s="622"/>
      <c r="DO38" s="622"/>
      <c r="DP38" s="622"/>
      <c r="DQ38" s="622"/>
      <c r="DR38" s="622"/>
      <c r="DS38" s="622"/>
      <c r="DT38" s="622"/>
      <c r="DU38" s="622"/>
      <c r="DV38" s="623"/>
      <c r="DW38" s="626">
        <v>9.8000000000000007</v>
      </c>
      <c r="DX38" s="655"/>
      <c r="DY38" s="655"/>
      <c r="DZ38" s="655"/>
      <c r="EA38" s="655"/>
      <c r="EB38" s="655"/>
      <c r="EC38" s="656"/>
    </row>
    <row r="39" spans="2:133" ht="11.25" customHeight="1">
      <c r="AQ39" s="698" t="s">
        <v>337</v>
      </c>
      <c r="AR39" s="699"/>
      <c r="AS39" s="699"/>
      <c r="AT39" s="699"/>
      <c r="AU39" s="699"/>
      <c r="AV39" s="699"/>
      <c r="AW39" s="699"/>
      <c r="AX39" s="699"/>
      <c r="AY39" s="700"/>
      <c r="AZ39" s="621" t="s">
        <v>168</v>
      </c>
      <c r="BA39" s="622"/>
      <c r="BB39" s="622"/>
      <c r="BC39" s="622"/>
      <c r="BD39" s="657"/>
      <c r="BE39" s="657"/>
      <c r="BF39" s="680"/>
      <c r="BG39" s="712" t="s">
        <v>338</v>
      </c>
      <c r="BH39" s="713"/>
      <c r="BI39" s="713"/>
      <c r="BJ39" s="713"/>
      <c r="BK39" s="713"/>
      <c r="BL39" s="215"/>
      <c r="BM39" s="637" t="s">
        <v>339</v>
      </c>
      <c r="BN39" s="637"/>
      <c r="BO39" s="637"/>
      <c r="BP39" s="637"/>
      <c r="BQ39" s="637"/>
      <c r="BR39" s="637"/>
      <c r="BS39" s="637"/>
      <c r="BT39" s="637"/>
      <c r="BU39" s="638"/>
      <c r="BV39" s="621">
        <v>107</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695665</v>
      </c>
      <c r="CS39" s="657"/>
      <c r="CT39" s="657"/>
      <c r="CU39" s="657"/>
      <c r="CV39" s="657"/>
      <c r="CW39" s="657"/>
      <c r="CX39" s="657"/>
      <c r="CY39" s="658"/>
      <c r="CZ39" s="626">
        <v>4.7</v>
      </c>
      <c r="DA39" s="655"/>
      <c r="DB39" s="655"/>
      <c r="DC39" s="659"/>
      <c r="DD39" s="630">
        <v>631156</v>
      </c>
      <c r="DE39" s="657"/>
      <c r="DF39" s="657"/>
      <c r="DG39" s="657"/>
      <c r="DH39" s="657"/>
      <c r="DI39" s="657"/>
      <c r="DJ39" s="657"/>
      <c r="DK39" s="658"/>
      <c r="DL39" s="630" t="s">
        <v>168</v>
      </c>
      <c r="DM39" s="657"/>
      <c r="DN39" s="657"/>
      <c r="DO39" s="657"/>
      <c r="DP39" s="657"/>
      <c r="DQ39" s="657"/>
      <c r="DR39" s="657"/>
      <c r="DS39" s="657"/>
      <c r="DT39" s="657"/>
      <c r="DU39" s="657"/>
      <c r="DV39" s="658"/>
      <c r="DW39" s="626" t="s">
        <v>168</v>
      </c>
      <c r="DX39" s="655"/>
      <c r="DY39" s="655"/>
      <c r="DZ39" s="655"/>
      <c r="EA39" s="655"/>
      <c r="EB39" s="655"/>
      <c r="EC39" s="656"/>
    </row>
    <row r="40" spans="2:133" ht="11.25" customHeight="1">
      <c r="AQ40" s="698" t="s">
        <v>341</v>
      </c>
      <c r="AR40" s="699"/>
      <c r="AS40" s="699"/>
      <c r="AT40" s="699"/>
      <c r="AU40" s="699"/>
      <c r="AV40" s="699"/>
      <c r="AW40" s="699"/>
      <c r="AX40" s="699"/>
      <c r="AY40" s="700"/>
      <c r="AZ40" s="621">
        <v>187070</v>
      </c>
      <c r="BA40" s="622"/>
      <c r="BB40" s="622"/>
      <c r="BC40" s="622"/>
      <c r="BD40" s="657"/>
      <c r="BE40" s="657"/>
      <c r="BF40" s="680"/>
      <c r="BG40" s="712"/>
      <c r="BH40" s="713"/>
      <c r="BI40" s="713"/>
      <c r="BJ40" s="713"/>
      <c r="BK40" s="713"/>
      <c r="BL40" s="215"/>
      <c r="BM40" s="637" t="s">
        <v>342</v>
      </c>
      <c r="BN40" s="637"/>
      <c r="BO40" s="637"/>
      <c r="BP40" s="637"/>
      <c r="BQ40" s="637"/>
      <c r="BR40" s="637"/>
      <c r="BS40" s="637"/>
      <c r="BT40" s="637"/>
      <c r="BU40" s="638"/>
      <c r="BV40" s="621">
        <v>109</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v>150700</v>
      </c>
      <c r="CS40" s="622"/>
      <c r="CT40" s="622"/>
      <c r="CU40" s="622"/>
      <c r="CV40" s="622"/>
      <c r="CW40" s="622"/>
      <c r="CX40" s="622"/>
      <c r="CY40" s="623"/>
      <c r="CZ40" s="626">
        <v>1</v>
      </c>
      <c r="DA40" s="655"/>
      <c r="DB40" s="655"/>
      <c r="DC40" s="659"/>
      <c r="DD40" s="630" t="s">
        <v>168</v>
      </c>
      <c r="DE40" s="622"/>
      <c r="DF40" s="622"/>
      <c r="DG40" s="622"/>
      <c r="DH40" s="622"/>
      <c r="DI40" s="622"/>
      <c r="DJ40" s="622"/>
      <c r="DK40" s="623"/>
      <c r="DL40" s="630" t="s">
        <v>168</v>
      </c>
      <c r="DM40" s="622"/>
      <c r="DN40" s="622"/>
      <c r="DO40" s="622"/>
      <c r="DP40" s="622"/>
      <c r="DQ40" s="622"/>
      <c r="DR40" s="622"/>
      <c r="DS40" s="622"/>
      <c r="DT40" s="622"/>
      <c r="DU40" s="622"/>
      <c r="DV40" s="623"/>
      <c r="DW40" s="626" t="s">
        <v>168</v>
      </c>
      <c r="DX40" s="655"/>
      <c r="DY40" s="655"/>
      <c r="DZ40" s="655"/>
      <c r="EA40" s="655"/>
      <c r="EB40" s="655"/>
      <c r="EC40" s="656"/>
    </row>
    <row r="41" spans="2:133" ht="11.25" customHeight="1">
      <c r="AQ41" s="708" t="s">
        <v>344</v>
      </c>
      <c r="AR41" s="709"/>
      <c r="AS41" s="709"/>
      <c r="AT41" s="709"/>
      <c r="AU41" s="709"/>
      <c r="AV41" s="709"/>
      <c r="AW41" s="709"/>
      <c r="AX41" s="709"/>
      <c r="AY41" s="710"/>
      <c r="AZ41" s="701">
        <v>828113</v>
      </c>
      <c r="BA41" s="702"/>
      <c r="BB41" s="702"/>
      <c r="BC41" s="702"/>
      <c r="BD41" s="691"/>
      <c r="BE41" s="691"/>
      <c r="BF41" s="693"/>
      <c r="BG41" s="714"/>
      <c r="BH41" s="715"/>
      <c r="BI41" s="715"/>
      <c r="BJ41" s="715"/>
      <c r="BK41" s="715"/>
      <c r="BL41" s="216"/>
      <c r="BM41" s="646" t="s">
        <v>345</v>
      </c>
      <c r="BN41" s="646"/>
      <c r="BO41" s="646"/>
      <c r="BP41" s="646"/>
      <c r="BQ41" s="646"/>
      <c r="BR41" s="646"/>
      <c r="BS41" s="646"/>
      <c r="BT41" s="646"/>
      <c r="BU41" s="647"/>
      <c r="BV41" s="701">
        <v>365</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168</v>
      </c>
      <c r="CS41" s="657"/>
      <c r="CT41" s="657"/>
      <c r="CU41" s="657"/>
      <c r="CV41" s="657"/>
      <c r="CW41" s="657"/>
      <c r="CX41" s="657"/>
      <c r="CY41" s="658"/>
      <c r="CZ41" s="626" t="s">
        <v>168</v>
      </c>
      <c r="DA41" s="655"/>
      <c r="DB41" s="655"/>
      <c r="DC41" s="659"/>
      <c r="DD41" s="630" t="s">
        <v>168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1508715</v>
      </c>
      <c r="CS42" s="622"/>
      <c r="CT42" s="622"/>
      <c r="CU42" s="622"/>
      <c r="CV42" s="622"/>
      <c r="CW42" s="622"/>
      <c r="CX42" s="622"/>
      <c r="CY42" s="623"/>
      <c r="CZ42" s="626">
        <v>10.1</v>
      </c>
      <c r="DA42" s="627"/>
      <c r="DB42" s="627"/>
      <c r="DC42" s="722"/>
      <c r="DD42" s="630">
        <v>299119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t="s">
        <v>168</v>
      </c>
      <c r="CS43" s="657"/>
      <c r="CT43" s="657"/>
      <c r="CU43" s="657"/>
      <c r="CV43" s="657"/>
      <c r="CW43" s="657"/>
      <c r="CX43" s="657"/>
      <c r="CY43" s="658"/>
      <c r="CZ43" s="626" t="s">
        <v>168</v>
      </c>
      <c r="DA43" s="655"/>
      <c r="DB43" s="655"/>
      <c r="DC43" s="659"/>
      <c r="DD43" s="630" t="s">
        <v>168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351</v>
      </c>
      <c r="CD44" s="733" t="s">
        <v>302</v>
      </c>
      <c r="CE44" s="734"/>
      <c r="CF44" s="618" t="s">
        <v>352</v>
      </c>
      <c r="CG44" s="619"/>
      <c r="CH44" s="619"/>
      <c r="CI44" s="619"/>
      <c r="CJ44" s="619"/>
      <c r="CK44" s="619"/>
      <c r="CL44" s="619"/>
      <c r="CM44" s="619"/>
      <c r="CN44" s="619"/>
      <c r="CO44" s="619"/>
      <c r="CP44" s="619"/>
      <c r="CQ44" s="620"/>
      <c r="CR44" s="621">
        <v>1508715</v>
      </c>
      <c r="CS44" s="622"/>
      <c r="CT44" s="622"/>
      <c r="CU44" s="622"/>
      <c r="CV44" s="622"/>
      <c r="CW44" s="622"/>
      <c r="CX44" s="622"/>
      <c r="CY44" s="623"/>
      <c r="CZ44" s="626">
        <v>10.1</v>
      </c>
      <c r="DA44" s="627"/>
      <c r="DB44" s="627"/>
      <c r="DC44" s="722"/>
      <c r="DD44" s="630">
        <v>299119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353</v>
      </c>
      <c r="CG45" s="619"/>
      <c r="CH45" s="619"/>
      <c r="CI45" s="619"/>
      <c r="CJ45" s="619"/>
      <c r="CK45" s="619"/>
      <c r="CL45" s="619"/>
      <c r="CM45" s="619"/>
      <c r="CN45" s="619"/>
      <c r="CO45" s="619"/>
      <c r="CP45" s="619"/>
      <c r="CQ45" s="620"/>
      <c r="CR45" s="621">
        <v>836923</v>
      </c>
      <c r="CS45" s="657"/>
      <c r="CT45" s="657"/>
      <c r="CU45" s="657"/>
      <c r="CV45" s="657"/>
      <c r="CW45" s="657"/>
      <c r="CX45" s="657"/>
      <c r="CY45" s="658"/>
      <c r="CZ45" s="626">
        <v>5.6</v>
      </c>
      <c r="DA45" s="655"/>
      <c r="DB45" s="655"/>
      <c r="DC45" s="659"/>
      <c r="DD45" s="630">
        <v>38752</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354</v>
      </c>
      <c r="CG46" s="619"/>
      <c r="CH46" s="619"/>
      <c r="CI46" s="619"/>
      <c r="CJ46" s="619"/>
      <c r="CK46" s="619"/>
      <c r="CL46" s="619"/>
      <c r="CM46" s="619"/>
      <c r="CN46" s="619"/>
      <c r="CO46" s="619"/>
      <c r="CP46" s="619"/>
      <c r="CQ46" s="620"/>
      <c r="CR46" s="621">
        <v>604366</v>
      </c>
      <c r="CS46" s="622"/>
      <c r="CT46" s="622"/>
      <c r="CU46" s="622"/>
      <c r="CV46" s="622"/>
      <c r="CW46" s="622"/>
      <c r="CX46" s="622"/>
      <c r="CY46" s="623"/>
      <c r="CZ46" s="626">
        <v>4.0999999999999996</v>
      </c>
      <c r="DA46" s="627"/>
      <c r="DB46" s="627"/>
      <c r="DC46" s="722"/>
      <c r="DD46" s="630">
        <v>246601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355</v>
      </c>
      <c r="CG47" s="619"/>
      <c r="CH47" s="619"/>
      <c r="CI47" s="619"/>
      <c r="CJ47" s="619"/>
      <c r="CK47" s="619"/>
      <c r="CL47" s="619"/>
      <c r="CM47" s="619"/>
      <c r="CN47" s="619"/>
      <c r="CO47" s="619"/>
      <c r="CP47" s="619"/>
      <c r="CQ47" s="620"/>
      <c r="CR47" s="621" t="s">
        <v>168</v>
      </c>
      <c r="CS47" s="657"/>
      <c r="CT47" s="657"/>
      <c r="CU47" s="657"/>
      <c r="CV47" s="657"/>
      <c r="CW47" s="657"/>
      <c r="CX47" s="657"/>
      <c r="CY47" s="658"/>
      <c r="CZ47" s="626" t="s">
        <v>168</v>
      </c>
      <c r="DA47" s="655"/>
      <c r="DB47" s="655"/>
      <c r="DC47" s="659"/>
      <c r="DD47" s="630" t="s">
        <v>168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356</v>
      </c>
      <c r="CG48" s="619"/>
      <c r="CH48" s="619"/>
      <c r="CI48" s="619"/>
      <c r="CJ48" s="619"/>
      <c r="CK48" s="619"/>
      <c r="CL48" s="619"/>
      <c r="CM48" s="619"/>
      <c r="CN48" s="619"/>
      <c r="CO48" s="619"/>
      <c r="CP48" s="619"/>
      <c r="CQ48" s="620"/>
      <c r="CR48" s="621" t="s">
        <v>168</v>
      </c>
      <c r="CS48" s="622"/>
      <c r="CT48" s="622"/>
      <c r="CU48" s="622"/>
      <c r="CV48" s="622"/>
      <c r="CW48" s="622"/>
      <c r="CX48" s="622"/>
      <c r="CY48" s="623"/>
      <c r="CZ48" s="626" t="s">
        <v>168</v>
      </c>
      <c r="DA48" s="627"/>
      <c r="DB48" s="627"/>
      <c r="DC48" s="722"/>
      <c r="DD48" s="630" t="s">
        <v>168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357</v>
      </c>
      <c r="CE49" s="667"/>
      <c r="CF49" s="667"/>
      <c r="CG49" s="667"/>
      <c r="CH49" s="667"/>
      <c r="CI49" s="667"/>
      <c r="CJ49" s="667"/>
      <c r="CK49" s="667"/>
      <c r="CL49" s="667"/>
      <c r="CM49" s="667"/>
      <c r="CN49" s="667"/>
      <c r="CO49" s="667"/>
      <c r="CP49" s="667"/>
      <c r="CQ49" s="668"/>
      <c r="CR49" s="701">
        <v>14905811</v>
      </c>
      <c r="CS49" s="691"/>
      <c r="CT49" s="691"/>
      <c r="CU49" s="691"/>
      <c r="CV49" s="691"/>
      <c r="CW49" s="691"/>
      <c r="CX49" s="691"/>
      <c r="CY49" s="723"/>
      <c r="CZ49" s="706">
        <v>100</v>
      </c>
      <c r="DA49" s="724"/>
      <c r="DB49" s="724"/>
      <c r="DC49" s="725"/>
      <c r="DD49" s="726">
        <v>10321769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K6p9tXbySNLdj8C3XTM406nZKb3JpKE5GUEKX5//QZlBBAAjDN4TvEWfOynLlwFQVxvNp15uI6JOJgZqiTh0yQ==" saltValue="7xoERruba+2ecO/R0q9oU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topLeftCell="A67" zoomScale="70" zoomScaleNormal="25" zoomScaleSheetLayoutView="70" workbookViewId="0">
      <selection activeCell="Q76" sqref="Q76:U76"/>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380</v>
      </c>
      <c r="C7" s="754"/>
      <c r="D7" s="754"/>
      <c r="E7" s="754"/>
      <c r="F7" s="754"/>
      <c r="G7" s="754"/>
      <c r="H7" s="754"/>
      <c r="I7" s="754"/>
      <c r="J7" s="754"/>
      <c r="K7" s="754"/>
      <c r="L7" s="754"/>
      <c r="M7" s="754"/>
      <c r="N7" s="754"/>
      <c r="O7" s="754"/>
      <c r="P7" s="755"/>
      <c r="Q7" s="756">
        <v>15341</v>
      </c>
      <c r="R7" s="757"/>
      <c r="S7" s="757"/>
      <c r="T7" s="757"/>
      <c r="U7" s="757"/>
      <c r="V7" s="757">
        <v>14944</v>
      </c>
      <c r="W7" s="757"/>
      <c r="X7" s="757"/>
      <c r="Y7" s="757"/>
      <c r="Z7" s="757"/>
      <c r="AA7" s="757">
        <v>397</v>
      </c>
      <c r="AB7" s="757"/>
      <c r="AC7" s="757"/>
      <c r="AD7" s="757"/>
      <c r="AE7" s="758"/>
      <c r="AF7" s="759">
        <v>280</v>
      </c>
      <c r="AG7" s="760"/>
      <c r="AH7" s="760"/>
      <c r="AI7" s="760"/>
      <c r="AJ7" s="761"/>
      <c r="AK7" s="796" t="s">
        <v>577</v>
      </c>
      <c r="AL7" s="797"/>
      <c r="AM7" s="797"/>
      <c r="AN7" s="797"/>
      <c r="AO7" s="797"/>
      <c r="AP7" s="797">
        <v>17837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579</v>
      </c>
      <c r="BT7" s="801"/>
      <c r="BU7" s="801"/>
      <c r="BV7" s="801"/>
      <c r="BW7" s="801"/>
      <c r="BX7" s="801"/>
      <c r="BY7" s="801"/>
      <c r="BZ7" s="801"/>
      <c r="CA7" s="801"/>
      <c r="CB7" s="801"/>
      <c r="CC7" s="801"/>
      <c r="CD7" s="801"/>
      <c r="CE7" s="801"/>
      <c r="CF7" s="801"/>
      <c r="CG7" s="802"/>
      <c r="CH7" s="793">
        <v>-3</v>
      </c>
      <c r="CI7" s="794"/>
      <c r="CJ7" s="794"/>
      <c r="CK7" s="794"/>
      <c r="CL7" s="795"/>
      <c r="CM7" s="793">
        <v>87</v>
      </c>
      <c r="CN7" s="794"/>
      <c r="CO7" s="794"/>
      <c r="CP7" s="794"/>
      <c r="CQ7" s="795"/>
      <c r="CR7" s="793">
        <v>50</v>
      </c>
      <c r="CS7" s="794"/>
      <c r="CT7" s="794"/>
      <c r="CU7" s="794"/>
      <c r="CV7" s="795"/>
      <c r="CW7" s="793">
        <v>10</v>
      </c>
      <c r="CX7" s="794"/>
      <c r="CY7" s="794"/>
      <c r="CZ7" s="794"/>
      <c r="DA7" s="795"/>
      <c r="DB7" s="793" t="s">
        <v>580</v>
      </c>
      <c r="DC7" s="794"/>
      <c r="DD7" s="794"/>
      <c r="DE7" s="794"/>
      <c r="DF7" s="795"/>
      <c r="DG7" s="793" t="s">
        <v>580</v>
      </c>
      <c r="DH7" s="794"/>
      <c r="DI7" s="794"/>
      <c r="DJ7" s="794"/>
      <c r="DK7" s="795"/>
      <c r="DL7" s="793" t="s">
        <v>580</v>
      </c>
      <c r="DM7" s="794"/>
      <c r="DN7" s="794"/>
      <c r="DO7" s="794"/>
      <c r="DP7" s="795"/>
      <c r="DQ7" s="793" t="s">
        <v>580</v>
      </c>
      <c r="DR7" s="794"/>
      <c r="DS7" s="794"/>
      <c r="DT7" s="794"/>
      <c r="DU7" s="795"/>
      <c r="DV7" s="774"/>
      <c r="DW7" s="775"/>
      <c r="DX7" s="775"/>
      <c r="DY7" s="775"/>
      <c r="DZ7" s="776"/>
      <c r="EA7" s="234"/>
    </row>
    <row r="8" spans="1:131" s="235" customFormat="1" ht="26.25" customHeight="1">
      <c r="A8" s="241">
        <v>2</v>
      </c>
      <c r="B8" s="777" t="s">
        <v>381</v>
      </c>
      <c r="C8" s="778"/>
      <c r="D8" s="778"/>
      <c r="E8" s="778"/>
      <c r="F8" s="778"/>
      <c r="G8" s="778"/>
      <c r="H8" s="778"/>
      <c r="I8" s="778"/>
      <c r="J8" s="778"/>
      <c r="K8" s="778"/>
      <c r="L8" s="778"/>
      <c r="M8" s="778"/>
      <c r="N8" s="778"/>
      <c r="O8" s="778"/>
      <c r="P8" s="779"/>
      <c r="Q8" s="780">
        <v>2</v>
      </c>
      <c r="R8" s="781"/>
      <c r="S8" s="781"/>
      <c r="T8" s="781"/>
      <c r="U8" s="781"/>
      <c r="V8" s="781">
        <v>2</v>
      </c>
      <c r="W8" s="781"/>
      <c r="X8" s="781"/>
      <c r="Y8" s="781"/>
      <c r="Z8" s="781"/>
      <c r="AA8" s="781">
        <v>0</v>
      </c>
      <c r="AB8" s="781"/>
      <c r="AC8" s="781"/>
      <c r="AD8" s="781"/>
      <c r="AE8" s="782"/>
      <c r="AF8" s="783">
        <v>0</v>
      </c>
      <c r="AG8" s="784"/>
      <c r="AH8" s="784"/>
      <c r="AI8" s="784"/>
      <c r="AJ8" s="785"/>
      <c r="AK8" s="786" t="s">
        <v>577</v>
      </c>
      <c r="AL8" s="787"/>
      <c r="AM8" s="787"/>
      <c r="AN8" s="787"/>
      <c r="AO8" s="787"/>
      <c r="AP8" s="787" t="s">
        <v>578</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383</v>
      </c>
      <c r="B23" s="812" t="s">
        <v>384</v>
      </c>
      <c r="C23" s="813"/>
      <c r="D23" s="813"/>
      <c r="E23" s="813"/>
      <c r="F23" s="813"/>
      <c r="G23" s="813"/>
      <c r="H23" s="813"/>
      <c r="I23" s="813"/>
      <c r="J23" s="813"/>
      <c r="K23" s="813"/>
      <c r="L23" s="813"/>
      <c r="M23" s="813"/>
      <c r="N23" s="813"/>
      <c r="O23" s="813"/>
      <c r="P23" s="814"/>
      <c r="Q23" s="815">
        <v>15343</v>
      </c>
      <c r="R23" s="816"/>
      <c r="S23" s="816"/>
      <c r="T23" s="816"/>
      <c r="U23" s="816"/>
      <c r="V23" s="816">
        <v>14946</v>
      </c>
      <c r="W23" s="816"/>
      <c r="X23" s="816"/>
      <c r="Y23" s="816"/>
      <c r="Z23" s="816"/>
      <c r="AA23" s="816">
        <v>397</v>
      </c>
      <c r="AB23" s="816"/>
      <c r="AC23" s="816"/>
      <c r="AD23" s="816"/>
      <c r="AE23" s="817"/>
      <c r="AF23" s="818">
        <v>280</v>
      </c>
      <c r="AG23" s="816"/>
      <c r="AH23" s="816"/>
      <c r="AI23" s="816"/>
      <c r="AJ23" s="819"/>
      <c r="AK23" s="820"/>
      <c r="AL23" s="821"/>
      <c r="AM23" s="821"/>
      <c r="AN23" s="821"/>
      <c r="AO23" s="821"/>
      <c r="AP23" s="816">
        <v>17837</v>
      </c>
      <c r="AQ23" s="816"/>
      <c r="AR23" s="816"/>
      <c r="AS23" s="816"/>
      <c r="AT23" s="816"/>
      <c r="AU23" s="822"/>
      <c r="AV23" s="822"/>
      <c r="AW23" s="822"/>
      <c r="AX23" s="822"/>
      <c r="AY23" s="823"/>
      <c r="AZ23" s="831" t="s">
        <v>168</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363</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370</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395</v>
      </c>
      <c r="C28" s="754"/>
      <c r="D28" s="754"/>
      <c r="E28" s="754"/>
      <c r="F28" s="754"/>
      <c r="G28" s="754"/>
      <c r="H28" s="754"/>
      <c r="I28" s="754"/>
      <c r="J28" s="754"/>
      <c r="K28" s="754"/>
      <c r="L28" s="754"/>
      <c r="M28" s="754"/>
      <c r="N28" s="754"/>
      <c r="O28" s="754"/>
      <c r="P28" s="755"/>
      <c r="Q28" s="844">
        <v>3635</v>
      </c>
      <c r="R28" s="845"/>
      <c r="S28" s="845"/>
      <c r="T28" s="845"/>
      <c r="U28" s="845"/>
      <c r="V28" s="845">
        <v>3456</v>
      </c>
      <c r="W28" s="845"/>
      <c r="X28" s="845"/>
      <c r="Y28" s="845"/>
      <c r="Z28" s="845"/>
      <c r="AA28" s="845">
        <v>179</v>
      </c>
      <c r="AB28" s="845"/>
      <c r="AC28" s="845"/>
      <c r="AD28" s="845"/>
      <c r="AE28" s="846"/>
      <c r="AF28" s="847">
        <v>179</v>
      </c>
      <c r="AG28" s="845"/>
      <c r="AH28" s="845"/>
      <c r="AI28" s="845"/>
      <c r="AJ28" s="848"/>
      <c r="AK28" s="849">
        <v>187</v>
      </c>
      <c r="AL28" s="840"/>
      <c r="AM28" s="840"/>
      <c r="AN28" s="840"/>
      <c r="AO28" s="840"/>
      <c r="AP28" s="840" t="s">
        <v>582</v>
      </c>
      <c r="AQ28" s="840"/>
      <c r="AR28" s="840"/>
      <c r="AS28" s="840"/>
      <c r="AT28" s="840"/>
      <c r="AU28" s="840" t="s">
        <v>582</v>
      </c>
      <c r="AV28" s="840"/>
      <c r="AW28" s="840"/>
      <c r="AX28" s="840"/>
      <c r="AY28" s="840"/>
      <c r="AZ28" s="841" t="s">
        <v>582</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396</v>
      </c>
      <c r="C29" s="778"/>
      <c r="D29" s="778"/>
      <c r="E29" s="778"/>
      <c r="F29" s="778"/>
      <c r="G29" s="778"/>
      <c r="H29" s="778"/>
      <c r="I29" s="778"/>
      <c r="J29" s="778"/>
      <c r="K29" s="778"/>
      <c r="L29" s="778"/>
      <c r="M29" s="778"/>
      <c r="N29" s="778"/>
      <c r="O29" s="778"/>
      <c r="P29" s="779"/>
      <c r="Q29" s="780">
        <v>316</v>
      </c>
      <c r="R29" s="781"/>
      <c r="S29" s="781"/>
      <c r="T29" s="781"/>
      <c r="U29" s="781"/>
      <c r="V29" s="781">
        <v>315</v>
      </c>
      <c r="W29" s="781"/>
      <c r="X29" s="781"/>
      <c r="Y29" s="781"/>
      <c r="Z29" s="781"/>
      <c r="AA29" s="781">
        <v>2</v>
      </c>
      <c r="AB29" s="781"/>
      <c r="AC29" s="781"/>
      <c r="AD29" s="781"/>
      <c r="AE29" s="782"/>
      <c r="AF29" s="783">
        <v>2</v>
      </c>
      <c r="AG29" s="784"/>
      <c r="AH29" s="784"/>
      <c r="AI29" s="784"/>
      <c r="AJ29" s="785"/>
      <c r="AK29" s="852">
        <v>76</v>
      </c>
      <c r="AL29" s="853"/>
      <c r="AM29" s="853"/>
      <c r="AN29" s="853"/>
      <c r="AO29" s="853"/>
      <c r="AP29" s="853" t="s">
        <v>582</v>
      </c>
      <c r="AQ29" s="853"/>
      <c r="AR29" s="853"/>
      <c r="AS29" s="853"/>
      <c r="AT29" s="853"/>
      <c r="AU29" s="853" t="s">
        <v>582</v>
      </c>
      <c r="AV29" s="853"/>
      <c r="AW29" s="853"/>
      <c r="AX29" s="853"/>
      <c r="AY29" s="853"/>
      <c r="AZ29" s="854" t="s">
        <v>582</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397</v>
      </c>
      <c r="C30" s="778"/>
      <c r="D30" s="778"/>
      <c r="E30" s="778"/>
      <c r="F30" s="778"/>
      <c r="G30" s="778"/>
      <c r="H30" s="778"/>
      <c r="I30" s="778"/>
      <c r="J30" s="778"/>
      <c r="K30" s="778"/>
      <c r="L30" s="778"/>
      <c r="M30" s="778"/>
      <c r="N30" s="778"/>
      <c r="O30" s="778"/>
      <c r="P30" s="779"/>
      <c r="Q30" s="780">
        <v>775</v>
      </c>
      <c r="R30" s="781"/>
      <c r="S30" s="781"/>
      <c r="T30" s="781"/>
      <c r="U30" s="781"/>
      <c r="V30" s="781">
        <v>711</v>
      </c>
      <c r="W30" s="781"/>
      <c r="X30" s="781"/>
      <c r="Y30" s="781"/>
      <c r="Z30" s="781"/>
      <c r="AA30" s="781">
        <v>64</v>
      </c>
      <c r="AB30" s="781"/>
      <c r="AC30" s="781"/>
      <c r="AD30" s="781"/>
      <c r="AE30" s="782"/>
      <c r="AF30" s="783">
        <v>166</v>
      </c>
      <c r="AG30" s="784"/>
      <c r="AH30" s="784"/>
      <c r="AI30" s="784"/>
      <c r="AJ30" s="785"/>
      <c r="AK30" s="852">
        <v>172</v>
      </c>
      <c r="AL30" s="853"/>
      <c r="AM30" s="853"/>
      <c r="AN30" s="853"/>
      <c r="AO30" s="853"/>
      <c r="AP30" s="853">
        <v>1447</v>
      </c>
      <c r="AQ30" s="853"/>
      <c r="AR30" s="853"/>
      <c r="AS30" s="853"/>
      <c r="AT30" s="853"/>
      <c r="AU30" s="853">
        <v>347</v>
      </c>
      <c r="AV30" s="853"/>
      <c r="AW30" s="853"/>
      <c r="AX30" s="853"/>
      <c r="AY30" s="853"/>
      <c r="AZ30" s="854" t="s">
        <v>567</v>
      </c>
      <c r="BA30" s="854"/>
      <c r="BB30" s="854"/>
      <c r="BC30" s="854"/>
      <c r="BD30" s="854"/>
      <c r="BE30" s="850" t="s">
        <v>398</v>
      </c>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399</v>
      </c>
      <c r="C31" s="778"/>
      <c r="D31" s="778"/>
      <c r="E31" s="778"/>
      <c r="F31" s="778"/>
      <c r="G31" s="778"/>
      <c r="H31" s="778"/>
      <c r="I31" s="778"/>
      <c r="J31" s="778"/>
      <c r="K31" s="778"/>
      <c r="L31" s="778"/>
      <c r="M31" s="778"/>
      <c r="N31" s="778"/>
      <c r="O31" s="778"/>
      <c r="P31" s="779"/>
      <c r="Q31" s="780">
        <v>8</v>
      </c>
      <c r="R31" s="781"/>
      <c r="S31" s="781"/>
      <c r="T31" s="781"/>
      <c r="U31" s="781"/>
      <c r="V31" s="781">
        <v>7</v>
      </c>
      <c r="W31" s="781"/>
      <c r="X31" s="781"/>
      <c r="Y31" s="781"/>
      <c r="Z31" s="781"/>
      <c r="AA31" s="781">
        <v>0</v>
      </c>
      <c r="AB31" s="781"/>
      <c r="AC31" s="781"/>
      <c r="AD31" s="781"/>
      <c r="AE31" s="782"/>
      <c r="AF31" s="783">
        <v>31</v>
      </c>
      <c r="AG31" s="784"/>
      <c r="AH31" s="784"/>
      <c r="AI31" s="784"/>
      <c r="AJ31" s="785"/>
      <c r="AK31" s="852" t="s">
        <v>582</v>
      </c>
      <c r="AL31" s="853"/>
      <c r="AM31" s="853"/>
      <c r="AN31" s="853"/>
      <c r="AO31" s="853"/>
      <c r="AP31" s="853" t="s">
        <v>582</v>
      </c>
      <c r="AQ31" s="853"/>
      <c r="AR31" s="853"/>
      <c r="AS31" s="853"/>
      <c r="AT31" s="853"/>
      <c r="AU31" s="853" t="s">
        <v>582</v>
      </c>
      <c r="AV31" s="853"/>
      <c r="AW31" s="853"/>
      <c r="AX31" s="853"/>
      <c r="AY31" s="853"/>
      <c r="AZ31" s="854" t="s">
        <v>567</v>
      </c>
      <c r="BA31" s="854"/>
      <c r="BB31" s="854"/>
      <c r="BC31" s="854"/>
      <c r="BD31" s="854"/>
      <c r="BE31" s="850" t="s">
        <v>400</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401</v>
      </c>
      <c r="C32" s="778"/>
      <c r="D32" s="778"/>
      <c r="E32" s="778"/>
      <c r="F32" s="778"/>
      <c r="G32" s="778"/>
      <c r="H32" s="778"/>
      <c r="I32" s="778"/>
      <c r="J32" s="778"/>
      <c r="K32" s="778"/>
      <c r="L32" s="778"/>
      <c r="M32" s="778"/>
      <c r="N32" s="778"/>
      <c r="O32" s="778"/>
      <c r="P32" s="779"/>
      <c r="Q32" s="780">
        <v>1183</v>
      </c>
      <c r="R32" s="781"/>
      <c r="S32" s="781"/>
      <c r="T32" s="781"/>
      <c r="U32" s="781"/>
      <c r="V32" s="781">
        <v>1169</v>
      </c>
      <c r="W32" s="781"/>
      <c r="X32" s="781"/>
      <c r="Y32" s="781"/>
      <c r="Z32" s="781"/>
      <c r="AA32" s="781">
        <v>14</v>
      </c>
      <c r="AB32" s="781"/>
      <c r="AC32" s="781"/>
      <c r="AD32" s="781"/>
      <c r="AE32" s="782"/>
      <c r="AF32" s="783">
        <v>133</v>
      </c>
      <c r="AG32" s="784"/>
      <c r="AH32" s="784"/>
      <c r="AI32" s="784"/>
      <c r="AJ32" s="785"/>
      <c r="AK32" s="852">
        <v>427</v>
      </c>
      <c r="AL32" s="853"/>
      <c r="AM32" s="853"/>
      <c r="AN32" s="853"/>
      <c r="AO32" s="853"/>
      <c r="AP32" s="853">
        <v>11056</v>
      </c>
      <c r="AQ32" s="853"/>
      <c r="AR32" s="853"/>
      <c r="AS32" s="853"/>
      <c r="AT32" s="853"/>
      <c r="AU32" s="853">
        <v>4909</v>
      </c>
      <c r="AV32" s="853"/>
      <c r="AW32" s="853"/>
      <c r="AX32" s="853"/>
      <c r="AY32" s="853"/>
      <c r="AZ32" s="854" t="s">
        <v>567</v>
      </c>
      <c r="BA32" s="854"/>
      <c r="BB32" s="854"/>
      <c r="BC32" s="854"/>
      <c r="BD32" s="854"/>
      <c r="BE32" s="850" t="s">
        <v>398</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402</v>
      </c>
      <c r="C33" s="778"/>
      <c r="D33" s="778"/>
      <c r="E33" s="778"/>
      <c r="F33" s="778"/>
      <c r="G33" s="778"/>
      <c r="H33" s="778"/>
      <c r="I33" s="778"/>
      <c r="J33" s="778"/>
      <c r="K33" s="778"/>
      <c r="L33" s="778"/>
      <c r="M33" s="778"/>
      <c r="N33" s="778"/>
      <c r="O33" s="778"/>
      <c r="P33" s="779"/>
      <c r="Q33" s="780">
        <v>49</v>
      </c>
      <c r="R33" s="781"/>
      <c r="S33" s="781"/>
      <c r="T33" s="781"/>
      <c r="U33" s="781"/>
      <c r="V33" s="781">
        <v>49</v>
      </c>
      <c r="W33" s="781"/>
      <c r="X33" s="781"/>
      <c r="Y33" s="781"/>
      <c r="Z33" s="781"/>
      <c r="AA33" s="781">
        <v>0</v>
      </c>
      <c r="AB33" s="781"/>
      <c r="AC33" s="781"/>
      <c r="AD33" s="781"/>
      <c r="AE33" s="782"/>
      <c r="AF33" s="783">
        <v>15</v>
      </c>
      <c r="AG33" s="784"/>
      <c r="AH33" s="784"/>
      <c r="AI33" s="784"/>
      <c r="AJ33" s="785"/>
      <c r="AK33" s="852">
        <v>22</v>
      </c>
      <c r="AL33" s="853"/>
      <c r="AM33" s="853"/>
      <c r="AN33" s="853"/>
      <c r="AO33" s="853"/>
      <c r="AP33" s="853">
        <v>57</v>
      </c>
      <c r="AQ33" s="853"/>
      <c r="AR33" s="853"/>
      <c r="AS33" s="853"/>
      <c r="AT33" s="853"/>
      <c r="AU33" s="853">
        <v>39</v>
      </c>
      <c r="AV33" s="853"/>
      <c r="AW33" s="853"/>
      <c r="AX33" s="853"/>
      <c r="AY33" s="853"/>
      <c r="AZ33" s="854" t="s">
        <v>567</v>
      </c>
      <c r="BA33" s="854"/>
      <c r="BB33" s="854"/>
      <c r="BC33" s="854"/>
      <c r="BD33" s="854"/>
      <c r="BE33" s="850" t="s">
        <v>398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383</v>
      </c>
      <c r="B63" s="812" t="s">
        <v>404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526</v>
      </c>
      <c r="AG63" s="864"/>
      <c r="AH63" s="864"/>
      <c r="AI63" s="864"/>
      <c r="AJ63" s="865"/>
      <c r="AK63" s="866"/>
      <c r="AL63" s="861"/>
      <c r="AM63" s="861"/>
      <c r="AN63" s="861"/>
      <c r="AO63" s="861"/>
      <c r="AP63" s="864">
        <v>12560</v>
      </c>
      <c r="AQ63" s="864"/>
      <c r="AR63" s="864"/>
      <c r="AS63" s="864"/>
      <c r="AT63" s="864"/>
      <c r="AU63" s="864">
        <v>5295</v>
      </c>
      <c r="AV63" s="864"/>
      <c r="AW63" s="864"/>
      <c r="AX63" s="864"/>
      <c r="AY63" s="864"/>
      <c r="AZ63" s="868"/>
      <c r="BA63" s="868"/>
      <c r="BB63" s="868"/>
      <c r="BC63" s="868"/>
      <c r="BD63" s="868"/>
      <c r="BE63" s="869"/>
      <c r="BF63" s="869"/>
      <c r="BG63" s="869"/>
      <c r="BH63" s="869"/>
      <c r="BI63" s="870"/>
      <c r="BJ63" s="871" t="s">
        <v>168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406</v>
      </c>
      <c r="B66" s="763"/>
      <c r="C66" s="763"/>
      <c r="D66" s="763"/>
      <c r="E66" s="763"/>
      <c r="F66" s="763"/>
      <c r="G66" s="763"/>
      <c r="H66" s="763"/>
      <c r="I66" s="763"/>
      <c r="J66" s="763"/>
      <c r="K66" s="763"/>
      <c r="L66" s="763"/>
      <c r="M66" s="763"/>
      <c r="N66" s="763"/>
      <c r="O66" s="763"/>
      <c r="P66" s="764"/>
      <c r="Q66" s="739" t="s">
        <v>387</v>
      </c>
      <c r="R66" s="740"/>
      <c r="S66" s="740"/>
      <c r="T66" s="740"/>
      <c r="U66" s="741"/>
      <c r="V66" s="739" t="s">
        <v>388</v>
      </c>
      <c r="W66" s="740"/>
      <c r="X66" s="740"/>
      <c r="Y66" s="740"/>
      <c r="Z66" s="741"/>
      <c r="AA66" s="739" t="s">
        <v>407</v>
      </c>
      <c r="AB66" s="740"/>
      <c r="AC66" s="740"/>
      <c r="AD66" s="740"/>
      <c r="AE66" s="741"/>
      <c r="AF66" s="874" t="s">
        <v>408</v>
      </c>
      <c r="AG66" s="835"/>
      <c r="AH66" s="835"/>
      <c r="AI66" s="835"/>
      <c r="AJ66" s="875"/>
      <c r="AK66" s="739" t="s">
        <v>391</v>
      </c>
      <c r="AL66" s="763"/>
      <c r="AM66" s="763"/>
      <c r="AN66" s="763"/>
      <c r="AO66" s="764"/>
      <c r="AP66" s="739" t="s">
        <v>409</v>
      </c>
      <c r="AQ66" s="740"/>
      <c r="AR66" s="740"/>
      <c r="AS66" s="740"/>
      <c r="AT66" s="741"/>
      <c r="AU66" s="739" t="s">
        <v>410</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568</v>
      </c>
      <c r="C68" s="892"/>
      <c r="D68" s="892"/>
      <c r="E68" s="892"/>
      <c r="F68" s="892"/>
      <c r="G68" s="892"/>
      <c r="H68" s="892"/>
      <c r="I68" s="892"/>
      <c r="J68" s="892"/>
      <c r="K68" s="892"/>
      <c r="L68" s="892"/>
      <c r="M68" s="892"/>
      <c r="N68" s="892"/>
      <c r="O68" s="892"/>
      <c r="P68" s="893"/>
      <c r="Q68" s="894">
        <v>3942</v>
      </c>
      <c r="R68" s="888"/>
      <c r="S68" s="888"/>
      <c r="T68" s="888"/>
      <c r="U68" s="888"/>
      <c r="V68" s="888">
        <v>3921</v>
      </c>
      <c r="W68" s="888"/>
      <c r="X68" s="888"/>
      <c r="Y68" s="888"/>
      <c r="Z68" s="888"/>
      <c r="AA68" s="888">
        <v>21</v>
      </c>
      <c r="AB68" s="888"/>
      <c r="AC68" s="888"/>
      <c r="AD68" s="888"/>
      <c r="AE68" s="888"/>
      <c r="AF68" s="888">
        <v>21</v>
      </c>
      <c r="AG68" s="888"/>
      <c r="AH68" s="888"/>
      <c r="AI68" s="888"/>
      <c r="AJ68" s="888"/>
      <c r="AK68" s="888" t="s">
        <v>582</v>
      </c>
      <c r="AL68" s="888"/>
      <c r="AM68" s="888"/>
      <c r="AN68" s="888"/>
      <c r="AO68" s="888"/>
      <c r="AP68" s="888" t="s">
        <v>582</v>
      </c>
      <c r="AQ68" s="888"/>
      <c r="AR68" s="888"/>
      <c r="AS68" s="888"/>
      <c r="AT68" s="888"/>
      <c r="AU68" s="888" t="s">
        <v>582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569</v>
      </c>
      <c r="C69" s="896"/>
      <c r="D69" s="896"/>
      <c r="E69" s="896"/>
      <c r="F69" s="896"/>
      <c r="G69" s="896"/>
      <c r="H69" s="896"/>
      <c r="I69" s="896"/>
      <c r="J69" s="896"/>
      <c r="K69" s="896"/>
      <c r="L69" s="896"/>
      <c r="M69" s="896"/>
      <c r="N69" s="896"/>
      <c r="O69" s="896"/>
      <c r="P69" s="897"/>
      <c r="Q69" s="898">
        <v>101</v>
      </c>
      <c r="R69" s="853"/>
      <c r="S69" s="853"/>
      <c r="T69" s="853"/>
      <c r="U69" s="853"/>
      <c r="V69" s="853">
        <v>99</v>
      </c>
      <c r="W69" s="853"/>
      <c r="X69" s="853"/>
      <c r="Y69" s="853"/>
      <c r="Z69" s="853"/>
      <c r="AA69" s="853">
        <v>3</v>
      </c>
      <c r="AB69" s="853"/>
      <c r="AC69" s="853"/>
      <c r="AD69" s="853"/>
      <c r="AE69" s="853"/>
      <c r="AF69" s="853">
        <v>3</v>
      </c>
      <c r="AG69" s="853"/>
      <c r="AH69" s="853"/>
      <c r="AI69" s="853"/>
      <c r="AJ69" s="853"/>
      <c r="AK69" s="853" t="s">
        <v>582</v>
      </c>
      <c r="AL69" s="853"/>
      <c r="AM69" s="853"/>
      <c r="AN69" s="853"/>
      <c r="AO69" s="853"/>
      <c r="AP69" s="853" t="s">
        <v>582</v>
      </c>
      <c r="AQ69" s="853"/>
      <c r="AR69" s="853"/>
      <c r="AS69" s="853"/>
      <c r="AT69" s="853"/>
      <c r="AU69" s="853" t="s">
        <v>582</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570</v>
      </c>
      <c r="C70" s="896"/>
      <c r="D70" s="896"/>
      <c r="E70" s="896"/>
      <c r="F70" s="896"/>
      <c r="G70" s="896"/>
      <c r="H70" s="896"/>
      <c r="I70" s="896"/>
      <c r="J70" s="896"/>
      <c r="K70" s="896"/>
      <c r="L70" s="896"/>
      <c r="M70" s="896"/>
      <c r="N70" s="896"/>
      <c r="O70" s="896"/>
      <c r="P70" s="897"/>
      <c r="Q70" s="898">
        <v>144</v>
      </c>
      <c r="R70" s="853"/>
      <c r="S70" s="853"/>
      <c r="T70" s="853"/>
      <c r="U70" s="853"/>
      <c r="V70" s="853">
        <v>133</v>
      </c>
      <c r="W70" s="853"/>
      <c r="X70" s="853"/>
      <c r="Y70" s="853"/>
      <c r="Z70" s="853"/>
      <c r="AA70" s="853">
        <v>11</v>
      </c>
      <c r="AB70" s="853"/>
      <c r="AC70" s="853"/>
      <c r="AD70" s="853"/>
      <c r="AE70" s="853"/>
      <c r="AF70" s="853">
        <v>11</v>
      </c>
      <c r="AG70" s="853"/>
      <c r="AH70" s="853"/>
      <c r="AI70" s="853"/>
      <c r="AJ70" s="853"/>
      <c r="AK70" s="853">
        <v>14</v>
      </c>
      <c r="AL70" s="853"/>
      <c r="AM70" s="853"/>
      <c r="AN70" s="853"/>
      <c r="AO70" s="853"/>
      <c r="AP70" s="853" t="s">
        <v>582</v>
      </c>
      <c r="AQ70" s="853"/>
      <c r="AR70" s="853"/>
      <c r="AS70" s="853"/>
      <c r="AT70" s="853"/>
      <c r="AU70" s="853" t="s">
        <v>582</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571</v>
      </c>
      <c r="C71" s="896"/>
      <c r="D71" s="896"/>
      <c r="E71" s="896"/>
      <c r="F71" s="896"/>
      <c r="G71" s="896"/>
      <c r="H71" s="896"/>
      <c r="I71" s="896"/>
      <c r="J71" s="896"/>
      <c r="K71" s="896"/>
      <c r="L71" s="896"/>
      <c r="M71" s="896"/>
      <c r="N71" s="896"/>
      <c r="O71" s="896"/>
      <c r="P71" s="897"/>
      <c r="Q71" s="898">
        <v>218</v>
      </c>
      <c r="R71" s="853"/>
      <c r="S71" s="853"/>
      <c r="T71" s="853"/>
      <c r="U71" s="853"/>
      <c r="V71" s="853">
        <v>214</v>
      </c>
      <c r="W71" s="853"/>
      <c r="X71" s="853"/>
      <c r="Y71" s="853"/>
      <c r="Z71" s="853"/>
      <c r="AA71" s="853">
        <v>4</v>
      </c>
      <c r="AB71" s="853"/>
      <c r="AC71" s="853"/>
      <c r="AD71" s="853"/>
      <c r="AE71" s="853"/>
      <c r="AF71" s="853">
        <v>4</v>
      </c>
      <c r="AG71" s="853"/>
      <c r="AH71" s="853"/>
      <c r="AI71" s="853"/>
      <c r="AJ71" s="853"/>
      <c r="AK71" s="853" t="s">
        <v>582</v>
      </c>
      <c r="AL71" s="853"/>
      <c r="AM71" s="853"/>
      <c r="AN71" s="853"/>
      <c r="AO71" s="853"/>
      <c r="AP71" s="853" t="s">
        <v>582</v>
      </c>
      <c r="AQ71" s="853"/>
      <c r="AR71" s="853"/>
      <c r="AS71" s="853"/>
      <c r="AT71" s="853"/>
      <c r="AU71" s="853" t="s">
        <v>582</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572</v>
      </c>
      <c r="C72" s="896"/>
      <c r="D72" s="896"/>
      <c r="E72" s="896"/>
      <c r="F72" s="896"/>
      <c r="G72" s="896"/>
      <c r="H72" s="896"/>
      <c r="I72" s="896"/>
      <c r="J72" s="896"/>
      <c r="K72" s="896"/>
      <c r="L72" s="896"/>
      <c r="M72" s="896"/>
      <c r="N72" s="896"/>
      <c r="O72" s="896"/>
      <c r="P72" s="897"/>
      <c r="Q72" s="898">
        <v>11190</v>
      </c>
      <c r="R72" s="853"/>
      <c r="S72" s="853"/>
      <c r="T72" s="853"/>
      <c r="U72" s="853"/>
      <c r="V72" s="853">
        <v>10869</v>
      </c>
      <c r="W72" s="853"/>
      <c r="X72" s="853"/>
      <c r="Y72" s="853"/>
      <c r="Z72" s="853"/>
      <c r="AA72" s="853">
        <v>321</v>
      </c>
      <c r="AB72" s="853"/>
      <c r="AC72" s="853"/>
      <c r="AD72" s="853"/>
      <c r="AE72" s="853"/>
      <c r="AF72" s="853">
        <v>321</v>
      </c>
      <c r="AG72" s="853"/>
      <c r="AH72" s="853"/>
      <c r="AI72" s="853"/>
      <c r="AJ72" s="853"/>
      <c r="AK72" s="853" t="s">
        <v>582</v>
      </c>
      <c r="AL72" s="853"/>
      <c r="AM72" s="853"/>
      <c r="AN72" s="853"/>
      <c r="AO72" s="853"/>
      <c r="AP72" s="853" t="s">
        <v>582</v>
      </c>
      <c r="AQ72" s="853"/>
      <c r="AR72" s="853"/>
      <c r="AS72" s="853"/>
      <c r="AT72" s="853"/>
      <c r="AU72" s="853" t="s">
        <v>582</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573</v>
      </c>
      <c r="C73" s="896"/>
      <c r="D73" s="896"/>
      <c r="E73" s="896"/>
      <c r="F73" s="896"/>
      <c r="G73" s="896"/>
      <c r="H73" s="896"/>
      <c r="I73" s="896"/>
      <c r="J73" s="896"/>
      <c r="K73" s="896"/>
      <c r="L73" s="896"/>
      <c r="M73" s="896"/>
      <c r="N73" s="896"/>
      <c r="O73" s="896"/>
      <c r="P73" s="897"/>
      <c r="Q73" s="898">
        <v>487</v>
      </c>
      <c r="R73" s="853"/>
      <c r="S73" s="853"/>
      <c r="T73" s="853"/>
      <c r="U73" s="853"/>
      <c r="V73" s="853">
        <v>459</v>
      </c>
      <c r="W73" s="853"/>
      <c r="X73" s="853"/>
      <c r="Y73" s="853"/>
      <c r="Z73" s="853"/>
      <c r="AA73" s="853">
        <v>28</v>
      </c>
      <c r="AB73" s="853"/>
      <c r="AC73" s="853"/>
      <c r="AD73" s="853"/>
      <c r="AE73" s="853"/>
      <c r="AF73" s="853">
        <v>28</v>
      </c>
      <c r="AG73" s="853"/>
      <c r="AH73" s="853"/>
      <c r="AI73" s="853"/>
      <c r="AJ73" s="853"/>
      <c r="AK73" s="853" t="s">
        <v>582</v>
      </c>
      <c r="AL73" s="853"/>
      <c r="AM73" s="853"/>
      <c r="AN73" s="853"/>
      <c r="AO73" s="853"/>
      <c r="AP73" s="853" t="s">
        <v>582</v>
      </c>
      <c r="AQ73" s="853"/>
      <c r="AR73" s="853"/>
      <c r="AS73" s="853"/>
      <c r="AT73" s="853"/>
      <c r="AU73" s="853" t="s">
        <v>582</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574</v>
      </c>
      <c r="C74" s="896"/>
      <c r="D74" s="896"/>
      <c r="E74" s="896"/>
      <c r="F74" s="896"/>
      <c r="G74" s="896"/>
      <c r="H74" s="896"/>
      <c r="I74" s="896"/>
      <c r="J74" s="896"/>
      <c r="K74" s="896"/>
      <c r="L74" s="896"/>
      <c r="M74" s="896"/>
      <c r="N74" s="896"/>
      <c r="O74" s="896"/>
      <c r="P74" s="897"/>
      <c r="Q74" s="898">
        <v>106301</v>
      </c>
      <c r="R74" s="853"/>
      <c r="S74" s="853"/>
      <c r="T74" s="853"/>
      <c r="U74" s="853"/>
      <c r="V74" s="853">
        <v>103914</v>
      </c>
      <c r="W74" s="853"/>
      <c r="X74" s="853"/>
      <c r="Y74" s="853"/>
      <c r="Z74" s="853"/>
      <c r="AA74" s="853">
        <v>2387</v>
      </c>
      <c r="AB74" s="853"/>
      <c r="AC74" s="853"/>
      <c r="AD74" s="853"/>
      <c r="AE74" s="853"/>
      <c r="AF74" s="853">
        <v>2387</v>
      </c>
      <c r="AG74" s="853"/>
      <c r="AH74" s="853"/>
      <c r="AI74" s="853"/>
      <c r="AJ74" s="853"/>
      <c r="AK74" s="853">
        <v>1371</v>
      </c>
      <c r="AL74" s="853"/>
      <c r="AM74" s="853"/>
      <c r="AN74" s="853"/>
      <c r="AO74" s="853"/>
      <c r="AP74" s="853" t="s">
        <v>582</v>
      </c>
      <c r="AQ74" s="853"/>
      <c r="AR74" s="853"/>
      <c r="AS74" s="853"/>
      <c r="AT74" s="853"/>
      <c r="AU74" s="853" t="s">
        <v>582</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575</v>
      </c>
      <c r="C75" s="896"/>
      <c r="D75" s="896"/>
      <c r="E75" s="896"/>
      <c r="F75" s="896"/>
      <c r="G75" s="896"/>
      <c r="H75" s="896"/>
      <c r="I75" s="896"/>
      <c r="J75" s="896"/>
      <c r="K75" s="896"/>
      <c r="L75" s="896"/>
      <c r="M75" s="896"/>
      <c r="N75" s="896"/>
      <c r="O75" s="896"/>
      <c r="P75" s="897"/>
      <c r="Q75" s="901">
        <v>2586</v>
      </c>
      <c r="R75" s="902"/>
      <c r="S75" s="902"/>
      <c r="T75" s="902"/>
      <c r="U75" s="852"/>
      <c r="V75" s="903">
        <v>2581</v>
      </c>
      <c r="W75" s="902"/>
      <c r="X75" s="902"/>
      <c r="Y75" s="902"/>
      <c r="Z75" s="852"/>
      <c r="AA75" s="903">
        <v>6</v>
      </c>
      <c r="AB75" s="902"/>
      <c r="AC75" s="902"/>
      <c r="AD75" s="902"/>
      <c r="AE75" s="852"/>
      <c r="AF75" s="903">
        <v>6</v>
      </c>
      <c r="AG75" s="902"/>
      <c r="AH75" s="902"/>
      <c r="AI75" s="902"/>
      <c r="AJ75" s="852"/>
      <c r="AK75" s="903" t="s">
        <v>582</v>
      </c>
      <c r="AL75" s="902"/>
      <c r="AM75" s="902"/>
      <c r="AN75" s="902"/>
      <c r="AO75" s="852"/>
      <c r="AP75" s="903">
        <v>957</v>
      </c>
      <c r="AQ75" s="902"/>
      <c r="AR75" s="902"/>
      <c r="AS75" s="902"/>
      <c r="AT75" s="852"/>
      <c r="AU75" s="903">
        <v>272</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576</v>
      </c>
      <c r="C76" s="896"/>
      <c r="D76" s="896"/>
      <c r="E76" s="896"/>
      <c r="F76" s="896"/>
      <c r="G76" s="896"/>
      <c r="H76" s="896"/>
      <c r="I76" s="896"/>
      <c r="J76" s="896"/>
      <c r="K76" s="896"/>
      <c r="L76" s="896"/>
      <c r="M76" s="896"/>
      <c r="N76" s="896"/>
      <c r="O76" s="896"/>
      <c r="P76" s="897"/>
      <c r="Q76" s="901">
        <v>2316</v>
      </c>
      <c r="R76" s="902"/>
      <c r="S76" s="902"/>
      <c r="T76" s="902"/>
      <c r="U76" s="852"/>
      <c r="V76" s="903">
        <v>2237</v>
      </c>
      <c r="W76" s="902"/>
      <c r="X76" s="902"/>
      <c r="Y76" s="902"/>
      <c r="Z76" s="852"/>
      <c r="AA76" s="903">
        <v>79</v>
      </c>
      <c r="AB76" s="902"/>
      <c r="AC76" s="902"/>
      <c r="AD76" s="902"/>
      <c r="AE76" s="852"/>
      <c r="AF76" s="903">
        <v>79</v>
      </c>
      <c r="AG76" s="902"/>
      <c r="AH76" s="902"/>
      <c r="AI76" s="902"/>
      <c r="AJ76" s="852"/>
      <c r="AK76" s="903" t="s">
        <v>582</v>
      </c>
      <c r="AL76" s="902"/>
      <c r="AM76" s="902"/>
      <c r="AN76" s="902"/>
      <c r="AO76" s="852"/>
      <c r="AP76" s="903">
        <v>2766</v>
      </c>
      <c r="AQ76" s="902"/>
      <c r="AR76" s="902"/>
      <c r="AS76" s="902"/>
      <c r="AT76" s="852"/>
      <c r="AU76" s="903">
        <v>458</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383</v>
      </c>
      <c r="B88" s="812" t="s">
        <v>411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2860</v>
      </c>
      <c r="AG88" s="864"/>
      <c r="AH88" s="864"/>
      <c r="AI88" s="864"/>
      <c r="AJ88" s="864"/>
      <c r="AK88" s="861"/>
      <c r="AL88" s="861"/>
      <c r="AM88" s="861"/>
      <c r="AN88" s="861"/>
      <c r="AO88" s="861"/>
      <c r="AP88" s="864">
        <v>3723</v>
      </c>
      <c r="AQ88" s="864"/>
      <c r="AR88" s="864"/>
      <c r="AS88" s="864"/>
      <c r="AT88" s="864"/>
      <c r="AU88" s="864">
        <v>730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50</v>
      </c>
      <c r="CS102" s="872"/>
      <c r="CT102" s="872"/>
      <c r="CU102" s="872"/>
      <c r="CV102" s="915"/>
      <c r="CW102" s="914">
        <v>10</v>
      </c>
      <c r="CX102" s="872"/>
      <c r="CY102" s="872"/>
      <c r="CZ102" s="872"/>
      <c r="DA102" s="915"/>
      <c r="DB102" s="914" t="s">
        <v>581</v>
      </c>
      <c r="DC102" s="872"/>
      <c r="DD102" s="872"/>
      <c r="DE102" s="872"/>
      <c r="DF102" s="915"/>
      <c r="DG102" s="914" t="s">
        <v>581</v>
      </c>
      <c r="DH102" s="872"/>
      <c r="DI102" s="872"/>
      <c r="DJ102" s="872"/>
      <c r="DK102" s="915"/>
      <c r="DL102" s="914" t="s">
        <v>581</v>
      </c>
      <c r="DM102" s="872"/>
      <c r="DN102" s="872"/>
      <c r="DO102" s="872"/>
      <c r="DP102" s="915"/>
      <c r="DQ102" s="914" t="s">
        <v>581</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420</v>
      </c>
      <c r="AB109" s="917"/>
      <c r="AC109" s="917"/>
      <c r="AD109" s="917"/>
      <c r="AE109" s="918"/>
      <c r="AF109" s="916" t="s">
        <v>301</v>
      </c>
      <c r="AG109" s="917"/>
      <c r="AH109" s="917"/>
      <c r="AI109" s="917"/>
      <c r="AJ109" s="918"/>
      <c r="AK109" s="916" t="s">
        <v>300</v>
      </c>
      <c r="AL109" s="917"/>
      <c r="AM109" s="917"/>
      <c r="AN109" s="917"/>
      <c r="AO109" s="918"/>
      <c r="AP109" s="916" t="s">
        <v>421</v>
      </c>
      <c r="AQ109" s="917"/>
      <c r="AR109" s="917"/>
      <c r="AS109" s="917"/>
      <c r="AT109" s="919"/>
      <c r="AU109" s="936" t="s">
        <v>419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420</v>
      </c>
      <c r="BR109" s="917"/>
      <c r="BS109" s="917"/>
      <c r="BT109" s="917"/>
      <c r="BU109" s="918"/>
      <c r="BV109" s="916" t="s">
        <v>301</v>
      </c>
      <c r="BW109" s="917"/>
      <c r="BX109" s="917"/>
      <c r="BY109" s="917"/>
      <c r="BZ109" s="918"/>
      <c r="CA109" s="916" t="s">
        <v>300</v>
      </c>
      <c r="CB109" s="917"/>
      <c r="CC109" s="917"/>
      <c r="CD109" s="917"/>
      <c r="CE109" s="918"/>
      <c r="CF109" s="937" t="s">
        <v>421</v>
      </c>
      <c r="CG109" s="937"/>
      <c r="CH109" s="937"/>
      <c r="CI109" s="937"/>
      <c r="CJ109" s="937"/>
      <c r="CK109" s="916" t="s">
        <v>422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420</v>
      </c>
      <c r="DH109" s="917"/>
      <c r="DI109" s="917"/>
      <c r="DJ109" s="917"/>
      <c r="DK109" s="918"/>
      <c r="DL109" s="916" t="s">
        <v>301</v>
      </c>
      <c r="DM109" s="917"/>
      <c r="DN109" s="917"/>
      <c r="DO109" s="917"/>
      <c r="DP109" s="918"/>
      <c r="DQ109" s="916" t="s">
        <v>300</v>
      </c>
      <c r="DR109" s="917"/>
      <c r="DS109" s="917"/>
      <c r="DT109" s="917"/>
      <c r="DU109" s="918"/>
      <c r="DV109" s="916" t="s">
        <v>421</v>
      </c>
      <c r="DW109" s="917"/>
      <c r="DX109" s="917"/>
      <c r="DY109" s="917"/>
      <c r="DZ109" s="919"/>
    </row>
    <row r="110" spans="1:131" s="226" customFormat="1" ht="26.25" customHeight="1">
      <c r="A110" s="920" t="s">
        <v>423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1336016</v>
      </c>
      <c r="AB110" s="924"/>
      <c r="AC110" s="924"/>
      <c r="AD110" s="924"/>
      <c r="AE110" s="925"/>
      <c r="AF110" s="926">
        <v>1365030</v>
      </c>
      <c r="AG110" s="924"/>
      <c r="AH110" s="924"/>
      <c r="AI110" s="924"/>
      <c r="AJ110" s="925"/>
      <c r="AK110" s="926">
        <v>1450980</v>
      </c>
      <c r="AL110" s="924"/>
      <c r="AM110" s="924"/>
      <c r="AN110" s="924"/>
      <c r="AO110" s="925"/>
      <c r="AP110" s="927">
        <v>20.5</v>
      </c>
      <c r="AQ110" s="928"/>
      <c r="AR110" s="928"/>
      <c r="AS110" s="928"/>
      <c r="AT110" s="929"/>
      <c r="AU110" s="930" t="s">
        <v>68</v>
      </c>
      <c r="AV110" s="931"/>
      <c r="AW110" s="931"/>
      <c r="AX110" s="931"/>
      <c r="AY110" s="931"/>
      <c r="AZ110" s="972" t="s">
        <v>424</v>
      </c>
      <c r="BA110" s="921"/>
      <c r="BB110" s="921"/>
      <c r="BC110" s="921"/>
      <c r="BD110" s="921"/>
      <c r="BE110" s="921"/>
      <c r="BF110" s="921"/>
      <c r="BG110" s="921"/>
      <c r="BH110" s="921"/>
      <c r="BI110" s="921"/>
      <c r="BJ110" s="921"/>
      <c r="BK110" s="921"/>
      <c r="BL110" s="921"/>
      <c r="BM110" s="921"/>
      <c r="BN110" s="921"/>
      <c r="BO110" s="921"/>
      <c r="BP110" s="922"/>
      <c r="BQ110" s="958">
        <v>17770127</v>
      </c>
      <c r="BR110" s="959"/>
      <c r="BS110" s="959"/>
      <c r="BT110" s="959"/>
      <c r="BU110" s="959"/>
      <c r="BV110" s="959">
        <v>18141789</v>
      </c>
      <c r="BW110" s="959"/>
      <c r="BX110" s="959"/>
      <c r="BY110" s="959"/>
      <c r="BZ110" s="959"/>
      <c r="CA110" s="959">
        <v>17836504</v>
      </c>
      <c r="CB110" s="959"/>
      <c r="CC110" s="959"/>
      <c r="CD110" s="959"/>
      <c r="CE110" s="959"/>
      <c r="CF110" s="973">
        <v>252.2</v>
      </c>
      <c r="CG110" s="974"/>
      <c r="CH110" s="974"/>
      <c r="CI110" s="974"/>
      <c r="CJ110" s="974"/>
      <c r="CK110" s="975" t="s">
        <v>425</v>
      </c>
      <c r="CL110" s="976"/>
      <c r="CM110" s="955" t="s">
        <v>426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427</v>
      </c>
      <c r="DH110" s="959"/>
      <c r="DI110" s="959"/>
      <c r="DJ110" s="959"/>
      <c r="DK110" s="959"/>
      <c r="DL110" s="959" t="s">
        <v>428</v>
      </c>
      <c r="DM110" s="959"/>
      <c r="DN110" s="959"/>
      <c r="DO110" s="959"/>
      <c r="DP110" s="959"/>
      <c r="DQ110" s="959" t="s">
        <v>428</v>
      </c>
      <c r="DR110" s="959"/>
      <c r="DS110" s="959"/>
      <c r="DT110" s="959"/>
      <c r="DU110" s="959"/>
      <c r="DV110" s="960" t="s">
        <v>429</v>
      </c>
      <c r="DW110" s="960"/>
      <c r="DX110" s="960"/>
      <c r="DY110" s="960"/>
      <c r="DZ110" s="961"/>
    </row>
    <row r="111" spans="1:131" s="226" customFormat="1" ht="26.25" customHeight="1">
      <c r="A111" s="962" t="s">
        <v>430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429</v>
      </c>
      <c r="AB111" s="966"/>
      <c r="AC111" s="966"/>
      <c r="AD111" s="966"/>
      <c r="AE111" s="967"/>
      <c r="AF111" s="968" t="s">
        <v>168</v>
      </c>
      <c r="AG111" s="966"/>
      <c r="AH111" s="966"/>
      <c r="AI111" s="966"/>
      <c r="AJ111" s="967"/>
      <c r="AK111" s="968" t="s">
        <v>429</v>
      </c>
      <c r="AL111" s="966"/>
      <c r="AM111" s="966"/>
      <c r="AN111" s="966"/>
      <c r="AO111" s="967"/>
      <c r="AP111" s="969" t="s">
        <v>429</v>
      </c>
      <c r="AQ111" s="970"/>
      <c r="AR111" s="970"/>
      <c r="AS111" s="970"/>
      <c r="AT111" s="971"/>
      <c r="AU111" s="932"/>
      <c r="AV111" s="933"/>
      <c r="AW111" s="933"/>
      <c r="AX111" s="933"/>
      <c r="AY111" s="933"/>
      <c r="AZ111" s="981" t="s">
        <v>431</v>
      </c>
      <c r="BA111" s="982"/>
      <c r="BB111" s="982"/>
      <c r="BC111" s="982"/>
      <c r="BD111" s="982"/>
      <c r="BE111" s="982"/>
      <c r="BF111" s="982"/>
      <c r="BG111" s="982"/>
      <c r="BH111" s="982"/>
      <c r="BI111" s="982"/>
      <c r="BJ111" s="982"/>
      <c r="BK111" s="982"/>
      <c r="BL111" s="982"/>
      <c r="BM111" s="982"/>
      <c r="BN111" s="982"/>
      <c r="BO111" s="982"/>
      <c r="BP111" s="983"/>
      <c r="BQ111" s="951" t="s">
        <v>429</v>
      </c>
      <c r="BR111" s="952"/>
      <c r="BS111" s="952"/>
      <c r="BT111" s="952"/>
      <c r="BU111" s="952"/>
      <c r="BV111" s="952" t="s">
        <v>429</v>
      </c>
      <c r="BW111" s="952"/>
      <c r="BX111" s="952"/>
      <c r="BY111" s="952"/>
      <c r="BZ111" s="952"/>
      <c r="CA111" s="952" t="s">
        <v>432</v>
      </c>
      <c r="CB111" s="952"/>
      <c r="CC111" s="952"/>
      <c r="CD111" s="952"/>
      <c r="CE111" s="952"/>
      <c r="CF111" s="946" t="s">
        <v>432</v>
      </c>
      <c r="CG111" s="947"/>
      <c r="CH111" s="947"/>
      <c r="CI111" s="947"/>
      <c r="CJ111" s="947"/>
      <c r="CK111" s="977"/>
      <c r="CL111" s="978"/>
      <c r="CM111" s="948" t="s">
        <v>433</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168</v>
      </c>
      <c r="DH111" s="952"/>
      <c r="DI111" s="952"/>
      <c r="DJ111" s="952"/>
      <c r="DK111" s="952"/>
      <c r="DL111" s="952" t="s">
        <v>432</v>
      </c>
      <c r="DM111" s="952"/>
      <c r="DN111" s="952"/>
      <c r="DO111" s="952"/>
      <c r="DP111" s="952"/>
      <c r="DQ111" s="952" t="s">
        <v>429</v>
      </c>
      <c r="DR111" s="952"/>
      <c r="DS111" s="952"/>
      <c r="DT111" s="952"/>
      <c r="DU111" s="952"/>
      <c r="DV111" s="953" t="s">
        <v>432</v>
      </c>
      <c r="DW111" s="953"/>
      <c r="DX111" s="953"/>
      <c r="DY111" s="953"/>
      <c r="DZ111" s="954"/>
    </row>
    <row r="112" spans="1:131" s="226" customFormat="1" ht="26.25" customHeight="1">
      <c r="A112" s="984" t="s">
        <v>434</v>
      </c>
      <c r="B112" s="985"/>
      <c r="C112" s="982" t="s">
        <v>435</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429</v>
      </c>
      <c r="AB112" s="991"/>
      <c r="AC112" s="991"/>
      <c r="AD112" s="991"/>
      <c r="AE112" s="992"/>
      <c r="AF112" s="993" t="s">
        <v>168</v>
      </c>
      <c r="AG112" s="991"/>
      <c r="AH112" s="991"/>
      <c r="AI112" s="991"/>
      <c r="AJ112" s="992"/>
      <c r="AK112" s="993" t="s">
        <v>427</v>
      </c>
      <c r="AL112" s="991"/>
      <c r="AM112" s="991"/>
      <c r="AN112" s="991"/>
      <c r="AO112" s="992"/>
      <c r="AP112" s="994" t="s">
        <v>168</v>
      </c>
      <c r="AQ112" s="995"/>
      <c r="AR112" s="995"/>
      <c r="AS112" s="995"/>
      <c r="AT112" s="996"/>
      <c r="AU112" s="932"/>
      <c r="AV112" s="933"/>
      <c r="AW112" s="933"/>
      <c r="AX112" s="933"/>
      <c r="AY112" s="933"/>
      <c r="AZ112" s="981" t="s">
        <v>436</v>
      </c>
      <c r="BA112" s="982"/>
      <c r="BB112" s="982"/>
      <c r="BC112" s="982"/>
      <c r="BD112" s="982"/>
      <c r="BE112" s="982"/>
      <c r="BF112" s="982"/>
      <c r="BG112" s="982"/>
      <c r="BH112" s="982"/>
      <c r="BI112" s="982"/>
      <c r="BJ112" s="982"/>
      <c r="BK112" s="982"/>
      <c r="BL112" s="982"/>
      <c r="BM112" s="982"/>
      <c r="BN112" s="982"/>
      <c r="BO112" s="982"/>
      <c r="BP112" s="983"/>
      <c r="BQ112" s="951">
        <v>5440221</v>
      </c>
      <c r="BR112" s="952"/>
      <c r="BS112" s="952"/>
      <c r="BT112" s="952"/>
      <c r="BU112" s="952"/>
      <c r="BV112" s="952">
        <v>5329290</v>
      </c>
      <c r="BW112" s="952"/>
      <c r="BX112" s="952"/>
      <c r="BY112" s="952"/>
      <c r="BZ112" s="952"/>
      <c r="CA112" s="952">
        <v>5295458</v>
      </c>
      <c r="CB112" s="952"/>
      <c r="CC112" s="952"/>
      <c r="CD112" s="952"/>
      <c r="CE112" s="952"/>
      <c r="CF112" s="946">
        <v>74.900000000000006</v>
      </c>
      <c r="CG112" s="947"/>
      <c r="CH112" s="947"/>
      <c r="CI112" s="947"/>
      <c r="CJ112" s="947"/>
      <c r="CK112" s="977"/>
      <c r="CL112" s="978"/>
      <c r="CM112" s="948" t="s">
        <v>437</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429</v>
      </c>
      <c r="DH112" s="952"/>
      <c r="DI112" s="952"/>
      <c r="DJ112" s="952"/>
      <c r="DK112" s="952"/>
      <c r="DL112" s="952" t="s">
        <v>429</v>
      </c>
      <c r="DM112" s="952"/>
      <c r="DN112" s="952"/>
      <c r="DO112" s="952"/>
      <c r="DP112" s="952"/>
      <c r="DQ112" s="952" t="s">
        <v>168</v>
      </c>
      <c r="DR112" s="952"/>
      <c r="DS112" s="952"/>
      <c r="DT112" s="952"/>
      <c r="DU112" s="952"/>
      <c r="DV112" s="953" t="s">
        <v>168</v>
      </c>
      <c r="DW112" s="953"/>
      <c r="DX112" s="953"/>
      <c r="DY112" s="953"/>
      <c r="DZ112" s="954"/>
    </row>
    <row r="113" spans="1:130" s="226" customFormat="1" ht="26.25" customHeight="1">
      <c r="A113" s="986"/>
      <c r="B113" s="987"/>
      <c r="C113" s="982" t="s">
        <v>438</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522814</v>
      </c>
      <c r="AB113" s="966"/>
      <c r="AC113" s="966"/>
      <c r="AD113" s="966"/>
      <c r="AE113" s="967"/>
      <c r="AF113" s="968">
        <v>505930</v>
      </c>
      <c r="AG113" s="966"/>
      <c r="AH113" s="966"/>
      <c r="AI113" s="966"/>
      <c r="AJ113" s="967"/>
      <c r="AK113" s="968">
        <v>531693</v>
      </c>
      <c r="AL113" s="966"/>
      <c r="AM113" s="966"/>
      <c r="AN113" s="966"/>
      <c r="AO113" s="967"/>
      <c r="AP113" s="969">
        <v>7.5</v>
      </c>
      <c r="AQ113" s="970"/>
      <c r="AR113" s="970"/>
      <c r="AS113" s="970"/>
      <c r="AT113" s="971"/>
      <c r="AU113" s="932"/>
      <c r="AV113" s="933"/>
      <c r="AW113" s="933"/>
      <c r="AX113" s="933"/>
      <c r="AY113" s="933"/>
      <c r="AZ113" s="981" t="s">
        <v>439</v>
      </c>
      <c r="BA113" s="982"/>
      <c r="BB113" s="982"/>
      <c r="BC113" s="982"/>
      <c r="BD113" s="982"/>
      <c r="BE113" s="982"/>
      <c r="BF113" s="982"/>
      <c r="BG113" s="982"/>
      <c r="BH113" s="982"/>
      <c r="BI113" s="982"/>
      <c r="BJ113" s="982"/>
      <c r="BK113" s="982"/>
      <c r="BL113" s="982"/>
      <c r="BM113" s="982"/>
      <c r="BN113" s="982"/>
      <c r="BO113" s="982"/>
      <c r="BP113" s="983"/>
      <c r="BQ113" s="951">
        <v>535691</v>
      </c>
      <c r="BR113" s="952"/>
      <c r="BS113" s="952"/>
      <c r="BT113" s="952"/>
      <c r="BU113" s="952"/>
      <c r="BV113" s="952">
        <v>746116</v>
      </c>
      <c r="BW113" s="952"/>
      <c r="BX113" s="952"/>
      <c r="BY113" s="952"/>
      <c r="BZ113" s="952"/>
      <c r="CA113" s="952">
        <v>729823</v>
      </c>
      <c r="CB113" s="952"/>
      <c r="CC113" s="952"/>
      <c r="CD113" s="952"/>
      <c r="CE113" s="952"/>
      <c r="CF113" s="946">
        <v>10.3</v>
      </c>
      <c r="CG113" s="947"/>
      <c r="CH113" s="947"/>
      <c r="CI113" s="947"/>
      <c r="CJ113" s="947"/>
      <c r="CK113" s="977"/>
      <c r="CL113" s="978"/>
      <c r="CM113" s="948" t="s">
        <v>440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429</v>
      </c>
      <c r="DH113" s="991"/>
      <c r="DI113" s="991"/>
      <c r="DJ113" s="991"/>
      <c r="DK113" s="992"/>
      <c r="DL113" s="993" t="s">
        <v>168</v>
      </c>
      <c r="DM113" s="991"/>
      <c r="DN113" s="991"/>
      <c r="DO113" s="991"/>
      <c r="DP113" s="992"/>
      <c r="DQ113" s="993" t="s">
        <v>168</v>
      </c>
      <c r="DR113" s="991"/>
      <c r="DS113" s="991"/>
      <c r="DT113" s="991"/>
      <c r="DU113" s="992"/>
      <c r="DV113" s="994" t="s">
        <v>429</v>
      </c>
      <c r="DW113" s="995"/>
      <c r="DX113" s="995"/>
      <c r="DY113" s="995"/>
      <c r="DZ113" s="996"/>
    </row>
    <row r="114" spans="1:130" s="226" customFormat="1" ht="26.25" customHeight="1">
      <c r="A114" s="986"/>
      <c r="B114" s="987"/>
      <c r="C114" s="982" t="s">
        <v>441</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18644</v>
      </c>
      <c r="AB114" s="991"/>
      <c r="AC114" s="991"/>
      <c r="AD114" s="991"/>
      <c r="AE114" s="992"/>
      <c r="AF114" s="993">
        <v>22948</v>
      </c>
      <c r="AG114" s="991"/>
      <c r="AH114" s="991"/>
      <c r="AI114" s="991"/>
      <c r="AJ114" s="992"/>
      <c r="AK114" s="993">
        <v>24355</v>
      </c>
      <c r="AL114" s="991"/>
      <c r="AM114" s="991"/>
      <c r="AN114" s="991"/>
      <c r="AO114" s="992"/>
      <c r="AP114" s="994">
        <v>0.3</v>
      </c>
      <c r="AQ114" s="995"/>
      <c r="AR114" s="995"/>
      <c r="AS114" s="995"/>
      <c r="AT114" s="996"/>
      <c r="AU114" s="932"/>
      <c r="AV114" s="933"/>
      <c r="AW114" s="933"/>
      <c r="AX114" s="933"/>
      <c r="AY114" s="933"/>
      <c r="AZ114" s="981" t="s">
        <v>442</v>
      </c>
      <c r="BA114" s="982"/>
      <c r="BB114" s="982"/>
      <c r="BC114" s="982"/>
      <c r="BD114" s="982"/>
      <c r="BE114" s="982"/>
      <c r="BF114" s="982"/>
      <c r="BG114" s="982"/>
      <c r="BH114" s="982"/>
      <c r="BI114" s="982"/>
      <c r="BJ114" s="982"/>
      <c r="BK114" s="982"/>
      <c r="BL114" s="982"/>
      <c r="BM114" s="982"/>
      <c r="BN114" s="982"/>
      <c r="BO114" s="982"/>
      <c r="BP114" s="983"/>
      <c r="BQ114" s="951">
        <v>2553393</v>
      </c>
      <c r="BR114" s="952"/>
      <c r="BS114" s="952"/>
      <c r="BT114" s="952"/>
      <c r="BU114" s="952"/>
      <c r="BV114" s="952">
        <v>2467504</v>
      </c>
      <c r="BW114" s="952"/>
      <c r="BX114" s="952"/>
      <c r="BY114" s="952"/>
      <c r="BZ114" s="952"/>
      <c r="CA114" s="952">
        <v>2415523</v>
      </c>
      <c r="CB114" s="952"/>
      <c r="CC114" s="952"/>
      <c r="CD114" s="952"/>
      <c r="CE114" s="952"/>
      <c r="CF114" s="946">
        <v>34.200000000000003</v>
      </c>
      <c r="CG114" s="947"/>
      <c r="CH114" s="947"/>
      <c r="CI114" s="947"/>
      <c r="CJ114" s="947"/>
      <c r="CK114" s="977"/>
      <c r="CL114" s="978"/>
      <c r="CM114" s="948" t="s">
        <v>443</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427</v>
      </c>
      <c r="DH114" s="991"/>
      <c r="DI114" s="991"/>
      <c r="DJ114" s="991"/>
      <c r="DK114" s="992"/>
      <c r="DL114" s="993" t="s">
        <v>427</v>
      </c>
      <c r="DM114" s="991"/>
      <c r="DN114" s="991"/>
      <c r="DO114" s="991"/>
      <c r="DP114" s="992"/>
      <c r="DQ114" s="993" t="s">
        <v>168</v>
      </c>
      <c r="DR114" s="991"/>
      <c r="DS114" s="991"/>
      <c r="DT114" s="991"/>
      <c r="DU114" s="992"/>
      <c r="DV114" s="994" t="s">
        <v>427</v>
      </c>
      <c r="DW114" s="995"/>
      <c r="DX114" s="995"/>
      <c r="DY114" s="995"/>
      <c r="DZ114" s="996"/>
    </row>
    <row r="115" spans="1:130" s="226" customFormat="1" ht="26.25" customHeight="1">
      <c r="A115" s="986"/>
      <c r="B115" s="987"/>
      <c r="C115" s="982" t="s">
        <v>444</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168</v>
      </c>
      <c r="AB115" s="966"/>
      <c r="AC115" s="966"/>
      <c r="AD115" s="966"/>
      <c r="AE115" s="967"/>
      <c r="AF115" s="968" t="s">
        <v>428</v>
      </c>
      <c r="AG115" s="966"/>
      <c r="AH115" s="966"/>
      <c r="AI115" s="966"/>
      <c r="AJ115" s="967"/>
      <c r="AK115" s="968" t="s">
        <v>429</v>
      </c>
      <c r="AL115" s="966"/>
      <c r="AM115" s="966"/>
      <c r="AN115" s="966"/>
      <c r="AO115" s="967"/>
      <c r="AP115" s="969" t="s">
        <v>428</v>
      </c>
      <c r="AQ115" s="970"/>
      <c r="AR115" s="970"/>
      <c r="AS115" s="970"/>
      <c r="AT115" s="971"/>
      <c r="AU115" s="932"/>
      <c r="AV115" s="933"/>
      <c r="AW115" s="933"/>
      <c r="AX115" s="933"/>
      <c r="AY115" s="933"/>
      <c r="AZ115" s="981" t="s">
        <v>445</v>
      </c>
      <c r="BA115" s="982"/>
      <c r="BB115" s="982"/>
      <c r="BC115" s="982"/>
      <c r="BD115" s="982"/>
      <c r="BE115" s="982"/>
      <c r="BF115" s="982"/>
      <c r="BG115" s="982"/>
      <c r="BH115" s="982"/>
      <c r="BI115" s="982"/>
      <c r="BJ115" s="982"/>
      <c r="BK115" s="982"/>
      <c r="BL115" s="982"/>
      <c r="BM115" s="982"/>
      <c r="BN115" s="982"/>
      <c r="BO115" s="982"/>
      <c r="BP115" s="983"/>
      <c r="BQ115" s="951" t="s">
        <v>429</v>
      </c>
      <c r="BR115" s="952"/>
      <c r="BS115" s="952"/>
      <c r="BT115" s="952"/>
      <c r="BU115" s="952"/>
      <c r="BV115" s="952" t="s">
        <v>427</v>
      </c>
      <c r="BW115" s="952"/>
      <c r="BX115" s="952"/>
      <c r="BY115" s="952"/>
      <c r="BZ115" s="952"/>
      <c r="CA115" s="952" t="s">
        <v>168</v>
      </c>
      <c r="CB115" s="952"/>
      <c r="CC115" s="952"/>
      <c r="CD115" s="952"/>
      <c r="CE115" s="952"/>
      <c r="CF115" s="946" t="s">
        <v>429</v>
      </c>
      <c r="CG115" s="947"/>
      <c r="CH115" s="947"/>
      <c r="CI115" s="947"/>
      <c r="CJ115" s="947"/>
      <c r="CK115" s="977"/>
      <c r="CL115" s="978"/>
      <c r="CM115" s="981" t="s">
        <v>446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428</v>
      </c>
      <c r="DH115" s="991"/>
      <c r="DI115" s="991"/>
      <c r="DJ115" s="991"/>
      <c r="DK115" s="992"/>
      <c r="DL115" s="993" t="s">
        <v>429</v>
      </c>
      <c r="DM115" s="991"/>
      <c r="DN115" s="991"/>
      <c r="DO115" s="991"/>
      <c r="DP115" s="992"/>
      <c r="DQ115" s="993" t="s">
        <v>168</v>
      </c>
      <c r="DR115" s="991"/>
      <c r="DS115" s="991"/>
      <c r="DT115" s="991"/>
      <c r="DU115" s="992"/>
      <c r="DV115" s="994" t="s">
        <v>168</v>
      </c>
      <c r="DW115" s="995"/>
      <c r="DX115" s="995"/>
      <c r="DY115" s="995"/>
      <c r="DZ115" s="996"/>
    </row>
    <row r="116" spans="1:130" s="226" customFormat="1" ht="26.25" customHeight="1">
      <c r="A116" s="988"/>
      <c r="B116" s="989"/>
      <c r="C116" s="997" t="s">
        <v>447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2</v>
      </c>
      <c r="AB116" s="991"/>
      <c r="AC116" s="991"/>
      <c r="AD116" s="991"/>
      <c r="AE116" s="992"/>
      <c r="AF116" s="993">
        <v>18</v>
      </c>
      <c r="AG116" s="991"/>
      <c r="AH116" s="991"/>
      <c r="AI116" s="991"/>
      <c r="AJ116" s="992"/>
      <c r="AK116" s="993">
        <v>31</v>
      </c>
      <c r="AL116" s="991"/>
      <c r="AM116" s="991"/>
      <c r="AN116" s="991"/>
      <c r="AO116" s="992"/>
      <c r="AP116" s="994">
        <v>0</v>
      </c>
      <c r="AQ116" s="995"/>
      <c r="AR116" s="995"/>
      <c r="AS116" s="995"/>
      <c r="AT116" s="996"/>
      <c r="AU116" s="932"/>
      <c r="AV116" s="933"/>
      <c r="AW116" s="933"/>
      <c r="AX116" s="933"/>
      <c r="AY116" s="933"/>
      <c r="AZ116" s="999" t="s">
        <v>448</v>
      </c>
      <c r="BA116" s="1000"/>
      <c r="BB116" s="1000"/>
      <c r="BC116" s="1000"/>
      <c r="BD116" s="1000"/>
      <c r="BE116" s="1000"/>
      <c r="BF116" s="1000"/>
      <c r="BG116" s="1000"/>
      <c r="BH116" s="1000"/>
      <c r="BI116" s="1000"/>
      <c r="BJ116" s="1000"/>
      <c r="BK116" s="1000"/>
      <c r="BL116" s="1000"/>
      <c r="BM116" s="1000"/>
      <c r="BN116" s="1000"/>
      <c r="BO116" s="1000"/>
      <c r="BP116" s="1001"/>
      <c r="BQ116" s="951" t="s">
        <v>429</v>
      </c>
      <c r="BR116" s="952"/>
      <c r="BS116" s="952"/>
      <c r="BT116" s="952"/>
      <c r="BU116" s="952"/>
      <c r="BV116" s="952" t="s">
        <v>168</v>
      </c>
      <c r="BW116" s="952"/>
      <c r="BX116" s="952"/>
      <c r="BY116" s="952"/>
      <c r="BZ116" s="952"/>
      <c r="CA116" s="952" t="s">
        <v>168</v>
      </c>
      <c r="CB116" s="952"/>
      <c r="CC116" s="952"/>
      <c r="CD116" s="952"/>
      <c r="CE116" s="952"/>
      <c r="CF116" s="946" t="s">
        <v>429</v>
      </c>
      <c r="CG116" s="947"/>
      <c r="CH116" s="947"/>
      <c r="CI116" s="947"/>
      <c r="CJ116" s="947"/>
      <c r="CK116" s="977"/>
      <c r="CL116" s="978"/>
      <c r="CM116" s="948" t="s">
        <v>449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168</v>
      </c>
      <c r="DH116" s="991"/>
      <c r="DI116" s="991"/>
      <c r="DJ116" s="991"/>
      <c r="DK116" s="992"/>
      <c r="DL116" s="993" t="s">
        <v>168</v>
      </c>
      <c r="DM116" s="991"/>
      <c r="DN116" s="991"/>
      <c r="DO116" s="991"/>
      <c r="DP116" s="992"/>
      <c r="DQ116" s="993" t="s">
        <v>168</v>
      </c>
      <c r="DR116" s="991"/>
      <c r="DS116" s="991"/>
      <c r="DT116" s="991"/>
      <c r="DU116" s="992"/>
      <c r="DV116" s="994" t="s">
        <v>427</v>
      </c>
      <c r="DW116" s="995"/>
      <c r="DX116" s="995"/>
      <c r="DY116" s="995"/>
      <c r="DZ116" s="996"/>
    </row>
    <row r="117" spans="1:130" s="226" customFormat="1" ht="26.25" customHeight="1">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450</v>
      </c>
      <c r="Z117" s="918"/>
      <c r="AA117" s="1008">
        <v>1877476</v>
      </c>
      <c r="AB117" s="1009"/>
      <c r="AC117" s="1009"/>
      <c r="AD117" s="1009"/>
      <c r="AE117" s="1010"/>
      <c r="AF117" s="1011">
        <v>1893926</v>
      </c>
      <c r="AG117" s="1009"/>
      <c r="AH117" s="1009"/>
      <c r="AI117" s="1009"/>
      <c r="AJ117" s="1010"/>
      <c r="AK117" s="1011">
        <v>2007059</v>
      </c>
      <c r="AL117" s="1009"/>
      <c r="AM117" s="1009"/>
      <c r="AN117" s="1009"/>
      <c r="AO117" s="1010"/>
      <c r="AP117" s="1012"/>
      <c r="AQ117" s="1013"/>
      <c r="AR117" s="1013"/>
      <c r="AS117" s="1013"/>
      <c r="AT117" s="1014"/>
      <c r="AU117" s="932"/>
      <c r="AV117" s="933"/>
      <c r="AW117" s="933"/>
      <c r="AX117" s="933"/>
      <c r="AY117" s="933"/>
      <c r="AZ117" s="999" t="s">
        <v>451</v>
      </c>
      <c r="BA117" s="1000"/>
      <c r="BB117" s="1000"/>
      <c r="BC117" s="1000"/>
      <c r="BD117" s="1000"/>
      <c r="BE117" s="1000"/>
      <c r="BF117" s="1000"/>
      <c r="BG117" s="1000"/>
      <c r="BH117" s="1000"/>
      <c r="BI117" s="1000"/>
      <c r="BJ117" s="1000"/>
      <c r="BK117" s="1000"/>
      <c r="BL117" s="1000"/>
      <c r="BM117" s="1000"/>
      <c r="BN117" s="1000"/>
      <c r="BO117" s="1000"/>
      <c r="BP117" s="1001"/>
      <c r="BQ117" s="951" t="s">
        <v>168</v>
      </c>
      <c r="BR117" s="952"/>
      <c r="BS117" s="952"/>
      <c r="BT117" s="952"/>
      <c r="BU117" s="952"/>
      <c r="BV117" s="952" t="s">
        <v>168</v>
      </c>
      <c r="BW117" s="952"/>
      <c r="BX117" s="952"/>
      <c r="BY117" s="952"/>
      <c r="BZ117" s="952"/>
      <c r="CA117" s="952" t="s">
        <v>168</v>
      </c>
      <c r="CB117" s="952"/>
      <c r="CC117" s="952"/>
      <c r="CD117" s="952"/>
      <c r="CE117" s="952"/>
      <c r="CF117" s="946" t="s">
        <v>428</v>
      </c>
      <c r="CG117" s="947"/>
      <c r="CH117" s="947"/>
      <c r="CI117" s="947"/>
      <c r="CJ117" s="947"/>
      <c r="CK117" s="977"/>
      <c r="CL117" s="978"/>
      <c r="CM117" s="948" t="s">
        <v>452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168</v>
      </c>
      <c r="DH117" s="991"/>
      <c r="DI117" s="991"/>
      <c r="DJ117" s="991"/>
      <c r="DK117" s="992"/>
      <c r="DL117" s="993" t="s">
        <v>168</v>
      </c>
      <c r="DM117" s="991"/>
      <c r="DN117" s="991"/>
      <c r="DO117" s="991"/>
      <c r="DP117" s="992"/>
      <c r="DQ117" s="993" t="s">
        <v>168</v>
      </c>
      <c r="DR117" s="991"/>
      <c r="DS117" s="991"/>
      <c r="DT117" s="991"/>
      <c r="DU117" s="992"/>
      <c r="DV117" s="994" t="s">
        <v>168</v>
      </c>
      <c r="DW117" s="995"/>
      <c r="DX117" s="995"/>
      <c r="DY117" s="995"/>
      <c r="DZ117" s="996"/>
    </row>
    <row r="118" spans="1:130" s="226" customFormat="1" ht="26.25" customHeight="1">
      <c r="A118" s="936" t="s">
        <v>422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420</v>
      </c>
      <c r="AB118" s="917"/>
      <c r="AC118" s="917"/>
      <c r="AD118" s="917"/>
      <c r="AE118" s="918"/>
      <c r="AF118" s="916" t="s">
        <v>301</v>
      </c>
      <c r="AG118" s="917"/>
      <c r="AH118" s="917"/>
      <c r="AI118" s="917"/>
      <c r="AJ118" s="918"/>
      <c r="AK118" s="916" t="s">
        <v>300</v>
      </c>
      <c r="AL118" s="917"/>
      <c r="AM118" s="917"/>
      <c r="AN118" s="917"/>
      <c r="AO118" s="918"/>
      <c r="AP118" s="1003" t="s">
        <v>421</v>
      </c>
      <c r="AQ118" s="1004"/>
      <c r="AR118" s="1004"/>
      <c r="AS118" s="1004"/>
      <c r="AT118" s="1005"/>
      <c r="AU118" s="932"/>
      <c r="AV118" s="933"/>
      <c r="AW118" s="933"/>
      <c r="AX118" s="933"/>
      <c r="AY118" s="933"/>
      <c r="AZ118" s="1006" t="s">
        <v>453</v>
      </c>
      <c r="BA118" s="997"/>
      <c r="BB118" s="997"/>
      <c r="BC118" s="997"/>
      <c r="BD118" s="997"/>
      <c r="BE118" s="997"/>
      <c r="BF118" s="997"/>
      <c r="BG118" s="997"/>
      <c r="BH118" s="997"/>
      <c r="BI118" s="997"/>
      <c r="BJ118" s="997"/>
      <c r="BK118" s="997"/>
      <c r="BL118" s="997"/>
      <c r="BM118" s="997"/>
      <c r="BN118" s="997"/>
      <c r="BO118" s="997"/>
      <c r="BP118" s="998"/>
      <c r="BQ118" s="1029" t="s">
        <v>429</v>
      </c>
      <c r="BR118" s="1030"/>
      <c r="BS118" s="1030"/>
      <c r="BT118" s="1030"/>
      <c r="BU118" s="1030"/>
      <c r="BV118" s="1030" t="s">
        <v>428</v>
      </c>
      <c r="BW118" s="1030"/>
      <c r="BX118" s="1030"/>
      <c r="BY118" s="1030"/>
      <c r="BZ118" s="1030"/>
      <c r="CA118" s="1030" t="s">
        <v>428</v>
      </c>
      <c r="CB118" s="1030"/>
      <c r="CC118" s="1030"/>
      <c r="CD118" s="1030"/>
      <c r="CE118" s="1030"/>
      <c r="CF118" s="946" t="s">
        <v>428</v>
      </c>
      <c r="CG118" s="947"/>
      <c r="CH118" s="947"/>
      <c r="CI118" s="947"/>
      <c r="CJ118" s="947"/>
      <c r="CK118" s="977"/>
      <c r="CL118" s="978"/>
      <c r="CM118" s="948" t="s">
        <v>454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427</v>
      </c>
      <c r="DH118" s="991"/>
      <c r="DI118" s="991"/>
      <c r="DJ118" s="991"/>
      <c r="DK118" s="992"/>
      <c r="DL118" s="993" t="s">
        <v>427</v>
      </c>
      <c r="DM118" s="991"/>
      <c r="DN118" s="991"/>
      <c r="DO118" s="991"/>
      <c r="DP118" s="992"/>
      <c r="DQ118" s="993" t="s">
        <v>428</v>
      </c>
      <c r="DR118" s="991"/>
      <c r="DS118" s="991"/>
      <c r="DT118" s="991"/>
      <c r="DU118" s="992"/>
      <c r="DV118" s="994" t="s">
        <v>168</v>
      </c>
      <c r="DW118" s="995"/>
      <c r="DX118" s="995"/>
      <c r="DY118" s="995"/>
      <c r="DZ118" s="996"/>
    </row>
    <row r="119" spans="1:130" s="226" customFormat="1" ht="26.25" customHeight="1">
      <c r="A119" s="1090" t="s">
        <v>425</v>
      </c>
      <c r="B119" s="976"/>
      <c r="C119" s="955" t="s">
        <v>426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168</v>
      </c>
      <c r="AB119" s="924"/>
      <c r="AC119" s="924"/>
      <c r="AD119" s="924"/>
      <c r="AE119" s="925"/>
      <c r="AF119" s="926" t="s">
        <v>427</v>
      </c>
      <c r="AG119" s="924"/>
      <c r="AH119" s="924"/>
      <c r="AI119" s="924"/>
      <c r="AJ119" s="925"/>
      <c r="AK119" s="926" t="s">
        <v>168</v>
      </c>
      <c r="AL119" s="924"/>
      <c r="AM119" s="924"/>
      <c r="AN119" s="924"/>
      <c r="AO119" s="925"/>
      <c r="AP119" s="927" t="s">
        <v>428</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455</v>
      </c>
      <c r="BP119" s="1038"/>
      <c r="BQ119" s="1029">
        <v>26299432</v>
      </c>
      <c r="BR119" s="1030"/>
      <c r="BS119" s="1030"/>
      <c r="BT119" s="1030"/>
      <c r="BU119" s="1030"/>
      <c r="BV119" s="1030">
        <v>26684699</v>
      </c>
      <c r="BW119" s="1030"/>
      <c r="BX119" s="1030"/>
      <c r="BY119" s="1030"/>
      <c r="BZ119" s="1030"/>
      <c r="CA119" s="1030">
        <v>26277308</v>
      </c>
      <c r="CB119" s="1030"/>
      <c r="CC119" s="1030"/>
      <c r="CD119" s="1030"/>
      <c r="CE119" s="1030"/>
      <c r="CF119" s="1031"/>
      <c r="CG119" s="1032"/>
      <c r="CH119" s="1032"/>
      <c r="CI119" s="1032"/>
      <c r="CJ119" s="1033"/>
      <c r="CK119" s="979"/>
      <c r="CL119" s="980"/>
      <c r="CM119" s="1034" t="s">
        <v>456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428</v>
      </c>
      <c r="DH119" s="1016"/>
      <c r="DI119" s="1016"/>
      <c r="DJ119" s="1016"/>
      <c r="DK119" s="1017"/>
      <c r="DL119" s="1015" t="s">
        <v>427</v>
      </c>
      <c r="DM119" s="1016"/>
      <c r="DN119" s="1016"/>
      <c r="DO119" s="1016"/>
      <c r="DP119" s="1017"/>
      <c r="DQ119" s="1015" t="s">
        <v>428</v>
      </c>
      <c r="DR119" s="1016"/>
      <c r="DS119" s="1016"/>
      <c r="DT119" s="1016"/>
      <c r="DU119" s="1017"/>
      <c r="DV119" s="1018" t="s">
        <v>168</v>
      </c>
      <c r="DW119" s="1019"/>
      <c r="DX119" s="1019"/>
      <c r="DY119" s="1019"/>
      <c r="DZ119" s="1020"/>
    </row>
    <row r="120" spans="1:130" s="226" customFormat="1" ht="26.25" customHeight="1">
      <c r="A120" s="1091"/>
      <c r="B120" s="978"/>
      <c r="C120" s="948" t="s">
        <v>433</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427</v>
      </c>
      <c r="AB120" s="991"/>
      <c r="AC120" s="991"/>
      <c r="AD120" s="991"/>
      <c r="AE120" s="992"/>
      <c r="AF120" s="993" t="s">
        <v>168</v>
      </c>
      <c r="AG120" s="991"/>
      <c r="AH120" s="991"/>
      <c r="AI120" s="991"/>
      <c r="AJ120" s="992"/>
      <c r="AK120" s="993" t="s">
        <v>429</v>
      </c>
      <c r="AL120" s="991"/>
      <c r="AM120" s="991"/>
      <c r="AN120" s="991"/>
      <c r="AO120" s="992"/>
      <c r="AP120" s="994" t="s">
        <v>429</v>
      </c>
      <c r="AQ120" s="995"/>
      <c r="AR120" s="995"/>
      <c r="AS120" s="995"/>
      <c r="AT120" s="996"/>
      <c r="AU120" s="1021" t="s">
        <v>457</v>
      </c>
      <c r="AV120" s="1022"/>
      <c r="AW120" s="1022"/>
      <c r="AX120" s="1022"/>
      <c r="AY120" s="1023"/>
      <c r="AZ120" s="972" t="s">
        <v>458</v>
      </c>
      <c r="BA120" s="921"/>
      <c r="BB120" s="921"/>
      <c r="BC120" s="921"/>
      <c r="BD120" s="921"/>
      <c r="BE120" s="921"/>
      <c r="BF120" s="921"/>
      <c r="BG120" s="921"/>
      <c r="BH120" s="921"/>
      <c r="BI120" s="921"/>
      <c r="BJ120" s="921"/>
      <c r="BK120" s="921"/>
      <c r="BL120" s="921"/>
      <c r="BM120" s="921"/>
      <c r="BN120" s="921"/>
      <c r="BO120" s="921"/>
      <c r="BP120" s="922"/>
      <c r="BQ120" s="958">
        <v>4294839</v>
      </c>
      <c r="BR120" s="959"/>
      <c r="BS120" s="959"/>
      <c r="BT120" s="959"/>
      <c r="BU120" s="959"/>
      <c r="BV120" s="959">
        <v>4910073</v>
      </c>
      <c r="BW120" s="959"/>
      <c r="BX120" s="959"/>
      <c r="BY120" s="959"/>
      <c r="BZ120" s="959"/>
      <c r="CA120" s="959">
        <v>4688870</v>
      </c>
      <c r="CB120" s="959"/>
      <c r="CC120" s="959"/>
      <c r="CD120" s="959"/>
      <c r="CE120" s="959"/>
      <c r="CF120" s="973">
        <v>66.3</v>
      </c>
      <c r="CG120" s="974"/>
      <c r="CH120" s="974"/>
      <c r="CI120" s="974"/>
      <c r="CJ120" s="974"/>
      <c r="CK120" s="1039" t="s">
        <v>459</v>
      </c>
      <c r="CL120" s="1040"/>
      <c r="CM120" s="1040"/>
      <c r="CN120" s="1040"/>
      <c r="CO120" s="1041"/>
      <c r="CP120" s="1047" t="s">
        <v>460</v>
      </c>
      <c r="CQ120" s="1048"/>
      <c r="CR120" s="1048"/>
      <c r="CS120" s="1048"/>
      <c r="CT120" s="1048"/>
      <c r="CU120" s="1048"/>
      <c r="CV120" s="1048"/>
      <c r="CW120" s="1048"/>
      <c r="CX120" s="1048"/>
      <c r="CY120" s="1048"/>
      <c r="CZ120" s="1048"/>
      <c r="DA120" s="1048"/>
      <c r="DB120" s="1048"/>
      <c r="DC120" s="1048"/>
      <c r="DD120" s="1048"/>
      <c r="DE120" s="1048"/>
      <c r="DF120" s="1049"/>
      <c r="DG120" s="958">
        <v>4844011</v>
      </c>
      <c r="DH120" s="959"/>
      <c r="DI120" s="959"/>
      <c r="DJ120" s="959"/>
      <c r="DK120" s="959"/>
      <c r="DL120" s="959">
        <v>4768012</v>
      </c>
      <c r="DM120" s="959"/>
      <c r="DN120" s="959"/>
      <c r="DO120" s="959"/>
      <c r="DP120" s="959"/>
      <c r="DQ120" s="959">
        <v>4908924</v>
      </c>
      <c r="DR120" s="959"/>
      <c r="DS120" s="959"/>
      <c r="DT120" s="959"/>
      <c r="DU120" s="959"/>
      <c r="DV120" s="960">
        <v>69.400000000000006</v>
      </c>
      <c r="DW120" s="960"/>
      <c r="DX120" s="960"/>
      <c r="DY120" s="960"/>
      <c r="DZ120" s="961"/>
    </row>
    <row r="121" spans="1:130" s="226" customFormat="1" ht="26.25" customHeight="1">
      <c r="A121" s="1091"/>
      <c r="B121" s="978"/>
      <c r="C121" s="999" t="s">
        <v>461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168</v>
      </c>
      <c r="AB121" s="991"/>
      <c r="AC121" s="991"/>
      <c r="AD121" s="991"/>
      <c r="AE121" s="992"/>
      <c r="AF121" s="993" t="s">
        <v>168</v>
      </c>
      <c r="AG121" s="991"/>
      <c r="AH121" s="991"/>
      <c r="AI121" s="991"/>
      <c r="AJ121" s="992"/>
      <c r="AK121" s="993" t="s">
        <v>428</v>
      </c>
      <c r="AL121" s="991"/>
      <c r="AM121" s="991"/>
      <c r="AN121" s="991"/>
      <c r="AO121" s="992"/>
      <c r="AP121" s="994" t="s">
        <v>168</v>
      </c>
      <c r="AQ121" s="995"/>
      <c r="AR121" s="995"/>
      <c r="AS121" s="995"/>
      <c r="AT121" s="996"/>
      <c r="AU121" s="1024"/>
      <c r="AV121" s="1025"/>
      <c r="AW121" s="1025"/>
      <c r="AX121" s="1025"/>
      <c r="AY121" s="1026"/>
      <c r="AZ121" s="981" t="s">
        <v>462</v>
      </c>
      <c r="BA121" s="982"/>
      <c r="BB121" s="982"/>
      <c r="BC121" s="982"/>
      <c r="BD121" s="982"/>
      <c r="BE121" s="982"/>
      <c r="BF121" s="982"/>
      <c r="BG121" s="982"/>
      <c r="BH121" s="982"/>
      <c r="BI121" s="982"/>
      <c r="BJ121" s="982"/>
      <c r="BK121" s="982"/>
      <c r="BL121" s="982"/>
      <c r="BM121" s="982"/>
      <c r="BN121" s="982"/>
      <c r="BO121" s="982"/>
      <c r="BP121" s="983"/>
      <c r="BQ121" s="951">
        <v>269183</v>
      </c>
      <c r="BR121" s="952"/>
      <c r="BS121" s="952"/>
      <c r="BT121" s="952"/>
      <c r="BU121" s="952"/>
      <c r="BV121" s="952">
        <v>261726</v>
      </c>
      <c r="BW121" s="952"/>
      <c r="BX121" s="952"/>
      <c r="BY121" s="952"/>
      <c r="BZ121" s="952"/>
      <c r="CA121" s="952">
        <v>261942</v>
      </c>
      <c r="CB121" s="952"/>
      <c r="CC121" s="952"/>
      <c r="CD121" s="952"/>
      <c r="CE121" s="952"/>
      <c r="CF121" s="946">
        <v>3.7</v>
      </c>
      <c r="CG121" s="947"/>
      <c r="CH121" s="947"/>
      <c r="CI121" s="947"/>
      <c r="CJ121" s="947"/>
      <c r="CK121" s="1042"/>
      <c r="CL121" s="1043"/>
      <c r="CM121" s="1043"/>
      <c r="CN121" s="1043"/>
      <c r="CO121" s="1044"/>
      <c r="CP121" s="1052" t="s">
        <v>463</v>
      </c>
      <c r="CQ121" s="1053"/>
      <c r="CR121" s="1053"/>
      <c r="CS121" s="1053"/>
      <c r="CT121" s="1053"/>
      <c r="CU121" s="1053"/>
      <c r="CV121" s="1053"/>
      <c r="CW121" s="1053"/>
      <c r="CX121" s="1053"/>
      <c r="CY121" s="1053"/>
      <c r="CZ121" s="1053"/>
      <c r="DA121" s="1053"/>
      <c r="DB121" s="1053"/>
      <c r="DC121" s="1053"/>
      <c r="DD121" s="1053"/>
      <c r="DE121" s="1053"/>
      <c r="DF121" s="1054"/>
      <c r="DG121" s="951">
        <v>310548</v>
      </c>
      <c r="DH121" s="952"/>
      <c r="DI121" s="952"/>
      <c r="DJ121" s="952"/>
      <c r="DK121" s="952"/>
      <c r="DL121" s="952">
        <v>294704</v>
      </c>
      <c r="DM121" s="952"/>
      <c r="DN121" s="952"/>
      <c r="DO121" s="952"/>
      <c r="DP121" s="952"/>
      <c r="DQ121" s="952">
        <v>347302</v>
      </c>
      <c r="DR121" s="952"/>
      <c r="DS121" s="952"/>
      <c r="DT121" s="952"/>
      <c r="DU121" s="952"/>
      <c r="DV121" s="953">
        <v>4.9000000000000004</v>
      </c>
      <c r="DW121" s="953"/>
      <c r="DX121" s="953"/>
      <c r="DY121" s="953"/>
      <c r="DZ121" s="954"/>
    </row>
    <row r="122" spans="1:130" s="226" customFormat="1" ht="26.25" customHeight="1">
      <c r="A122" s="1091"/>
      <c r="B122" s="978"/>
      <c r="C122" s="948" t="s">
        <v>443</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427</v>
      </c>
      <c r="AB122" s="991"/>
      <c r="AC122" s="991"/>
      <c r="AD122" s="991"/>
      <c r="AE122" s="992"/>
      <c r="AF122" s="993" t="s">
        <v>168</v>
      </c>
      <c r="AG122" s="991"/>
      <c r="AH122" s="991"/>
      <c r="AI122" s="991"/>
      <c r="AJ122" s="992"/>
      <c r="AK122" s="993" t="s">
        <v>428</v>
      </c>
      <c r="AL122" s="991"/>
      <c r="AM122" s="991"/>
      <c r="AN122" s="991"/>
      <c r="AO122" s="992"/>
      <c r="AP122" s="994" t="s">
        <v>427</v>
      </c>
      <c r="AQ122" s="995"/>
      <c r="AR122" s="995"/>
      <c r="AS122" s="995"/>
      <c r="AT122" s="996"/>
      <c r="AU122" s="1024"/>
      <c r="AV122" s="1025"/>
      <c r="AW122" s="1025"/>
      <c r="AX122" s="1025"/>
      <c r="AY122" s="1026"/>
      <c r="AZ122" s="1006" t="s">
        <v>464</v>
      </c>
      <c r="BA122" s="997"/>
      <c r="BB122" s="997"/>
      <c r="BC122" s="997"/>
      <c r="BD122" s="997"/>
      <c r="BE122" s="997"/>
      <c r="BF122" s="997"/>
      <c r="BG122" s="997"/>
      <c r="BH122" s="997"/>
      <c r="BI122" s="997"/>
      <c r="BJ122" s="997"/>
      <c r="BK122" s="997"/>
      <c r="BL122" s="997"/>
      <c r="BM122" s="997"/>
      <c r="BN122" s="997"/>
      <c r="BO122" s="997"/>
      <c r="BP122" s="998"/>
      <c r="BQ122" s="1029">
        <v>19382289</v>
      </c>
      <c r="BR122" s="1030"/>
      <c r="BS122" s="1030"/>
      <c r="BT122" s="1030"/>
      <c r="BU122" s="1030"/>
      <c r="BV122" s="1030">
        <v>19360237</v>
      </c>
      <c r="BW122" s="1030"/>
      <c r="BX122" s="1030"/>
      <c r="BY122" s="1030"/>
      <c r="BZ122" s="1030"/>
      <c r="CA122" s="1030">
        <v>18878218</v>
      </c>
      <c r="CB122" s="1030"/>
      <c r="CC122" s="1030"/>
      <c r="CD122" s="1030"/>
      <c r="CE122" s="1030"/>
      <c r="CF122" s="1050">
        <v>266.89999999999998</v>
      </c>
      <c r="CG122" s="1051"/>
      <c r="CH122" s="1051"/>
      <c r="CI122" s="1051"/>
      <c r="CJ122" s="1051"/>
      <c r="CK122" s="1042"/>
      <c r="CL122" s="1043"/>
      <c r="CM122" s="1043"/>
      <c r="CN122" s="1043"/>
      <c r="CO122" s="1044"/>
      <c r="CP122" s="1052" t="s">
        <v>465</v>
      </c>
      <c r="CQ122" s="1053"/>
      <c r="CR122" s="1053"/>
      <c r="CS122" s="1053"/>
      <c r="CT122" s="1053"/>
      <c r="CU122" s="1053"/>
      <c r="CV122" s="1053"/>
      <c r="CW122" s="1053"/>
      <c r="CX122" s="1053"/>
      <c r="CY122" s="1053"/>
      <c r="CZ122" s="1053"/>
      <c r="DA122" s="1053"/>
      <c r="DB122" s="1053"/>
      <c r="DC122" s="1053"/>
      <c r="DD122" s="1053"/>
      <c r="DE122" s="1053"/>
      <c r="DF122" s="1054"/>
      <c r="DG122" s="951">
        <v>285662</v>
      </c>
      <c r="DH122" s="952"/>
      <c r="DI122" s="952"/>
      <c r="DJ122" s="952"/>
      <c r="DK122" s="952"/>
      <c r="DL122" s="952">
        <v>266574</v>
      </c>
      <c r="DM122" s="952"/>
      <c r="DN122" s="952"/>
      <c r="DO122" s="952"/>
      <c r="DP122" s="952"/>
      <c r="DQ122" s="952">
        <v>39232</v>
      </c>
      <c r="DR122" s="952"/>
      <c r="DS122" s="952"/>
      <c r="DT122" s="952"/>
      <c r="DU122" s="952"/>
      <c r="DV122" s="953">
        <v>0.6</v>
      </c>
      <c r="DW122" s="953"/>
      <c r="DX122" s="953"/>
      <c r="DY122" s="953"/>
      <c r="DZ122" s="954"/>
    </row>
    <row r="123" spans="1:130" s="226" customFormat="1" ht="26.25" customHeight="1">
      <c r="A123" s="1091"/>
      <c r="B123" s="978"/>
      <c r="C123" s="948" t="s">
        <v>449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428</v>
      </c>
      <c r="AB123" s="991"/>
      <c r="AC123" s="991"/>
      <c r="AD123" s="991"/>
      <c r="AE123" s="992"/>
      <c r="AF123" s="993" t="s">
        <v>429</v>
      </c>
      <c r="AG123" s="991"/>
      <c r="AH123" s="991"/>
      <c r="AI123" s="991"/>
      <c r="AJ123" s="992"/>
      <c r="AK123" s="993" t="s">
        <v>428</v>
      </c>
      <c r="AL123" s="991"/>
      <c r="AM123" s="991"/>
      <c r="AN123" s="991"/>
      <c r="AO123" s="992"/>
      <c r="AP123" s="994" t="s">
        <v>428</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466</v>
      </c>
      <c r="BP123" s="1038"/>
      <c r="BQ123" s="1097">
        <v>23946311</v>
      </c>
      <c r="BR123" s="1098"/>
      <c r="BS123" s="1098"/>
      <c r="BT123" s="1098"/>
      <c r="BU123" s="1098"/>
      <c r="BV123" s="1098">
        <v>24532036</v>
      </c>
      <c r="BW123" s="1098"/>
      <c r="BX123" s="1098"/>
      <c r="BY123" s="1098"/>
      <c r="BZ123" s="1098"/>
      <c r="CA123" s="1098">
        <v>23829030</v>
      </c>
      <c r="CB123" s="1098"/>
      <c r="CC123" s="1098"/>
      <c r="CD123" s="1098"/>
      <c r="CE123" s="1098"/>
      <c r="CF123" s="1031"/>
      <c r="CG123" s="1032"/>
      <c r="CH123" s="1032"/>
      <c r="CI123" s="1032"/>
      <c r="CJ123" s="1033"/>
      <c r="CK123" s="1042"/>
      <c r="CL123" s="1043"/>
      <c r="CM123" s="1043"/>
      <c r="CN123" s="1043"/>
      <c r="CO123" s="1044"/>
      <c r="CP123" s="1052" t="s">
        <v>467</v>
      </c>
      <c r="CQ123" s="1053"/>
      <c r="CR123" s="1053"/>
      <c r="CS123" s="1053"/>
      <c r="CT123" s="1053"/>
      <c r="CU123" s="1053"/>
      <c r="CV123" s="1053"/>
      <c r="CW123" s="1053"/>
      <c r="CX123" s="1053"/>
      <c r="CY123" s="1053"/>
      <c r="CZ123" s="1053"/>
      <c r="DA123" s="1053"/>
      <c r="DB123" s="1053"/>
      <c r="DC123" s="1053"/>
      <c r="DD123" s="1053"/>
      <c r="DE123" s="1053"/>
      <c r="DF123" s="1054"/>
      <c r="DG123" s="990" t="s">
        <v>168</v>
      </c>
      <c r="DH123" s="991"/>
      <c r="DI123" s="991"/>
      <c r="DJ123" s="991"/>
      <c r="DK123" s="992"/>
      <c r="DL123" s="993" t="s">
        <v>168</v>
      </c>
      <c r="DM123" s="991"/>
      <c r="DN123" s="991"/>
      <c r="DO123" s="991"/>
      <c r="DP123" s="992"/>
      <c r="DQ123" s="993" t="s">
        <v>168</v>
      </c>
      <c r="DR123" s="991"/>
      <c r="DS123" s="991"/>
      <c r="DT123" s="991"/>
      <c r="DU123" s="992"/>
      <c r="DV123" s="994" t="s">
        <v>168</v>
      </c>
      <c r="DW123" s="995"/>
      <c r="DX123" s="995"/>
      <c r="DY123" s="995"/>
      <c r="DZ123" s="996"/>
    </row>
    <row r="124" spans="1:130" s="226" customFormat="1" ht="26.25" customHeight="1" thickBot="1">
      <c r="A124" s="1091"/>
      <c r="B124" s="978"/>
      <c r="C124" s="948" t="s">
        <v>452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168</v>
      </c>
      <c r="AB124" s="991"/>
      <c r="AC124" s="991"/>
      <c r="AD124" s="991"/>
      <c r="AE124" s="992"/>
      <c r="AF124" s="993" t="s">
        <v>168</v>
      </c>
      <c r="AG124" s="991"/>
      <c r="AH124" s="991"/>
      <c r="AI124" s="991"/>
      <c r="AJ124" s="992"/>
      <c r="AK124" s="993" t="s">
        <v>168</v>
      </c>
      <c r="AL124" s="991"/>
      <c r="AM124" s="991"/>
      <c r="AN124" s="991"/>
      <c r="AO124" s="992"/>
      <c r="AP124" s="994" t="s">
        <v>168</v>
      </c>
      <c r="AQ124" s="995"/>
      <c r="AR124" s="995"/>
      <c r="AS124" s="995"/>
      <c r="AT124" s="996"/>
      <c r="AU124" s="1093" t="s">
        <v>468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32.700000000000003</v>
      </c>
      <c r="BR124" s="1060"/>
      <c r="BS124" s="1060"/>
      <c r="BT124" s="1060"/>
      <c r="BU124" s="1060"/>
      <c r="BV124" s="1060">
        <v>30.5</v>
      </c>
      <c r="BW124" s="1060"/>
      <c r="BX124" s="1060"/>
      <c r="BY124" s="1060"/>
      <c r="BZ124" s="1060"/>
      <c r="CA124" s="1060">
        <v>34.6</v>
      </c>
      <c r="CB124" s="1060"/>
      <c r="CC124" s="1060"/>
      <c r="CD124" s="1060"/>
      <c r="CE124" s="1060"/>
      <c r="CF124" s="1061"/>
      <c r="CG124" s="1062"/>
      <c r="CH124" s="1062"/>
      <c r="CI124" s="1062"/>
      <c r="CJ124" s="1063"/>
      <c r="CK124" s="1045"/>
      <c r="CL124" s="1045"/>
      <c r="CM124" s="1045"/>
      <c r="CN124" s="1045"/>
      <c r="CO124" s="1046"/>
      <c r="CP124" s="1052" t="s">
        <v>469</v>
      </c>
      <c r="CQ124" s="1053"/>
      <c r="CR124" s="1053"/>
      <c r="CS124" s="1053"/>
      <c r="CT124" s="1053"/>
      <c r="CU124" s="1053"/>
      <c r="CV124" s="1053"/>
      <c r="CW124" s="1053"/>
      <c r="CX124" s="1053"/>
      <c r="CY124" s="1053"/>
      <c r="CZ124" s="1053"/>
      <c r="DA124" s="1053"/>
      <c r="DB124" s="1053"/>
      <c r="DC124" s="1053"/>
      <c r="DD124" s="1053"/>
      <c r="DE124" s="1053"/>
      <c r="DF124" s="1054"/>
      <c r="DG124" s="1037" t="s">
        <v>168</v>
      </c>
      <c r="DH124" s="1016"/>
      <c r="DI124" s="1016"/>
      <c r="DJ124" s="1016"/>
      <c r="DK124" s="1017"/>
      <c r="DL124" s="1015" t="s">
        <v>168</v>
      </c>
      <c r="DM124" s="1016"/>
      <c r="DN124" s="1016"/>
      <c r="DO124" s="1016"/>
      <c r="DP124" s="1017"/>
      <c r="DQ124" s="1015" t="s">
        <v>168</v>
      </c>
      <c r="DR124" s="1016"/>
      <c r="DS124" s="1016"/>
      <c r="DT124" s="1016"/>
      <c r="DU124" s="1017"/>
      <c r="DV124" s="1018" t="s">
        <v>168</v>
      </c>
      <c r="DW124" s="1019"/>
      <c r="DX124" s="1019"/>
      <c r="DY124" s="1019"/>
      <c r="DZ124" s="1020"/>
    </row>
    <row r="125" spans="1:130" s="226" customFormat="1" ht="26.25" customHeight="1">
      <c r="A125" s="1091"/>
      <c r="B125" s="978"/>
      <c r="C125" s="948" t="s">
        <v>454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428</v>
      </c>
      <c r="AB125" s="991"/>
      <c r="AC125" s="991"/>
      <c r="AD125" s="991"/>
      <c r="AE125" s="992"/>
      <c r="AF125" s="993" t="s">
        <v>428</v>
      </c>
      <c r="AG125" s="991"/>
      <c r="AH125" s="991"/>
      <c r="AI125" s="991"/>
      <c r="AJ125" s="992"/>
      <c r="AK125" s="993" t="s">
        <v>428</v>
      </c>
      <c r="AL125" s="991"/>
      <c r="AM125" s="991"/>
      <c r="AN125" s="991"/>
      <c r="AO125" s="992"/>
      <c r="AP125" s="994" t="s">
        <v>168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470</v>
      </c>
      <c r="CL125" s="1040"/>
      <c r="CM125" s="1040"/>
      <c r="CN125" s="1040"/>
      <c r="CO125" s="1041"/>
      <c r="CP125" s="972" t="s">
        <v>471</v>
      </c>
      <c r="CQ125" s="921"/>
      <c r="CR125" s="921"/>
      <c r="CS125" s="921"/>
      <c r="CT125" s="921"/>
      <c r="CU125" s="921"/>
      <c r="CV125" s="921"/>
      <c r="CW125" s="921"/>
      <c r="CX125" s="921"/>
      <c r="CY125" s="921"/>
      <c r="CZ125" s="921"/>
      <c r="DA125" s="921"/>
      <c r="DB125" s="921"/>
      <c r="DC125" s="921"/>
      <c r="DD125" s="921"/>
      <c r="DE125" s="921"/>
      <c r="DF125" s="922"/>
      <c r="DG125" s="958" t="s">
        <v>428</v>
      </c>
      <c r="DH125" s="959"/>
      <c r="DI125" s="959"/>
      <c r="DJ125" s="959"/>
      <c r="DK125" s="959"/>
      <c r="DL125" s="959" t="s">
        <v>428</v>
      </c>
      <c r="DM125" s="959"/>
      <c r="DN125" s="959"/>
      <c r="DO125" s="959"/>
      <c r="DP125" s="959"/>
      <c r="DQ125" s="959" t="s">
        <v>168</v>
      </c>
      <c r="DR125" s="959"/>
      <c r="DS125" s="959"/>
      <c r="DT125" s="959"/>
      <c r="DU125" s="959"/>
      <c r="DV125" s="960" t="s">
        <v>168</v>
      </c>
      <c r="DW125" s="960"/>
      <c r="DX125" s="960"/>
      <c r="DY125" s="960"/>
      <c r="DZ125" s="961"/>
    </row>
    <row r="126" spans="1:130" s="226" customFormat="1" ht="26.25" customHeight="1" thickBot="1">
      <c r="A126" s="1091"/>
      <c r="B126" s="978"/>
      <c r="C126" s="948" t="s">
        <v>456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168</v>
      </c>
      <c r="AB126" s="991"/>
      <c r="AC126" s="991"/>
      <c r="AD126" s="991"/>
      <c r="AE126" s="992"/>
      <c r="AF126" s="993" t="s">
        <v>168</v>
      </c>
      <c r="AG126" s="991"/>
      <c r="AH126" s="991"/>
      <c r="AI126" s="991"/>
      <c r="AJ126" s="992"/>
      <c r="AK126" s="993" t="s">
        <v>168</v>
      </c>
      <c r="AL126" s="991"/>
      <c r="AM126" s="991"/>
      <c r="AN126" s="991"/>
      <c r="AO126" s="992"/>
      <c r="AP126" s="994" t="s">
        <v>168</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472</v>
      </c>
      <c r="CQ126" s="982"/>
      <c r="CR126" s="982"/>
      <c r="CS126" s="982"/>
      <c r="CT126" s="982"/>
      <c r="CU126" s="982"/>
      <c r="CV126" s="982"/>
      <c r="CW126" s="982"/>
      <c r="CX126" s="982"/>
      <c r="CY126" s="982"/>
      <c r="CZ126" s="982"/>
      <c r="DA126" s="982"/>
      <c r="DB126" s="982"/>
      <c r="DC126" s="982"/>
      <c r="DD126" s="982"/>
      <c r="DE126" s="982"/>
      <c r="DF126" s="983"/>
      <c r="DG126" s="951" t="s">
        <v>168</v>
      </c>
      <c r="DH126" s="952"/>
      <c r="DI126" s="952"/>
      <c r="DJ126" s="952"/>
      <c r="DK126" s="952"/>
      <c r="DL126" s="952" t="s">
        <v>168</v>
      </c>
      <c r="DM126" s="952"/>
      <c r="DN126" s="952"/>
      <c r="DO126" s="952"/>
      <c r="DP126" s="952"/>
      <c r="DQ126" s="952" t="s">
        <v>168</v>
      </c>
      <c r="DR126" s="952"/>
      <c r="DS126" s="952"/>
      <c r="DT126" s="952"/>
      <c r="DU126" s="952"/>
      <c r="DV126" s="953" t="s">
        <v>168</v>
      </c>
      <c r="DW126" s="953"/>
      <c r="DX126" s="953"/>
      <c r="DY126" s="953"/>
      <c r="DZ126" s="954"/>
    </row>
    <row r="127" spans="1:130" s="226" customFormat="1" ht="26.25" customHeight="1">
      <c r="A127" s="1092"/>
      <c r="B127" s="980"/>
      <c r="C127" s="1034" t="s">
        <v>473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428</v>
      </c>
      <c r="AB127" s="991"/>
      <c r="AC127" s="991"/>
      <c r="AD127" s="991"/>
      <c r="AE127" s="992"/>
      <c r="AF127" s="993" t="s">
        <v>168</v>
      </c>
      <c r="AG127" s="991"/>
      <c r="AH127" s="991"/>
      <c r="AI127" s="991"/>
      <c r="AJ127" s="992"/>
      <c r="AK127" s="993" t="s">
        <v>168</v>
      </c>
      <c r="AL127" s="991"/>
      <c r="AM127" s="991"/>
      <c r="AN127" s="991"/>
      <c r="AO127" s="992"/>
      <c r="AP127" s="994" t="s">
        <v>168</v>
      </c>
      <c r="AQ127" s="995"/>
      <c r="AR127" s="995"/>
      <c r="AS127" s="995"/>
      <c r="AT127" s="996"/>
      <c r="AU127" s="262"/>
      <c r="AV127" s="262"/>
      <c r="AW127" s="262"/>
      <c r="AX127" s="1064" t="s">
        <v>474</v>
      </c>
      <c r="AY127" s="1065"/>
      <c r="AZ127" s="1065"/>
      <c r="BA127" s="1065"/>
      <c r="BB127" s="1065"/>
      <c r="BC127" s="1065"/>
      <c r="BD127" s="1065"/>
      <c r="BE127" s="1066"/>
      <c r="BF127" s="1067" t="s">
        <v>475</v>
      </c>
      <c r="BG127" s="1065"/>
      <c r="BH127" s="1065"/>
      <c r="BI127" s="1065"/>
      <c r="BJ127" s="1065"/>
      <c r="BK127" s="1065"/>
      <c r="BL127" s="1066"/>
      <c r="BM127" s="1067" t="s">
        <v>476</v>
      </c>
      <c r="BN127" s="1065"/>
      <c r="BO127" s="1065"/>
      <c r="BP127" s="1065"/>
      <c r="BQ127" s="1065"/>
      <c r="BR127" s="1065"/>
      <c r="BS127" s="1066"/>
      <c r="BT127" s="1067" t="s">
        <v>477</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478</v>
      </c>
      <c r="CQ127" s="982"/>
      <c r="CR127" s="982"/>
      <c r="CS127" s="982"/>
      <c r="CT127" s="982"/>
      <c r="CU127" s="982"/>
      <c r="CV127" s="982"/>
      <c r="CW127" s="982"/>
      <c r="CX127" s="982"/>
      <c r="CY127" s="982"/>
      <c r="CZ127" s="982"/>
      <c r="DA127" s="982"/>
      <c r="DB127" s="982"/>
      <c r="DC127" s="982"/>
      <c r="DD127" s="982"/>
      <c r="DE127" s="982"/>
      <c r="DF127" s="983"/>
      <c r="DG127" s="951" t="s">
        <v>428</v>
      </c>
      <c r="DH127" s="952"/>
      <c r="DI127" s="952"/>
      <c r="DJ127" s="952"/>
      <c r="DK127" s="952"/>
      <c r="DL127" s="952" t="s">
        <v>168</v>
      </c>
      <c r="DM127" s="952"/>
      <c r="DN127" s="952"/>
      <c r="DO127" s="952"/>
      <c r="DP127" s="952"/>
      <c r="DQ127" s="952" t="s">
        <v>168</v>
      </c>
      <c r="DR127" s="952"/>
      <c r="DS127" s="952"/>
      <c r="DT127" s="952"/>
      <c r="DU127" s="952"/>
      <c r="DV127" s="953" t="s">
        <v>168</v>
      </c>
      <c r="DW127" s="953"/>
      <c r="DX127" s="953"/>
      <c r="DY127" s="953"/>
      <c r="DZ127" s="954"/>
    </row>
    <row r="128" spans="1:130" s="226" customFormat="1" ht="26.25" customHeight="1" thickBot="1">
      <c r="A128" s="1075" t="s">
        <v>479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480</v>
      </c>
      <c r="X128" s="1077"/>
      <c r="Y128" s="1077"/>
      <c r="Z128" s="1078"/>
      <c r="AA128" s="1079">
        <v>46453</v>
      </c>
      <c r="AB128" s="1080"/>
      <c r="AC128" s="1080"/>
      <c r="AD128" s="1080"/>
      <c r="AE128" s="1081"/>
      <c r="AF128" s="1082">
        <v>48796</v>
      </c>
      <c r="AG128" s="1080"/>
      <c r="AH128" s="1080"/>
      <c r="AI128" s="1080"/>
      <c r="AJ128" s="1081"/>
      <c r="AK128" s="1082">
        <v>56923</v>
      </c>
      <c r="AL128" s="1080"/>
      <c r="AM128" s="1080"/>
      <c r="AN128" s="1080"/>
      <c r="AO128" s="1081"/>
      <c r="AP128" s="1083"/>
      <c r="AQ128" s="1084"/>
      <c r="AR128" s="1084"/>
      <c r="AS128" s="1084"/>
      <c r="AT128" s="1085"/>
      <c r="AU128" s="262"/>
      <c r="AV128" s="262"/>
      <c r="AW128" s="262"/>
      <c r="AX128" s="920" t="s">
        <v>481</v>
      </c>
      <c r="AY128" s="921"/>
      <c r="AZ128" s="921"/>
      <c r="BA128" s="921"/>
      <c r="BB128" s="921"/>
      <c r="BC128" s="921"/>
      <c r="BD128" s="921"/>
      <c r="BE128" s="922"/>
      <c r="BF128" s="1086" t="s">
        <v>168</v>
      </c>
      <c r="BG128" s="1087"/>
      <c r="BH128" s="1087"/>
      <c r="BI128" s="1087"/>
      <c r="BJ128" s="1087"/>
      <c r="BK128" s="1087"/>
      <c r="BL128" s="1088"/>
      <c r="BM128" s="1086">
        <v>13.62</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482</v>
      </c>
      <c r="CQ128" s="1069"/>
      <c r="CR128" s="1069"/>
      <c r="CS128" s="1069"/>
      <c r="CT128" s="1069"/>
      <c r="CU128" s="1069"/>
      <c r="CV128" s="1069"/>
      <c r="CW128" s="1069"/>
      <c r="CX128" s="1069"/>
      <c r="CY128" s="1069"/>
      <c r="CZ128" s="1069"/>
      <c r="DA128" s="1069"/>
      <c r="DB128" s="1069"/>
      <c r="DC128" s="1069"/>
      <c r="DD128" s="1069"/>
      <c r="DE128" s="1069"/>
      <c r="DF128" s="1070"/>
      <c r="DG128" s="1071" t="s">
        <v>168</v>
      </c>
      <c r="DH128" s="1072"/>
      <c r="DI128" s="1072"/>
      <c r="DJ128" s="1072"/>
      <c r="DK128" s="1072"/>
      <c r="DL128" s="1072" t="s">
        <v>168</v>
      </c>
      <c r="DM128" s="1072"/>
      <c r="DN128" s="1072"/>
      <c r="DO128" s="1072"/>
      <c r="DP128" s="1072"/>
      <c r="DQ128" s="1072" t="s">
        <v>168</v>
      </c>
      <c r="DR128" s="1072"/>
      <c r="DS128" s="1072"/>
      <c r="DT128" s="1072"/>
      <c r="DU128" s="1072"/>
      <c r="DV128" s="1073" t="s">
        <v>168</v>
      </c>
      <c r="DW128" s="1073"/>
      <c r="DX128" s="1073"/>
      <c r="DY128" s="1073"/>
      <c r="DZ128" s="1074"/>
    </row>
    <row r="129" spans="1:131" s="226" customFormat="1" ht="26.25" customHeight="1">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483</v>
      </c>
      <c r="X129" s="1106"/>
      <c r="Y129" s="1106"/>
      <c r="Z129" s="1107"/>
      <c r="AA129" s="990">
        <v>8505595</v>
      </c>
      <c r="AB129" s="991"/>
      <c r="AC129" s="991"/>
      <c r="AD129" s="991"/>
      <c r="AE129" s="992"/>
      <c r="AF129" s="993">
        <v>8415664</v>
      </c>
      <c r="AG129" s="991"/>
      <c r="AH129" s="991"/>
      <c r="AI129" s="991"/>
      <c r="AJ129" s="992"/>
      <c r="AK129" s="993">
        <v>8522436</v>
      </c>
      <c r="AL129" s="991"/>
      <c r="AM129" s="991"/>
      <c r="AN129" s="991"/>
      <c r="AO129" s="992"/>
      <c r="AP129" s="1108"/>
      <c r="AQ129" s="1109"/>
      <c r="AR129" s="1109"/>
      <c r="AS129" s="1109"/>
      <c r="AT129" s="1110"/>
      <c r="AU129" s="264"/>
      <c r="AV129" s="264"/>
      <c r="AW129" s="264"/>
      <c r="AX129" s="1099" t="s">
        <v>484</v>
      </c>
      <c r="AY129" s="982"/>
      <c r="AZ129" s="982"/>
      <c r="BA129" s="982"/>
      <c r="BB129" s="982"/>
      <c r="BC129" s="982"/>
      <c r="BD129" s="982"/>
      <c r="BE129" s="983"/>
      <c r="BF129" s="1100" t="s">
        <v>168</v>
      </c>
      <c r="BG129" s="1101"/>
      <c r="BH129" s="1101"/>
      <c r="BI129" s="1101"/>
      <c r="BJ129" s="1101"/>
      <c r="BK129" s="1101"/>
      <c r="BL129" s="1102"/>
      <c r="BM129" s="1100">
        <v>18.62</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486</v>
      </c>
      <c r="X130" s="1106"/>
      <c r="Y130" s="1106"/>
      <c r="Z130" s="1107"/>
      <c r="AA130" s="990">
        <v>1331249</v>
      </c>
      <c r="AB130" s="991"/>
      <c r="AC130" s="991"/>
      <c r="AD130" s="991"/>
      <c r="AE130" s="992"/>
      <c r="AF130" s="993">
        <v>1370403</v>
      </c>
      <c r="AG130" s="991"/>
      <c r="AH130" s="991"/>
      <c r="AI130" s="991"/>
      <c r="AJ130" s="992"/>
      <c r="AK130" s="993">
        <v>1449985</v>
      </c>
      <c r="AL130" s="991"/>
      <c r="AM130" s="991"/>
      <c r="AN130" s="991"/>
      <c r="AO130" s="992"/>
      <c r="AP130" s="1108"/>
      <c r="AQ130" s="1109"/>
      <c r="AR130" s="1109"/>
      <c r="AS130" s="1109"/>
      <c r="AT130" s="1110"/>
      <c r="AU130" s="264"/>
      <c r="AV130" s="264"/>
      <c r="AW130" s="264"/>
      <c r="AX130" s="1099" t="s">
        <v>487</v>
      </c>
      <c r="AY130" s="982"/>
      <c r="AZ130" s="982"/>
      <c r="BA130" s="982"/>
      <c r="BB130" s="982"/>
      <c r="BC130" s="982"/>
      <c r="BD130" s="982"/>
      <c r="BE130" s="983"/>
      <c r="BF130" s="1136">
        <v>6.9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488</v>
      </c>
      <c r="X131" s="1144"/>
      <c r="Y131" s="1144"/>
      <c r="Z131" s="1145"/>
      <c r="AA131" s="1037">
        <v>7174346</v>
      </c>
      <c r="AB131" s="1016"/>
      <c r="AC131" s="1016"/>
      <c r="AD131" s="1016"/>
      <c r="AE131" s="1017"/>
      <c r="AF131" s="1015">
        <v>7045261</v>
      </c>
      <c r="AG131" s="1016"/>
      <c r="AH131" s="1016"/>
      <c r="AI131" s="1016"/>
      <c r="AJ131" s="1017"/>
      <c r="AK131" s="1015">
        <v>7072451</v>
      </c>
      <c r="AL131" s="1016"/>
      <c r="AM131" s="1016"/>
      <c r="AN131" s="1016"/>
      <c r="AO131" s="1017"/>
      <c r="AP131" s="1146"/>
      <c r="AQ131" s="1147"/>
      <c r="AR131" s="1147"/>
      <c r="AS131" s="1147"/>
      <c r="AT131" s="1148"/>
      <c r="AU131" s="264"/>
      <c r="AV131" s="264"/>
      <c r="AW131" s="264"/>
      <c r="AX131" s="1118" t="s">
        <v>489</v>
      </c>
      <c r="AY131" s="1069"/>
      <c r="AZ131" s="1069"/>
      <c r="BA131" s="1069"/>
      <c r="BB131" s="1069"/>
      <c r="BC131" s="1069"/>
      <c r="BD131" s="1069"/>
      <c r="BE131" s="1070"/>
      <c r="BF131" s="1119">
        <v>34.6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491</v>
      </c>
      <c r="W132" s="1129"/>
      <c r="X132" s="1129"/>
      <c r="Y132" s="1129"/>
      <c r="Z132" s="1130"/>
      <c r="AA132" s="1131">
        <v>6.9661262500000003</v>
      </c>
      <c r="AB132" s="1132"/>
      <c r="AC132" s="1132"/>
      <c r="AD132" s="1132"/>
      <c r="AE132" s="1133"/>
      <c r="AF132" s="1134">
        <v>6.738245751</v>
      </c>
      <c r="AG132" s="1132"/>
      <c r="AH132" s="1132"/>
      <c r="AI132" s="1132"/>
      <c r="AJ132" s="1133"/>
      <c r="AK132" s="1134">
        <v>7.0718199390000001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492</v>
      </c>
      <c r="W133" s="1112"/>
      <c r="X133" s="1112"/>
      <c r="Y133" s="1112"/>
      <c r="Z133" s="1113"/>
      <c r="AA133" s="1114">
        <v>8</v>
      </c>
      <c r="AB133" s="1115"/>
      <c r="AC133" s="1115"/>
      <c r="AD133" s="1115"/>
      <c r="AE133" s="1116"/>
      <c r="AF133" s="1114">
        <v>7.2</v>
      </c>
      <c r="AG133" s="1115"/>
      <c r="AH133" s="1115"/>
      <c r="AI133" s="1115"/>
      <c r="AJ133" s="1116"/>
      <c r="AK133" s="1114">
        <v>6.9</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I7lHyl6vWtyfhf9UDbnG+6GIZdhityBjCgc/xRlD7trRoWOEsafcal0Zvpft3/ENreJPizvc3R8NooZ8+WlIA==" saltValue="G3RCoSYRwfZjqJGmJasr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topLeftCell="A76" zoomScaleNormal="85" zoomScaleSheetLayoutView="100" workbookViewId="0">
      <selection activeCell="AK50" sqref="AK50"/>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et+omJ7nXQH/o0SovUks5L9iaD+UJ3auuzZiMfDiyXFMCS+Uup8HIVWO0hYuEZamFZ+54O+Esq63zfHFZ+4jQ==" saltValue="NqeVjSWnPxGSLpK87qcAkg=="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topLeftCell="BC6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PF0GRsQeFFDACOL0Frq3mUbVOPGpeBOyaMHVUEIv9BYd2l4PLO+ETeKbDSt4IcphsSHM8rShLWZepz23KyUEQ==" saltValue="SktSj3E61YuDu20rSTxkj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view="pageBreakPreview" topLeftCell="AD43" workbookViewId="0">
      <selection activeCell="A21" sqref="A21"/>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501</v>
      </c>
      <c r="AL9" s="1155"/>
      <c r="AM9" s="1155"/>
      <c r="AN9" s="1156"/>
      <c r="AO9" s="292">
        <v>2073971</v>
      </c>
      <c r="AP9" s="292">
        <v>72608</v>
      </c>
      <c r="AQ9" s="293">
        <v>69000</v>
      </c>
      <c r="AR9" s="294">
        <v>5.2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502</v>
      </c>
      <c r="AL10" s="1155"/>
      <c r="AM10" s="1155"/>
      <c r="AN10" s="1156"/>
      <c r="AO10" s="295">
        <v>268419</v>
      </c>
      <c r="AP10" s="295">
        <v>9397</v>
      </c>
      <c r="AQ10" s="296">
        <v>7980</v>
      </c>
      <c r="AR10" s="297">
        <v>17.8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503</v>
      </c>
      <c r="AL11" s="1155"/>
      <c r="AM11" s="1155"/>
      <c r="AN11" s="1156"/>
      <c r="AO11" s="295">
        <v>416853</v>
      </c>
      <c r="AP11" s="295">
        <v>14594</v>
      </c>
      <c r="AQ11" s="296">
        <v>8263</v>
      </c>
      <c r="AR11" s="297">
        <v>76.599999999999994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504</v>
      </c>
      <c r="AL12" s="1155"/>
      <c r="AM12" s="1155"/>
      <c r="AN12" s="1156"/>
      <c r="AO12" s="295">
        <v>29209</v>
      </c>
      <c r="AP12" s="295">
        <v>1023</v>
      </c>
      <c r="AQ12" s="296">
        <v>1174</v>
      </c>
      <c r="AR12" s="297">
        <v>-12.9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505</v>
      </c>
      <c r="AL13" s="1155"/>
      <c r="AM13" s="1155"/>
      <c r="AN13" s="1156"/>
      <c r="AO13" s="295" t="s">
        <v>506</v>
      </c>
      <c r="AP13" s="295" t="s">
        <v>506</v>
      </c>
      <c r="AQ13" s="296">
        <v>18</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507</v>
      </c>
      <c r="AL14" s="1155"/>
      <c r="AM14" s="1155"/>
      <c r="AN14" s="1156"/>
      <c r="AO14" s="295">
        <v>60857</v>
      </c>
      <c r="AP14" s="295">
        <v>2131</v>
      </c>
      <c r="AQ14" s="296">
        <v>2909</v>
      </c>
      <c r="AR14" s="297">
        <v>-26.7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508</v>
      </c>
      <c r="AL15" s="1155"/>
      <c r="AM15" s="1155"/>
      <c r="AN15" s="1156"/>
      <c r="AO15" s="295" t="s">
        <v>506</v>
      </c>
      <c r="AP15" s="295" t="s">
        <v>506</v>
      </c>
      <c r="AQ15" s="296">
        <v>1519</v>
      </c>
      <c r="AR15" s="297" t="s">
        <v>506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509</v>
      </c>
      <c r="AL16" s="1158"/>
      <c r="AM16" s="1158"/>
      <c r="AN16" s="1159"/>
      <c r="AO16" s="295">
        <v>-192265</v>
      </c>
      <c r="AP16" s="295">
        <v>-6731</v>
      </c>
      <c r="AQ16" s="296">
        <v>-6242</v>
      </c>
      <c r="AR16" s="297">
        <v>7.8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2657044</v>
      </c>
      <c r="AP17" s="295">
        <v>93021</v>
      </c>
      <c r="AQ17" s="296">
        <v>84621</v>
      </c>
      <c r="AR17" s="297">
        <v>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514</v>
      </c>
      <c r="AL21" s="1150"/>
      <c r="AM21" s="1150"/>
      <c r="AN21" s="1151"/>
      <c r="AO21" s="307">
        <v>9.2100000000000009</v>
      </c>
      <c r="AP21" s="308">
        <v>8.0399999999999991</v>
      </c>
      <c r="AQ21" s="309">
        <v>1.17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515</v>
      </c>
      <c r="AL22" s="1150"/>
      <c r="AM22" s="1150"/>
      <c r="AN22" s="1151"/>
      <c r="AO22" s="312">
        <v>95.4</v>
      </c>
      <c r="AP22" s="313">
        <v>97.7</v>
      </c>
      <c r="AQ22" s="314">
        <v>-2.2999999999999998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520</v>
      </c>
      <c r="AL32" s="1166"/>
      <c r="AM32" s="1166"/>
      <c r="AN32" s="1167"/>
      <c r="AO32" s="322">
        <v>1450980</v>
      </c>
      <c r="AP32" s="322">
        <v>50798</v>
      </c>
      <c r="AQ32" s="323">
        <v>49627</v>
      </c>
      <c r="AR32" s="324">
        <v>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521</v>
      </c>
      <c r="AL33" s="1166"/>
      <c r="AM33" s="1166"/>
      <c r="AN33" s="1167"/>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522</v>
      </c>
      <c r="AL34" s="1166"/>
      <c r="AM34" s="1166"/>
      <c r="AN34" s="1167"/>
      <c r="AO34" s="322" t="s">
        <v>506</v>
      </c>
      <c r="AP34" s="322" t="s">
        <v>506</v>
      </c>
      <c r="AQ34" s="323">
        <v>64</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523</v>
      </c>
      <c r="AL35" s="1166"/>
      <c r="AM35" s="1166"/>
      <c r="AN35" s="1167"/>
      <c r="AO35" s="322">
        <v>531693</v>
      </c>
      <c r="AP35" s="322">
        <v>18614</v>
      </c>
      <c r="AQ35" s="323">
        <v>20466</v>
      </c>
      <c r="AR35" s="324">
        <v>-9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524</v>
      </c>
      <c r="AL36" s="1166"/>
      <c r="AM36" s="1166"/>
      <c r="AN36" s="1167"/>
      <c r="AO36" s="322">
        <v>24355</v>
      </c>
      <c r="AP36" s="322">
        <v>853</v>
      </c>
      <c r="AQ36" s="323">
        <v>2860</v>
      </c>
      <c r="AR36" s="324">
        <v>-70.2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525</v>
      </c>
      <c r="AL37" s="1166"/>
      <c r="AM37" s="1166"/>
      <c r="AN37" s="1167"/>
      <c r="AO37" s="322" t="s">
        <v>506</v>
      </c>
      <c r="AP37" s="322" t="s">
        <v>506</v>
      </c>
      <c r="AQ37" s="323">
        <v>677</v>
      </c>
      <c r="AR37" s="324" t="s">
        <v>506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526</v>
      </c>
      <c r="AL38" s="1169"/>
      <c r="AM38" s="1169"/>
      <c r="AN38" s="1170"/>
      <c r="AO38" s="325">
        <v>31</v>
      </c>
      <c r="AP38" s="325">
        <v>1</v>
      </c>
      <c r="AQ38" s="326">
        <v>4</v>
      </c>
      <c r="AR38" s="314">
        <v>-75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527</v>
      </c>
      <c r="AL39" s="1169"/>
      <c r="AM39" s="1169"/>
      <c r="AN39" s="1170"/>
      <c r="AO39" s="322">
        <v>-56923</v>
      </c>
      <c r="AP39" s="322">
        <v>-1993</v>
      </c>
      <c r="AQ39" s="323">
        <v>-4704</v>
      </c>
      <c r="AR39" s="324">
        <v>-57.6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528</v>
      </c>
      <c r="AL40" s="1166"/>
      <c r="AM40" s="1166"/>
      <c r="AN40" s="1167"/>
      <c r="AO40" s="322">
        <v>-1449985</v>
      </c>
      <c r="AP40" s="322">
        <v>-50763</v>
      </c>
      <c r="AQ40" s="323">
        <v>-47177</v>
      </c>
      <c r="AR40" s="324">
        <v>7.6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500151</v>
      </c>
      <c r="AP41" s="322">
        <v>17510</v>
      </c>
      <c r="AQ41" s="323">
        <v>21817</v>
      </c>
      <c r="AR41" s="324">
        <v>-19.7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496</v>
      </c>
      <c r="AN49" s="1162" t="s">
        <v>532</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2858329</v>
      </c>
      <c r="AN51" s="344">
        <v>96276</v>
      </c>
      <c r="AO51" s="345">
        <v>78.8</v>
      </c>
      <c r="AP51" s="346">
        <v>90961</v>
      </c>
      <c r="AQ51" s="347">
        <v>20.100000000000001</v>
      </c>
      <c r="AR51" s="348">
        <v>58.7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1064824</v>
      </c>
      <c r="AN52" s="352">
        <v>35866</v>
      </c>
      <c r="AO52" s="353">
        <v>-5.2</v>
      </c>
      <c r="AP52" s="354">
        <v>37720</v>
      </c>
      <c r="AQ52" s="355">
        <v>7.1</v>
      </c>
      <c r="AR52" s="356">
        <v>-12.3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3098594</v>
      </c>
      <c r="AN53" s="344">
        <v>105542</v>
      </c>
      <c r="AO53" s="345">
        <v>9.6</v>
      </c>
      <c r="AP53" s="346">
        <v>106614</v>
      </c>
      <c r="AQ53" s="347">
        <v>17.2</v>
      </c>
      <c r="AR53" s="348">
        <v>-7.6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1842221</v>
      </c>
      <c r="AN54" s="352">
        <v>62748</v>
      </c>
      <c r="AO54" s="353">
        <v>75</v>
      </c>
      <c r="AP54" s="354">
        <v>45545</v>
      </c>
      <c r="AQ54" s="355">
        <v>20.7</v>
      </c>
      <c r="AR54" s="356">
        <v>54.3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1747901</v>
      </c>
      <c r="AN55" s="344">
        <v>60076</v>
      </c>
      <c r="AO55" s="345">
        <v>-43.1</v>
      </c>
      <c r="AP55" s="346">
        <v>81768</v>
      </c>
      <c r="AQ55" s="347">
        <v>-23.3</v>
      </c>
      <c r="AR55" s="348">
        <v>-19.8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653356</v>
      </c>
      <c r="AN56" s="352">
        <v>22456</v>
      </c>
      <c r="AO56" s="353">
        <v>-64.2</v>
      </c>
      <c r="AP56" s="354">
        <v>37917</v>
      </c>
      <c r="AQ56" s="355">
        <v>-16.7</v>
      </c>
      <c r="AR56" s="356">
        <v>-47.5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1998282</v>
      </c>
      <c r="AN57" s="344">
        <v>69373</v>
      </c>
      <c r="AO57" s="345">
        <v>15.5</v>
      </c>
      <c r="AP57" s="346">
        <v>65876</v>
      </c>
      <c r="AQ57" s="347">
        <v>-19.399999999999999</v>
      </c>
      <c r="AR57" s="348">
        <v>34.9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683521</v>
      </c>
      <c r="AN58" s="352">
        <v>23729</v>
      </c>
      <c r="AO58" s="353">
        <v>5.7</v>
      </c>
      <c r="AP58" s="354">
        <v>36484</v>
      </c>
      <c r="AQ58" s="355">
        <v>-3.8</v>
      </c>
      <c r="AR58" s="356">
        <v>9.5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1508715</v>
      </c>
      <c r="AN59" s="344">
        <v>52819</v>
      </c>
      <c r="AO59" s="345">
        <v>-23.9</v>
      </c>
      <c r="AP59" s="346">
        <v>68468</v>
      </c>
      <c r="AQ59" s="347">
        <v>3.9</v>
      </c>
      <c r="AR59" s="348">
        <v>-27.8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604366</v>
      </c>
      <c r="AN60" s="352">
        <v>21158</v>
      </c>
      <c r="AO60" s="353">
        <v>-10.8</v>
      </c>
      <c r="AP60" s="354">
        <v>34140</v>
      </c>
      <c r="AQ60" s="355">
        <v>-6.4</v>
      </c>
      <c r="AR60" s="356">
        <v>-4.4000000000000004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2242364</v>
      </c>
      <c r="AN61" s="359">
        <v>76817</v>
      </c>
      <c r="AO61" s="360">
        <v>7.4</v>
      </c>
      <c r="AP61" s="361">
        <v>82737</v>
      </c>
      <c r="AQ61" s="362">
        <v>-0.3</v>
      </c>
      <c r="AR61" s="348">
        <v>7.7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969658</v>
      </c>
      <c r="AN62" s="352">
        <v>33191</v>
      </c>
      <c r="AO62" s="353">
        <v>0.1</v>
      </c>
      <c r="AP62" s="354">
        <v>38361</v>
      </c>
      <c r="AQ62" s="355">
        <v>0.2</v>
      </c>
      <c r="AR62" s="356">
        <v>-0.1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iTAsye/IcgyC8W8x9uYC4sQ1livFN9aXIGc/zSL1yC6HK+y+O2UlgD8OOYo/iNLFO/BamaS+cF6f84zU5tKEg==" saltValue="chY8DmsFCgqxEe2fKIG+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topLeftCell="A88"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zqnxkPoswadGjxeGAwcSe3BsLr24OU7rC/DzbW3VRps/2fqOBo7RTjRSSvsvGNKYhX+sEjZCgxoG2v+ZS090A==" saltValue="HZQNxrob4Hf4EH/N+62O+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topLeftCell="A94" zoomScaleNormal="100" zoomScaleSheetLayoutView="55" workbookViewId="0">
      <selection activeCell="AE87" sqref="AE87"/>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PVsFhNAReZngLm+g6EjJM1mg4k5Dhl9MHr2tG8cpJXL4omrKOD+5/9/AfvyOo5SOq4o6HfPavar8jo4+qCpGA==" saltValue="4lcztXtmSh5scABZFNb/d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A34" zoomScale="70" zoomScaleNormal="70" zoomScaleSheetLayoutView="100" workbookViewId="0">
      <selection activeCell="K48" sqref="K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74" t="s">
        <v>3</v>
      </c>
      <c r="D47" s="1174"/>
      <c r="E47" s="1175"/>
      <c r="F47" s="11">
        <v>32.479999999999997</v>
      </c>
      <c r="G47" s="12">
        <v>32.700000000000003</v>
      </c>
      <c r="H47" s="12">
        <v>36.96</v>
      </c>
      <c r="I47" s="12">
        <v>43.21</v>
      </c>
      <c r="J47" s="13">
        <v>38.119999999999997</v>
      </c>
    </row>
    <row r="48" spans="2:10" ht="57.75" customHeight="1">
      <c r="B48" s="14"/>
      <c r="C48" s="1176" t="s">
        <v>4</v>
      </c>
      <c r="D48" s="1176"/>
      <c r="E48" s="1177"/>
      <c r="F48" s="15">
        <v>7.82</v>
      </c>
      <c r="G48" s="16">
        <v>8.74</v>
      </c>
      <c r="H48" s="16">
        <v>11.29</v>
      </c>
      <c r="I48" s="16">
        <v>5.05</v>
      </c>
      <c r="J48" s="17">
        <v>3.28</v>
      </c>
    </row>
    <row r="49" spans="2:10" ht="57.75" customHeight="1" thickBot="1">
      <c r="B49" s="18"/>
      <c r="C49" s="1178" t="s">
        <v>5</v>
      </c>
      <c r="D49" s="1178"/>
      <c r="E49" s="1179"/>
      <c r="F49" s="19">
        <v>7.04</v>
      </c>
      <c r="G49" s="20">
        <v>1.47</v>
      </c>
      <c r="H49" s="20">
        <v>6.47</v>
      </c>
      <c r="I49" s="20" t="s">
        <v>553</v>
      </c>
      <c r="J49" s="21" t="s">
        <v>554</v>
      </c>
    </row>
    <row r="50" spans="2:10" ht="13.5" customHeight="1"/>
    <row r="51" spans="2:10" ht="13.5" hidden="1" customHeight="1"/>
    <row r="52" spans="2:10" ht="13.5" hidden="1" customHeight="1"/>
    <row r="53" spans="2:10" ht="13.5" hidden="1" customHeight="1"/>
  </sheetData>
  <sheetProtection algorithmName="SHA-512" hashValue="kFwLGUDYRgRsM4Qoe+/1MNWTaRzGJWHRTAM6imFZmMFvHK68joSTUDVHtCjXv5OuuDeWBhAoedDR+/em4W57Lw==" saltValue="C1J/9AwNUAQgYnLDbCKgE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G28" zoomScaleSheetLayoutView="100" workbookViewId="0">
      <selection activeCell="G38" sqref="G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186" t="s">
        <v>555</v>
      </c>
      <c r="D34" s="1186"/>
      <c r="E34" s="1187"/>
      <c r="F34" s="32">
        <v>7.8</v>
      </c>
      <c r="G34" s="33">
        <v>8.74</v>
      </c>
      <c r="H34" s="33">
        <v>11.29</v>
      </c>
      <c r="I34" s="33">
        <v>5.04</v>
      </c>
      <c r="J34" s="34">
        <v>3.28</v>
      </c>
      <c r="K34" s="22"/>
      <c r="L34" s="22"/>
      <c r="M34" s="22"/>
      <c r="N34" s="22"/>
      <c r="O34" s="22"/>
      <c r="P34" s="22"/>
    </row>
    <row r="35" spans="1:16" ht="39" customHeight="1">
      <c r="A35" s="22"/>
      <c r="B35" s="35"/>
      <c r="C35" s="1180" t="s">
        <v>556</v>
      </c>
      <c r="D35" s="1181"/>
      <c r="E35" s="1182"/>
      <c r="F35" s="36">
        <v>2.0499999999999998</v>
      </c>
      <c r="G35" s="37">
        <v>0.95</v>
      </c>
      <c r="H35" s="37">
        <v>0.02</v>
      </c>
      <c r="I35" s="37">
        <v>1.9</v>
      </c>
      <c r="J35" s="38">
        <v>2.1</v>
      </c>
      <c r="K35" s="22"/>
      <c r="L35" s="22"/>
      <c r="M35" s="22"/>
      <c r="N35" s="22"/>
      <c r="O35" s="22"/>
      <c r="P35" s="22"/>
    </row>
    <row r="36" spans="1:16" ht="39" customHeight="1">
      <c r="A36" s="22"/>
      <c r="B36" s="35"/>
      <c r="C36" s="1180" t="s">
        <v>557</v>
      </c>
      <c r="D36" s="1181"/>
      <c r="E36" s="1182"/>
      <c r="F36" s="36">
        <v>1.8</v>
      </c>
      <c r="G36" s="37">
        <v>1.1599999999999999</v>
      </c>
      <c r="H36" s="37">
        <v>1.29</v>
      </c>
      <c r="I36" s="37">
        <v>1.62</v>
      </c>
      <c r="J36" s="38">
        <v>1.94</v>
      </c>
      <c r="K36" s="22"/>
      <c r="L36" s="22"/>
      <c r="M36" s="22"/>
      <c r="N36" s="22"/>
      <c r="O36" s="22"/>
      <c r="P36" s="22"/>
    </row>
    <row r="37" spans="1:16" ht="39" customHeight="1">
      <c r="A37" s="22"/>
      <c r="B37" s="35"/>
      <c r="C37" s="1180" t="s">
        <v>558</v>
      </c>
      <c r="D37" s="1181"/>
      <c r="E37" s="1182"/>
      <c r="F37" s="36">
        <v>2.44</v>
      </c>
      <c r="G37" s="37">
        <v>2.73</v>
      </c>
      <c r="H37" s="37">
        <v>2.62</v>
      </c>
      <c r="I37" s="37">
        <v>2.13</v>
      </c>
      <c r="J37" s="38">
        <v>1.56</v>
      </c>
      <c r="K37" s="22"/>
      <c r="L37" s="22"/>
      <c r="M37" s="22"/>
      <c r="N37" s="22"/>
      <c r="O37" s="22"/>
      <c r="P37" s="22"/>
    </row>
    <row r="38" spans="1:16" ht="39" customHeight="1">
      <c r="A38" s="22"/>
      <c r="B38" s="35"/>
      <c r="C38" s="1180" t="s">
        <v>559</v>
      </c>
      <c r="D38" s="1181"/>
      <c r="E38" s="1182"/>
      <c r="F38" s="36">
        <v>0.28999999999999998</v>
      </c>
      <c r="G38" s="37">
        <v>0.3</v>
      </c>
      <c r="H38" s="37">
        <v>0.35</v>
      </c>
      <c r="I38" s="37">
        <v>0.36</v>
      </c>
      <c r="J38" s="38">
        <v>0.35</v>
      </c>
      <c r="K38" s="22"/>
      <c r="L38" s="22"/>
      <c r="M38" s="22"/>
      <c r="N38" s="22"/>
      <c r="O38" s="22"/>
      <c r="P38" s="22"/>
    </row>
    <row r="39" spans="1:16" ht="39" customHeight="1">
      <c r="A39" s="22"/>
      <c r="B39" s="35"/>
      <c r="C39" s="1180" t="s">
        <v>560</v>
      </c>
      <c r="D39" s="1181"/>
      <c r="E39" s="1182"/>
      <c r="F39" s="36">
        <v>0.1</v>
      </c>
      <c r="G39" s="37">
        <v>0.13</v>
      </c>
      <c r="H39" s="37">
        <v>0.16</v>
      </c>
      <c r="I39" s="37">
        <v>0.18</v>
      </c>
      <c r="J39" s="38">
        <v>0.18</v>
      </c>
      <c r="K39" s="22"/>
      <c r="L39" s="22"/>
      <c r="M39" s="22"/>
      <c r="N39" s="22"/>
      <c r="O39" s="22"/>
      <c r="P39" s="22"/>
    </row>
    <row r="40" spans="1:16" ht="39" customHeight="1">
      <c r="A40" s="22"/>
      <c r="B40" s="35"/>
      <c r="C40" s="1180" t="s">
        <v>561</v>
      </c>
      <c r="D40" s="1181"/>
      <c r="E40" s="1182"/>
      <c r="F40" s="36">
        <v>0</v>
      </c>
      <c r="G40" s="37">
        <v>0</v>
      </c>
      <c r="H40" s="37">
        <v>0</v>
      </c>
      <c r="I40" s="37">
        <v>0</v>
      </c>
      <c r="J40" s="38">
        <v>0.02</v>
      </c>
      <c r="K40" s="22"/>
      <c r="L40" s="22"/>
      <c r="M40" s="22"/>
      <c r="N40" s="22"/>
      <c r="O40" s="22"/>
      <c r="P40" s="22"/>
    </row>
    <row r="41" spans="1:16" ht="39" customHeight="1">
      <c r="A41" s="22"/>
      <c r="B41" s="35"/>
      <c r="C41" s="1180" t="s">
        <v>562</v>
      </c>
      <c r="D41" s="1181"/>
      <c r="E41" s="1182"/>
      <c r="F41" s="36">
        <v>0</v>
      </c>
      <c r="G41" s="37">
        <v>0</v>
      </c>
      <c r="H41" s="37">
        <v>0</v>
      </c>
      <c r="I41" s="37">
        <v>0</v>
      </c>
      <c r="J41" s="38">
        <v>0</v>
      </c>
      <c r="K41" s="22"/>
      <c r="L41" s="22"/>
      <c r="M41" s="22"/>
      <c r="N41" s="22"/>
      <c r="O41" s="22"/>
      <c r="P41" s="22"/>
    </row>
    <row r="42" spans="1:16" ht="39" customHeight="1">
      <c r="A42" s="22"/>
      <c r="B42" s="39"/>
      <c r="C42" s="1180" t="s">
        <v>563</v>
      </c>
      <c r="D42" s="1181"/>
      <c r="E42" s="1182"/>
      <c r="F42" s="36" t="s">
        <v>564</v>
      </c>
      <c r="G42" s="37" t="s">
        <v>565</v>
      </c>
      <c r="H42" s="37" t="s">
        <v>506</v>
      </c>
      <c r="I42" s="37" t="s">
        <v>506</v>
      </c>
      <c r="J42" s="38" t="s">
        <v>506</v>
      </c>
      <c r="K42" s="22"/>
      <c r="L42" s="22"/>
      <c r="M42" s="22"/>
      <c r="N42" s="22"/>
      <c r="O42" s="22"/>
      <c r="P42" s="22"/>
    </row>
    <row r="43" spans="1:16" ht="39" customHeight="1" thickBot="1">
      <c r="A43" s="22"/>
      <c r="B43" s="40"/>
      <c r="C43" s="1183" t="s">
        <v>566</v>
      </c>
      <c r="D43" s="1184"/>
      <c r="E43" s="1185"/>
      <c r="F43" s="41" t="s">
        <v>506</v>
      </c>
      <c r="G43" s="42" t="s">
        <v>506</v>
      </c>
      <c r="H43" s="42">
        <v>0</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ZOLFnW4G8/t4R83JMEv4PgbFgAWldHNnh35MsD6n4cYaGK+peunLSDoRzmupL9ErIgi9erRNlpMNroS7NVCDg==" saltValue="xS1AnoOChMcy0dR/Dack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J44" zoomScaleSheetLayoutView="55" workbookViewId="0">
      <selection activeCell="L55" sqref="L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196" t="s">
        <v>11</v>
      </c>
      <c r="C45" s="1197"/>
      <c r="D45" s="58"/>
      <c r="E45" s="1202" t="s">
        <v>12</v>
      </c>
      <c r="F45" s="1202"/>
      <c r="G45" s="1202"/>
      <c r="H45" s="1202"/>
      <c r="I45" s="1202"/>
      <c r="J45" s="1203"/>
      <c r="K45" s="59">
        <v>1370</v>
      </c>
      <c r="L45" s="60">
        <v>1401</v>
      </c>
      <c r="M45" s="60">
        <v>1336</v>
      </c>
      <c r="N45" s="60">
        <v>1365</v>
      </c>
      <c r="O45" s="61">
        <v>1451</v>
      </c>
      <c r="P45" s="48"/>
      <c r="Q45" s="48"/>
      <c r="R45" s="48"/>
      <c r="S45" s="48"/>
      <c r="T45" s="48"/>
      <c r="U45" s="48"/>
    </row>
    <row r="46" spans="1:21" ht="30.75" customHeight="1">
      <c r="A46" s="48"/>
      <c r="B46" s="1198"/>
      <c r="C46" s="1199"/>
      <c r="D46" s="62"/>
      <c r="E46" s="1190" t="s">
        <v>13</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c r="A47" s="48"/>
      <c r="B47" s="1198"/>
      <c r="C47" s="1199"/>
      <c r="D47" s="62"/>
      <c r="E47" s="1190" t="s">
        <v>14</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c r="A48" s="48"/>
      <c r="B48" s="1198"/>
      <c r="C48" s="1199"/>
      <c r="D48" s="62"/>
      <c r="E48" s="1190" t="s">
        <v>15</v>
      </c>
      <c r="F48" s="1190"/>
      <c r="G48" s="1190"/>
      <c r="H48" s="1190"/>
      <c r="I48" s="1190"/>
      <c r="J48" s="1191"/>
      <c r="K48" s="63">
        <v>503</v>
      </c>
      <c r="L48" s="64">
        <v>487</v>
      </c>
      <c r="M48" s="64">
        <v>523</v>
      </c>
      <c r="N48" s="64">
        <v>506</v>
      </c>
      <c r="O48" s="65">
        <v>532</v>
      </c>
      <c r="P48" s="48"/>
      <c r="Q48" s="48"/>
      <c r="R48" s="48"/>
      <c r="S48" s="48"/>
      <c r="T48" s="48"/>
      <c r="U48" s="48"/>
    </row>
    <row r="49" spans="1:21" ht="30.75" customHeight="1">
      <c r="A49" s="48"/>
      <c r="B49" s="1198"/>
      <c r="C49" s="1199"/>
      <c r="D49" s="62"/>
      <c r="E49" s="1190" t="s">
        <v>16</v>
      </c>
      <c r="F49" s="1190"/>
      <c r="G49" s="1190"/>
      <c r="H49" s="1190"/>
      <c r="I49" s="1190"/>
      <c r="J49" s="1191"/>
      <c r="K49" s="63">
        <v>57</v>
      </c>
      <c r="L49" s="64">
        <v>16</v>
      </c>
      <c r="M49" s="64">
        <v>19</v>
      </c>
      <c r="N49" s="64">
        <v>23</v>
      </c>
      <c r="O49" s="65">
        <v>24</v>
      </c>
      <c r="P49" s="48"/>
      <c r="Q49" s="48"/>
      <c r="R49" s="48"/>
      <c r="S49" s="48"/>
      <c r="T49" s="48"/>
      <c r="U49" s="48"/>
    </row>
    <row r="50" spans="1:21" ht="30.75" customHeight="1">
      <c r="A50" s="48"/>
      <c r="B50" s="1198"/>
      <c r="C50" s="1199"/>
      <c r="D50" s="62"/>
      <c r="E50" s="1190" t="s">
        <v>17</v>
      </c>
      <c r="F50" s="1190"/>
      <c r="G50" s="1190"/>
      <c r="H50" s="1190"/>
      <c r="I50" s="1190"/>
      <c r="J50" s="1191"/>
      <c r="K50" s="63" t="s">
        <v>506</v>
      </c>
      <c r="L50" s="64" t="s">
        <v>506</v>
      </c>
      <c r="M50" s="64" t="s">
        <v>506</v>
      </c>
      <c r="N50" s="64" t="s">
        <v>506</v>
      </c>
      <c r="O50" s="65" t="s">
        <v>506</v>
      </c>
      <c r="P50" s="48"/>
      <c r="Q50" s="48"/>
      <c r="R50" s="48"/>
      <c r="S50" s="48"/>
      <c r="T50" s="48"/>
      <c r="U50" s="48"/>
    </row>
    <row r="51" spans="1:21" ht="30.75" customHeight="1">
      <c r="A51" s="48"/>
      <c r="B51" s="1200"/>
      <c r="C51" s="1201"/>
      <c r="D51" s="66"/>
      <c r="E51" s="1190" t="s">
        <v>18</v>
      </c>
      <c r="F51" s="1190"/>
      <c r="G51" s="1190"/>
      <c r="H51" s="1190"/>
      <c r="I51" s="1190"/>
      <c r="J51" s="1191"/>
      <c r="K51" s="63" t="s">
        <v>506</v>
      </c>
      <c r="L51" s="64" t="s">
        <v>506</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1247</v>
      </c>
      <c r="L52" s="64">
        <v>1322</v>
      </c>
      <c r="M52" s="64">
        <v>1377</v>
      </c>
      <c r="N52" s="64">
        <v>1419</v>
      </c>
      <c r="O52" s="65">
        <v>1507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683</v>
      </c>
      <c r="L53" s="69">
        <v>582</v>
      </c>
      <c r="M53" s="69">
        <v>501</v>
      </c>
      <c r="N53" s="69">
        <v>475</v>
      </c>
      <c r="O53" s="70">
        <v>500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Zpvb6CL0o0Zi7fQo8yWtVJQuyo0adyVEcSpcrYLY0sPqbjTDFwEcfeKtYxANxAZoBgffe3GewiY7hYOMhlcUg==" saltValue="Y5FJe5Iqx2QmPmYrpvVUS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topLeftCell="D34" zoomScale="70" zoomScaleNormal="70" zoomScaleSheetLayoutView="100" workbookViewId="0">
      <selection activeCell="J43" sqref="J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548</v>
      </c>
      <c r="J40" s="79" t="s">
        <v>549</v>
      </c>
      <c r="K40" s="79" t="s">
        <v>550</v>
      </c>
      <c r="L40" s="79" t="s">
        <v>551</v>
      </c>
      <c r="M40" s="80" t="s">
        <v>552</v>
      </c>
    </row>
    <row r="41" spans="2:13" ht="27.75" customHeight="1">
      <c r="B41" s="1204" t="s">
        <v>24</v>
      </c>
      <c r="C41" s="1205"/>
      <c r="D41" s="81"/>
      <c r="E41" s="1210" t="s">
        <v>25</v>
      </c>
      <c r="F41" s="1210"/>
      <c r="G41" s="1210"/>
      <c r="H41" s="1211"/>
      <c r="I41" s="82">
        <v>17463</v>
      </c>
      <c r="J41" s="83">
        <v>17750</v>
      </c>
      <c r="K41" s="83">
        <v>17770</v>
      </c>
      <c r="L41" s="83">
        <v>18142</v>
      </c>
      <c r="M41" s="84">
        <v>17837</v>
      </c>
    </row>
    <row r="42" spans="2:13" ht="27.75" customHeight="1">
      <c r="B42" s="1206"/>
      <c r="C42" s="1207"/>
      <c r="D42" s="85"/>
      <c r="E42" s="1212" t="s">
        <v>26</v>
      </c>
      <c r="F42" s="1212"/>
      <c r="G42" s="1212"/>
      <c r="H42" s="1213"/>
      <c r="I42" s="86" t="s">
        <v>506</v>
      </c>
      <c r="J42" s="87" t="s">
        <v>506</v>
      </c>
      <c r="K42" s="87" t="s">
        <v>506</v>
      </c>
      <c r="L42" s="87" t="s">
        <v>506</v>
      </c>
      <c r="M42" s="88" t="s">
        <v>506</v>
      </c>
    </row>
    <row r="43" spans="2:13" ht="27.75" customHeight="1">
      <c r="B43" s="1206"/>
      <c r="C43" s="1207"/>
      <c r="D43" s="85"/>
      <c r="E43" s="1212" t="s">
        <v>27</v>
      </c>
      <c r="F43" s="1212"/>
      <c r="G43" s="1212"/>
      <c r="H43" s="1213"/>
      <c r="I43" s="86">
        <v>5715</v>
      </c>
      <c r="J43" s="87">
        <v>5603</v>
      </c>
      <c r="K43" s="87">
        <v>5440</v>
      </c>
      <c r="L43" s="87">
        <v>5329</v>
      </c>
      <c r="M43" s="88">
        <v>5295</v>
      </c>
    </row>
    <row r="44" spans="2:13" ht="27.75" customHeight="1">
      <c r="B44" s="1206"/>
      <c r="C44" s="1207"/>
      <c r="D44" s="85"/>
      <c r="E44" s="1212" t="s">
        <v>28</v>
      </c>
      <c r="F44" s="1212"/>
      <c r="G44" s="1212"/>
      <c r="H44" s="1213"/>
      <c r="I44" s="86">
        <v>161</v>
      </c>
      <c r="J44" s="87">
        <v>315</v>
      </c>
      <c r="K44" s="87">
        <v>536</v>
      </c>
      <c r="L44" s="87">
        <v>746</v>
      </c>
      <c r="M44" s="88">
        <v>730</v>
      </c>
    </row>
    <row r="45" spans="2:13" ht="27.75" customHeight="1">
      <c r="B45" s="1206"/>
      <c r="C45" s="1207"/>
      <c r="D45" s="85"/>
      <c r="E45" s="1212" t="s">
        <v>29</v>
      </c>
      <c r="F45" s="1212"/>
      <c r="G45" s="1212"/>
      <c r="H45" s="1213"/>
      <c r="I45" s="86">
        <v>2788</v>
      </c>
      <c r="J45" s="87">
        <v>2632</v>
      </c>
      <c r="K45" s="87">
        <v>2553</v>
      </c>
      <c r="L45" s="87">
        <v>2468</v>
      </c>
      <c r="M45" s="88">
        <v>2416</v>
      </c>
    </row>
    <row r="46" spans="2:13" ht="27.75" customHeight="1">
      <c r="B46" s="1206"/>
      <c r="C46" s="1207"/>
      <c r="D46" s="89"/>
      <c r="E46" s="1212" t="s">
        <v>30</v>
      </c>
      <c r="F46" s="1212"/>
      <c r="G46" s="1212"/>
      <c r="H46" s="1213"/>
      <c r="I46" s="86" t="s">
        <v>506</v>
      </c>
      <c r="J46" s="87" t="s">
        <v>506</v>
      </c>
      <c r="K46" s="87" t="s">
        <v>506</v>
      </c>
      <c r="L46" s="87" t="s">
        <v>506</v>
      </c>
      <c r="M46" s="88" t="s">
        <v>506</v>
      </c>
    </row>
    <row r="47" spans="2:13" ht="27.75" customHeight="1">
      <c r="B47" s="1206"/>
      <c r="C47" s="1207"/>
      <c r="D47" s="90"/>
      <c r="E47" s="1214" t="s">
        <v>31</v>
      </c>
      <c r="F47" s="1215"/>
      <c r="G47" s="1215"/>
      <c r="H47" s="1216"/>
      <c r="I47" s="86" t="s">
        <v>506</v>
      </c>
      <c r="J47" s="87" t="s">
        <v>506</v>
      </c>
      <c r="K47" s="87" t="s">
        <v>506</v>
      </c>
      <c r="L47" s="87" t="s">
        <v>506</v>
      </c>
      <c r="M47" s="88" t="s">
        <v>506</v>
      </c>
    </row>
    <row r="48" spans="2:13" ht="27.75" customHeight="1">
      <c r="B48" s="1206"/>
      <c r="C48" s="1207"/>
      <c r="D48" s="85"/>
      <c r="E48" s="1212" t="s">
        <v>32</v>
      </c>
      <c r="F48" s="1212"/>
      <c r="G48" s="1212"/>
      <c r="H48" s="1213"/>
      <c r="I48" s="86" t="s">
        <v>506</v>
      </c>
      <c r="J48" s="87" t="s">
        <v>506</v>
      </c>
      <c r="K48" s="87" t="s">
        <v>506</v>
      </c>
      <c r="L48" s="87" t="s">
        <v>506</v>
      </c>
      <c r="M48" s="88" t="s">
        <v>506</v>
      </c>
    </row>
    <row r="49" spans="2:13" ht="27.75" customHeight="1">
      <c r="B49" s="1208"/>
      <c r="C49" s="1209"/>
      <c r="D49" s="85"/>
      <c r="E49" s="1212" t="s">
        <v>33</v>
      </c>
      <c r="F49" s="1212"/>
      <c r="G49" s="1212"/>
      <c r="H49" s="1213"/>
      <c r="I49" s="86" t="s">
        <v>506</v>
      </c>
      <c r="J49" s="87" t="s">
        <v>506</v>
      </c>
      <c r="K49" s="87" t="s">
        <v>506</v>
      </c>
      <c r="L49" s="87" t="s">
        <v>506</v>
      </c>
      <c r="M49" s="88" t="s">
        <v>506</v>
      </c>
    </row>
    <row r="50" spans="2:13" ht="27.75" customHeight="1">
      <c r="B50" s="1217" t="s">
        <v>34</v>
      </c>
      <c r="C50" s="1218"/>
      <c r="D50" s="91"/>
      <c r="E50" s="1212" t="s">
        <v>35</v>
      </c>
      <c r="F50" s="1212"/>
      <c r="G50" s="1212"/>
      <c r="H50" s="1213"/>
      <c r="I50" s="86">
        <v>4216</v>
      </c>
      <c r="J50" s="87">
        <v>3997</v>
      </c>
      <c r="K50" s="87">
        <v>4295</v>
      </c>
      <c r="L50" s="87">
        <v>4910</v>
      </c>
      <c r="M50" s="88">
        <v>4689</v>
      </c>
    </row>
    <row r="51" spans="2:13" ht="27.75" customHeight="1">
      <c r="B51" s="1206"/>
      <c r="C51" s="1207"/>
      <c r="D51" s="85"/>
      <c r="E51" s="1212" t="s">
        <v>36</v>
      </c>
      <c r="F51" s="1212"/>
      <c r="G51" s="1212"/>
      <c r="H51" s="1213"/>
      <c r="I51" s="86">
        <v>175</v>
      </c>
      <c r="J51" s="87">
        <v>221</v>
      </c>
      <c r="K51" s="87">
        <v>269</v>
      </c>
      <c r="L51" s="87">
        <v>262</v>
      </c>
      <c r="M51" s="88">
        <v>262</v>
      </c>
    </row>
    <row r="52" spans="2:13" ht="27.75" customHeight="1">
      <c r="B52" s="1208"/>
      <c r="C52" s="1209"/>
      <c r="D52" s="85"/>
      <c r="E52" s="1212" t="s">
        <v>37</v>
      </c>
      <c r="F52" s="1212"/>
      <c r="G52" s="1212"/>
      <c r="H52" s="1213"/>
      <c r="I52" s="86">
        <v>19081</v>
      </c>
      <c r="J52" s="87">
        <v>19090</v>
      </c>
      <c r="K52" s="87">
        <v>19382</v>
      </c>
      <c r="L52" s="87">
        <v>19360</v>
      </c>
      <c r="M52" s="88">
        <v>18878</v>
      </c>
    </row>
    <row r="53" spans="2:13" ht="27.75" customHeight="1" thickBot="1">
      <c r="B53" s="1219" t="s">
        <v>38</v>
      </c>
      <c r="C53" s="1220"/>
      <c r="D53" s="92"/>
      <c r="E53" s="1221" t="s">
        <v>39</v>
      </c>
      <c r="F53" s="1221"/>
      <c r="G53" s="1221"/>
      <c r="H53" s="1222"/>
      <c r="I53" s="93">
        <v>2655</v>
      </c>
      <c r="J53" s="94">
        <v>2992</v>
      </c>
      <c r="K53" s="94">
        <v>2353</v>
      </c>
      <c r="L53" s="94">
        <v>2153</v>
      </c>
      <c r="M53" s="95">
        <v>2448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ZWlsIYntYK6rwPDz8u/h1fKJZW90WVU189aRz6FWpW9bdSMCcx+DhH1nWdS6Ie/+FDh6NbxBhqaS/PP5ZZL9w==" saltValue="dmL/n31W1kBIa4LSXXip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topLeftCell="G55" zoomScale="70" zoomScaleNormal="70" zoomScaleSheetLayoutView="100" workbookViewId="0">
      <selection activeCell="H60" sqref="H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550</v>
      </c>
      <c r="G54" s="104" t="s">
        <v>551</v>
      </c>
      <c r="H54" s="105" t="s">
        <v>552</v>
      </c>
    </row>
    <row r="55" spans="2:8" ht="52.5" customHeight="1">
      <c r="B55" s="106"/>
      <c r="C55" s="1231" t="s">
        <v>42</v>
      </c>
      <c r="D55" s="1231"/>
      <c r="E55" s="1232"/>
      <c r="F55" s="107">
        <v>3144</v>
      </c>
      <c r="G55" s="107">
        <v>3636</v>
      </c>
      <c r="H55" s="108">
        <v>3249</v>
      </c>
    </row>
    <row r="56" spans="2:8" ht="52.5" customHeight="1">
      <c r="B56" s="109"/>
      <c r="C56" s="1233" t="s">
        <v>43</v>
      </c>
      <c r="D56" s="1233"/>
      <c r="E56" s="1234"/>
      <c r="F56" s="110">
        <v>148</v>
      </c>
      <c r="G56" s="110">
        <v>148</v>
      </c>
      <c r="H56" s="111">
        <v>148</v>
      </c>
    </row>
    <row r="57" spans="2:8" ht="53.25" customHeight="1">
      <c r="B57" s="109"/>
      <c r="C57" s="1235" t="s">
        <v>44</v>
      </c>
      <c r="D57" s="1235"/>
      <c r="E57" s="1236"/>
      <c r="F57" s="112">
        <v>1913</v>
      </c>
      <c r="G57" s="112">
        <v>1996</v>
      </c>
      <c r="H57" s="113">
        <v>2084</v>
      </c>
    </row>
    <row r="58" spans="2:8" ht="45.75" customHeight="1">
      <c r="B58" s="114"/>
      <c r="C58" s="1223" t="s">
        <v>45</v>
      </c>
      <c r="D58" s="1224"/>
      <c r="E58" s="1225"/>
      <c r="F58" s="115">
        <v>1300</v>
      </c>
      <c r="G58" s="115">
        <v>1300</v>
      </c>
      <c r="H58" s="116">
        <v>1300</v>
      </c>
    </row>
    <row r="59" spans="2:8" ht="45.75" customHeight="1">
      <c r="B59" s="114"/>
      <c r="C59" s="1223" t="s">
        <v>45</v>
      </c>
      <c r="D59" s="1224"/>
      <c r="E59" s="1225"/>
      <c r="F59" s="115">
        <v>226</v>
      </c>
      <c r="G59" s="115">
        <v>226</v>
      </c>
      <c r="H59" s="116">
        <v>226</v>
      </c>
    </row>
    <row r="60" spans="2:8" ht="45.75" customHeight="1">
      <c r="B60" s="114"/>
      <c r="C60" s="1223" t="s">
        <v>45</v>
      </c>
      <c r="D60" s="1224"/>
      <c r="E60" s="1225"/>
      <c r="F60" s="115">
        <v>165</v>
      </c>
      <c r="G60" s="115">
        <v>165</v>
      </c>
      <c r="H60" s="116">
        <v>165</v>
      </c>
    </row>
    <row r="61" spans="2:8" ht="45.75" customHeight="1">
      <c r="B61" s="114"/>
      <c r="C61" s="1223" t="s">
        <v>45</v>
      </c>
      <c r="D61" s="1224"/>
      <c r="E61" s="1225"/>
      <c r="F61" s="115">
        <v>61</v>
      </c>
      <c r="G61" s="115">
        <v>111</v>
      </c>
      <c r="H61" s="116">
        <v>153</v>
      </c>
    </row>
    <row r="62" spans="2:8" ht="45.75" customHeight="1" thickBot="1">
      <c r="B62" s="117"/>
      <c r="C62" s="1226" t="s">
        <v>45</v>
      </c>
      <c r="D62" s="1227"/>
      <c r="E62" s="1228"/>
      <c r="F62" s="118">
        <v>30</v>
      </c>
      <c r="G62" s="118">
        <v>60</v>
      </c>
      <c r="H62" s="119">
        <v>100</v>
      </c>
    </row>
    <row r="63" spans="2:8" ht="52.5" customHeight="1" thickBot="1">
      <c r="B63" s="120"/>
      <c r="C63" s="1229" t="s">
        <v>46</v>
      </c>
      <c r="D63" s="1229"/>
      <c r="E63" s="1230"/>
      <c r="F63" s="121">
        <v>5204</v>
      </c>
      <c r="G63" s="121">
        <v>5779</v>
      </c>
      <c r="H63" s="122">
        <v>5481</v>
      </c>
    </row>
    <row r="64" spans="2:8" ht="15" customHeight="1"/>
    <row r="65" ht="0" hidden="1" customHeight="1"/>
    <row r="66" ht="0" hidden="1" customHeight="1"/>
  </sheetData>
  <sheetProtection algorithmName="SHA-512" hashValue="qRPhwR6vcSmwOzrsoboXdOUsuaqyW1Ps1l0jkpHoBKAAihsxXcZ61lnCdn1bMP15ZFTVxtorxpH+ROgWO5lMWw==" saltValue="bqS94n1k53CqDSjJxFGQ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sheetPr>
    <pageSetUpPr fitToPage="1"/>
  </sheetPr>
  <dimension ref="A1:WZM191"/>
  <sheetViews>
    <sheetView showGridLines="0" tabSelected="1" topLeftCell="A34" zoomScaleNormal="100" zoomScaleSheetLayoutView="55" workbookViewId="0">
      <selection activeCell="AE96" sqref="AE96"/>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584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587</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548</v>
      </c>
      <c r="BQ50" s="1271"/>
      <c r="BR50" s="1271"/>
      <c r="BS50" s="1271"/>
      <c r="BT50" s="1271"/>
      <c r="BU50" s="1271"/>
      <c r="BV50" s="1271"/>
      <c r="BW50" s="1271"/>
      <c r="BX50" s="1271" t="s">
        <v>549</v>
      </c>
      <c r="BY50" s="1271"/>
      <c r="BZ50" s="1271"/>
      <c r="CA50" s="1271"/>
      <c r="CB50" s="1271"/>
      <c r="CC50" s="1271"/>
      <c r="CD50" s="1271"/>
      <c r="CE50" s="1271"/>
      <c r="CF50" s="1271" t="s">
        <v>550</v>
      </c>
      <c r="CG50" s="1271"/>
      <c r="CH50" s="1271"/>
      <c r="CI50" s="1271"/>
      <c r="CJ50" s="1271"/>
      <c r="CK50" s="1271"/>
      <c r="CL50" s="1271"/>
      <c r="CM50" s="1271"/>
      <c r="CN50" s="1271" t="s">
        <v>551</v>
      </c>
      <c r="CO50" s="1271"/>
      <c r="CP50" s="1271"/>
      <c r="CQ50" s="1271"/>
      <c r="CR50" s="1271"/>
      <c r="CS50" s="1271"/>
      <c r="CT50" s="1271"/>
      <c r="CU50" s="1271"/>
      <c r="CV50" s="1271" t="s">
        <v>552</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588</v>
      </c>
      <c r="AO51" s="1275"/>
      <c r="AP51" s="1275"/>
      <c r="AQ51" s="1275"/>
      <c r="AR51" s="1275"/>
      <c r="AS51" s="1275"/>
      <c r="AT51" s="1275"/>
      <c r="AU51" s="1275"/>
      <c r="AV51" s="1275"/>
      <c r="AW51" s="1275"/>
      <c r="AX51" s="1275"/>
      <c r="AY51" s="1275"/>
      <c r="AZ51" s="1275"/>
      <c r="BA51" s="1275"/>
      <c r="BB51" s="1275" t="s">
        <v>589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30.5</v>
      </c>
      <c r="CO51" s="1277"/>
      <c r="CP51" s="1277"/>
      <c r="CQ51" s="1277"/>
      <c r="CR51" s="1277"/>
      <c r="CS51" s="1277"/>
      <c r="CT51" s="1277"/>
      <c r="CU51" s="1277"/>
      <c r="CV51" s="1277">
        <v>34.6</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64.8</v>
      </c>
      <c r="CO53" s="1277"/>
      <c r="CP53" s="1277"/>
      <c r="CQ53" s="1277"/>
      <c r="CR53" s="1277"/>
      <c r="CS53" s="1277"/>
      <c r="CT53" s="1277"/>
      <c r="CU53" s="1277"/>
      <c r="CV53" s="1277">
        <v>65.900000000000006</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591</v>
      </c>
      <c r="AO55" s="1271"/>
      <c r="AP55" s="1271"/>
      <c r="AQ55" s="1271"/>
      <c r="AR55" s="1271"/>
      <c r="AS55" s="1271"/>
      <c r="AT55" s="1271"/>
      <c r="AU55" s="1271"/>
      <c r="AV55" s="1271"/>
      <c r="AW55" s="1271"/>
      <c r="AX55" s="1271"/>
      <c r="AY55" s="1271"/>
      <c r="AZ55" s="1271"/>
      <c r="BA55" s="1271"/>
      <c r="BB55" s="1275" t="s">
        <v>589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52.3</v>
      </c>
      <c r="CO55" s="1277"/>
      <c r="CP55" s="1277"/>
      <c r="CQ55" s="1277"/>
      <c r="CR55" s="1277"/>
      <c r="CS55" s="1277"/>
      <c r="CT55" s="1277"/>
      <c r="CU55" s="1277"/>
      <c r="CV55" s="1277">
        <v>55.4</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57.1</v>
      </c>
      <c r="CO57" s="1277"/>
      <c r="CP57" s="1277"/>
      <c r="CQ57" s="1277"/>
      <c r="CR57" s="1277"/>
      <c r="CS57" s="1277"/>
      <c r="CT57" s="1277"/>
      <c r="CU57" s="1277"/>
      <c r="CV57" s="1277">
        <v>55.2</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592</v>
      </c>
    </row>
    <row r="64" spans="1:109">
      <c r="B64" s="1246"/>
      <c r="G64" s="1253"/>
      <c r="I64" s="1287"/>
      <c r="J64" s="1287"/>
      <c r="K64" s="1287"/>
      <c r="L64" s="1287"/>
      <c r="M64" s="1287"/>
      <c r="N64" s="1288"/>
      <c r="AM64" s="1253"/>
      <c r="AN64" s="1253" t="s">
        <v>585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593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587</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548</v>
      </c>
      <c r="BQ72" s="1271"/>
      <c r="BR72" s="1271"/>
      <c r="BS72" s="1271"/>
      <c r="BT72" s="1271"/>
      <c r="BU72" s="1271"/>
      <c r="BV72" s="1271"/>
      <c r="BW72" s="1271"/>
      <c r="BX72" s="1271" t="s">
        <v>549</v>
      </c>
      <c r="BY72" s="1271"/>
      <c r="BZ72" s="1271"/>
      <c r="CA72" s="1271"/>
      <c r="CB72" s="1271"/>
      <c r="CC72" s="1271"/>
      <c r="CD72" s="1271"/>
      <c r="CE72" s="1271"/>
      <c r="CF72" s="1271" t="s">
        <v>550</v>
      </c>
      <c r="CG72" s="1271"/>
      <c r="CH72" s="1271"/>
      <c r="CI72" s="1271"/>
      <c r="CJ72" s="1271"/>
      <c r="CK72" s="1271"/>
      <c r="CL72" s="1271"/>
      <c r="CM72" s="1271"/>
      <c r="CN72" s="1271" t="s">
        <v>551</v>
      </c>
      <c r="CO72" s="1271"/>
      <c r="CP72" s="1271"/>
      <c r="CQ72" s="1271"/>
      <c r="CR72" s="1271"/>
      <c r="CS72" s="1271"/>
      <c r="CT72" s="1271"/>
      <c r="CU72" s="1271"/>
      <c r="CV72" s="1271" t="s">
        <v>552</v>
      </c>
      <c r="CW72" s="1271"/>
      <c r="CX72" s="1271"/>
      <c r="CY72" s="1271"/>
      <c r="CZ72" s="1271"/>
      <c r="DA72" s="1271"/>
      <c r="DB72" s="1271"/>
      <c r="DC72" s="1271"/>
    </row>
    <row r="73" spans="2:107">
      <c r="B73" s="1246"/>
      <c r="G73" s="1272"/>
      <c r="H73" s="1272"/>
      <c r="I73" s="1272"/>
      <c r="J73" s="1272"/>
      <c r="K73" s="1294"/>
      <c r="L73" s="1294"/>
      <c r="M73" s="1294"/>
      <c r="N73" s="1294"/>
      <c r="AM73" s="1264"/>
      <c r="AN73" s="1275" t="s">
        <v>588</v>
      </c>
      <c r="AO73" s="1275"/>
      <c r="AP73" s="1275"/>
      <c r="AQ73" s="1275"/>
      <c r="AR73" s="1275"/>
      <c r="AS73" s="1275"/>
      <c r="AT73" s="1275"/>
      <c r="AU73" s="1275"/>
      <c r="AV73" s="1275"/>
      <c r="AW73" s="1275"/>
      <c r="AX73" s="1275"/>
      <c r="AY73" s="1275"/>
      <c r="AZ73" s="1275"/>
      <c r="BA73" s="1275"/>
      <c r="BB73" s="1275" t="s">
        <v>589</v>
      </c>
      <c r="BC73" s="1275"/>
      <c r="BD73" s="1275"/>
      <c r="BE73" s="1275"/>
      <c r="BF73" s="1275"/>
      <c r="BG73" s="1275"/>
      <c r="BH73" s="1275"/>
      <c r="BI73" s="1275"/>
      <c r="BJ73" s="1275"/>
      <c r="BK73" s="1275"/>
      <c r="BL73" s="1275"/>
      <c r="BM73" s="1275"/>
      <c r="BN73" s="1275"/>
      <c r="BO73" s="1275"/>
      <c r="BP73" s="1277">
        <v>35.700000000000003</v>
      </c>
      <c r="BQ73" s="1277"/>
      <c r="BR73" s="1277"/>
      <c r="BS73" s="1277"/>
      <c r="BT73" s="1277"/>
      <c r="BU73" s="1277"/>
      <c r="BV73" s="1277"/>
      <c r="BW73" s="1277"/>
      <c r="BX73" s="1277">
        <v>41</v>
      </c>
      <c r="BY73" s="1277"/>
      <c r="BZ73" s="1277"/>
      <c r="CA73" s="1277"/>
      <c r="CB73" s="1277"/>
      <c r="CC73" s="1277"/>
      <c r="CD73" s="1277"/>
      <c r="CE73" s="1277"/>
      <c r="CF73" s="1277">
        <v>32.700000000000003</v>
      </c>
      <c r="CG73" s="1277"/>
      <c r="CH73" s="1277"/>
      <c r="CI73" s="1277"/>
      <c r="CJ73" s="1277"/>
      <c r="CK73" s="1277"/>
      <c r="CL73" s="1277"/>
      <c r="CM73" s="1277"/>
      <c r="CN73" s="1277">
        <v>30.5</v>
      </c>
      <c r="CO73" s="1277"/>
      <c r="CP73" s="1277"/>
      <c r="CQ73" s="1277"/>
      <c r="CR73" s="1277"/>
      <c r="CS73" s="1277"/>
      <c r="CT73" s="1277"/>
      <c r="CU73" s="1277"/>
      <c r="CV73" s="1277">
        <v>34.6</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594</v>
      </c>
      <c r="BC75" s="1275"/>
      <c r="BD75" s="1275"/>
      <c r="BE75" s="1275"/>
      <c r="BF75" s="1275"/>
      <c r="BG75" s="1275"/>
      <c r="BH75" s="1275"/>
      <c r="BI75" s="1275"/>
      <c r="BJ75" s="1275"/>
      <c r="BK75" s="1275"/>
      <c r="BL75" s="1275"/>
      <c r="BM75" s="1275"/>
      <c r="BN75" s="1275"/>
      <c r="BO75" s="1275"/>
      <c r="BP75" s="1277">
        <v>10.5</v>
      </c>
      <c r="BQ75" s="1277"/>
      <c r="BR75" s="1277"/>
      <c r="BS75" s="1277"/>
      <c r="BT75" s="1277"/>
      <c r="BU75" s="1277"/>
      <c r="BV75" s="1277"/>
      <c r="BW75" s="1277"/>
      <c r="BX75" s="1277">
        <v>9.3000000000000007</v>
      </c>
      <c r="BY75" s="1277"/>
      <c r="BZ75" s="1277"/>
      <c r="CA75" s="1277"/>
      <c r="CB75" s="1277"/>
      <c r="CC75" s="1277"/>
      <c r="CD75" s="1277"/>
      <c r="CE75" s="1277"/>
      <c r="CF75" s="1277">
        <v>8</v>
      </c>
      <c r="CG75" s="1277"/>
      <c r="CH75" s="1277"/>
      <c r="CI75" s="1277"/>
      <c r="CJ75" s="1277"/>
      <c r="CK75" s="1277"/>
      <c r="CL75" s="1277"/>
      <c r="CM75" s="1277"/>
      <c r="CN75" s="1277">
        <v>7.2</v>
      </c>
      <c r="CO75" s="1277"/>
      <c r="CP75" s="1277"/>
      <c r="CQ75" s="1277"/>
      <c r="CR75" s="1277"/>
      <c r="CS75" s="1277"/>
      <c r="CT75" s="1277"/>
      <c r="CU75" s="1277"/>
      <c r="CV75" s="1277">
        <v>6.9</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591</v>
      </c>
      <c r="AO77" s="1271"/>
      <c r="AP77" s="1271"/>
      <c r="AQ77" s="1271"/>
      <c r="AR77" s="1271"/>
      <c r="AS77" s="1271"/>
      <c r="AT77" s="1271"/>
      <c r="AU77" s="1271"/>
      <c r="AV77" s="1271"/>
      <c r="AW77" s="1271"/>
      <c r="AX77" s="1271"/>
      <c r="AY77" s="1271"/>
      <c r="AZ77" s="1271"/>
      <c r="BA77" s="1271"/>
      <c r="BB77" s="1275" t="s">
        <v>589</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56.8</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594</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8CEw0quGoCGgSFn9ngE/gOxRp0pij3mCvqAkHR4VWIrcJ208XNreCc2P5/HPeUGKdZe+Jx8Wx1QSYegGFG2LQ==" saltValue="l1l4pfCp2wXuIPnN+PBcC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DR135"/>
  <sheetViews>
    <sheetView showGridLines="0" topLeftCell="A61" zoomScaleNormal="100" zoomScaleSheetLayoutView="70" workbookViewId="0">
      <selection activeCell="AE96" sqref="AE9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PhpsKyVjhVkyPmhTx8EipfOCh5Avf52jZCT1LDFTTVWWuW/zRmmffcDC1WZTbQ0jVKLRHw/3dQZcQchyGwceA==" saltValue="mLKvPt7E6eaFDxGgiTvei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DR135"/>
  <sheetViews>
    <sheetView showGridLines="0" topLeftCell="A82" zoomScaleNormal="100" zoomScaleSheetLayoutView="55" workbookViewId="0">
      <selection activeCell="AE96" sqref="AE9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u5E4KZB611reru0vTdiKhHCdVTBLh7iNO2IL3ld8e4EXbUXAiFualVzwyOCffVE+Y9VTm5zVa2xrgBd7KZV0A==" saltValue="nwjMS6A1Q/lzZEhBdUsI4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545</v>
      </c>
      <c r="G2" s="136"/>
      <c r="H2" s="137"/>
    </row>
    <row r="3" spans="1:8">
      <c r="A3" s="133" t="s">
        <v>538</v>
      </c>
      <c r="B3" s="138"/>
      <c r="C3" s="139"/>
      <c r="D3" s="140">
        <v>96276</v>
      </c>
      <c r="E3" s="141"/>
      <c r="F3" s="142">
        <v>90961</v>
      </c>
      <c r="G3" s="143"/>
      <c r="H3" s="144"/>
    </row>
    <row r="4" spans="1:8">
      <c r="A4" s="145"/>
      <c r="B4" s="146"/>
      <c r="C4" s="147"/>
      <c r="D4" s="148">
        <v>35866</v>
      </c>
      <c r="E4" s="149"/>
      <c r="F4" s="150">
        <v>37720</v>
      </c>
      <c r="G4" s="151"/>
      <c r="H4" s="152"/>
    </row>
    <row r="5" spans="1:8">
      <c r="A5" s="133" t="s">
        <v>540</v>
      </c>
      <c r="B5" s="138"/>
      <c r="C5" s="139"/>
      <c r="D5" s="140">
        <v>105542</v>
      </c>
      <c r="E5" s="141"/>
      <c r="F5" s="142">
        <v>106614</v>
      </c>
      <c r="G5" s="143"/>
      <c r="H5" s="144"/>
    </row>
    <row r="6" spans="1:8">
      <c r="A6" s="145"/>
      <c r="B6" s="146"/>
      <c r="C6" s="147"/>
      <c r="D6" s="148">
        <v>62748</v>
      </c>
      <c r="E6" s="149"/>
      <c r="F6" s="150">
        <v>45545</v>
      </c>
      <c r="G6" s="151"/>
      <c r="H6" s="152"/>
    </row>
    <row r="7" spans="1:8">
      <c r="A7" s="133" t="s">
        <v>541</v>
      </c>
      <c r="B7" s="138"/>
      <c r="C7" s="139"/>
      <c r="D7" s="140">
        <v>60076</v>
      </c>
      <c r="E7" s="141"/>
      <c r="F7" s="142">
        <v>81768</v>
      </c>
      <c r="G7" s="143"/>
      <c r="H7" s="144"/>
    </row>
    <row r="8" spans="1:8">
      <c r="A8" s="145"/>
      <c r="B8" s="146"/>
      <c r="C8" s="147"/>
      <c r="D8" s="148">
        <v>22456</v>
      </c>
      <c r="E8" s="149"/>
      <c r="F8" s="150">
        <v>37917</v>
      </c>
      <c r="G8" s="151"/>
      <c r="H8" s="152"/>
    </row>
    <row r="9" spans="1:8">
      <c r="A9" s="133" t="s">
        <v>542</v>
      </c>
      <c r="B9" s="138"/>
      <c r="C9" s="139"/>
      <c r="D9" s="140">
        <v>69373</v>
      </c>
      <c r="E9" s="141"/>
      <c r="F9" s="142">
        <v>65876</v>
      </c>
      <c r="G9" s="143"/>
      <c r="H9" s="144"/>
    </row>
    <row r="10" spans="1:8">
      <c r="A10" s="145"/>
      <c r="B10" s="146"/>
      <c r="C10" s="147"/>
      <c r="D10" s="148">
        <v>23729</v>
      </c>
      <c r="E10" s="149"/>
      <c r="F10" s="150">
        <v>36484</v>
      </c>
      <c r="G10" s="151"/>
      <c r="H10" s="152"/>
    </row>
    <row r="11" spans="1:8">
      <c r="A11" s="133" t="s">
        <v>543</v>
      </c>
      <c r="B11" s="138"/>
      <c r="C11" s="139"/>
      <c r="D11" s="140">
        <v>52819</v>
      </c>
      <c r="E11" s="141"/>
      <c r="F11" s="142">
        <v>68468</v>
      </c>
      <c r="G11" s="143"/>
      <c r="H11" s="144"/>
    </row>
    <row r="12" spans="1:8">
      <c r="A12" s="145"/>
      <c r="B12" s="146"/>
      <c r="C12" s="153"/>
      <c r="D12" s="148">
        <v>21158</v>
      </c>
      <c r="E12" s="149"/>
      <c r="F12" s="150">
        <v>34140</v>
      </c>
      <c r="G12" s="151"/>
      <c r="H12" s="152"/>
    </row>
    <row r="13" spans="1:8">
      <c r="A13" s="133"/>
      <c r="B13" s="138"/>
      <c r="C13" s="154"/>
      <c r="D13" s="155">
        <v>76817</v>
      </c>
      <c r="E13" s="156"/>
      <c r="F13" s="157">
        <v>82737</v>
      </c>
      <c r="G13" s="158"/>
      <c r="H13" s="144"/>
    </row>
    <row r="14" spans="1:8">
      <c r="A14" s="145"/>
      <c r="B14" s="146"/>
      <c r="C14" s="147"/>
      <c r="D14" s="148">
        <v>33191</v>
      </c>
      <c r="E14" s="149"/>
      <c r="F14" s="150">
        <v>38361</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7.82</v>
      </c>
      <c r="C19" s="159">
        <f>ROUND(VALUE(SUBSTITUTE(実質収支比率等に係る経年分析!G$48,"▲","-")),2)</f>
        <v>8.74</v>
      </c>
      <c r="D19" s="159">
        <f>ROUND(VALUE(SUBSTITUTE(実質収支比率等に係る経年分析!H$48,"▲","-")),2)</f>
        <v>11.29</v>
      </c>
      <c r="E19" s="159">
        <f>ROUND(VALUE(SUBSTITUTE(実質収支比率等に係る経年分析!I$48,"▲","-")),2)</f>
        <v>5.05</v>
      </c>
      <c r="F19" s="159">
        <f>ROUND(VALUE(SUBSTITUTE(実質収支比率等に係る経年分析!J$48,"▲","-")),2)</f>
        <v>3.28</v>
      </c>
    </row>
    <row r="20" spans="1:11">
      <c r="A20" s="159" t="s">
        <v>50</v>
      </c>
      <c r="B20" s="159">
        <f>ROUND(VALUE(SUBSTITUTE(実質収支比率等に係る経年分析!F$47,"▲","-")),2)</f>
        <v>32.479999999999997</v>
      </c>
      <c r="C20" s="159">
        <f>ROUND(VALUE(SUBSTITUTE(実質収支比率等に係る経年分析!G$47,"▲","-")),2)</f>
        <v>32.700000000000003</v>
      </c>
      <c r="D20" s="159">
        <f>ROUND(VALUE(SUBSTITUTE(実質収支比率等に係る経年分析!H$47,"▲","-")),2)</f>
        <v>36.96</v>
      </c>
      <c r="E20" s="159">
        <f>ROUND(VALUE(SUBSTITUTE(実質収支比率等に係る経年分析!I$47,"▲","-")),2)</f>
        <v>43.21</v>
      </c>
      <c r="F20" s="159">
        <f>ROUND(VALUE(SUBSTITUTE(実質収支比率等に係る経年分析!J$47,"▲","-")),2)</f>
        <v>38.119999999999997</v>
      </c>
    </row>
    <row r="21" spans="1:11">
      <c r="A21" s="159" t="s">
        <v>51</v>
      </c>
      <c r="B21" s="159">
        <f>IF(ISNUMBER(VALUE(SUBSTITUTE(実質収支比率等に係る経年分析!F$49,"▲","-"))),ROUND(VALUE(SUBSTITUTE(実質収支比率等に係る経年分析!F$49,"▲","-")),2),NA())</f>
        <v>7.04</v>
      </c>
      <c r="C21" s="159">
        <f>IF(ISNUMBER(VALUE(SUBSTITUTE(実質収支比率等に係る経年分析!G$49,"▲","-"))),ROUND(VALUE(SUBSTITUTE(実質収支比率等に係る経年分析!G$49,"▲","-")),2),NA())</f>
        <v>1.47</v>
      </c>
      <c r="D21" s="159">
        <f>IF(ISNUMBER(VALUE(SUBSTITUTE(実質収支比率等に係る経年分析!H$49,"▲","-"))),ROUND(VALUE(SUBSTITUTE(実質収支比率等に係る経年分析!H$49,"▲","-")),2),NA())</f>
        <v>6.47</v>
      </c>
      <c r="E21" s="159">
        <f>IF(ISNUMBER(VALUE(SUBSTITUTE(実質収支比率等に係る経年分析!I$49,"▲","-"))),ROUND(VALUE(SUBSTITUTE(実質収支比率等に係る経年分析!I$49,"▲","-")),2),NA())</f>
        <v>-0.52</v>
      </c>
      <c r="F21" s="159">
        <f>IF(ISNUMBER(VALUE(SUBSTITUTE(実質収支比率等に係る経年分析!J$49,"▲","-"))),ROUND(VALUE(SUBSTITUTE(実質収支比率等に係る経年分析!J$49,"▲","-")),2),NA())</f>
        <v>-6.24</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0.34</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0.32</v>
      </c>
      <c r="E28" s="160" t="e">
        <f>IF(ROUND(VALUE(SUBSTITUTE(連結実質赤字比率に係る赤字・黒字の構成分析!G$42,"▲", "-")), 2) &gt;= 0, ABS(ROUND(VALUE(SUBSTITUTE(連結実質赤字比率に係る赤字・黒字の構成分析!G$42,"▲", "-")), 2)), NA())</f>
        <v>#N/A</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農業者労働災害共済特別会計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農業集落排水事業会計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c r="A32" s="160" t="str">
        <f>IF(連結実質赤字比率に係る赤字・黒字の構成分析!C$38="",NA(),連結実質赤字比率に係る赤字・黒字の構成分析!C$38)</f>
        <v>工業用水道事業会計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0.35</v>
      </c>
    </row>
    <row r="33" spans="1:16">
      <c r="A33" s="160" t="str">
        <f>IF(連結実質赤字比率に係る赤字・黒字の構成分析!C$37="",NA(),連結実質赤字比率に係る赤字・黒字の構成分析!C$37)</f>
        <v>公共下水道事業会計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2.44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2.73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1.56</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1.1599999999999999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1.94</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2.0499999999999998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0.95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8.74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3.28</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1247</v>
      </c>
      <c r="E42" s="161"/>
      <c r="F42" s="161"/>
      <c r="G42" s="161">
        <f>'実質公債費比率（分子）の構造'!L$52</f>
        <v>1322</v>
      </c>
      <c r="H42" s="161"/>
      <c r="I42" s="161"/>
      <c r="J42" s="161">
        <f>'実質公債費比率（分子）の構造'!M$52</f>
        <v>1377</v>
      </c>
      <c r="K42" s="161"/>
      <c r="L42" s="161"/>
      <c r="M42" s="161">
        <f>'実質公債費比率（分子）の構造'!N$52</f>
        <v>1419</v>
      </c>
      <c r="N42" s="161"/>
      <c r="O42" s="161"/>
      <c r="P42" s="161">
        <f>'実質公債費比率（分子）の構造'!O$52</f>
        <v>1507</v>
      </c>
    </row>
    <row r="43" spans="1:16">
      <c r="A43" s="161" t="s">
        <v>59</v>
      </c>
      <c r="B43" s="161" t="str">
        <f>'実質公債費比率（分子）の構造'!K$51</f>
        <v>-</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61</v>
      </c>
      <c r="B45" s="161">
        <f>'実質公債費比率（分子）の構造'!K$49</f>
        <v>57</v>
      </c>
      <c r="C45" s="161"/>
      <c r="D45" s="161"/>
      <c r="E45" s="161">
        <f>'実質公債費比率（分子）の構造'!L$49</f>
        <v>16</v>
      </c>
      <c r="F45" s="161"/>
      <c r="G45" s="161"/>
      <c r="H45" s="161">
        <f>'実質公債費比率（分子）の構造'!M$49</f>
        <v>19</v>
      </c>
      <c r="I45" s="161"/>
      <c r="J45" s="161"/>
      <c r="K45" s="161">
        <f>'実質公債費比率（分子）の構造'!N$49</f>
        <v>23</v>
      </c>
      <c r="L45" s="161"/>
      <c r="M45" s="161"/>
      <c r="N45" s="161">
        <f>'実質公債費比率（分子）の構造'!O$49</f>
        <v>24</v>
      </c>
      <c r="O45" s="161"/>
      <c r="P45" s="161"/>
    </row>
    <row r="46" spans="1:16">
      <c r="A46" s="161" t="s">
        <v>62</v>
      </c>
      <c r="B46" s="161">
        <f>'実質公債費比率（分子）の構造'!K$48</f>
        <v>503</v>
      </c>
      <c r="C46" s="161"/>
      <c r="D46" s="161"/>
      <c r="E46" s="161">
        <f>'実質公債費比率（分子）の構造'!L$48</f>
        <v>487</v>
      </c>
      <c r="F46" s="161"/>
      <c r="G46" s="161"/>
      <c r="H46" s="161">
        <f>'実質公債費比率（分子）の構造'!M$48</f>
        <v>523</v>
      </c>
      <c r="I46" s="161"/>
      <c r="J46" s="161"/>
      <c r="K46" s="161">
        <f>'実質公債費比率（分子）の構造'!N$48</f>
        <v>506</v>
      </c>
      <c r="L46" s="161"/>
      <c r="M46" s="161"/>
      <c r="N46" s="161">
        <f>'実質公債費比率（分子）の構造'!O$48</f>
        <v>532</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1370</v>
      </c>
      <c r="C49" s="161"/>
      <c r="D49" s="161"/>
      <c r="E49" s="161">
        <f>'実質公債費比率（分子）の構造'!L$45</f>
        <v>1401</v>
      </c>
      <c r="F49" s="161"/>
      <c r="G49" s="161"/>
      <c r="H49" s="161">
        <f>'実質公債費比率（分子）の構造'!M$45</f>
        <v>1336</v>
      </c>
      <c r="I49" s="161"/>
      <c r="J49" s="161"/>
      <c r="K49" s="161">
        <f>'実質公債費比率（分子）の構造'!N$45</f>
        <v>1365</v>
      </c>
      <c r="L49" s="161"/>
      <c r="M49" s="161"/>
      <c r="N49" s="161">
        <f>'実質公債費比率（分子）の構造'!O$45</f>
        <v>1451</v>
      </c>
      <c r="O49" s="161"/>
      <c r="P49" s="161"/>
    </row>
    <row r="50" spans="1:16">
      <c r="A50" s="161" t="s">
        <v>66</v>
      </c>
      <c r="B50" s="161" t="e">
        <f>NA()</f>
        <v>#N/A</v>
      </c>
      <c r="C50" s="161">
        <f>IF(ISNUMBER('実質公債費比率（分子）の構造'!K$53),'実質公債費比率（分子）の構造'!K$53,NA())</f>
        <v>683</v>
      </c>
      <c r="D50" s="161" t="e">
        <f>NA()</f>
        <v>#N/A</v>
      </c>
      <c r="E50" s="161" t="e">
        <f>NA()</f>
        <v>#N/A</v>
      </c>
      <c r="F50" s="161">
        <f>IF(ISNUMBER('実質公債費比率（分子）の構造'!L$53),'実質公債費比率（分子）の構造'!L$53,NA())</f>
        <v>582</v>
      </c>
      <c r="G50" s="161" t="e">
        <f>NA()</f>
        <v>#N/A</v>
      </c>
      <c r="H50" s="161" t="e">
        <f>NA()</f>
        <v>#N/A</v>
      </c>
      <c r="I50" s="161">
        <f>IF(ISNUMBER('実質公債費比率（分子）の構造'!M$53),'実質公債費比率（分子）の構造'!M$53,NA())</f>
        <v>501</v>
      </c>
      <c r="J50" s="161" t="e">
        <f>NA()</f>
        <v>#N/A</v>
      </c>
      <c r="K50" s="161" t="e">
        <f>NA()</f>
        <v>#N/A</v>
      </c>
      <c r="L50" s="161">
        <f>IF(ISNUMBER('実質公債費比率（分子）の構造'!N$53),'実質公債費比率（分子）の構造'!N$53,NA())</f>
        <v>475</v>
      </c>
      <c r="M50" s="161" t="e">
        <f>NA()</f>
        <v>#N/A</v>
      </c>
      <c r="N50" s="161" t="e">
        <f>NA()</f>
        <v>#N/A</v>
      </c>
      <c r="O50" s="161">
        <f>IF(ISNUMBER('実質公債費比率（分子）の構造'!O$53),'実質公債費比率（分子）の構造'!O$53,NA())</f>
        <v>500</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19081</v>
      </c>
      <c r="E56" s="160"/>
      <c r="F56" s="160"/>
      <c r="G56" s="160">
        <f>'将来負担比率（分子）の構造'!J$52</f>
        <v>19090</v>
      </c>
      <c r="H56" s="160"/>
      <c r="I56" s="160"/>
      <c r="J56" s="160">
        <f>'将来負担比率（分子）の構造'!K$52</f>
        <v>19382</v>
      </c>
      <c r="K56" s="160"/>
      <c r="L56" s="160"/>
      <c r="M56" s="160">
        <f>'将来負担比率（分子）の構造'!L$52</f>
        <v>19360</v>
      </c>
      <c r="N56" s="160"/>
      <c r="O56" s="160"/>
      <c r="P56" s="160">
        <f>'将来負担比率（分子）の構造'!M$52</f>
        <v>18878</v>
      </c>
    </row>
    <row r="57" spans="1:16">
      <c r="A57" s="160" t="s">
        <v>36</v>
      </c>
      <c r="B57" s="160"/>
      <c r="C57" s="160"/>
      <c r="D57" s="160">
        <f>'将来負担比率（分子）の構造'!I$51</f>
        <v>175</v>
      </c>
      <c r="E57" s="160"/>
      <c r="F57" s="160"/>
      <c r="G57" s="160">
        <f>'将来負担比率（分子）の構造'!J$51</f>
        <v>221</v>
      </c>
      <c r="H57" s="160"/>
      <c r="I57" s="160"/>
      <c r="J57" s="160">
        <f>'将来負担比率（分子）の構造'!K$51</f>
        <v>269</v>
      </c>
      <c r="K57" s="160"/>
      <c r="L57" s="160"/>
      <c r="M57" s="160">
        <f>'将来負担比率（分子）の構造'!L$51</f>
        <v>262</v>
      </c>
      <c r="N57" s="160"/>
      <c r="O57" s="160"/>
      <c r="P57" s="160">
        <f>'将来負担比率（分子）の構造'!M$51</f>
        <v>262</v>
      </c>
    </row>
    <row r="58" spans="1:16">
      <c r="A58" s="160" t="s">
        <v>35</v>
      </c>
      <c r="B58" s="160"/>
      <c r="C58" s="160"/>
      <c r="D58" s="160">
        <f>'将来負担比率（分子）の構造'!I$50</f>
        <v>4216</v>
      </c>
      <c r="E58" s="160"/>
      <c r="F58" s="160"/>
      <c r="G58" s="160">
        <f>'将来負担比率（分子）の構造'!J$50</f>
        <v>3997</v>
      </c>
      <c r="H58" s="160"/>
      <c r="I58" s="160"/>
      <c r="J58" s="160">
        <f>'将来負担比率（分子）の構造'!K$50</f>
        <v>4295</v>
      </c>
      <c r="K58" s="160"/>
      <c r="L58" s="160"/>
      <c r="M58" s="160">
        <f>'将来負担比率（分子）の構造'!L$50</f>
        <v>4910</v>
      </c>
      <c r="N58" s="160"/>
      <c r="O58" s="160"/>
      <c r="P58" s="160">
        <f>'将来負担比率（分子）の構造'!M$50</f>
        <v>4689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2788</v>
      </c>
      <c r="C62" s="160"/>
      <c r="D62" s="160"/>
      <c r="E62" s="160">
        <f>'将来負担比率（分子）の構造'!J$45</f>
        <v>2632</v>
      </c>
      <c r="F62" s="160"/>
      <c r="G62" s="160"/>
      <c r="H62" s="160">
        <f>'将来負担比率（分子）の構造'!K$45</f>
        <v>2553</v>
      </c>
      <c r="I62" s="160"/>
      <c r="J62" s="160"/>
      <c r="K62" s="160">
        <f>'将来負担比率（分子）の構造'!L$45</f>
        <v>2468</v>
      </c>
      <c r="L62" s="160"/>
      <c r="M62" s="160"/>
      <c r="N62" s="160">
        <f>'将来負担比率（分子）の構造'!M$45</f>
        <v>2416</v>
      </c>
      <c r="O62" s="160"/>
      <c r="P62" s="160"/>
    </row>
    <row r="63" spans="1:16">
      <c r="A63" s="160" t="s">
        <v>28</v>
      </c>
      <c r="B63" s="160">
        <f>'将来負担比率（分子）の構造'!I$44</f>
        <v>161</v>
      </c>
      <c r="C63" s="160"/>
      <c r="D63" s="160"/>
      <c r="E63" s="160">
        <f>'将来負担比率（分子）の構造'!J$44</f>
        <v>315</v>
      </c>
      <c r="F63" s="160"/>
      <c r="G63" s="160"/>
      <c r="H63" s="160">
        <f>'将来負担比率（分子）の構造'!K$44</f>
        <v>536</v>
      </c>
      <c r="I63" s="160"/>
      <c r="J63" s="160"/>
      <c r="K63" s="160">
        <f>'将来負担比率（分子）の構造'!L$44</f>
        <v>746</v>
      </c>
      <c r="L63" s="160"/>
      <c r="M63" s="160"/>
      <c r="N63" s="160">
        <f>'将来負担比率（分子）の構造'!M$44</f>
        <v>730</v>
      </c>
      <c r="O63" s="160"/>
      <c r="P63" s="160"/>
    </row>
    <row r="64" spans="1:16">
      <c r="A64" s="160" t="s">
        <v>27</v>
      </c>
      <c r="B64" s="160">
        <f>'将来負担比率（分子）の構造'!I$43</f>
        <v>5715</v>
      </c>
      <c r="C64" s="160"/>
      <c r="D64" s="160"/>
      <c r="E64" s="160">
        <f>'将来負担比率（分子）の構造'!J$43</f>
        <v>5603</v>
      </c>
      <c r="F64" s="160"/>
      <c r="G64" s="160"/>
      <c r="H64" s="160">
        <f>'将来負担比率（分子）の構造'!K$43</f>
        <v>5440</v>
      </c>
      <c r="I64" s="160"/>
      <c r="J64" s="160"/>
      <c r="K64" s="160">
        <f>'将来負担比率（分子）の構造'!L$43</f>
        <v>5329</v>
      </c>
      <c r="L64" s="160"/>
      <c r="M64" s="160"/>
      <c r="N64" s="160">
        <f>'将来負担比率（分子）の構造'!M$43</f>
        <v>5295</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17463</v>
      </c>
      <c r="C66" s="160"/>
      <c r="D66" s="160"/>
      <c r="E66" s="160">
        <f>'将来負担比率（分子）の構造'!J$41</f>
        <v>17750</v>
      </c>
      <c r="F66" s="160"/>
      <c r="G66" s="160"/>
      <c r="H66" s="160">
        <f>'将来負担比率（分子）の構造'!K$41</f>
        <v>17770</v>
      </c>
      <c r="I66" s="160"/>
      <c r="J66" s="160"/>
      <c r="K66" s="160">
        <f>'将来負担比率（分子）の構造'!L$41</f>
        <v>18142</v>
      </c>
      <c r="L66" s="160"/>
      <c r="M66" s="160"/>
      <c r="N66" s="160">
        <f>'将来負担比率（分子）の構造'!M$41</f>
        <v>17837</v>
      </c>
      <c r="O66" s="160"/>
      <c r="P66" s="160"/>
    </row>
    <row r="67" spans="1:16">
      <c r="A67" s="160" t="s">
        <v>70</v>
      </c>
      <c r="B67" s="160" t="e">
        <f>NA()</f>
        <v>#N/A</v>
      </c>
      <c r="C67" s="160">
        <f>IF(ISNUMBER('将来負担比率（分子）の構造'!I$53), IF('将来負担比率（分子）の構造'!I$53 &lt; 0, 0, '将来負担比率（分子）の構造'!I$53), NA())</f>
        <v>2655</v>
      </c>
      <c r="D67" s="160" t="e">
        <f>NA()</f>
        <v>#N/A</v>
      </c>
      <c r="E67" s="160" t="e">
        <f>NA()</f>
        <v>#N/A</v>
      </c>
      <c r="F67" s="160">
        <f>IF(ISNUMBER('将来負担比率（分子）の構造'!J$53), IF('将来負担比率（分子）の構造'!J$53 &lt; 0, 0, '将来負担比率（分子）の構造'!J$53), NA())</f>
        <v>2992</v>
      </c>
      <c r="G67" s="160" t="e">
        <f>NA()</f>
        <v>#N/A</v>
      </c>
      <c r="H67" s="160" t="e">
        <f>NA()</f>
        <v>#N/A</v>
      </c>
      <c r="I67" s="160">
        <f>IF(ISNUMBER('将来負担比率（分子）の構造'!K$53), IF('将来負担比率（分子）の構造'!K$53 &lt; 0, 0, '将来負担比率（分子）の構造'!K$53), NA())</f>
        <v>2353</v>
      </c>
      <c r="J67" s="160" t="e">
        <f>NA()</f>
        <v>#N/A</v>
      </c>
      <c r="K67" s="160" t="e">
        <f>NA()</f>
        <v>#N/A</v>
      </c>
      <c r="L67" s="160">
        <f>IF(ISNUMBER('将来負担比率（分子）の構造'!L$53), IF('将来負担比率（分子）の構造'!L$53 &lt; 0, 0, '将来負担比率（分子）の構造'!L$53), NA())</f>
        <v>2153</v>
      </c>
      <c r="M67" s="160" t="e">
        <f>NA()</f>
        <v>#N/A</v>
      </c>
      <c r="N67" s="160" t="e">
        <f>NA()</f>
        <v>#N/A</v>
      </c>
      <c r="O67" s="160">
        <f>IF(ISNUMBER('将来負担比率（分子）の構造'!M$53), IF('将来負担比率（分子）の構造'!M$53 &lt; 0, 0, '将来負担比率（分子）の構造'!M$53), NA())</f>
        <v>2448</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3144</v>
      </c>
      <c r="C72" s="164">
        <f>基金残高に係る経年分析!G55</f>
        <v>3636</v>
      </c>
      <c r="D72" s="164">
        <f>基金残高に係る経年分析!H55</f>
        <v>3249</v>
      </c>
    </row>
    <row r="73" spans="1:16">
      <c r="A73" s="163" t="s">
        <v>73</v>
      </c>
      <c r="B73" s="164">
        <f>基金残高に係る経年分析!F56</f>
        <v>148</v>
      </c>
      <c r="C73" s="164">
        <f>基金残高に係る経年分析!G56</f>
        <v>148</v>
      </c>
      <c r="D73" s="164">
        <f>基金残高に係る経年分析!H56</f>
        <v>148</v>
      </c>
    </row>
    <row r="74" spans="1:16">
      <c r="A74" s="163" t="s">
        <v>74</v>
      </c>
      <c r="B74" s="164">
        <f>基金残高に係る経年分析!F57</f>
        <v>1913</v>
      </c>
      <c r="C74" s="164">
        <f>基金残高に係る経年分析!G57</f>
        <v>1996</v>
      </c>
      <c r="D74" s="164">
        <f>基金残高に係る経年分析!H57</f>
        <v>2084</v>
      </c>
    </row>
  </sheetData>
  <sheetProtection algorithmName="SHA-512" hashValue="bhBd/YlwbJbleY5QPMPbrkgxjjEbDs1HP96iET2N5LZ6Gbn668e3WxwTfiDUhJ/IFVo0KQ6M03bQcjGYS508ig==" saltValue="oa0NGvKMST2Yv60Gp0rzL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tk-kobayashi</cp:lastModifiedBy>
  <cp:lastPrinted>2019-03-19T06:27:56Z</cp:lastPrinted>
  <dcterms:created xsi:type="dcterms:W3CDTF">2019-02-14T02:44:30Z</dcterms:created>
  <dcterms:modified xsi:type="dcterms:W3CDTF">2019-10-29T05:33:58Z</dcterms:modified>
  <cp:category/>
</cp:coreProperties>
</file>