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3109007\Desktop\"/>
    </mc:Choice>
  </mc:AlternateContent>
  <xr:revisionPtr revIDLastSave="0" documentId="13_ncr:1_{BA804323-A8AC-4161-A2F5-F2F65E7B37A3}"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s="1"/>
  <c r="BE35" i="10" s="1"/>
  <c r="BE36" i="10" s="1"/>
  <c r="BW34" i="10" l="1"/>
  <c r="BW35" i="10" s="1"/>
  <c r="BW36" i="10" s="1"/>
  <c r="BW37" i="10" s="1"/>
  <c r="BW38" i="10" s="1"/>
  <c r="BW39" i="10" s="1"/>
  <c r="BW40" i="10" s="1"/>
  <c r="BW41" i="10" s="1"/>
  <c r="BW42" i="10" s="1"/>
  <c r="BW43" i="10" s="1"/>
  <c r="CO34" i="10" l="1"/>
  <c r="CO35" i="10" s="1"/>
  <c r="CO36" i="10" s="1"/>
  <c r="CO37" i="10" s="1"/>
  <c r="CO38" i="10" s="1"/>
</calcChain>
</file>

<file path=xl/sharedStrings.xml><?xml version="1.0" encoding="utf-8"?>
<sst xmlns="http://schemas.openxmlformats.org/spreadsheetml/2006/main" count="1091" uniqueCount="621">
  <si>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</si>
  <si>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</si>
  <si>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</si>
  <si>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</si>
  <si>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</si>
  <si>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</si>
  <si>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</si>
  <si>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</si>
  <si>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</si>
  <si>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</si>
  <si>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</si>
  <si>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</si>
  <si>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</si>
  <si>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</si>
  <si>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</si>
  <si>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</si>
  <si>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</si>
  <si>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</si>
  <si>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</si>
  <si>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</si>
  <si>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</si>
  <si>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</si>
  <si>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</si>
  <si>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</si>
  <si>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</si>
  <si>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</si>
  <si>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</si>
  <si>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</si>
  <si>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</si>
  <si>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</si>
  <si>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</si>
  <si>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</si>
  <si>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</si>
  <si>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</si>
  <si>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</si>
  <si>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</si>
  <si>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</si>
  <si>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</si>
  <si>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</si>
  <si>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</si>
  <si>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</si>
  <si>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</si>
  <si>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</si>
  <si>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</si>
  <si>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</si>
  <si>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</si>
  <si>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</si>
  <si>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</si>
  <si>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</si>
  <si>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</si>
  <si>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</si>
  <si>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</si>
  <si>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</si>
  <si>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</si>
  <si>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</si>
  <si>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</si>
  <si>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</si>
  <si>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</si>
  <si>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</si>
  <si>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</si>
  <si>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</si>
  <si>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</si>
  <si>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</si>
  <si>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</si>
  <si>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</si>
  <si>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</si>
  <si>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</si>
  <si>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</si>
  <si>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</si>
  <si>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</si>
  <si>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</si>
  <si>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</si>
  <si>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</si>
  <si>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</si>
  <si>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</si>
  <si>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</si>
  <si>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</si>
  <si>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</si>
  <si>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</si>
  <si>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</si>
  <si>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</si>
  <si>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</si>
  <si>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</si>
  <si>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</si>
  <si>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</si>
  <si>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</si>
  <si>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</si>
  <si>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</si>
  <si>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</si>
  <si>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</si>
  <si>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</si>
  <si>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</si>
  <si>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</si>
  <si>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</si>
  <si>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</si>
  <si>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</si>
  <si>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</si>
  <si>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</si>
  <si>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</si>
  <si>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</si>
  <si>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</si>
  <si>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</si>
  <si>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</si>
  <si>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</si>
  <si>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</si>
  <si>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</si>
  <si>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</si>
  <si>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</si>
  <si>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</si>
  <si>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</si>
  <si>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</si>
  <si>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</si>
  <si>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</si>
  <si>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</si>
  <si>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</si>
  <si>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</si>
  <si>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</si>
  <si>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</si>
  <si>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</si>
  <si>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</si>
  <si>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</si>
  <si>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</si>
  <si>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</si>
  <si>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</si>
  <si>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</si>
  <si>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</si>
  <si>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</si>
  <si>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</si>
  <si>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</si>
  <si>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</si>
  <si>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</si>
  <si>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</si>
  <si>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</si>
  <si>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</si>
  <si>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</si>
  <si>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</si>
  <si>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</si>
  <si>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</si>
  <si>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</si>
  <si>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</si>
  <si>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</si>
  <si>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</si>
  <si>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</si>
  <si>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</si>
  <si>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</si>
  <si>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</si>
  <si>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</si>
  <si>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</si>
  <si>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</si>
  <si>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</si>
  <si>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</si>
  <si>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</si>
  <si>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</si>
  <si>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</si>
  <si>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</si>
  <si>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</si>
  <si>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</si>
  <si>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</si>
  <si>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</si>
  <si>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</si>
  <si>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</si>
  <si>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</si>
  <si>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</si>
  <si>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</si>
  <si>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</si>
  <si>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</si>
  <si>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</si>
  <si>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</si>
  <si>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</si>
  <si>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</si>
  <si>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</si>
  <si>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</si>
  <si>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</si>
  <si>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</si>
  <si>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</si>
  <si>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</si>
  <si>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</si>
  <si>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</si>
  <si>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</si>
  <si>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</si>
  <si>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</si>
  <si>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</si>
  <si>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</si>
  <si>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</si>
  <si>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</si>
  <si>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</si>
  <si>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</si>
  <si>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</si>
  <si>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</si>
  <si>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</si>
  <si>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</si>
  <si>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</si>
  <si>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</si>
  <si>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</si>
  <si>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</si>
  <si>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</si>
  <si>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</si>
  <si>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</si>
  <si>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</si>
  <si>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</si>
  <si>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</si>
  <si>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</si>
  <si>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</si>
  <si>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</si>
  <si>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</si>
  <si>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</si>
  <si>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</si>
  <si>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</si>
  <si>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</si>
  <si>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</si>
  <si>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福井県越前市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</si>
  <si>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</si>
  <si>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</si>
  <si>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</si>
  <si>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</si>
  <si>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</si>
  <si>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</si>
  <si>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</si>
  <si>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</si>
  <si>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</si>
  <si>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</si>
  <si>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</si>
  <si>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</si>
  <si>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</si>
  <si>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</si>
  <si>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</si>
  <si>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</si>
  <si>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</si>
  <si>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</si>
  <si>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</si>
  <si>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</si>
  <si>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</si>
  <si>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</si>
  <si>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</si>
  <si>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</si>
  <si>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</si>
  <si>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</si>
  <si>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</si>
  <si>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</si>
  <si>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</si>
  <si>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</si>
  <si>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</si>
  <si>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</si>
  <si>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</si>
  <si>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</si>
  <si>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</si>
  <si>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</si>
  <si>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</si>
  <si>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</si>
  <si>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</si>
  <si>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</si>
  <si>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</si>
  <si>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</si>
  <si>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</si>
  <si>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</si>
  <si>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</si>
  <si>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</si>
  <si>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</si>
  <si>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</si>
  <si>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</si>
  <si>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</si>
  <si>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</si>
  <si>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</si>
  <si>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</si>
  <si>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</si>
  <si>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</si>
  <si>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</si>
  <si>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</si>
  <si>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</si>
  <si>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</si>
  <si>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</si>
  <si>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</si>
  <si>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</si>
  <si>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</si>
  <si>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</si>
  <si>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</si>
  <si>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</si>
  <si>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</si>
  <si>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</si>
  <si>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</si>
  <si>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</si>
  <si>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</si>
  <si>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</si>
  <si>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</si>
  <si>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</si>
  <si>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</si>
  <si>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</si>
  <si>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</si>
  <si>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</si>
  <si>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</si>
  <si>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</si>
  <si>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</si>
  <si>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</si>
  <si>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</si>
  <si>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</si>
  <si>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</si>
  <si>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</si>
  <si>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</si>
  <si>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</si>
  <si>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</si>
  <si>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</si>
  <si>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</si>
  <si>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</si>
  <si>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</si>
  <si>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</si>
  <si>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</si>
  <si>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</si>
  <si>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</si>
  <si>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</si>
  <si>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</si>
  <si>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</si>
  <si>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</si>
  <si>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</si>
  <si>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</si>
  <si>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</si>
  <si>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</si>
  <si>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</si>
  <si>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</si>
  <si>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</si>
  <si>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</si>
  <si>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</si>
  <si>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</si>
  <si>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</si>
  <si>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</si>
  <si>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</si>
  <si>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</si>
  <si>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</si>
  <si>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</si>
  <si>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</si>
  <si>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</si>
  <si>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</si>
  <si>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</si>
  <si>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</si>
  <si>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</si>
  <si>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</si>
  <si>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</si>
  <si>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</si>
  <si>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</si>
  <si>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</si>
  <si>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</si>
  <si>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</si>
  <si>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</si>
  <si>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</si>
  <si>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</si>
  <si>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</si>
  <si>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</si>
  <si>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</si>
  <si>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</si>
  <si>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</si>
  <si>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</si>
  <si>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</si>
  <si>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</si>
  <si>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</si>
  <si>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</si>
  <si>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</si>
  <si>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</si>
  <si>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</si>
  <si>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</si>
  <si>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</si>
  <si>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</si>
  <si>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福井県越前市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</si>
  <si>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</si>
  <si>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</si>
  <si>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</si>
  <si>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</si>
  <si>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</si>
  <si>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</si>
  <si>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</si>
  <si>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</si>
  <si>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</si>
  <si>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</si>
  <si>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</si>
  <si>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</si>
  <si>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</si>
  <si>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</si>
  <si>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</si>
  <si>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</si>
  <si>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</si>
  <si>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</si>
  <si>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</si>
  <si>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</si>
  <si>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</si>
  <si>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</si>
  <si>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</si>
  <si>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</si>
  <si>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</si>
  <si>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</si>
  <si>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</si>
  <si>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</si>
  <si>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</si>
  <si>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</si>
  <si>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</si>
  <si>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</si>
  <si>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</si>
  <si>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</si>
  <si>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</si>
  <si>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</si>
  <si>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</si>
  <si>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</si>
  <si>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</si>
  <si>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工業用水道事業</t>
    <phoneticPr fontId="5"/>
  </si>
  <si>
    <t>法適用企業</t>
    <phoneticPr fontId="5"/>
  </si>
  <si>
    <t>下水道事業</t>
    <phoneticPr fontId="5"/>
  </si>
  <si>
    <t>法非適用企業</t>
    <phoneticPr fontId="5"/>
  </si>
  <si>
    <t>農業集落排水事業</t>
    <phoneticPr fontId="5"/>
  </si>
  <si>
    <t>法非適用企業</t>
    <phoneticPr fontId="5"/>
  </si>
  <si>
    <t>林業集落排水事業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</si>
  <si>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</si>
  <si>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</si>
  <si>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</si>
  <si>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</si>
  <si>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</si>
  <si>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</si>
  <si>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</si>
  <si>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</si>
  <si>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</si>
  <si>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</si>
  <si>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</si>
  <si>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</si>
  <si>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</si>
  <si>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</si>
  <si>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</si>
  <si>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</si>
  <si>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</si>
  <si>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</si>
  <si>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</si>
  <si>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</si>
  <si>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</si>
  <si>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</si>
  <si>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</si>
  <si>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</si>
  <si>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</si>
  <si>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</si>
  <si>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</si>
  <si>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</si>
  <si>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</si>
  <si>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</si>
  <si>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</si>
  <si>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</si>
  <si>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</si>
  <si>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</si>
  <si>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</si>
  <si>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</si>
  <si>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</si>
  <si>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</si>
  <si>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</si>
  <si>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</si>
  <si>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</si>
  <si>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</si>
  <si>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</si>
  <si>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</si>
  <si>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</si>
  <si>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</si>
  <si>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</si>
  <si>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</si>
  <si>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</si>
  <si>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</si>
  <si>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</si>
  <si>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</si>
  <si>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</si>
  <si>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</si>
  <si>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</si>
  <si>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</si>
  <si>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</si>
  <si>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</si>
  <si>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</si>
  <si>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</si>
  <si>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</si>
  <si>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</si>
  <si>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</si>
  <si>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</si>
  <si>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</si>
  <si>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</si>
  <si>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</si>
  <si>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</si>
  <si>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</si>
  <si>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工業用水道事業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</si>
  <si>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</si>
  <si>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</si>
  <si>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</si>
  <si>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</si>
  <si>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</si>
  <si>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</si>
  <si>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</si>
  <si>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</si>
  <si>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</si>
  <si>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</si>
  <si>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</si>
  <si>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</si>
  <si>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</si>
  <si>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</si>
  <si>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</si>
  <si>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</si>
  <si>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</si>
  <si>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</si>
  <si>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</si>
  <si>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</si>
  <si>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</si>
  <si>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</si>
  <si>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</si>
  <si>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</si>
  <si>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</si>
  <si>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</si>
  <si>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</si>
  <si>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</si>
  <si>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</si>
  <si>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</si>
  <si>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</si>
  <si>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</si>
  <si>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</si>
  <si>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</si>
  <si>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</si>
  <si>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</si>
  <si>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</si>
  <si>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</si>
  <si>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</si>
  <si>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</si>
  <si>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</si>
  <si>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</si>
  <si>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</si>
  <si>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</si>
  <si>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</si>
  <si>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</si>
  <si>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</si>
  <si>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</si>
  <si>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</si>
  <si>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</si>
  <si>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</si>
  <si>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</si>
  <si>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</si>
  <si>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</si>
  <si>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</si>
  <si>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</si>
  <si>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</si>
  <si>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</si>
  <si>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</si>
  <si>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</si>
  <si>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</si>
  <si>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</si>
  <si>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</si>
  <si>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</si>
  <si>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</si>
  <si>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</si>
  <si>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</si>
  <si>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</si>
  <si>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</si>
  <si>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</si>
  <si>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</si>
  <si>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</si>
  <si>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</si>
  <si>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</si>
  <si>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</si>
  <si>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</si>
  <si>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</si>
  <si>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</si>
  <si>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</si>
  <si>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</si>
  <si>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</si>
  <si>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</si>
  <si>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</si>
  <si>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</si>
  <si>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</si>
  <si>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0.66</t>
  </si>
  <si>
    <t>▲ 1.17</t>
  </si>
  <si>
    <t>▲ 2.34</t>
  </si>
  <si>
    <t>水道事業</t>
  </si>
  <si>
    <t>一般会計</t>
  </si>
  <si>
    <t>工業用水道事業</t>
  </si>
  <si>
    <t>国民健康保険</t>
  </si>
  <si>
    <t>介護保険</t>
  </si>
  <si>
    <t>後期高齢者医療</t>
  </si>
  <si>
    <t>下水道事業</t>
  </si>
  <si>
    <t>農業集落排水事業</t>
  </si>
  <si>
    <t>その他会計（赤字）</t>
  </si>
  <si>
    <t>その他会計（黒字）</t>
  </si>
  <si>
    <t>-</t>
    <phoneticPr fontId="2"/>
  </si>
  <si>
    <t>-</t>
    <phoneticPr fontId="2"/>
  </si>
  <si>
    <t>-</t>
    <phoneticPr fontId="2"/>
  </si>
  <si>
    <t>-</t>
    <phoneticPr fontId="2"/>
  </si>
  <si>
    <t>福井県自治会館組合</t>
    <rPh sb="0" eb="3">
      <t>フクイケン</t>
    </rPh>
    <rPh sb="3" eb="5">
      <t>ジチ</t>
    </rPh>
    <rPh sb="5" eb="7">
      <t>カイカン</t>
    </rPh>
    <rPh sb="7" eb="9">
      <t>クミアイ</t>
    </rPh>
    <phoneticPr fontId="2"/>
  </si>
  <si>
    <t>公立丹南病院組合</t>
    <rPh sb="0" eb="2">
      <t>コウリツ</t>
    </rPh>
    <rPh sb="2" eb="4">
      <t>タンナン</t>
    </rPh>
    <rPh sb="4" eb="6">
      <t>ビョウイン</t>
    </rPh>
    <rPh sb="6" eb="8">
      <t>クミアイ</t>
    </rPh>
    <phoneticPr fontId="2"/>
  </si>
  <si>
    <t>南越消防組合</t>
    <rPh sb="0" eb="2">
      <t>ナンエツ</t>
    </rPh>
    <rPh sb="2" eb="4">
      <t>ショウボウ</t>
    </rPh>
    <rPh sb="4" eb="6">
      <t>クミアイ</t>
    </rPh>
    <phoneticPr fontId="2"/>
  </si>
  <si>
    <t>南越清掃組合</t>
    <rPh sb="0" eb="2">
      <t>ナンエツ</t>
    </rPh>
    <rPh sb="2" eb="4">
      <t>セイソウ</t>
    </rPh>
    <rPh sb="4" eb="6">
      <t>クミアイ</t>
    </rPh>
    <phoneticPr fontId="2"/>
  </si>
  <si>
    <t>福井県丹南広域組合</t>
    <rPh sb="0" eb="3">
      <t>フクイケン</t>
    </rPh>
    <rPh sb="3" eb="5">
      <t>タンナン</t>
    </rPh>
    <rPh sb="5" eb="7">
      <t>コウイキ</t>
    </rPh>
    <rPh sb="7" eb="9">
      <t>クミアイ</t>
    </rPh>
    <phoneticPr fontId="2"/>
  </si>
  <si>
    <t>越前三国競艇企業団</t>
    <rPh sb="0" eb="2">
      <t>エチゼン</t>
    </rPh>
    <rPh sb="2" eb="4">
      <t>ミクニ</t>
    </rPh>
    <rPh sb="4" eb="6">
      <t>キョウテイ</t>
    </rPh>
    <rPh sb="6" eb="8">
      <t>キギョウ</t>
    </rPh>
    <rPh sb="8" eb="9">
      <t>ダン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</si>
  <si>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</si>
  <si>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15" eb="17">
      <t>ジギョウ</t>
    </rPh>
    <phoneticPr fontId="2"/>
  </si>
  <si>
    <t>-</t>
    <phoneticPr fontId="2"/>
  </si>
  <si>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2"/>
  </si>
  <si>
    <t>福井県市町総合事務組合(普通会計)</t>
    <rPh sb="12" eb="14">
      <t>フツウ</t>
    </rPh>
    <phoneticPr fontId="2"/>
  </si>
  <si>
    <t>-</t>
    <phoneticPr fontId="2"/>
  </si>
  <si>
    <t>-</t>
    <phoneticPr fontId="2"/>
  </si>
  <si>
    <t>-</t>
    <phoneticPr fontId="2"/>
  </si>
  <si>
    <t>-</t>
    <phoneticPr fontId="2"/>
  </si>
  <si>
    <t>タケフ都市開発</t>
    <rPh sb="3" eb="5">
      <t>トシ</t>
    </rPh>
    <rPh sb="5" eb="7">
      <t>カイハツ</t>
    </rPh>
    <phoneticPr fontId="2"/>
  </si>
  <si>
    <t>丹南ケーブルテレビ㈱</t>
    <rPh sb="0" eb="2">
      <t>タンナン</t>
    </rPh>
    <phoneticPr fontId="2"/>
  </si>
  <si>
    <t>武生駅北パーキング㈱</t>
    <rPh sb="0" eb="2">
      <t>タケフ</t>
    </rPh>
    <rPh sb="2" eb="3">
      <t>エキ</t>
    </rPh>
    <rPh sb="3" eb="4">
      <t>キタ</t>
    </rPh>
    <phoneticPr fontId="2"/>
  </si>
  <si>
    <t>越前市文化振興・施設管理事業団</t>
    <rPh sb="0" eb="2">
      <t>エチゼン</t>
    </rPh>
    <rPh sb="2" eb="3">
      <t>シ</t>
    </rPh>
    <rPh sb="3" eb="5">
      <t>ブンカ</t>
    </rPh>
    <rPh sb="5" eb="7">
      <t>シンコウ</t>
    </rPh>
    <rPh sb="8" eb="10">
      <t>シセツ</t>
    </rPh>
    <rPh sb="10" eb="12">
      <t>カンリ</t>
    </rPh>
    <rPh sb="12" eb="15">
      <t>ジギョウダン</t>
    </rPh>
    <phoneticPr fontId="2"/>
  </si>
  <si>
    <t>まちづくり武生㈱</t>
    <rPh sb="5" eb="7">
      <t>タケフ</t>
    </rPh>
    <phoneticPr fontId="2"/>
  </si>
  <si>
    <t>-</t>
    <phoneticPr fontId="2"/>
  </si>
  <si>
    <t>-</t>
    <phoneticPr fontId="2"/>
  </si>
  <si>
    <t>-</t>
    <phoneticPr fontId="2"/>
  </si>
  <si>
    <t>-</t>
    <phoneticPr fontId="2"/>
  </si>
  <si>
    <t>-</t>
    <phoneticPr fontId="2"/>
  </si>
  <si>
    <t>(庁舎建設基金(H29年度末現在))</t>
    <rPh sb="1" eb="3">
      <t>チョウシャ</t>
    </rPh>
    <rPh sb="3" eb="5">
      <t>ケンセツ</t>
    </rPh>
    <rPh sb="5" eb="7">
      <t>キキン</t>
    </rPh>
    <rPh sb="11" eb="14">
      <t>ネンドマツ</t>
    </rPh>
    <rPh sb="14" eb="16">
      <t>ゲンザイ</t>
    </rPh>
    <phoneticPr fontId="11"/>
  </si>
  <si>
    <t>(まちづくり事業基金(H29年度末現在))</t>
    <rPh sb="6" eb="8">
      <t>ジギョウ</t>
    </rPh>
    <rPh sb="8" eb="10">
      <t>キキン</t>
    </rPh>
    <rPh sb="14" eb="17">
      <t>ネンドマツ</t>
    </rPh>
    <rPh sb="17" eb="19">
      <t>ゲンザイ</t>
    </rPh>
    <phoneticPr fontId="11"/>
  </si>
  <si>
    <t>(社会基盤整備基金(H29年度末現在))</t>
    <rPh sb="1" eb="3">
      <t>シャカイ</t>
    </rPh>
    <rPh sb="3" eb="5">
      <t>キバン</t>
    </rPh>
    <rPh sb="5" eb="7">
      <t>セイビ</t>
    </rPh>
    <rPh sb="7" eb="9">
      <t>キキン</t>
    </rPh>
    <rPh sb="13" eb="16">
      <t>ネンドマツ</t>
    </rPh>
    <rPh sb="16" eb="18">
      <t>ゲンザイ</t>
    </rPh>
    <phoneticPr fontId="11"/>
  </si>
  <si>
    <t>(福祉基金(H29年度末現在))</t>
    <rPh sb="1" eb="3">
      <t>フクシ</t>
    </rPh>
    <rPh sb="3" eb="5">
      <t>キキン</t>
    </rPh>
    <rPh sb="9" eb="12">
      <t>ネンドマツ</t>
    </rPh>
    <rPh sb="12" eb="14">
      <t>ゲンザイ</t>
    </rPh>
    <phoneticPr fontId="11"/>
  </si>
  <si>
    <t>(国際交流基金(H29年度末現在))</t>
    <rPh sb="1" eb="3">
      <t>コクサイ</t>
    </rPh>
    <rPh sb="3" eb="5">
      <t>コウリュウ</t>
    </rPh>
    <rPh sb="5" eb="7">
      <t>キキン</t>
    </rPh>
    <rPh sb="11" eb="14">
      <t>ネンドマツ</t>
    </rPh>
    <rPh sb="14" eb="16">
      <t>ゲンザイ</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</si>
  <si>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</si>
  <si>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</si>
  <si>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</si>
  <si>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</si>
  <si>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</si>
  <si>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</si>
  <si>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</si>
  <si>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</si>
  <si>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</si>
  <si>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</si>
  <si>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が増加傾向にあり、類似団体と比べて高い水準にある一方、有形固定資産減価償却率は類似団体よりも低い水準まで低下している。これは、平成２８年度に策定した公共施設等総合管理計画において、公共施設等の延べ床面積を４０年間で３０％減少するという目標を設定し、庁舎建替えに伴い生涯学習センターの解体及び武生東公民館の武生東小学校・旧武生東幼稚園への複合化によるものである。まちづくり基盤整備を進める平成３２年度までは一時的に将来負担が増加すると見込まれるものの、今後、公共施設等の維持管理に要する経費が減少することが見込まれる。</t>
    <phoneticPr fontId="5"/>
  </si>
  <si>
    <t>実質公債費比率は類似団体と比較して高い水準にあり、将来負担比率が近年上昇傾向にある主な要因としては、平成２７年度から３２年度にかけて行っている庁舎の建替えや公園整備等に対し、地方債を発行したことが挙げられる。これらの地方債の償還は平成３４年度から始まり、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</si>
</sst>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17F6DE7-8F75-4B19-B7C2-0EA298EBE3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c:ext xmlns:c16="http://schemas.microsoft.com/office/drawing/2014/chart" uri="{C3380CC4-5D6E-409C-BE32-E72D297353CC}">
              <c16:uniqueId val="{00000000-D0C6-4411-B063-6150F4E6D1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57899</c:v>
                </c:pt>
                <c:pt idx="1">
                  <c:v>59103</c:v>
                </c:pt>
                <c:pt idx="2">
                  <c:v>72392</c:v>
                </c:pt>
                <c:pt idx="3">
                  <c:v>65263</c:v>
                </c:pt>
                <c:pt idx="4">
                  <c:v>75179</c:v>
                </c:pt>
              </c:numCache>
            </c:numRef>
          </c:val>
          <c:smooth val="0"/>
          <c:extLst>
            <c:ext xmlns:c16="http://schemas.microsoft.com/office/drawing/2014/chart" uri="{C3380CC4-5D6E-409C-BE32-E72D297353CC}">
              <c16:uniqueId val="{00000001-D0C6-4411-B063-6150F4E6D159}"/>
            </c:ext>
          </c:extLst>
        </c:ser>
        <c:dLbls>
          <c:showLegendKey val="0"/>
          <c:showVal val="0"/>
          <c:showCatName val="0"/>
          <c:showSerName val="0"/>
          <c:showPercent val="0"/>
          <c:showBubbleSize val="0"/>
        </c:dLbls>
        <c:marker val="1"/>
        <c:smooth val="0"/>
        <c:axId val="41521536"/>
        <c:axId val="41523456"/>
      </c:lineChart>
      <c:catAx>
        <c:axId val="41521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23456"/>
        <c:crosses val="autoZero"/>
        <c:auto val="1"/>
        <c:lblAlgn val="ctr"/>
        <c:lblOffset val="100"/>
        <c:tickLblSkip val="1"/>
        <c:tickMarkSkip val="1"/>
        <c:noMultiLvlLbl val="0"/>
      </c:catAx>
      <c:valAx>
        <c:axId val="41523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21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4.33</c:v>
                </c:pt>
                <c:pt idx="1">
                  <c:v>5.9</c:v>
                </c:pt>
                <c:pt idx="2">
                  <c:v>6.08</c:v>
                </c:pt>
                <c:pt idx="3">
                  <c:v>6.87</c:v>
                </c:pt>
                <c:pt idx="4">
                  <c:v>5.86</c:v>
                </c:pt>
              </c:numCache>
            </c:numRef>
          </c:val>
          <c:extLst>
            <c:ext xmlns:c16="http://schemas.microsoft.com/office/drawing/2014/chart" uri="{C3380CC4-5D6E-409C-BE32-E72D297353CC}">
              <c16:uniqueId val="{00000000-95A7-4346-8687-0904120EA0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15.6</c:v>
                </c:pt>
                <c:pt idx="1">
                  <c:v>15.77</c:v>
                </c:pt>
                <c:pt idx="2">
                  <c:v>15.53</c:v>
                </c:pt>
                <c:pt idx="3">
                  <c:v>13.59</c:v>
                </c:pt>
                <c:pt idx="4">
                  <c:v>12.47</c:v>
                </c:pt>
              </c:numCache>
            </c:numRef>
          </c:val>
          <c:extLst>
            <c:ext xmlns:c16="http://schemas.microsoft.com/office/drawing/2014/chart" uri="{C3380CC4-5D6E-409C-BE32-E72D297353CC}">
              <c16:uniqueId val="{00000001-95A7-4346-8687-0904120EA0C7}"/>
            </c:ext>
          </c:extLst>
        </c:ser>
        <c:dLbls>
          <c:showLegendKey val="0"/>
          <c:showVal val="0"/>
          <c:showCatName val="0"/>
          <c:showSerName val="0"/>
          <c:showPercent val="0"/>
          <c:showBubbleSize val="0"/>
        </c:dLbls>
        <c:gapWidth val="250"/>
        <c:overlap val="100"/>
        <c:axId val="129439232"/>
        <c:axId val="12944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-0.66</c:v>
                </c:pt>
                <c:pt idx="1">
                  <c:v>1.55</c:v>
                </c:pt>
                <c:pt idx="2">
                  <c:v>0.34</c:v>
                </c:pt>
                <c:pt idx="3">
                  <c:v>-1.17</c:v>
                </c:pt>
                <c:pt idx="4">
                  <c:v>-2.34</c:v>
                </c:pt>
              </c:numCache>
            </c:numRef>
          </c:val>
          <c:smooth val="0"/>
          <c:extLst>
            <c:ext xmlns:c16="http://schemas.microsoft.com/office/drawing/2014/chart" uri="{C3380CC4-5D6E-409C-BE32-E72D297353CC}">
              <c16:uniqueId val="{00000002-95A7-4346-8687-0904120EA0C7}"/>
            </c:ext>
          </c:extLst>
        </c:ser>
        <c:dLbls>
          <c:showLegendKey val="0"/>
          <c:showVal val="0"/>
          <c:showCatName val="0"/>
          <c:showSerName val="0"/>
          <c:showPercent val="0"/>
          <c:showBubbleSize val="0"/>
        </c:dLbls>
        <c:marker val="1"/>
        <c:smooth val="0"/>
        <c:axId val="129439232"/>
        <c:axId val="129441152"/>
      </c:lineChart>
      <c:catAx>
        <c:axId val="12943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441152"/>
        <c:crosses val="autoZero"/>
        <c:auto val="1"/>
        <c:lblAlgn val="ctr"/>
        <c:lblOffset val="100"/>
        <c:tickLblSkip val="1"/>
        <c:tickMarkSkip val="1"/>
        <c:noMultiLvlLbl val="0"/>
      </c:catAx>
      <c:valAx>
        <c:axId val="12944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3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0-4278-4FD5-B6EB-3D5C4D4BB3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78-4FD5-B6EB-3D5C4D4BB309}"/>
            </c:ext>
          </c:extLst>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278-4FD5-B6EB-3D5C4D4BB309}"/>
            </c:ext>
          </c:extLst>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4278-4FD5-B6EB-3D5C4D4BB309}"/>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0.2</c:v>
                </c:pt>
              </c:numCache>
            </c:numRef>
          </c:val>
          <c:extLst>
            <c:ext xmlns:c16="http://schemas.microsoft.com/office/drawing/2014/chart" uri="{C3380CC4-5D6E-409C-BE32-E72D297353CC}">
              <c16:uniqueId val="{00000004-4278-4FD5-B6EB-3D5C4D4BB309}"/>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0.53</c:v>
                </c:pt>
                <c:pt idx="2">
                  <c:v>#N/A</c:v>
                </c:pt>
                <c:pt idx="3">
                  <c:v>0.85</c:v>
                </c:pt>
                <c:pt idx="4">
                  <c:v>#N/A</c:v>
                </c:pt>
                <c:pt idx="5">
                  <c:v>0.75</c:v>
                </c:pt>
                <c:pt idx="6">
                  <c:v>#N/A</c:v>
                </c:pt>
                <c:pt idx="7">
                  <c:v>0.97</c:v>
                </c:pt>
                <c:pt idx="8">
                  <c:v>#N/A</c:v>
                </c:pt>
                <c:pt idx="9">
                  <c:v>0.61</c:v>
                </c:pt>
              </c:numCache>
            </c:numRef>
          </c:val>
          <c:extLst>
            <c:ext xmlns:c16="http://schemas.microsoft.com/office/drawing/2014/chart" uri="{C3380CC4-5D6E-409C-BE32-E72D297353CC}">
              <c16:uniqueId val="{00000005-4278-4FD5-B6EB-3D5C4D4BB309}"/>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0.76</c:v>
                </c:pt>
              </c:numCache>
            </c:numRef>
          </c:val>
          <c:extLst>
            <c:ext xmlns:c16="http://schemas.microsoft.com/office/drawing/2014/chart" uri="{C3380CC4-5D6E-409C-BE32-E72D297353CC}">
              <c16:uniqueId val="{00000006-4278-4FD5-B6EB-3D5C4D4BB309}"/>
            </c:ext>
          </c:extLst>
        </c:ser>
        <c:ser>
          <c:idx val="7"/>
          <c:order val="7"/>
          <c:tx>
            <c:strRef>
              <c:f>データシート!$A$34</c:f>
              <c:strCache>
                <c:ptCount val="1"/>
                <c:pt idx="0">
                  <c:v>工業用水道事業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0.67</c:v>
                </c:pt>
                <c:pt idx="2">
                  <c:v>#N/A</c:v>
                </c:pt>
                <c:pt idx="3">
                  <c:v>0.72</c:v>
                </c:pt>
                <c:pt idx="4">
                  <c:v>#N/A</c:v>
                </c:pt>
                <c:pt idx="5">
                  <c:v>0.88</c:v>
                </c:pt>
                <c:pt idx="6">
                  <c:v>#N/A</c:v>
                </c:pt>
                <c:pt idx="7">
                  <c:v>0.91</c:v>
                </c:pt>
                <c:pt idx="8">
                  <c:v>#N/A</c:v>
                </c:pt>
                <c:pt idx="9">
                  <c:v>1.03</c:v>
                </c:pt>
              </c:numCache>
            </c:numRef>
          </c:val>
          <c:extLst>
            <c:ext xmlns:c16="http://schemas.microsoft.com/office/drawing/2014/chart" uri="{C3380CC4-5D6E-409C-BE32-E72D297353CC}">
              <c16:uniqueId val="{00000007-4278-4FD5-B6EB-3D5C4D4BB3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4.33</c:v>
                </c:pt>
                <c:pt idx="2">
                  <c:v>#N/A</c:v>
                </c:pt>
                <c:pt idx="3">
                  <c:v>5.9</c:v>
                </c:pt>
                <c:pt idx="4">
                  <c:v>#N/A</c:v>
                </c:pt>
                <c:pt idx="5">
                  <c:v>6.08</c:v>
                </c:pt>
                <c:pt idx="6">
                  <c:v>#N/A</c:v>
                </c:pt>
                <c:pt idx="7">
                  <c:v>6.86</c:v>
                </c:pt>
                <c:pt idx="8">
                  <c:v>#N/A</c:v>
                </c:pt>
                <c:pt idx="9">
                  <c:v>5.85</c:v>
                </c:pt>
              </c:numCache>
            </c:numRef>
          </c:val>
          <c:extLst>
            <c:ext xmlns:c16="http://schemas.microsoft.com/office/drawing/2014/chart" uri="{C3380CC4-5D6E-409C-BE32-E72D297353CC}">
              <c16:uniqueId val="{00000008-4278-4FD5-B6EB-3D5C4D4BB309}"/>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7.81</c:v>
                </c:pt>
                <c:pt idx="2">
                  <c:v>#N/A</c:v>
                </c:pt>
                <c:pt idx="3">
                  <c:v>9.16</c:v>
                </c:pt>
                <c:pt idx="4">
                  <c:v>#N/A</c:v>
                </c:pt>
                <c:pt idx="5">
                  <c:v>11.79</c:v>
                </c:pt>
                <c:pt idx="6">
                  <c:v>#N/A</c:v>
                </c:pt>
                <c:pt idx="7">
                  <c:v>11.18</c:v>
                </c:pt>
                <c:pt idx="8">
                  <c:v>#N/A</c:v>
                </c:pt>
                <c:pt idx="9">
                  <c:v>14.08</c:v>
                </c:pt>
              </c:numCache>
            </c:numRef>
          </c:val>
          <c:extLst>
            <c:ext xmlns:c16="http://schemas.microsoft.com/office/drawing/2014/chart" uri="{C3380CC4-5D6E-409C-BE32-E72D297353CC}">
              <c16:uniqueId val="{00000009-4278-4FD5-B6EB-3D5C4D4BB309}"/>
            </c:ext>
          </c:extLst>
        </c:ser>
        <c:dLbls>
          <c:showLegendKey val="0"/>
          <c:showVal val="0"/>
          <c:showCatName val="0"/>
          <c:showSerName val="0"/>
          <c:showPercent val="0"/>
          <c:showBubbleSize val="0"/>
        </c:dLbls>
        <c:gapWidth val="150"/>
        <c:overlap val="100"/>
        <c:axId val="129559936"/>
        <c:axId val="129574016"/>
      </c:barChart>
      <c:catAx>
        <c:axId val="1295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574016"/>
        <c:crosses val="autoZero"/>
        <c:auto val="1"/>
        <c:lblAlgn val="ctr"/>
        <c:lblOffset val="100"/>
        <c:tickLblSkip val="1"/>
        <c:tickMarkSkip val="1"/>
        <c:noMultiLvlLbl val="0"/>
      </c:catAx>
      <c:valAx>
        <c:axId val="12957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559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3732</c:v>
                </c:pt>
                <c:pt idx="5">
                  <c:v>3964</c:v>
                </c:pt>
                <c:pt idx="8">
                  <c:v>3810</c:v>
                </c:pt>
                <c:pt idx="11">
                  <c:v>3929</c:v>
                </c:pt>
                <c:pt idx="14">
                  <c:v>4003</c:v>
                </c:pt>
              </c:numCache>
            </c:numRef>
          </c:val>
          <c:extLst>
            <c:ext xmlns:c16="http://schemas.microsoft.com/office/drawing/2014/chart" uri="{C3380CC4-5D6E-409C-BE32-E72D297353CC}">
              <c16:uniqueId val="{00000000-B478-43F9-AC13-64C15AD0DF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78-43F9-AC13-64C15AD0DF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353</c:v>
                </c:pt>
                <c:pt idx="3">
                  <c:v>352</c:v>
                </c:pt>
                <c:pt idx="6">
                  <c:v>347</c:v>
                </c:pt>
                <c:pt idx="9">
                  <c:v>347</c:v>
                </c:pt>
                <c:pt idx="12">
                  <c:v>341</c:v>
                </c:pt>
              </c:numCache>
            </c:numRef>
          </c:val>
          <c:extLst>
            <c:ext xmlns:c16="http://schemas.microsoft.com/office/drawing/2014/chart" uri="{C3380CC4-5D6E-409C-BE32-E72D297353CC}">
              <c16:uniqueId val="{00000002-B478-43F9-AC13-64C15AD0DF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423</c:v>
                </c:pt>
                <c:pt idx="3">
                  <c:v>409</c:v>
                </c:pt>
                <c:pt idx="6">
                  <c:v>371</c:v>
                </c:pt>
                <c:pt idx="9">
                  <c:v>349</c:v>
                </c:pt>
                <c:pt idx="12">
                  <c:v>381</c:v>
                </c:pt>
              </c:numCache>
            </c:numRef>
          </c:val>
          <c:extLst>
            <c:ext xmlns:c16="http://schemas.microsoft.com/office/drawing/2014/chart" uri="{C3380CC4-5D6E-409C-BE32-E72D297353CC}">
              <c16:uniqueId val="{00000003-B478-43F9-AC13-64C15AD0DF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887</c:v>
                </c:pt>
                <c:pt idx="3">
                  <c:v>880</c:v>
                </c:pt>
                <c:pt idx="6">
                  <c:v>890</c:v>
                </c:pt>
                <c:pt idx="9">
                  <c:v>910</c:v>
                </c:pt>
                <c:pt idx="12">
                  <c:v>1080</c:v>
                </c:pt>
              </c:numCache>
            </c:numRef>
          </c:val>
          <c:extLst>
            <c:ext xmlns:c16="http://schemas.microsoft.com/office/drawing/2014/chart" uri="{C3380CC4-5D6E-409C-BE32-E72D297353CC}">
              <c16:uniqueId val="{00000004-B478-43F9-AC13-64C15AD0DF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78-43F9-AC13-64C15AD0DF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78-43F9-AC13-64C15AD0DF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3845</c:v>
                </c:pt>
                <c:pt idx="3">
                  <c:v>3973</c:v>
                </c:pt>
                <c:pt idx="6">
                  <c:v>3983</c:v>
                </c:pt>
                <c:pt idx="9">
                  <c:v>4085</c:v>
                </c:pt>
                <c:pt idx="12">
                  <c:v>4046</c:v>
                </c:pt>
              </c:numCache>
            </c:numRef>
          </c:val>
          <c:extLst>
            <c:ext xmlns:c16="http://schemas.microsoft.com/office/drawing/2014/chart" uri="{C3380CC4-5D6E-409C-BE32-E72D297353CC}">
              <c16:uniqueId val="{00000007-B478-43F9-AC13-64C15AD0DF05}"/>
            </c:ext>
          </c:extLst>
        </c:ser>
        <c:dLbls>
          <c:showLegendKey val="0"/>
          <c:showVal val="0"/>
          <c:showCatName val="0"/>
          <c:showSerName val="0"/>
          <c:showPercent val="0"/>
          <c:showBubbleSize val="0"/>
        </c:dLbls>
        <c:gapWidth val="100"/>
        <c:overlap val="100"/>
        <c:axId val="42363904"/>
        <c:axId val="4238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1776</c:v>
                </c:pt>
                <c:pt idx="2">
                  <c:v>#N/A</c:v>
                </c:pt>
                <c:pt idx="3">
                  <c:v>#N/A</c:v>
                </c:pt>
                <c:pt idx="4">
                  <c:v>1650</c:v>
                </c:pt>
                <c:pt idx="5">
                  <c:v>#N/A</c:v>
                </c:pt>
                <c:pt idx="6">
                  <c:v>#N/A</c:v>
                </c:pt>
                <c:pt idx="7">
                  <c:v>1781</c:v>
                </c:pt>
                <c:pt idx="8">
                  <c:v>#N/A</c:v>
                </c:pt>
                <c:pt idx="9">
                  <c:v>#N/A</c:v>
                </c:pt>
                <c:pt idx="10">
                  <c:v>1762</c:v>
                </c:pt>
                <c:pt idx="11">
                  <c:v>#N/A</c:v>
                </c:pt>
                <c:pt idx="12">
                  <c:v>#N/A</c:v>
                </c:pt>
                <c:pt idx="13">
                  <c:v>1845</c:v>
                </c:pt>
                <c:pt idx="14">
                  <c:v>#N/A</c:v>
                </c:pt>
              </c:numCache>
            </c:numRef>
          </c:val>
          <c:smooth val="0"/>
          <c:extLst>
            <c:ext xmlns:c16="http://schemas.microsoft.com/office/drawing/2014/chart" uri="{C3380CC4-5D6E-409C-BE32-E72D297353CC}">
              <c16:uniqueId val="{00000008-B478-43F9-AC13-64C15AD0DF05}"/>
            </c:ext>
          </c:extLst>
        </c:ser>
        <c:dLbls>
          <c:showLegendKey val="0"/>
          <c:showVal val="0"/>
          <c:showCatName val="0"/>
          <c:showSerName val="0"/>
          <c:showPercent val="0"/>
          <c:showBubbleSize val="0"/>
        </c:dLbls>
        <c:marker val="1"/>
        <c:smooth val="0"/>
        <c:axId val="42363904"/>
        <c:axId val="42382464"/>
      </c:lineChart>
      <c:catAx>
        <c:axId val="423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82464"/>
        <c:crosses val="autoZero"/>
        <c:auto val="1"/>
        <c:lblAlgn val="ctr"/>
        <c:lblOffset val="100"/>
        <c:tickLblSkip val="1"/>
        <c:tickMarkSkip val="1"/>
        <c:noMultiLvlLbl val="0"/>
      </c:catAx>
      <c:valAx>
        <c:axId val="4238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40307</c:v>
                </c:pt>
                <c:pt idx="5">
                  <c:v>40745</c:v>
                </c:pt>
                <c:pt idx="8">
                  <c:v>42128</c:v>
                </c:pt>
                <c:pt idx="11">
                  <c:v>42010</c:v>
                </c:pt>
                <c:pt idx="14">
                  <c:v>42069</c:v>
                </c:pt>
              </c:numCache>
            </c:numRef>
          </c:val>
          <c:extLst>
            <c:ext xmlns:c16="http://schemas.microsoft.com/office/drawing/2014/chart" uri="{C3380CC4-5D6E-409C-BE32-E72D297353CC}">
              <c16:uniqueId val="{00000000-DD26-4A72-A49C-B5C00C2D0A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8919</c:v>
                </c:pt>
                <c:pt idx="5">
                  <c:v>8393</c:v>
                </c:pt>
                <c:pt idx="8">
                  <c:v>8404</c:v>
                </c:pt>
                <c:pt idx="11">
                  <c:v>8194</c:v>
                </c:pt>
                <c:pt idx="14">
                  <c:v>8467</c:v>
                </c:pt>
              </c:numCache>
            </c:numRef>
          </c:val>
          <c:extLst>
            <c:ext xmlns:c16="http://schemas.microsoft.com/office/drawing/2014/chart" uri="{C3380CC4-5D6E-409C-BE32-E72D297353CC}">
              <c16:uniqueId val="{00000001-DD26-4A72-A49C-B5C00C2D0A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7399</c:v>
                </c:pt>
                <c:pt idx="5">
                  <c:v>7070</c:v>
                </c:pt>
                <c:pt idx="8">
                  <c:v>7299</c:v>
                </c:pt>
                <c:pt idx="11">
                  <c:v>6264</c:v>
                </c:pt>
                <c:pt idx="14">
                  <c:v>5549</c:v>
                </c:pt>
              </c:numCache>
            </c:numRef>
          </c:val>
          <c:extLst>
            <c:ext xmlns:c16="http://schemas.microsoft.com/office/drawing/2014/chart" uri="{C3380CC4-5D6E-409C-BE32-E72D297353CC}">
              <c16:uniqueId val="{00000002-DD26-4A72-A49C-B5C00C2D0A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26-4A72-A49C-B5C00C2D0A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26-4A72-A49C-B5C00C2D0A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26-4A72-A49C-B5C00C2D0A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6186</c:v>
                </c:pt>
                <c:pt idx="3">
                  <c:v>5489</c:v>
                </c:pt>
                <c:pt idx="6">
                  <c:v>5357</c:v>
                </c:pt>
                <c:pt idx="9">
                  <c:v>4766</c:v>
                </c:pt>
                <c:pt idx="12">
                  <c:v>4400</c:v>
                </c:pt>
              </c:numCache>
            </c:numRef>
          </c:val>
          <c:extLst>
            <c:ext xmlns:c16="http://schemas.microsoft.com/office/drawing/2014/chart" uri="{C3380CC4-5D6E-409C-BE32-E72D297353CC}">
              <c16:uniqueId val="{00000006-DD26-4A72-A49C-B5C00C2D0A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2362</c:v>
                </c:pt>
                <c:pt idx="3">
                  <c:v>2355</c:v>
                </c:pt>
                <c:pt idx="6">
                  <c:v>2460</c:v>
                </c:pt>
                <c:pt idx="9">
                  <c:v>2454</c:v>
                </c:pt>
                <c:pt idx="12">
                  <c:v>2160</c:v>
                </c:pt>
              </c:numCache>
            </c:numRef>
          </c:val>
          <c:extLst>
            <c:ext xmlns:c16="http://schemas.microsoft.com/office/drawing/2014/chart" uri="{C3380CC4-5D6E-409C-BE32-E72D297353CC}">
              <c16:uniqueId val="{00000007-DD26-4A72-A49C-B5C00C2D0A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17270</c:v>
                </c:pt>
                <c:pt idx="3">
                  <c:v>17055</c:v>
                </c:pt>
                <c:pt idx="6">
                  <c:v>18336</c:v>
                </c:pt>
                <c:pt idx="9">
                  <c:v>17884</c:v>
                </c:pt>
                <c:pt idx="12">
                  <c:v>18141</c:v>
                </c:pt>
              </c:numCache>
            </c:numRef>
          </c:val>
          <c:extLst>
            <c:ext xmlns:c16="http://schemas.microsoft.com/office/drawing/2014/chart" uri="{C3380CC4-5D6E-409C-BE32-E72D297353CC}">
              <c16:uniqueId val="{00000008-DD26-4A72-A49C-B5C00C2D0A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3715</c:v>
                </c:pt>
                <c:pt idx="3">
                  <c:v>3433</c:v>
                </c:pt>
                <c:pt idx="6">
                  <c:v>3670</c:v>
                </c:pt>
                <c:pt idx="9">
                  <c:v>3537</c:v>
                </c:pt>
                <c:pt idx="12">
                  <c:v>3532</c:v>
                </c:pt>
              </c:numCache>
            </c:numRef>
          </c:val>
          <c:extLst>
            <c:ext xmlns:c16="http://schemas.microsoft.com/office/drawing/2014/chart" uri="{C3380CC4-5D6E-409C-BE32-E72D297353CC}">
              <c16:uniqueId val="{00000009-DD26-4A72-A49C-B5C00C2D0A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41077</c:v>
                </c:pt>
                <c:pt idx="3">
                  <c:v>41552</c:v>
                </c:pt>
                <c:pt idx="6">
                  <c:v>42664</c:v>
                </c:pt>
                <c:pt idx="9">
                  <c:v>42895</c:v>
                </c:pt>
                <c:pt idx="12">
                  <c:v>44528</c:v>
                </c:pt>
              </c:numCache>
            </c:numRef>
          </c:val>
          <c:extLst>
            <c:ext xmlns:c16="http://schemas.microsoft.com/office/drawing/2014/chart" uri="{C3380CC4-5D6E-409C-BE32-E72D297353CC}">
              <c16:uniqueId val="{0000000A-DD26-4A72-A49C-B5C00C2D0AFB}"/>
            </c:ext>
          </c:extLst>
        </c:ser>
        <c:dLbls>
          <c:showLegendKey val="0"/>
          <c:showVal val="0"/>
          <c:showCatName val="0"/>
          <c:showSerName val="0"/>
          <c:showPercent val="0"/>
          <c:showBubbleSize val="0"/>
        </c:dLbls>
        <c:gapWidth val="100"/>
        <c:overlap val="100"/>
        <c:axId val="130191360"/>
        <c:axId val="130193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13986</c:v>
                </c:pt>
                <c:pt idx="2">
                  <c:v>#N/A</c:v>
                </c:pt>
                <c:pt idx="3">
                  <c:v>#N/A</c:v>
                </c:pt>
                <c:pt idx="4">
                  <c:v>13677</c:v>
                </c:pt>
                <c:pt idx="5">
                  <c:v>#N/A</c:v>
                </c:pt>
                <c:pt idx="6">
                  <c:v>#N/A</c:v>
                </c:pt>
                <c:pt idx="7">
                  <c:v>14656</c:v>
                </c:pt>
                <c:pt idx="8">
                  <c:v>#N/A</c:v>
                </c:pt>
                <c:pt idx="9">
                  <c:v>#N/A</c:v>
                </c:pt>
                <c:pt idx="10">
                  <c:v>15067</c:v>
                </c:pt>
                <c:pt idx="11">
                  <c:v>#N/A</c:v>
                </c:pt>
                <c:pt idx="12">
                  <c:v>#N/A</c:v>
                </c:pt>
                <c:pt idx="13">
                  <c:v>16676</c:v>
                </c:pt>
                <c:pt idx="14">
                  <c:v>#N/A</c:v>
                </c:pt>
              </c:numCache>
            </c:numRef>
          </c:val>
          <c:smooth val="0"/>
          <c:extLst>
            <c:ext xmlns:c16="http://schemas.microsoft.com/office/drawing/2014/chart" uri="{C3380CC4-5D6E-409C-BE32-E72D297353CC}">
              <c16:uniqueId val="{0000000B-DD26-4A72-A49C-B5C00C2D0AFB}"/>
            </c:ext>
          </c:extLst>
        </c:ser>
        <c:dLbls>
          <c:showLegendKey val="0"/>
          <c:showVal val="0"/>
          <c:showCatName val="0"/>
          <c:showSerName val="0"/>
          <c:showPercent val="0"/>
          <c:showBubbleSize val="0"/>
        </c:dLbls>
        <c:marker val="1"/>
        <c:smooth val="0"/>
        <c:axId val="130191360"/>
        <c:axId val="130193280"/>
      </c:lineChart>
      <c:catAx>
        <c:axId val="13019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193280"/>
        <c:crosses val="autoZero"/>
        <c:auto val="1"/>
        <c:lblAlgn val="ctr"/>
        <c:lblOffset val="100"/>
        <c:tickLblSkip val="1"/>
        <c:tickMarkSkip val="1"/>
        <c:noMultiLvlLbl val="0"/>
      </c:catAx>
      <c:valAx>
        <c:axId val="13019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19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3096</c:v>
                </c:pt>
                <c:pt idx="1">
                  <c:v>2706</c:v>
                </c:pt>
                <c:pt idx="2">
                  <c:v>2457</c:v>
                </c:pt>
              </c:numCache>
            </c:numRef>
          </c:val>
          <c:extLst>
            <c:ext xmlns:c16="http://schemas.microsoft.com/office/drawing/2014/chart" uri="{C3380CC4-5D6E-409C-BE32-E72D297353CC}">
              <c16:uniqueId val="{00000000-3231-498A-A73B-68BCD45EF7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3231-498A-A73B-68BCD45EF7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4991</c:v>
                </c:pt>
                <c:pt idx="1">
                  <c:v>4129</c:v>
                </c:pt>
                <c:pt idx="2">
                  <c:v>3275</c:v>
                </c:pt>
              </c:numCache>
            </c:numRef>
          </c:val>
          <c:extLst>
            <c:ext xmlns:c16="http://schemas.microsoft.com/office/drawing/2014/chart" uri="{C3380CC4-5D6E-409C-BE32-E72D297353CC}">
              <c16:uniqueId val="{00000002-3231-498A-A73B-68BCD45EF7CF}"/>
            </c:ext>
          </c:extLst>
        </c:ser>
        <c:dLbls>
          <c:showLegendKey val="0"/>
          <c:showVal val="0"/>
          <c:showCatName val="0"/>
          <c:showSerName val="0"/>
          <c:showPercent val="0"/>
          <c:showBubbleSize val="0"/>
        </c:dLbls>
        <c:gapWidth val="120"/>
        <c:overlap val="100"/>
        <c:axId val="42239104"/>
        <c:axId val="42240640"/>
      </c:barChart>
      <c:catAx>
        <c:axId val="4223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40640"/>
        <c:crosses val="autoZero"/>
        <c:auto val="1"/>
        <c:lblAlgn val="ctr"/>
        <c:lblOffset val="100"/>
        <c:tickLblSkip val="1"/>
        <c:tickMarkSkip val="1"/>
        <c:noMultiLvlLbl val="0"/>
      </c:catAx>
      <c:valAx>
        <c:axId val="42240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3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{2A7A3A2C-BE55-419F-861D-C9519131FEC8}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332-472C-AA5D-68763C2871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{A27CBBA7-158A-4A78-BC83-9D0AB271A20E}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32-472C-AA5D-68763C2871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{DFC7A635-9000-428E-90BC-7CEEC5F0A3D7}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32-472C-AA5D-68763C2871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{17D8D9D6-737C-460C-83F5-F5B99959D5B9}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32-472C-AA5D-68763C2871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{F0358A6C-25BB-44EA-96BF-8AEA2F943C7B}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32-472C-AA5D-68763C2871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{C705C72D-76D7-4959-A8CB-6FD3AEA5CE3A}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332-472C-AA5D-68763C2871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{A34CE63A-E2B1-4860-B42F-0E6E2B52906A}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332-472C-AA5D-68763C28714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{57AA5B31-5030-498B-A6C7-4CCFB78B9E11}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332-472C-AA5D-68763C2871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{3110D610-2A1F-4B3C-83D1-048D08E8CC16}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332-472C-AA5D-68763C2871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46.6</c:v>
                </c:pt>
                <c:pt idx="24">
                  <c:v>47.4</c:v>
                </c:pt>
                <c:pt idx="32">
                  <c:v>47.9</c:v>
                </c:pt>
              </c:numCache>
            </c:numRef>
          </c:xVal>
          <c:yVal>
            <c:numRef>
              <c:f>公会計指標分析・財政指標組合せ分析表!$BP$51:$DC$51</c:f>
              <c:numCache>
                <c:formatCode>#,##0.0;"▲ "#,##0.0</c:formatCode>
                <c:ptCount val="40"/>
                <c:pt idx="16">
                  <c:v>87.9</c:v>
                </c:pt>
                <c:pt idx="24">
                  <c:v>90.7</c:v>
                </c:pt>
                <c:pt idx="32">
                  <c:v>101.8</c:v>
                </c:pt>
              </c:numCache>
            </c:numRef>
          </c:yVal>
          <c:smooth val="0"/>
          <c:extLst>
            <c:ext xmlns:c16="http://schemas.microsoft.com/office/drawing/2014/chart" uri="{C3380CC4-5D6E-409C-BE32-E72D297353CC}">
              <c16:uniqueId val="{00000009-9332-472C-AA5D-68763C2871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{CD2C0BD7-A939-45E9-8E15-E882DA55785D}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332-472C-AA5D-68763C2871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{EF28B0D0-4554-4784-AED7-636B993944FE}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32-472C-AA5D-68763C2871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{9CE72140-7A93-4C83-8133-E93639F33632}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32-472C-AA5D-68763C2871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{6AE4CC9B-BCAB-4C3E-99A3-B49135D9E137}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32-472C-AA5D-68763C2871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{11B30E1B-DBBC-4187-90B2-42FA1C603915}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32-472C-AA5D-68763C28714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{AFB8F387-345F-4939-ADFE-85105F948439}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332-472C-AA5D-68763C28714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{712288FA-7A17-44DD-9A69-22B637FDF022}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332-472C-AA5D-68763C28714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{842C9BB2-974C-458C-989B-A5A6C28383E7}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332-472C-AA5D-68763C28714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{E2919332-967A-4F0C-8A1D-87C5D3A2739B}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332-472C-AA5D-68763C2871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9332-472C-AA5D-68763C287147}"/>
            </c:ext>
          </c:extLst>
        </c:ser>
        <c:dLbls>
          <c:showLegendKey val="0"/>
          <c:showVal val="1"/>
          <c:showCatName val="0"/>
          <c:showSerName val="0"/>
          <c:showPercent val="0"/>
          <c:showBubbleSize val="0"/>
        </c:dLbls>
        <c:axId val="46179840"/>
        <c:axId val="46181760"/>
      </c:scatterChart>
      <c:valAx>
        <c:axId val="46179840"/>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{9CECD5E2-A776-4895-B696-6A4C864D87B1}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42-42E7-821A-C245C1A48F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{61912C9D-A3A7-4C62-9BEA-BAFD44750096}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42-42E7-821A-C245C1A48F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{59B86AED-2EB2-4821-9CB0-A353DCF829F7}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42-42E7-821A-C245C1A48F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{E1C61052-7544-4899-A9A9-C9B7196D91E6}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42-42E7-821A-C245C1A48F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{AFE5CBF9-2416-482F-9152-AA62E6CFD455}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42-42E7-821A-C245C1A48FC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{88DD79F1-8685-4CF2-8C57-18D188215128}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42-42E7-821A-C245C1A48FCC}"/>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{E21FCB13-C9AB-4B44-9D31-EC07163630E6}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42-42E7-821A-C245C1A48FCC}"/>
                </c:ext>
              </c:extLst>
            </c:dLbl>
            <c:dLbl>
              <c:idx val="24"/>
              <c:layout>
                <c:manualLayout>
                  <c:x val="-1.82356280842499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{BB634A20-149A-4069-BBBC-57543D099C0E}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42-42E7-821A-C245C1A48F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{1EC0AB38-C9A1-4119-B069-5C6E7533697C}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42-42E7-821A-C245C1A48F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10.6</c:v>
                </c:pt>
                <c:pt idx="16">
                  <c:v>10.4</c:v>
                </c:pt>
                <c:pt idx="24">
                  <c:v>10.4</c:v>
                </c:pt>
                <c:pt idx="32">
                  <c:v>10.8</c:v>
                </c:pt>
              </c:numCache>
            </c:numRef>
          </c:xVal>
          <c:yVal>
            <c:numRef>
              <c:f>公会計指標分析・財政指標組合せ分析表!$BP$73:$DC$73</c:f>
              <c:numCache>
                <c:formatCode>#,##0.0;"▲ "#,##0.0</c:formatCode>
                <c:ptCount val="40"/>
                <c:pt idx="0">
                  <c:v>83.7</c:v>
                </c:pt>
                <c:pt idx="8">
                  <c:v>83.9</c:v>
                </c:pt>
                <c:pt idx="16">
                  <c:v>87.9</c:v>
                </c:pt>
                <c:pt idx="24">
                  <c:v>90.7</c:v>
                </c:pt>
                <c:pt idx="32">
                  <c:v>101.8</c:v>
                </c:pt>
              </c:numCache>
            </c:numRef>
          </c:yVal>
          <c:smooth val="0"/>
          <c:extLst>
            <c:ext xmlns:c16="http://schemas.microsoft.com/office/drawing/2014/chart" uri="{C3380CC4-5D6E-409C-BE32-E72D297353CC}">
              <c16:uniqueId val="{00000009-9142-42E7-821A-C245C1A48F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{908166AA-EEB1-477E-B6E4-2AFCE15E773E}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42-42E7-821A-C245C1A48F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{D6C91884-F27C-4CE5-9442-AE05F147166C}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42-42E7-821A-C245C1A48F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{C4CB9233-8973-4573-A589-0D4EEE168A4A}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42-42E7-821A-C245C1A48F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{CA46DA03-E06C-4AFA-B135-E0097418FE52}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42-42E7-821A-C245C1A48F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{1B15FC35-3783-4AED-817A-02905FE2E5A7}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42-42E7-821A-C245C1A48FC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{2F06A480-58F8-48D0-898C-3A9ADA8FBB33}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42-42E7-821A-C245C1A48FC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{B68EA736-7615-4547-8227-31CBEA2CE3EA}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42-42E7-821A-C245C1A48FC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{17FE3C63-A701-428F-9FAD-CDE61FB31879}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42-42E7-821A-C245C1A48F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{C8E59F98-8157-48B6-85B0-149FAB553342}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42-42E7-821A-C245C1A48F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c:ext xmlns:c16="http://schemas.microsoft.com/office/drawing/2014/chart" uri="{C3380CC4-5D6E-409C-BE32-E72D297353CC}">
              <c16:uniqueId val="{00000013-9142-42E7-821A-C245C1A48FCC}"/>
            </c:ext>
          </c:extLst>
        </c:ser>
        <c:dLbls>
          <c:showLegendKey val="0"/>
          <c:showVal val="1"/>
          <c:showCatName val="0"/>
          <c:showSerName val="0"/>
          <c:showPercent val="0"/>
          <c:showBubbleSize val="0"/>
        </c:dLbls>
        <c:axId val="84219776"/>
        <c:axId val="84234240"/>
      </c:scatterChart>
      <c:valAx>
        <c:axId val="84219776"/>
        <c:scaling>
          <c:orientation val="minMax"/>
          <c:max val="11.6"/>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4"/>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83,061
79,251
230.70
39,255,050
37,854,694
1,154,495
19,710,626
44,528,303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前後の水準で推移しており、平成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ポイント上がって</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となった。全国平均、福井県平均を上回っている。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今後も市税等の特別徴収本部の設置、コンビニ収納、インターネット公売の推進、滞納整理の強化等により税収の確保に努める。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経常一般財源等は、特別交付税の増</a:t>
          </a:r>
          <a:r>
            <a:rPr kumimoji="1" lang="en-US" altLang="ja-JP" sz="1300">
              <a:latin typeface="ＭＳ Ｐゴシック" panose="020B0600070205080204" pitchFamily="50" charset="-128"/>
              <a:ea typeface="ＭＳ Ｐゴシック" panose="020B0600070205080204" pitchFamily="50" charset="-128"/>
            </a:rPr>
            <a:t>(335,551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、また地方税においては外国為替の影響による法人市民税の減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543,481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等により、総額で</a:t>
          </a:r>
          <a:r>
            <a:rPr kumimoji="1" lang="en-US" altLang="ja-JP" sz="1300">
              <a:latin typeface="ＭＳ Ｐゴシック" panose="020B0600070205080204" pitchFamily="50" charset="-128"/>
              <a:ea typeface="ＭＳ Ｐゴシック" panose="020B0600070205080204" pitchFamily="50" charset="-128"/>
            </a:rPr>
            <a:t>350,644</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一方、経常経費充当一般財源等は、対前年度比＋</a:t>
          </a:r>
          <a:r>
            <a:rPr kumimoji="1" lang="en-US" altLang="ja-JP" sz="1300">
              <a:latin typeface="ＭＳ Ｐゴシック" panose="020B0600070205080204" pitchFamily="50" charset="-128"/>
              <a:ea typeface="ＭＳ Ｐゴシック" panose="020B0600070205080204" pitchFamily="50" charset="-128"/>
            </a:rPr>
            <a:t>54,029</a:t>
          </a:r>
          <a:r>
            <a:rPr kumimoji="1" lang="ja-JP" altLang="en-US" sz="1300">
              <a:latin typeface="ＭＳ Ｐゴシック" panose="020B0600070205080204" pitchFamily="50" charset="-128"/>
              <a:ea typeface="ＭＳ Ｐゴシック" panose="020B0600070205080204" pitchFamily="50" charset="-128"/>
            </a:rPr>
            <a:t>千円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となったものの、経常収支比率は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今後は、歳入では合併算定替えによる交付税の減が見込まれ、歳出では扶助費や公債費の増による経常収支比率の上昇が懸念される。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32512</xdr:rowOff>
    </xdr:from>
    <xdr:to>
      <xdr:col>23</xdr:col>
      <xdr:colOff>133350</xdr:colOff>
      <xdr:row>61</xdr:row>
      <xdr:rowOff>85598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9096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131572</xdr:rowOff>
    </xdr:from>
    <xdr:to>
      <xdr:col>19</xdr:col>
      <xdr:colOff>133350</xdr:colOff>
      <xdr:row>61</xdr:row>
      <xdr:rowOff>85598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185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131572</xdr:rowOff>
    </xdr:from>
    <xdr:to>
      <xdr:col>15</xdr:col>
      <xdr:colOff>82550</xdr:colOff>
      <xdr:row>61</xdr:row>
      <xdr:rowOff>8382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185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56642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668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153162</xdr:rowOff>
    </xdr:from>
    <xdr:to>
      <xdr:col>23</xdr:col>
      <xdr:colOff>184150</xdr:colOff>
      <xdr:row>61</xdr:row>
      <xdr:rowOff>83312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169689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34798</xdr:rowOff>
    </xdr:from>
    <xdr:to>
      <xdr:col>19</xdr:col>
      <xdr:colOff>184150</xdr:colOff>
      <xdr:row>61</xdr:row>
      <xdr:rowOff>136398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146575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80772</xdr:rowOff>
    </xdr:from>
    <xdr:to>
      <xdr:col>15</xdr:col>
      <xdr:colOff>133350</xdr:colOff>
      <xdr:row>61</xdr:row>
      <xdr:rowOff>10922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5842</xdr:rowOff>
    </xdr:from>
    <xdr:to>
      <xdr:col>7</xdr:col>
      <xdr:colOff>31750</xdr:colOff>
      <xdr:row>61</xdr:row>
      <xdr:rowOff>107442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117619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職員数の減少傾向が落ち着き、人件費についてはほぼ横ばいであった。維持補修費において大雪の影響により決算額は増となった。全体の決算額は全国平均、県平均、類似団体平均を下回っている。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114314</xdr:rowOff>
    </xdr:from>
    <xdr:to>
      <xdr:col>23</xdr:col>
      <xdr:colOff>133350</xdr:colOff>
      <xdr:row>80</xdr:row>
      <xdr:rowOff>131603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30314"/>
          <a:ext cx="838200" cy="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116380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2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96515</xdr:rowOff>
    </xdr:from>
    <xdr:to>
      <xdr:col>19</xdr:col>
      <xdr:colOff>133350</xdr:colOff>
      <xdr:row>80</xdr:row>
      <xdr:rowOff>114314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12515"/>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91359</xdr:rowOff>
    </xdr:from>
    <xdr:to>
      <xdr:col>15</xdr:col>
      <xdr:colOff>82550</xdr:colOff>
      <xdr:row>80</xdr:row>
      <xdr:rowOff>96515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07359"/>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67072</xdr:rowOff>
    </xdr:from>
    <xdr:to>
      <xdr:col>11</xdr:col>
      <xdr:colOff>31750</xdr:colOff>
      <xdr:row>80</xdr:row>
      <xdr:rowOff>91359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3072"/>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162126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80803</xdr:rowOff>
    </xdr:from>
    <xdr:to>
      <xdr:col>23</xdr:col>
      <xdr:colOff>184150</xdr:colOff>
      <xdr:row>81</xdr:row>
      <xdr:rowOff>10953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63514</xdr:rowOff>
    </xdr:from>
    <xdr:to>
      <xdr:col>19</xdr:col>
      <xdr:colOff>184150</xdr:colOff>
      <xdr:row>80</xdr:row>
      <xdr:rowOff>165114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3841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45715</xdr:rowOff>
    </xdr:from>
    <xdr:to>
      <xdr:col>15</xdr:col>
      <xdr:colOff>133350</xdr:colOff>
      <xdr:row>80</xdr:row>
      <xdr:rowOff>147315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157492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40559</xdr:rowOff>
    </xdr:from>
    <xdr:to>
      <xdr:col>11</xdr:col>
      <xdr:colOff>82550</xdr:colOff>
      <xdr:row>80</xdr:row>
      <xdr:rowOff>142159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152336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2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16272</xdr:rowOff>
    </xdr:from>
    <xdr:to>
      <xdr:col>7</xdr:col>
      <xdr:colOff>31750</xdr:colOff>
      <xdr:row>80</xdr:row>
      <xdr:rowOff>117872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128049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0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依然、全国市平均および類似団体平均も上回っており、今後も引き続き縮減に努める。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151341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267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151341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468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30691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066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削減については、行財政構造改革プログラムに基づき、民間活用や早期退職制度の実施など行政改革を積極的に進めているが、団隗の世代の退職者が増えており、職員数削減の目標年度よりも早期に達成している。</a:t>
          </a:r>
        </a:p>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年度より全国平均、福井県平均及び類似団体平均を下回っており、今後も、大量退職者の補充採用を一定数に抑制しつつ適正な定員管理と組織体制のあり方を検討していく。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160126</xdr:rowOff>
    </xdr:from>
    <xdr:to>
      <xdr:col>81</xdr:col>
      <xdr:colOff>44450</xdr:colOff>
      <xdr:row>60</xdr:row>
      <xdr:rowOff>162137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4712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162137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166158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4913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152082</xdr:rowOff>
    </xdr:from>
    <xdr:to>
      <xdr:col>68</xdr:col>
      <xdr:colOff>152400</xdr:colOff>
      <xdr:row>60</xdr:row>
      <xdr:rowOff>166158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111337</xdr:rowOff>
    </xdr:from>
    <xdr:to>
      <xdr:col>77</xdr:col>
      <xdr:colOff>95250</xdr:colOff>
      <xdr:row>61</xdr:row>
      <xdr:rowOff>41487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年度の実質公債費率は、元利償還金は減少したものの、公営企業への繰出金が増加したため、</a:t>
          </a:r>
          <a:r>
            <a:rPr kumimoji="1" lang="en-US" altLang="ja-JP" sz="1300">
              <a:solidFill>
                <a:sysClr val="windowText" lastClr="000000"/>
              </a:solidFill>
              <a:effectLst/>
              <a:latin typeface="+mn-lt"/>
              <a:ea typeface="+mn-ea"/>
              <a:cs typeface="+mn-cs"/>
            </a:rPr>
            <a:t>10.8</a:t>
          </a:r>
          <a:r>
            <a:rPr kumimoji="1" lang="ja-JP" altLang="ja-JP" sz="1300">
              <a:solidFill>
                <a:sysClr val="windowText" lastClr="000000"/>
              </a:solidFill>
              <a:effectLst/>
              <a:latin typeface="+mn-lt"/>
              <a:ea typeface="+mn-ea"/>
              <a:cs typeface="+mn-cs"/>
            </a:rPr>
            <a:t>％となり前年度より</a:t>
          </a:r>
          <a:r>
            <a:rPr kumimoji="1" lang="en-US" altLang="ja-JP" sz="1300">
              <a:solidFill>
                <a:sysClr val="windowText" lastClr="000000"/>
              </a:solidFill>
              <a:effectLst/>
              <a:latin typeface="+mn-lt"/>
              <a:ea typeface="+mn-ea"/>
              <a:cs typeface="+mn-cs"/>
            </a:rPr>
            <a:t>0.4</a:t>
          </a:r>
          <a:r>
            <a:rPr kumimoji="1" lang="ja-JP" altLang="ja-JP" sz="1300">
              <a:solidFill>
                <a:sysClr val="windowText" lastClr="000000"/>
              </a:solidFill>
              <a:effectLst/>
              <a:latin typeface="+mn-lt"/>
              <a:ea typeface="+mn-ea"/>
              <a:cs typeface="+mn-cs"/>
            </a:rPr>
            <a:t>ポイント上昇した。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公債費は増加傾向にあるため、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年経過後の利率見直し等を行い償還額の抑制に努めている。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今後も、下水道特別会計への起債償還に伴う繰出金の増加等も見込まれることから、公営企業の経営健全化を図り、市債発行額の抑制に努める。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155484</xdr:rowOff>
    </xdr:from>
    <xdr:to>
      <xdr:col>81</xdr:col>
      <xdr:colOff>44450</xdr:colOff>
      <xdr:row>42</xdr:row>
      <xdr:rowOff>11612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8493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155484</xdr:rowOff>
    </xdr:from>
    <xdr:to>
      <xdr:col>77</xdr:col>
      <xdr:colOff>44450</xdr:colOff>
      <xdr:row>41</xdr:row>
      <xdr:rowOff>155484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84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41</xdr:row>
      <xdr:rowOff>169273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849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39188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987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147518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132262</xdr:rowOff>
    </xdr:from>
    <xdr:to>
      <xdr:col>81</xdr:col>
      <xdr:colOff>95250</xdr:colOff>
      <xdr:row>42</xdr:row>
      <xdr:rowOff>62412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104339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3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104684</xdr:rowOff>
    </xdr:from>
    <xdr:to>
      <xdr:col>77</xdr:col>
      <xdr:colOff>95250</xdr:colOff>
      <xdr:row>42</xdr:row>
      <xdr:rowOff>34834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19611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104684</xdr:rowOff>
    </xdr:from>
    <xdr:to>
      <xdr:col>73</xdr:col>
      <xdr:colOff>44450</xdr:colOff>
      <xdr:row>42</xdr:row>
      <xdr:rowOff>34834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19611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159838</xdr:rowOff>
    </xdr:from>
    <xdr:to>
      <xdr:col>64</xdr:col>
      <xdr:colOff>152400</xdr:colOff>
      <xdr:row>42</xdr:row>
      <xdr:rowOff>89988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74765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年度は、半世紀に一度のまちづくりに伴う建設事業（新庁舎建設等）の増に充てるため、地方債残高が増加したことや、社会基盤整備基金など充当可能財源が減少したことにより、将来負担比率は</a:t>
          </a:r>
          <a:r>
            <a:rPr kumimoji="1" lang="en-US" altLang="ja-JP" sz="1300">
              <a:latin typeface="ＭＳ Ｐゴシック" panose="020B0600070205080204" pitchFamily="50" charset="-128"/>
              <a:ea typeface="ＭＳ Ｐゴシック" panose="020B0600070205080204" pitchFamily="50" charset="-128"/>
            </a:rPr>
            <a:t>101.8</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今後も交付税措置のある有利な起債の活用など義務的経費の一層の削減をはじめとする行財政構造改革を着実に推進し、将来負担の軽減を図る。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14097</xdr:rowOff>
    </xdr:from>
    <xdr:to>
      <xdr:col>81</xdr:col>
      <xdr:colOff>44450</xdr:colOff>
      <xdr:row>18</xdr:row>
      <xdr:rowOff>103378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00197"/>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163026</xdr:rowOff>
    </xdr:from>
    <xdr:to>
      <xdr:col>77</xdr:col>
      <xdr:colOff>44450</xdr:colOff>
      <xdr:row>18</xdr:row>
      <xdr:rowOff>14097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07767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130852</xdr:rowOff>
    </xdr:from>
    <xdr:to>
      <xdr:col>72</xdr:col>
      <xdr:colOff>203200</xdr:colOff>
      <xdr:row>17</xdr:row>
      <xdr:rowOff>163026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04550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129244</xdr:rowOff>
    </xdr:from>
    <xdr:to>
      <xdr:col>68</xdr:col>
      <xdr:colOff>152400</xdr:colOff>
      <xdr:row>17</xdr:row>
      <xdr:rowOff>130852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4389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105241</xdr:rowOff>
    </xdr:from>
    <xdr:to>
      <xdr:col>68</xdr:col>
      <xdr:colOff>203200</xdr:colOff>
      <xdr:row>16</xdr:row>
      <xdr:rowOff>35391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52578</xdr:rowOff>
    </xdr:from>
    <xdr:to>
      <xdr:col>81</xdr:col>
      <xdr:colOff>95250</xdr:colOff>
      <xdr:row>18</xdr:row>
      <xdr:rowOff>154178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24655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134747</xdr:rowOff>
    </xdr:from>
    <xdr:to>
      <xdr:col>77</xdr:col>
      <xdr:colOff>95250</xdr:colOff>
      <xdr:row>18</xdr:row>
      <xdr:rowOff>64897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49674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3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112226</xdr:rowOff>
    </xdr:from>
    <xdr:to>
      <xdr:col>73</xdr:col>
      <xdr:colOff>44450</xdr:colOff>
      <xdr:row>18</xdr:row>
      <xdr:rowOff>42376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27153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80052</xdr:rowOff>
    </xdr:from>
    <xdr:to>
      <xdr:col>68</xdr:col>
      <xdr:colOff>203200</xdr:colOff>
      <xdr:row>18</xdr:row>
      <xdr:rowOff>10202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166429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78444</xdr:rowOff>
    </xdr:from>
    <xdr:to>
      <xdr:col>64</xdr:col>
      <xdr:colOff>152400</xdr:colOff>
      <xdr:row>18</xdr:row>
      <xdr:rowOff>8594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164821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7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83,061
79,251
230.70
39,255,050
37,854,694
1,154,495
19,710,626
44,528,303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例年、類似団体平均、全国平均、福井県平均を下回る結果となるが、これは、ごみ処理業務や消防業務を一部事務組合で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行っていることが主な要因である。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前年度との比較においては、定年退職者が徐々に減り始め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千円の減少になり、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r>
            <a:rPr kumimoji="1" lang="ja-JP" altLang="en-US" sz="1300">
              <a:latin typeface="ＭＳ Ｐゴシック" panose="020B0600070205080204" pitchFamily="50" charset="-128"/>
              <a:ea typeface="ＭＳ Ｐゴシック" panose="020B0600070205080204" pitchFamily="50" charset="-128"/>
            </a:rPr>
            <a:t>補充採用を一定数に抑制しつつ適正な定員管理と組織体制のあり方を検討していく。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紙の文化博物館展示物更新等委託料の減等により</a:t>
          </a:r>
          <a:r>
            <a:rPr kumimoji="1" lang="en-US" altLang="ja-JP" sz="1300">
              <a:latin typeface="ＭＳ Ｐゴシック" panose="020B0600070205080204" pitchFamily="50" charset="-128"/>
              <a:ea typeface="ＭＳ Ｐゴシック" panose="020B0600070205080204" pitchFamily="50" charset="-128"/>
            </a:rPr>
            <a:t>205,096</a:t>
          </a:r>
          <a:r>
            <a:rPr kumimoji="1" lang="ja-JP" altLang="en-US" sz="1300">
              <a:latin typeface="ＭＳ Ｐゴシック" panose="020B0600070205080204" pitchFamily="50" charset="-128"/>
              <a:ea typeface="ＭＳ Ｐゴシック" panose="020B0600070205080204" pitchFamily="50" charset="-128"/>
            </a:rPr>
            <a:t>千円減少したが、前年同の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今後も行財政構造改革プログラムに基づく事務事業の見直しや効率化を進め経常的支出の削減に努める。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105773</xdr:rowOff>
    </xdr:from>
    <xdr:to>
      <xdr:col>82</xdr:col>
      <xdr:colOff>107950</xdr:colOff>
      <xdr:row>15</xdr:row>
      <xdr:rowOff>105773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7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105773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64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144962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144962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792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71500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54973</xdr:rowOff>
    </xdr:from>
    <xdr:to>
      <xdr:col>78</xdr:col>
      <xdr:colOff>120650</xdr:colOff>
      <xdr:row>15</xdr:row>
      <xdr:rowOff>156573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166750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9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94162</xdr:rowOff>
    </xdr:from>
    <xdr:to>
      <xdr:col>69</xdr:col>
      <xdr:colOff>142875</xdr:colOff>
      <xdr:row>16</xdr:row>
      <xdr:rowOff>24312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34489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類似団体平均、全国平均、福井県平均を下回っている。年金生活者等支援臨時福祉給付金事業終了に伴う減などにより、前年度に比べ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年度は減少しているが、国の制度改正を注視しながら、市制度の見直し、統合等により、扶助費全体の抑制に努める。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44704</xdr:rowOff>
    </xdr:from>
    <xdr:to>
      <xdr:col>24</xdr:col>
      <xdr:colOff>25400</xdr:colOff>
      <xdr:row>54</xdr:row>
      <xdr:rowOff>136144</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030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136144</xdr:rowOff>
    </xdr:from>
    <xdr:to>
      <xdr:col>19</xdr:col>
      <xdr:colOff>187325</xdr:colOff>
      <xdr:row>55</xdr:row>
      <xdr:rowOff>65278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4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65278</xdr:rowOff>
    </xdr:from>
    <xdr:to>
      <xdr:col>15</xdr:col>
      <xdr:colOff>98425</xdr:colOff>
      <xdr:row>55</xdr:row>
      <xdr:rowOff>65278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5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65278</xdr:rowOff>
    </xdr:from>
    <xdr:to>
      <xdr:col>11</xdr:col>
      <xdr:colOff>9525</xdr:colOff>
      <xdr:row>55</xdr:row>
      <xdr:rowOff>83566</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5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164863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146575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165354</xdr:rowOff>
    </xdr:from>
    <xdr:to>
      <xdr:col>24</xdr:col>
      <xdr:colOff>76200</xdr:colOff>
      <xdr:row>54</xdr:row>
      <xdr:rowOff>95504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73931</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85344</xdr:rowOff>
    </xdr:from>
    <xdr:to>
      <xdr:col>20</xdr:col>
      <xdr:colOff>38100</xdr:colOff>
      <xdr:row>55</xdr:row>
      <xdr:rowOff>15494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25671</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32766</xdr:rowOff>
    </xdr:from>
    <xdr:to>
      <xdr:col>6</xdr:col>
      <xdr:colOff>171450</xdr:colOff>
      <xdr:row>55</xdr:row>
      <xdr:rowOff>134366</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144543</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下水道特別会計事業などの繰出金増の一方、国民健康保険事業などの繰出金減により、全体では小幅な増であったため、前年度に比べ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今後も、長期的視点に立った施策を推進することにより歳出の抑制に努める。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4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57</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44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法人市民税過年度還付金及び加算金の増等により</a:t>
          </a:r>
          <a:r>
            <a:rPr kumimoji="1" lang="en-US" altLang="ja-JP" sz="1300">
              <a:latin typeface="ＭＳ Ｐゴシック" panose="020B0600070205080204" pitchFamily="50" charset="-128"/>
              <a:ea typeface="ＭＳ Ｐゴシック" panose="020B0600070205080204" pitchFamily="50" charset="-128"/>
            </a:rPr>
            <a:t>761,898</a:t>
          </a:r>
          <a:r>
            <a:rPr kumimoji="1" lang="ja-JP" altLang="en-US" sz="1300">
              <a:latin typeface="ＭＳ Ｐゴシック" panose="020B0600070205080204" pitchFamily="50" charset="-128"/>
              <a:ea typeface="ＭＳ Ｐゴシック" panose="020B0600070205080204" pitchFamily="50" charset="-128"/>
            </a:rPr>
            <a:t>千円増加し、前年度に比べ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今後とも長期的視点に立った施策を推進することにより歳出の抑制に努める。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109855</xdr:rowOff>
    </xdr:from>
    <xdr:to>
      <xdr:col>82</xdr:col>
      <xdr:colOff>107950</xdr:colOff>
      <xdr:row>39</xdr:row>
      <xdr:rowOff>155575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964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155575</xdr:rowOff>
    </xdr:from>
    <xdr:to>
      <xdr:col>78</xdr:col>
      <xdr:colOff>69850</xdr:colOff>
      <xdr:row>39</xdr:row>
      <xdr:rowOff>109855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7067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155575</xdr:rowOff>
    </xdr:from>
    <xdr:to>
      <xdr:col>73</xdr:col>
      <xdr:colOff>180975</xdr:colOff>
      <xdr:row>38</xdr:row>
      <xdr:rowOff>167005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670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167005</xdr:rowOff>
    </xdr:from>
    <xdr:to>
      <xdr:col>69</xdr:col>
      <xdr:colOff>92075</xdr:colOff>
      <xdr:row>39</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104775</xdr:rowOff>
    </xdr:from>
    <xdr:to>
      <xdr:col>82</xdr:col>
      <xdr:colOff>158750</xdr:colOff>
      <xdr:row>40</xdr:row>
      <xdr:rowOff>34925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76852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59055</xdr:rowOff>
    </xdr:from>
    <xdr:to>
      <xdr:col>78</xdr:col>
      <xdr:colOff>120650</xdr:colOff>
      <xdr:row>39</xdr:row>
      <xdr:rowOff>160655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145432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3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104775</xdr:rowOff>
    </xdr:from>
    <xdr:to>
      <xdr:col>74</xdr:col>
      <xdr:colOff>31750</xdr:colOff>
      <xdr:row>39</xdr:row>
      <xdr:rowOff>34925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19702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116205</xdr:rowOff>
    </xdr:from>
    <xdr:to>
      <xdr:col>69</xdr:col>
      <xdr:colOff>142875</xdr:colOff>
      <xdr:row>39</xdr:row>
      <xdr:rowOff>46355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31132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普通債発行額の抑制や、数年後に交付税措置がある合併特例債の活用、借入から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年経過した起債の金利見直しを行っており、平成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％となったが、類似団体平均、全国平均、福井県平均いずれも上回っている。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今後も、工事等発注時における合併入札の推進により工事費の削減を図り、普通債発行額の抑制に努める。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122428</xdr:rowOff>
    </xdr:from>
    <xdr:to>
      <xdr:col>24</xdr:col>
      <xdr:colOff>25400</xdr:colOff>
      <xdr:row>78</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955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40132</xdr:rowOff>
    </xdr:from>
    <xdr:to>
      <xdr:col>19</xdr:col>
      <xdr:colOff>187325</xdr:colOff>
      <xdr:row>78</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413232"/>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76708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49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71628</xdr:rowOff>
    </xdr:from>
    <xdr:to>
      <xdr:col>24</xdr:col>
      <xdr:colOff>76200</xdr:colOff>
      <xdr:row>79</xdr:row>
      <xdr:rowOff>1778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43705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公債費以外の経常経費の状況は、類似団体平均、全国平均、福井県平均いずれも下回っている。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今後も行財政構造改革プログラムに基づく事務事業の見直しや効率化、経常的支出の削減に努める。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14986</xdr:rowOff>
    </xdr:from>
    <xdr:to>
      <xdr:col>82</xdr:col>
      <xdr:colOff>107950</xdr:colOff>
      <xdr:row>73</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5308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28702</xdr:rowOff>
    </xdr:from>
    <xdr:to>
      <xdr:col>78</xdr:col>
      <xdr:colOff>69850</xdr:colOff>
      <xdr:row>73</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5445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28702</xdr:rowOff>
    </xdr:from>
    <xdr:to>
      <xdr:col>73</xdr:col>
      <xdr:colOff>180975</xdr:colOff>
      <xdr:row>73</xdr:row>
      <xdr:rowOff>37846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544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37846</xdr:rowOff>
    </xdr:from>
    <xdr:to>
      <xdr:col>69</xdr:col>
      <xdr:colOff>92075</xdr:colOff>
      <xdr:row>73</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5536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43705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16273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135636</xdr:rowOff>
    </xdr:from>
    <xdr:to>
      <xdr:col>82</xdr:col>
      <xdr:colOff>158750</xdr:colOff>
      <xdr:row>73</xdr:row>
      <xdr:rowOff>65786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44213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163068</xdr:rowOff>
    </xdr:from>
    <xdr:to>
      <xdr:col>78</xdr:col>
      <xdr:colOff>120650</xdr:colOff>
      <xdr:row>73</xdr:row>
      <xdr:rowOff>93218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103395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27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149352</xdr:rowOff>
    </xdr:from>
    <xdr:to>
      <xdr:col>74</xdr:col>
      <xdr:colOff>31750</xdr:colOff>
      <xdr:row>73</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4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89679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26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158496</xdr:rowOff>
    </xdr:from>
    <xdr:to>
      <xdr:col>69</xdr:col>
      <xdr:colOff>142875</xdr:colOff>
      <xdr:row>73</xdr:row>
      <xdr:rowOff>88646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98823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1365</xdr:rowOff>
    </xdr:from>
    <xdr:to>
      <xdr:col>29</xdr:col>
      <xdr:colOff>127000</xdr:colOff>
      <xdr:row>17</xdr:row>
      <xdr:rowOff>7290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3640"/>
          <a:ext cx="647700" cy="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1365</xdr:rowOff>
    </xdr:from>
    <xdr:to>
      <xdr:col>26</xdr:col>
      <xdr:colOff>50800</xdr:colOff>
      <xdr:row>17</xdr:row>
      <xdr:rowOff>7823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3640"/>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1194</xdr:rowOff>
    </xdr:from>
    <xdr:to>
      <xdr:col>22</xdr:col>
      <xdr:colOff>114300</xdr:colOff>
      <xdr:row>17</xdr:row>
      <xdr:rowOff>7823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3469"/>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1194</xdr:rowOff>
    </xdr:from>
    <xdr:to>
      <xdr:col>18</xdr:col>
      <xdr:colOff>177800</xdr:colOff>
      <xdr:row>17</xdr:row>
      <xdr:rowOff>47923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3469"/>
          <a:ext cx="698500" cy="46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55503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127940</xdr:rowOff>
    </xdr:from>
    <xdr:to>
      <xdr:col>29</xdr:col>
      <xdr:colOff>177800</xdr:colOff>
      <xdr:row>17</xdr:row>
      <xdr:rowOff>58090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100017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122015</xdr:rowOff>
    </xdr:from>
    <xdr:to>
      <xdr:col>26</xdr:col>
      <xdr:colOff>101600</xdr:colOff>
      <xdr:row>17</xdr:row>
      <xdr:rowOff>52165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2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36942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128473</xdr:rowOff>
    </xdr:from>
    <xdr:to>
      <xdr:col>22</xdr:col>
      <xdr:colOff>165100</xdr:colOff>
      <xdr:row>17</xdr:row>
      <xdr:rowOff>58623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9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43400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121844</xdr:rowOff>
    </xdr:from>
    <xdr:to>
      <xdr:col>19</xdr:col>
      <xdr:colOff>38100</xdr:colOff>
      <xdr:row>17</xdr:row>
      <xdr:rowOff>51994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36771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9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168573</xdr:rowOff>
    </xdr:from>
    <xdr:to>
      <xdr:col>15</xdr:col>
      <xdr:colOff>101600</xdr:colOff>
      <xdr:row>17</xdr:row>
      <xdr:rowOff>98723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9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83500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4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291526</xdr:rowOff>
    </xdr:from>
    <xdr:to>
      <xdr:col>29</xdr:col>
      <xdr:colOff>127000</xdr:colOff>
      <xdr:row>34</xdr:row>
      <xdr:rowOff>323628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58976"/>
          <a:ext cx="647700" cy="32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322094</xdr:rowOff>
    </xdr:from>
    <xdr:to>
      <xdr:col>26</xdr:col>
      <xdr:colOff>50800</xdr:colOff>
      <xdr:row>34</xdr:row>
      <xdr:rowOff>323628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89544"/>
          <a:ext cx="698500" cy="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322094</xdr:rowOff>
    </xdr:from>
    <xdr:to>
      <xdr:col>22</xdr:col>
      <xdr:colOff>114300</xdr:colOff>
      <xdr:row>35</xdr:row>
      <xdr:rowOff>30531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89544"/>
          <a:ext cx="698500" cy="51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326470</xdr:rowOff>
    </xdr:from>
    <xdr:to>
      <xdr:col>18</xdr:col>
      <xdr:colOff>177800</xdr:colOff>
      <xdr:row>35</xdr:row>
      <xdr:rowOff>30531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93920"/>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173844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240726</xdr:rowOff>
    </xdr:from>
    <xdr:to>
      <xdr:col>29</xdr:col>
      <xdr:colOff>177800</xdr:colOff>
      <xdr:row>34</xdr:row>
      <xdr:rowOff>342326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0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85804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5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272828</xdr:rowOff>
    </xdr:from>
    <xdr:to>
      <xdr:col>26</xdr:col>
      <xdr:colOff>101600</xdr:colOff>
      <xdr:row>35</xdr:row>
      <xdr:rowOff>31528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41706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271294</xdr:rowOff>
    </xdr:from>
    <xdr:to>
      <xdr:col>22</xdr:col>
      <xdr:colOff>165100</xdr:colOff>
      <xdr:row>35</xdr:row>
      <xdr:rowOff>29994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38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40171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322631</xdr:rowOff>
    </xdr:from>
    <xdr:to>
      <xdr:col>19</xdr:col>
      <xdr:colOff>38100</xdr:colOff>
      <xdr:row>35</xdr:row>
      <xdr:rowOff>81331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91508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275670</xdr:rowOff>
    </xdr:from>
    <xdr:to>
      <xdr:col>15</xdr:col>
      <xdr:colOff>101600</xdr:colOff>
      <xdr:row>35</xdr:row>
      <xdr:rowOff>34370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44547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83,061
79,251
230.70
39,255,050
37,854,694
1,154,495
19,710,626
44,528,303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115834</xdr:rowOff>
    </xdr:from>
    <xdr:to>
      <xdr:col>24</xdr:col>
      <xdr:colOff>63500</xdr:colOff>
      <xdr:row>36</xdr:row>
      <xdr:rowOff>125778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88034"/>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45220</xdr:rowOff>
    </xdr:from>
    <xdr:to>
      <xdr:col>19</xdr:col>
      <xdr:colOff>177800</xdr:colOff>
      <xdr:row>36</xdr:row>
      <xdr:rowOff>115834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17420"/>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45220</xdr:rowOff>
    </xdr:from>
    <xdr:to>
      <xdr:col>15</xdr:col>
      <xdr:colOff>50800</xdr:colOff>
      <xdr:row>36</xdr:row>
      <xdr:rowOff>72469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17420"/>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72469</xdr:rowOff>
    </xdr:from>
    <xdr:to>
      <xdr:col>10</xdr:col>
      <xdr:colOff>114300</xdr:colOff>
      <xdr:row>36</xdr:row>
      <xdr:rowOff>72994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4669"/>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102397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74978</xdr:rowOff>
    </xdr:from>
    <xdr:to>
      <xdr:col>24</xdr:col>
      <xdr:colOff>114300</xdr:colOff>
      <xdr:row>37</xdr:row>
      <xdr:rowOff>5128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53405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65034</xdr:rowOff>
    </xdr:from>
    <xdr:to>
      <xdr:col>20</xdr:col>
      <xdr:colOff>38100</xdr:colOff>
      <xdr:row>36</xdr:row>
      <xdr:rowOff>166634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157761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165870</xdr:rowOff>
    </xdr:from>
    <xdr:to>
      <xdr:col>15</xdr:col>
      <xdr:colOff>101600</xdr:colOff>
      <xdr:row>36</xdr:row>
      <xdr:rowOff>96020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87147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21669</xdr:rowOff>
    </xdr:from>
    <xdr:to>
      <xdr:col>10</xdr:col>
      <xdr:colOff>165100</xdr:colOff>
      <xdr:row>36</xdr:row>
      <xdr:rowOff>123269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114396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8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22194</xdr:rowOff>
    </xdr:from>
    <xdr:to>
      <xdr:col>6</xdr:col>
      <xdr:colOff>38100</xdr:colOff>
      <xdr:row>36</xdr:row>
      <xdr:rowOff>123794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114921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2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6552</xdr:rowOff>
    </xdr:from>
    <xdr:to>
      <xdr:col>24</xdr:col>
      <xdr:colOff>63500</xdr:colOff>
      <xdr:row>58</xdr:row>
      <xdr:rowOff>16245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50652"/>
          <a:ext cx="8382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6552</xdr:rowOff>
    </xdr:from>
    <xdr:to>
      <xdr:col>19</xdr:col>
      <xdr:colOff>177800</xdr:colOff>
      <xdr:row>58</xdr:row>
      <xdr:rowOff>22645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50652"/>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22645</xdr:rowOff>
    </xdr:from>
    <xdr:to>
      <xdr:col>15</xdr:col>
      <xdr:colOff>50800</xdr:colOff>
      <xdr:row>58</xdr:row>
      <xdr:rowOff>34003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66745"/>
          <a:ext cx="889000" cy="1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34003</xdr:rowOff>
    </xdr:from>
    <xdr:to>
      <xdr:col>10</xdr:col>
      <xdr:colOff>114300</xdr:colOff>
      <xdr:row>58</xdr:row>
      <xdr:rowOff>42918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7810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136895</xdr:rowOff>
    </xdr:from>
    <xdr:to>
      <xdr:col>24</xdr:col>
      <xdr:colOff>114300</xdr:colOff>
      <xdr:row>58</xdr:row>
      <xdr:rowOff>67045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127202</xdr:rowOff>
    </xdr:from>
    <xdr:to>
      <xdr:col>20</xdr:col>
      <xdr:colOff>38100</xdr:colOff>
      <xdr:row>58</xdr:row>
      <xdr:rowOff>57352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143295</xdr:rowOff>
    </xdr:from>
    <xdr:to>
      <xdr:col>15</xdr:col>
      <xdr:colOff>101600</xdr:colOff>
      <xdr:row>58</xdr:row>
      <xdr:rowOff>73445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64572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154653</xdr:rowOff>
    </xdr:from>
    <xdr:to>
      <xdr:col>10</xdr:col>
      <xdr:colOff>165100</xdr:colOff>
      <xdr:row>58</xdr:row>
      <xdr:rowOff>84803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75930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163568</xdr:rowOff>
    </xdr:from>
    <xdr:to>
      <xdr:col>6</xdr:col>
      <xdr:colOff>38100</xdr:colOff>
      <xdr:row>58</xdr:row>
      <xdr:rowOff>93718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84845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2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147301</xdr:rowOff>
    </xdr:from>
    <xdr:to>
      <xdr:col>24</xdr:col>
      <xdr:colOff>63500</xdr:colOff>
      <xdr:row>77</xdr:row>
      <xdr:rowOff>16999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834601"/>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16999</xdr:rowOff>
    </xdr:from>
    <xdr:to>
      <xdr:col>19</xdr:col>
      <xdr:colOff>177800</xdr:colOff>
      <xdr:row>77</xdr:row>
      <xdr:rowOff>84950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18649"/>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8370</xdr:rowOff>
    </xdr:from>
    <xdr:to>
      <xdr:col>15</xdr:col>
      <xdr:colOff>50800</xdr:colOff>
      <xdr:row>77</xdr:row>
      <xdr:rowOff>84950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210020"/>
          <a:ext cx="8890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8370</xdr:rowOff>
    </xdr:from>
    <xdr:to>
      <xdr:col>10</xdr:col>
      <xdr:colOff>114300</xdr:colOff>
      <xdr:row>77</xdr:row>
      <xdr:rowOff>119241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21002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96501</xdr:rowOff>
    </xdr:from>
    <xdr:to>
      <xdr:col>24</xdr:col>
      <xdr:colOff>114300</xdr:colOff>
      <xdr:row>75</xdr:row>
      <xdr:rowOff>26651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7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119378</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63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137649</xdr:rowOff>
    </xdr:from>
    <xdr:to>
      <xdr:col>20</xdr:col>
      <xdr:colOff>38100</xdr:colOff>
      <xdr:row>77</xdr:row>
      <xdr:rowOff>67799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58926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2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34150</xdr:rowOff>
    </xdr:from>
    <xdr:to>
      <xdr:col>15</xdr:col>
      <xdr:colOff>101600</xdr:colOff>
      <xdr:row>77</xdr:row>
      <xdr:rowOff>135750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126877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129020</xdr:rowOff>
    </xdr:from>
    <xdr:to>
      <xdr:col>10</xdr:col>
      <xdr:colOff>165100</xdr:colOff>
      <xdr:row>77</xdr:row>
      <xdr:rowOff>59170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50297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2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68441</xdr:rowOff>
    </xdr:from>
    <xdr:to>
      <xdr:col>6</xdr:col>
      <xdr:colOff>38100</xdr:colOff>
      <xdr:row>77</xdr:row>
      <xdr:rowOff>170041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161168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168796</xdr:rowOff>
    </xdr:from>
    <xdr:to>
      <xdr:col>24</xdr:col>
      <xdr:colOff>63500</xdr:colOff>
      <xdr:row>96</xdr:row>
      <xdr:rowOff>11049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456546"/>
          <a:ext cx="8382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137973</xdr:rowOff>
    </xdr:from>
    <xdr:to>
      <xdr:col>19</xdr:col>
      <xdr:colOff>177800</xdr:colOff>
      <xdr:row>95</xdr:row>
      <xdr:rowOff>168796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25723"/>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137973</xdr:rowOff>
    </xdr:from>
    <xdr:to>
      <xdr:col>15</xdr:col>
      <xdr:colOff>50800</xdr:colOff>
      <xdr:row>95</xdr:row>
      <xdr:rowOff>158242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25723"/>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158242</xdr:rowOff>
    </xdr:from>
    <xdr:to>
      <xdr:col>10</xdr:col>
      <xdr:colOff>114300</xdr:colOff>
      <xdr:row>96</xdr:row>
      <xdr:rowOff>45338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45992"/>
          <a:ext cx="889000" cy="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66515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136352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131699</xdr:rowOff>
    </xdr:from>
    <xdr:to>
      <xdr:col>24</xdr:col>
      <xdr:colOff>114300</xdr:colOff>
      <xdr:row>96</xdr:row>
      <xdr:rowOff>61849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110126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117996</xdr:rowOff>
    </xdr:from>
    <xdr:to>
      <xdr:col>20</xdr:col>
      <xdr:colOff>38100</xdr:colOff>
      <xdr:row>96</xdr:row>
      <xdr:rowOff>48146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39273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87173</xdr:rowOff>
    </xdr:from>
    <xdr:to>
      <xdr:col>15</xdr:col>
      <xdr:colOff>101600</xdr:colOff>
      <xdr:row>96</xdr:row>
      <xdr:rowOff>17323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33850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1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107442</xdr:rowOff>
    </xdr:from>
    <xdr:to>
      <xdr:col>10</xdr:col>
      <xdr:colOff>165100</xdr:colOff>
      <xdr:row>96</xdr:row>
      <xdr:rowOff>37592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54119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1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165988</xdr:rowOff>
    </xdr:from>
    <xdr:to>
      <xdr:col>6</xdr:col>
      <xdr:colOff>38100</xdr:colOff>
      <xdr:row>96</xdr:row>
      <xdr:rowOff>96138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112665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2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95453</xdr:rowOff>
    </xdr:from>
    <xdr:to>
      <xdr:col>55</xdr:col>
      <xdr:colOff>0</xdr:colOff>
      <xdr:row>34</xdr:row>
      <xdr:rowOff>39307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753303"/>
          <a:ext cx="838200" cy="1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39307</xdr:rowOff>
    </xdr:from>
    <xdr:to>
      <xdr:col>50</xdr:col>
      <xdr:colOff>114300</xdr:colOff>
      <xdr:row>34</xdr:row>
      <xdr:rowOff>140538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68607"/>
          <a:ext cx="889000" cy="10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140538</xdr:rowOff>
    </xdr:from>
    <xdr:to>
      <xdr:col>45</xdr:col>
      <xdr:colOff>177800</xdr:colOff>
      <xdr:row>35</xdr:row>
      <xdr:rowOff>44653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969838"/>
          <a:ext cx="889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165672</xdr:rowOff>
    </xdr:from>
    <xdr:to>
      <xdr:col>41</xdr:col>
      <xdr:colOff>50800</xdr:colOff>
      <xdr:row>35</xdr:row>
      <xdr:rowOff>44653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5823522"/>
          <a:ext cx="889000" cy="2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51122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124706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44653</xdr:rowOff>
    </xdr:from>
    <xdr:to>
      <xdr:col>55</xdr:col>
      <xdr:colOff>50800</xdr:colOff>
      <xdr:row>33</xdr:row>
      <xdr:rowOff>146253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7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67530</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159957</xdr:rowOff>
    </xdr:from>
    <xdr:to>
      <xdr:col>50</xdr:col>
      <xdr:colOff>165100</xdr:colOff>
      <xdr:row>34</xdr:row>
      <xdr:rowOff>90107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1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106634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55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89738</xdr:rowOff>
    </xdr:from>
    <xdr:to>
      <xdr:col>46</xdr:col>
      <xdr:colOff>38100</xdr:colOff>
      <xdr:row>35</xdr:row>
      <xdr:rowOff>19888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91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36415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6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165303</xdr:rowOff>
    </xdr:from>
    <xdr:to>
      <xdr:col>41</xdr:col>
      <xdr:colOff>101600</xdr:colOff>
      <xdr:row>35</xdr:row>
      <xdr:rowOff>95453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111980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7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114872</xdr:rowOff>
    </xdr:from>
    <xdr:to>
      <xdr:col>36</xdr:col>
      <xdr:colOff>165100</xdr:colOff>
      <xdr:row>34</xdr:row>
      <xdr:rowOff>45022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57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61549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5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72684</xdr:rowOff>
    </xdr:from>
    <xdr:to>
      <xdr:col>55</xdr:col>
      <xdr:colOff>0</xdr:colOff>
      <xdr:row>58</xdr:row>
      <xdr:rowOff>91574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10016784"/>
          <a:ext cx="8382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77993</xdr:rowOff>
    </xdr:from>
    <xdr:to>
      <xdr:col>50</xdr:col>
      <xdr:colOff>114300</xdr:colOff>
      <xdr:row>58</xdr:row>
      <xdr:rowOff>91574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22093"/>
          <a:ext cx="889000" cy="1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77993</xdr:rowOff>
    </xdr:from>
    <xdr:to>
      <xdr:col>45</xdr:col>
      <xdr:colOff>177800</xdr:colOff>
      <xdr:row>58</xdr:row>
      <xdr:rowOff>103308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22093"/>
          <a:ext cx="8890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103308</xdr:rowOff>
    </xdr:from>
    <xdr:to>
      <xdr:col>41</xdr:col>
      <xdr:colOff>50800</xdr:colOff>
      <xdr:row>58</xdr:row>
      <xdr:rowOff>105602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47408"/>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147444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150661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21884</xdr:rowOff>
    </xdr:from>
    <xdr:to>
      <xdr:col>55</xdr:col>
      <xdr:colOff>50800</xdr:colOff>
      <xdr:row>58</xdr:row>
      <xdr:rowOff>123484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152711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5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40774</xdr:rowOff>
    </xdr:from>
    <xdr:to>
      <xdr:col>50</xdr:col>
      <xdr:colOff>165100</xdr:colOff>
      <xdr:row>58</xdr:row>
      <xdr:rowOff>142374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27193</xdr:rowOff>
    </xdr:from>
    <xdr:to>
      <xdr:col>46</xdr:col>
      <xdr:colOff>38100</xdr:colOff>
      <xdr:row>58</xdr:row>
      <xdr:rowOff>128793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145320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4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52508</xdr:rowOff>
    </xdr:from>
    <xdr:to>
      <xdr:col>41</xdr:col>
      <xdr:colOff>101600</xdr:colOff>
      <xdr:row>58</xdr:row>
      <xdr:rowOff>154108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170635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54802</xdr:rowOff>
    </xdr:from>
    <xdr:to>
      <xdr:col>36</xdr:col>
      <xdr:colOff>165100</xdr:colOff>
      <xdr:row>58</xdr:row>
      <xdr:rowOff>156402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93064</xdr:rowOff>
    </xdr:from>
    <xdr:to>
      <xdr:col>55</xdr:col>
      <xdr:colOff>0</xdr:colOff>
      <xdr:row>78</xdr:row>
      <xdr:rowOff>113928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66164"/>
          <a:ext cx="83820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111553</xdr:rowOff>
    </xdr:from>
    <xdr:to>
      <xdr:col>50</xdr:col>
      <xdr:colOff>114300</xdr:colOff>
      <xdr:row>78</xdr:row>
      <xdr:rowOff>113928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84653"/>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111553</xdr:rowOff>
    </xdr:from>
    <xdr:to>
      <xdr:col>45</xdr:col>
      <xdr:colOff>177800</xdr:colOff>
      <xdr:row>78</xdr:row>
      <xdr:rowOff>127150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84653"/>
          <a:ext cx="8890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42264</xdr:rowOff>
    </xdr:from>
    <xdr:to>
      <xdr:col>55</xdr:col>
      <xdr:colOff>50800</xdr:colOff>
      <xdr:row>78</xdr:row>
      <xdr:rowOff>143864</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2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63128</xdr:rowOff>
    </xdr:from>
    <xdr:to>
      <xdr:col>50</xdr:col>
      <xdr:colOff>165100</xdr:colOff>
      <xdr:row>78</xdr:row>
      <xdr:rowOff>164728</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4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155855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52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60753</xdr:rowOff>
    </xdr:from>
    <xdr:to>
      <xdr:col>46</xdr:col>
      <xdr:colOff>38100</xdr:colOff>
      <xdr:row>78</xdr:row>
      <xdr:rowOff>162353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4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5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76350</xdr:rowOff>
    </xdr:from>
    <xdr:to>
      <xdr:col>41</xdr:col>
      <xdr:colOff>101600</xdr:colOff>
      <xdr:row>79</xdr:row>
      <xdr:rowOff>6500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169077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54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45002</xdr:rowOff>
    </xdr:from>
    <xdr:to>
      <xdr:col>55</xdr:col>
      <xdr:colOff>0</xdr:colOff>
      <xdr:row>94</xdr:row>
      <xdr:rowOff>89103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161302"/>
          <a:ext cx="838200" cy="4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6655</xdr:rowOff>
    </xdr:from>
    <xdr:to>
      <xdr:col>50</xdr:col>
      <xdr:colOff>114300</xdr:colOff>
      <xdr:row>94</xdr:row>
      <xdr:rowOff>45002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122955"/>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6655</xdr:rowOff>
    </xdr:from>
    <xdr:to>
      <xdr:col>45</xdr:col>
      <xdr:colOff>177800</xdr:colOff>
      <xdr:row>94</xdr:row>
      <xdr:rowOff>104209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122955"/>
          <a:ext cx="8890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51306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5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38303</xdr:rowOff>
    </xdr:from>
    <xdr:to>
      <xdr:col>55</xdr:col>
      <xdr:colOff>50800</xdr:colOff>
      <xdr:row>94</xdr:row>
      <xdr:rowOff>139903</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61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61180</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165652</xdr:rowOff>
    </xdr:from>
    <xdr:to>
      <xdr:col>50</xdr:col>
      <xdr:colOff>165100</xdr:colOff>
      <xdr:row>94</xdr:row>
      <xdr:rowOff>95802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1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112329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588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127305</xdr:rowOff>
    </xdr:from>
    <xdr:to>
      <xdr:col>46</xdr:col>
      <xdr:colOff>38100</xdr:colOff>
      <xdr:row>94</xdr:row>
      <xdr:rowOff>57455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0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73982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58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53409</xdr:rowOff>
    </xdr:from>
    <xdr:to>
      <xdr:col>41</xdr:col>
      <xdr:colOff>101600</xdr:colOff>
      <xdr:row>94</xdr:row>
      <xdr:rowOff>155009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1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59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36944</xdr:rowOff>
    </xdr:from>
    <xdr:to>
      <xdr:col>85</xdr:col>
      <xdr:colOff>127000</xdr:colOff>
      <xdr:row>39</xdr:row>
      <xdr:rowOff>44336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5481300" y="6723494"/>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43332</xdr:rowOff>
    </xdr:from>
    <xdr:to>
      <xdr:col>81</xdr:col>
      <xdr:colOff>50800</xdr:colOff>
      <xdr:row>39</xdr:row>
      <xdr:rowOff>44336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592300" y="6729882"/>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36335</xdr:rowOff>
    </xdr:from>
    <xdr:to>
      <xdr:col>76</xdr:col>
      <xdr:colOff>114300</xdr:colOff>
      <xdr:row>39</xdr:row>
      <xdr:rowOff>43332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703300" y="6722885"/>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29223</xdr:rowOff>
    </xdr:from>
    <xdr:to>
      <xdr:col>71</xdr:col>
      <xdr:colOff>177800</xdr:colOff>
      <xdr:row>39</xdr:row>
      <xdr:rowOff>36335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814300" y="671577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83723</xdr:rowOff>
    </xdr:from>
    <xdr:ext cx="378565"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4017" y="6770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81652</xdr:rowOff>
    </xdr:from>
    <xdr:ext cx="378565"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625017" y="676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157594</xdr:rowOff>
    </xdr:from>
    <xdr:to>
      <xdr:col>85</xdr:col>
      <xdr:colOff>177800</xdr:colOff>
      <xdr:row>39</xdr:row>
      <xdr:rowOff>87744</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6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378565"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64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164986</xdr:rowOff>
    </xdr:from>
    <xdr:to>
      <xdr:col>81</xdr:col>
      <xdr:colOff>101600</xdr:colOff>
      <xdr:row>39</xdr:row>
      <xdr:rowOff>95136</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86263</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35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163982</xdr:rowOff>
    </xdr:from>
    <xdr:to>
      <xdr:col>76</xdr:col>
      <xdr:colOff>165100</xdr:colOff>
      <xdr:row>39</xdr:row>
      <xdr:rowOff>94132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85259</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35333" y="6771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156985</xdr:rowOff>
    </xdr:from>
    <xdr:to>
      <xdr:col>72</xdr:col>
      <xdr:colOff>38100</xdr:colOff>
      <xdr:row>39</xdr:row>
      <xdr:rowOff>87135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103662</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4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149873</xdr:rowOff>
    </xdr:from>
    <xdr:to>
      <xdr:col>67</xdr:col>
      <xdr:colOff>101600</xdr:colOff>
      <xdr:row>39</xdr:row>
      <xdr:rowOff>80023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96550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104521</xdr:rowOff>
    </xdr:from>
    <xdr:to>
      <xdr:col>85</xdr:col>
      <xdr:colOff>127000</xdr:colOff>
      <xdr:row>75</xdr:row>
      <xdr:rowOff>111608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963271"/>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104521</xdr:rowOff>
    </xdr:from>
    <xdr:to>
      <xdr:col>81</xdr:col>
      <xdr:colOff>50800</xdr:colOff>
      <xdr:row>75</xdr:row>
      <xdr:rowOff>125120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592300" y="12963271"/>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125120</xdr:rowOff>
    </xdr:from>
    <xdr:to>
      <xdr:col>76</xdr:col>
      <xdr:colOff>114300</xdr:colOff>
      <xdr:row>75</xdr:row>
      <xdr:rowOff>127915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983870"/>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127915</xdr:rowOff>
    </xdr:from>
    <xdr:to>
      <xdr:col>71</xdr:col>
      <xdr:colOff>177800</xdr:colOff>
      <xdr:row>75</xdr:row>
      <xdr:rowOff>148056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2814300" y="12986665"/>
          <a:ext cx="889000" cy="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55542</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30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54970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60808</xdr:rowOff>
    </xdr:from>
    <xdr:to>
      <xdr:col>85</xdr:col>
      <xdr:colOff>177800</xdr:colOff>
      <xdr:row>75</xdr:row>
      <xdr:rowOff>162409</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9195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83685</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77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53721</xdr:rowOff>
    </xdr:from>
    <xdr:to>
      <xdr:col>81</xdr:col>
      <xdr:colOff>101600</xdr:colOff>
      <xdr:row>75</xdr:row>
      <xdr:rowOff>155321</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9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74320</xdr:rowOff>
    </xdr:from>
    <xdr:to>
      <xdr:col>76</xdr:col>
      <xdr:colOff>165100</xdr:colOff>
      <xdr:row>76</xdr:row>
      <xdr:rowOff>4471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933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77115</xdr:rowOff>
    </xdr:from>
    <xdr:to>
      <xdr:col>72</xdr:col>
      <xdr:colOff>38100</xdr:colOff>
      <xdr:row>76</xdr:row>
      <xdr:rowOff>7265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9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23792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97257</xdr:rowOff>
    </xdr:from>
    <xdr:to>
      <xdr:col>67</xdr:col>
      <xdr:colOff>101600</xdr:colOff>
      <xdr:row>76</xdr:row>
      <xdr:rowOff>27406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956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43934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72834</xdr:rowOff>
    </xdr:from>
    <xdr:to>
      <xdr:col>85</xdr:col>
      <xdr:colOff>127000</xdr:colOff>
      <xdr:row>98</xdr:row>
      <xdr:rowOff>75243</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6874934"/>
          <a:ext cx="8382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169518</xdr:rowOff>
    </xdr:from>
    <xdr:to>
      <xdr:col>81</xdr:col>
      <xdr:colOff>50800</xdr:colOff>
      <xdr:row>98</xdr:row>
      <xdr:rowOff>75243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800168"/>
          <a:ext cx="889000" cy="7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169518</xdr:rowOff>
    </xdr:from>
    <xdr:to>
      <xdr:col>76</xdr:col>
      <xdr:colOff>114300</xdr:colOff>
      <xdr:row>98</xdr:row>
      <xdr:rowOff>133062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800168"/>
          <a:ext cx="889000" cy="1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130094</xdr:rowOff>
    </xdr:from>
    <xdr:to>
      <xdr:col>71</xdr:col>
      <xdr:colOff>177800</xdr:colOff>
      <xdr:row>98</xdr:row>
      <xdr:rowOff>133062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6932194"/>
          <a:ext cx="8890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160836</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6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149187</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22034</xdr:rowOff>
    </xdr:from>
    <xdr:to>
      <xdr:col>85</xdr:col>
      <xdr:colOff>177800</xdr:colOff>
      <xdr:row>98</xdr:row>
      <xdr:rowOff>123634</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152861</xdr:rowOff>
    </xdr:from>
    <xdr:ext cx="534377"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6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24443</xdr:rowOff>
    </xdr:from>
    <xdr:to>
      <xdr:col>81</xdr:col>
      <xdr:colOff>101600</xdr:colOff>
      <xdr:row>98</xdr:row>
      <xdr:rowOff>126043</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8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117170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9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118718</xdr:rowOff>
    </xdr:from>
    <xdr:to>
      <xdr:col>76</xdr:col>
      <xdr:colOff>165100</xdr:colOff>
      <xdr:row>98</xdr:row>
      <xdr:rowOff>48868</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7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65395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82262</xdr:rowOff>
    </xdr:from>
    <xdr:to>
      <xdr:col>72</xdr:col>
      <xdr:colOff>38100</xdr:colOff>
      <xdr:row>99</xdr:row>
      <xdr:rowOff>12412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3539</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97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79294</xdr:rowOff>
    </xdr:from>
    <xdr:to>
      <xdr:col>67</xdr:col>
      <xdr:colOff>101600</xdr:colOff>
      <xdr:row>99</xdr:row>
      <xdr:rowOff>9444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69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120543</xdr:rowOff>
    </xdr:from>
    <xdr:to>
      <xdr:col>116</xdr:col>
      <xdr:colOff>63500</xdr:colOff>
      <xdr:row>38</xdr:row>
      <xdr:rowOff>121915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63564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117206</xdr:rowOff>
    </xdr:from>
    <xdr:to>
      <xdr:col>111</xdr:col>
      <xdr:colOff>177800</xdr:colOff>
      <xdr:row>38</xdr:row>
      <xdr:rowOff>121915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32306"/>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117206</xdr:rowOff>
    </xdr:from>
    <xdr:to>
      <xdr:col>107</xdr:col>
      <xdr:colOff>50800</xdr:colOff>
      <xdr:row>38</xdr:row>
      <xdr:rowOff>124613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632306"/>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124613</xdr:rowOff>
    </xdr:from>
    <xdr:to>
      <xdr:col>102</xdr:col>
      <xdr:colOff>114300</xdr:colOff>
      <xdr:row>38</xdr:row>
      <xdr:rowOff>126350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663971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69743</xdr:rowOff>
    </xdr:from>
    <xdr:to>
      <xdr:col>116</xdr:col>
      <xdr:colOff>114300</xdr:colOff>
      <xdr:row>38</xdr:row>
      <xdr:rowOff>171343</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5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156120</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49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71115</xdr:rowOff>
    </xdr:from>
    <xdr:to>
      <xdr:col>112</xdr:col>
      <xdr:colOff>38100</xdr:colOff>
      <xdr:row>39</xdr:row>
      <xdr:rowOff>1265</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163842</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8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66406</xdr:rowOff>
    </xdr:from>
    <xdr:to>
      <xdr:col>107</xdr:col>
      <xdr:colOff>101600</xdr:colOff>
      <xdr:row>38</xdr:row>
      <xdr:rowOff>168006</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159133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67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73813</xdr:rowOff>
    </xdr:from>
    <xdr:to>
      <xdr:col>102</xdr:col>
      <xdr:colOff>165100</xdr:colOff>
      <xdr:row>39</xdr:row>
      <xdr:rowOff>3963</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166540</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68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75550</xdr:rowOff>
    </xdr:from>
    <xdr:to>
      <xdr:col>98</xdr:col>
      <xdr:colOff>38100</xdr:colOff>
      <xdr:row>39</xdr:row>
      <xdr:rowOff>5700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168277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68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165760</xdr:rowOff>
    </xdr:from>
    <xdr:to>
      <xdr:col>116</xdr:col>
      <xdr:colOff>63500</xdr:colOff>
      <xdr:row>58</xdr:row>
      <xdr:rowOff>1054</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938410"/>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165760</xdr:rowOff>
    </xdr:from>
    <xdr:to>
      <xdr:col>111</xdr:col>
      <xdr:colOff>177800</xdr:colOff>
      <xdr:row>58</xdr:row>
      <xdr:rowOff>2311</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93841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2311</xdr:rowOff>
    </xdr:from>
    <xdr:to>
      <xdr:col>107</xdr:col>
      <xdr:colOff>50800</xdr:colOff>
      <xdr:row>58</xdr:row>
      <xdr:rowOff>28105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946411"/>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28105</xdr:rowOff>
    </xdr:from>
    <xdr:to>
      <xdr:col>102</xdr:col>
      <xdr:colOff>114300</xdr:colOff>
      <xdr:row>58</xdr:row>
      <xdr:rowOff>39001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972205"/>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121704</xdr:rowOff>
    </xdr:from>
    <xdr:to>
      <xdr:col>116</xdr:col>
      <xdr:colOff>114300</xdr:colOff>
      <xdr:row>58</xdr:row>
      <xdr:rowOff>51854</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144581</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74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114960</xdr:rowOff>
    </xdr:from>
    <xdr:to>
      <xdr:col>112</xdr:col>
      <xdr:colOff>38100</xdr:colOff>
      <xdr:row>58</xdr:row>
      <xdr:rowOff>45110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36237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9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122961</xdr:rowOff>
    </xdr:from>
    <xdr:to>
      <xdr:col>107</xdr:col>
      <xdr:colOff>101600</xdr:colOff>
      <xdr:row>58</xdr:row>
      <xdr:rowOff>53111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44238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8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148755</xdr:rowOff>
    </xdr:from>
    <xdr:to>
      <xdr:col>102</xdr:col>
      <xdr:colOff>165100</xdr:colOff>
      <xdr:row>58</xdr:row>
      <xdr:rowOff>78905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9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70032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01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159651</xdr:rowOff>
    </xdr:from>
    <xdr:to>
      <xdr:col>98</xdr:col>
      <xdr:colOff>38100</xdr:colOff>
      <xdr:row>58</xdr:row>
      <xdr:rowOff>89801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9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80928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2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128499</xdr:rowOff>
    </xdr:from>
    <xdr:to>
      <xdr:col>116</xdr:col>
      <xdr:colOff>63500</xdr:colOff>
      <xdr:row>76</xdr:row>
      <xdr:rowOff>131832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3158699"/>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149016</xdr:rowOff>
    </xdr:from>
    <xdr:to>
      <xdr:col>111</xdr:col>
      <xdr:colOff>177800</xdr:colOff>
      <xdr:row>76</xdr:row>
      <xdr:rowOff>131832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0434300" y="13007766"/>
          <a:ext cx="889000" cy="1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149016</xdr:rowOff>
    </xdr:from>
    <xdr:to>
      <xdr:col>107</xdr:col>
      <xdr:colOff>50800</xdr:colOff>
      <xdr:row>76</xdr:row>
      <xdr:rowOff>97256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007766"/>
          <a:ext cx="889000" cy="1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97256</xdr:rowOff>
    </xdr:from>
    <xdr:to>
      <xdr:col>102</xdr:col>
      <xdr:colOff>114300</xdr:colOff>
      <xdr:row>76</xdr:row>
      <xdr:rowOff>130384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8656300" y="13127456"/>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162145</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17880</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77699</xdr:rowOff>
    </xdr:from>
    <xdr:to>
      <xdr:col>116</xdr:col>
      <xdr:colOff>114300</xdr:colOff>
      <xdr:row>77</xdr:row>
      <xdr:rowOff>7849</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100575</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29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81032</xdr:rowOff>
    </xdr:from>
    <xdr:to>
      <xdr:col>112</xdr:col>
      <xdr:colOff>38100</xdr:colOff>
      <xdr:row>77</xdr:row>
      <xdr:rowOff>11182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1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2309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98216</xdr:rowOff>
    </xdr:from>
    <xdr:to>
      <xdr:col>107</xdr:col>
      <xdr:colOff>101600</xdr:colOff>
      <xdr:row>76</xdr:row>
      <xdr:rowOff>28366</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29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44893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46456</xdr:rowOff>
    </xdr:from>
    <xdr:to>
      <xdr:col>102</xdr:col>
      <xdr:colOff>165100</xdr:colOff>
      <xdr:row>76</xdr:row>
      <xdr:rowOff>148056</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0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139183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1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79584</xdr:rowOff>
    </xdr:from>
    <xdr:to>
      <xdr:col>98</xdr:col>
      <xdr:colOff>38100</xdr:colOff>
      <xdr:row>77</xdr:row>
      <xdr:rowOff>9734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10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年度の性質別歳出決算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については、大雪の影響により県内の他自治体同様、維持補修費が大きく増加した。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半世紀に一度のまちづくり」の重要プロジェクトに係る業務量の増により、普通建設事業費などが類似団体平均より高い傾向が続いている。また、補助費等、災害復旧事業費などの費目で増加している。一方、人件費、物件費、扶助費、公債費などの費目は減少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83,061
79,251
230.70
39,255,050
37,854,694
1,154,495
19,710,626
44,528,303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140843</xdr:rowOff>
    </xdr:from>
    <xdr:to>
      <xdr:col>24</xdr:col>
      <xdr:colOff>63500</xdr:colOff>
      <xdr:row>36</xdr:row>
      <xdr:rowOff>149987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304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170561</xdr:rowOff>
    </xdr:from>
    <xdr:to>
      <xdr:col>19</xdr:col>
      <xdr:colOff>177800</xdr:colOff>
      <xdr:row>36</xdr:row>
      <xdr:rowOff>140843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131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170561</xdr:rowOff>
    </xdr:from>
    <xdr:to>
      <xdr:col>15</xdr:col>
      <xdr:colOff>50800</xdr:colOff>
      <xdr:row>36</xdr:row>
      <xdr:rowOff>111125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1311"/>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72263</xdr:rowOff>
    </xdr:from>
    <xdr:to>
      <xdr:col>10</xdr:col>
      <xdr:colOff>114300</xdr:colOff>
      <xdr:row>36</xdr:row>
      <xdr:rowOff>111125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4446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61104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99187</xdr:rowOff>
    </xdr:from>
    <xdr:to>
      <xdr:col>24</xdr:col>
      <xdr:colOff>114300</xdr:colOff>
      <xdr:row>37</xdr:row>
      <xdr:rowOff>29337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90043</xdr:rowOff>
    </xdr:from>
    <xdr:to>
      <xdr:col>20</xdr:col>
      <xdr:colOff>38100</xdr:colOff>
      <xdr:row>37</xdr:row>
      <xdr:rowOff>20193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11320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119761</xdr:rowOff>
    </xdr:from>
    <xdr:to>
      <xdr:col>15</xdr:col>
      <xdr:colOff>101600</xdr:colOff>
      <xdr:row>36</xdr:row>
      <xdr:rowOff>49911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41038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153052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21463</xdr:rowOff>
    </xdr:from>
    <xdr:to>
      <xdr:col>6</xdr:col>
      <xdr:colOff>38100</xdr:colOff>
      <xdr:row>36</xdr:row>
      <xdr:rowOff>123063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114190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135233</xdr:rowOff>
    </xdr:from>
    <xdr:to>
      <xdr:col>24</xdr:col>
      <xdr:colOff>63500</xdr:colOff>
      <xdr:row>57</xdr:row>
      <xdr:rowOff>3326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36433"/>
          <a:ext cx="838200" cy="3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117009</xdr:rowOff>
    </xdr:from>
    <xdr:to>
      <xdr:col>19</xdr:col>
      <xdr:colOff>177800</xdr:colOff>
      <xdr:row>57</xdr:row>
      <xdr:rowOff>3326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820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117009</xdr:rowOff>
    </xdr:from>
    <xdr:to>
      <xdr:col>15</xdr:col>
      <xdr:colOff>50800</xdr:colOff>
      <xdr:row>57</xdr:row>
      <xdr:rowOff>104674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18209"/>
          <a:ext cx="889000" cy="1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17801</xdr:rowOff>
    </xdr:from>
    <xdr:to>
      <xdr:col>10</xdr:col>
      <xdr:colOff>114300</xdr:colOff>
      <xdr:row>57</xdr:row>
      <xdr:rowOff>104674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0451"/>
          <a:ext cx="889000" cy="8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80755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84433</xdr:rowOff>
    </xdr:from>
    <xdr:to>
      <xdr:col>24</xdr:col>
      <xdr:colOff>114300</xdr:colOff>
      <xdr:row>57</xdr:row>
      <xdr:rowOff>14583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107310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123976</xdr:rowOff>
    </xdr:from>
    <xdr:to>
      <xdr:col>20</xdr:col>
      <xdr:colOff>38100</xdr:colOff>
      <xdr:row>57</xdr:row>
      <xdr:rowOff>54126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70653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66209</xdr:rowOff>
    </xdr:from>
    <xdr:to>
      <xdr:col>15</xdr:col>
      <xdr:colOff>101600</xdr:colOff>
      <xdr:row>56</xdr:row>
      <xdr:rowOff>167809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4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53874</xdr:rowOff>
    </xdr:from>
    <xdr:to>
      <xdr:col>10</xdr:col>
      <xdr:colOff>165100</xdr:colOff>
      <xdr:row>57</xdr:row>
      <xdr:rowOff>155474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146601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138451</xdr:rowOff>
    </xdr:from>
    <xdr:to>
      <xdr:col>6</xdr:col>
      <xdr:colOff>38100</xdr:colOff>
      <xdr:row>57</xdr:row>
      <xdr:rowOff>68601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85128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150513</xdr:rowOff>
    </xdr:from>
    <xdr:to>
      <xdr:col>24</xdr:col>
      <xdr:colOff>63500</xdr:colOff>
      <xdr:row>77</xdr:row>
      <xdr:rowOff>151154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52163"/>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122331</xdr:rowOff>
    </xdr:from>
    <xdr:to>
      <xdr:col>19</xdr:col>
      <xdr:colOff>177800</xdr:colOff>
      <xdr:row>77</xdr:row>
      <xdr:rowOff>151154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23981"/>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122331</xdr:rowOff>
    </xdr:from>
    <xdr:to>
      <xdr:col>15</xdr:col>
      <xdr:colOff>50800</xdr:colOff>
      <xdr:row>77</xdr:row>
      <xdr:rowOff>166171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23981"/>
          <a:ext cx="889000" cy="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166171</xdr:rowOff>
    </xdr:from>
    <xdr:to>
      <xdr:col>10</xdr:col>
      <xdr:colOff>114300</xdr:colOff>
      <xdr:row>78</xdr:row>
      <xdr:rowOff>28212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67821"/>
          <a:ext cx="889000" cy="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61685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43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95761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46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99713</xdr:rowOff>
    </xdr:from>
    <xdr:to>
      <xdr:col>24</xdr:col>
      <xdr:colOff>114300</xdr:colOff>
      <xdr:row>78</xdr:row>
      <xdr:rowOff>29863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3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27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100354</xdr:rowOff>
    </xdr:from>
    <xdr:to>
      <xdr:col>20</xdr:col>
      <xdr:colOff>38100</xdr:colOff>
      <xdr:row>78</xdr:row>
      <xdr:rowOff>30504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0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21631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9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71531</xdr:rowOff>
    </xdr:from>
    <xdr:to>
      <xdr:col>15</xdr:col>
      <xdr:colOff>101600</xdr:colOff>
      <xdr:row>78</xdr:row>
      <xdr:rowOff>1681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7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18208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0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115371</xdr:rowOff>
    </xdr:from>
    <xdr:to>
      <xdr:col>10</xdr:col>
      <xdr:colOff>165100</xdr:colOff>
      <xdr:row>78</xdr:row>
      <xdr:rowOff>45521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62048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09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148862</xdr:rowOff>
    </xdr:from>
    <xdr:to>
      <xdr:col>6</xdr:col>
      <xdr:colOff>38100</xdr:colOff>
      <xdr:row>78</xdr:row>
      <xdr:rowOff>79012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95539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12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107055</xdr:rowOff>
    </xdr:from>
    <xdr:to>
      <xdr:col>24</xdr:col>
      <xdr:colOff>63500</xdr:colOff>
      <xdr:row>98</xdr:row>
      <xdr:rowOff>16873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737705"/>
          <a:ext cx="838200" cy="8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16873</xdr:rowOff>
    </xdr:from>
    <xdr:to>
      <xdr:col>19</xdr:col>
      <xdr:colOff>177800</xdr:colOff>
      <xdr:row>98</xdr:row>
      <xdr:rowOff>33263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818973"/>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22909</xdr:rowOff>
    </xdr:from>
    <xdr:to>
      <xdr:col>15</xdr:col>
      <xdr:colOff>50800</xdr:colOff>
      <xdr:row>98</xdr:row>
      <xdr:rowOff>33263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825009"/>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22909</xdr:rowOff>
    </xdr:from>
    <xdr:to>
      <xdr:col>10</xdr:col>
      <xdr:colOff>114300</xdr:colOff>
      <xdr:row>98</xdr:row>
      <xdr:rowOff>54135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825009"/>
          <a:ext cx="8890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56255</xdr:rowOff>
    </xdr:from>
    <xdr:to>
      <xdr:col>24</xdr:col>
      <xdr:colOff>114300</xdr:colOff>
      <xdr:row>97</xdr:row>
      <xdr:rowOff>157855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6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34682</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6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137523</xdr:rowOff>
    </xdr:from>
    <xdr:to>
      <xdr:col>20</xdr:col>
      <xdr:colOff>38100</xdr:colOff>
      <xdr:row>98</xdr:row>
      <xdr:rowOff>67673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7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58800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8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153913</xdr:rowOff>
    </xdr:from>
    <xdr:to>
      <xdr:col>15</xdr:col>
      <xdr:colOff>101600</xdr:colOff>
      <xdr:row>98</xdr:row>
      <xdr:rowOff>84063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75190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143559</xdr:rowOff>
    </xdr:from>
    <xdr:to>
      <xdr:col>10</xdr:col>
      <xdr:colOff>165100</xdr:colOff>
      <xdr:row>98</xdr:row>
      <xdr:rowOff>73709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64836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6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3335</xdr:rowOff>
    </xdr:from>
    <xdr:to>
      <xdr:col>6</xdr:col>
      <xdr:colOff>38100</xdr:colOff>
      <xdr:row>98</xdr:row>
      <xdr:rowOff>104935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96062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32121</xdr:rowOff>
    </xdr:from>
    <xdr:to>
      <xdr:col>55</xdr:col>
      <xdr:colOff>0</xdr:colOff>
      <xdr:row>38</xdr:row>
      <xdr:rowOff>33355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547221"/>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51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28692</xdr:rowOff>
    </xdr:from>
    <xdr:to>
      <xdr:col>50</xdr:col>
      <xdr:colOff>114300</xdr:colOff>
      <xdr:row>38</xdr:row>
      <xdr:rowOff>32121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54379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109024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28692</xdr:rowOff>
    </xdr:from>
    <xdr:to>
      <xdr:col>45</xdr:col>
      <xdr:colOff>177800</xdr:colOff>
      <xdr:row>38</xdr:row>
      <xdr:rowOff>34635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54379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2266</xdr:rowOff>
    </xdr:from>
    <xdr:to>
      <xdr:col>41</xdr:col>
      <xdr:colOff>50800</xdr:colOff>
      <xdr:row>38</xdr:row>
      <xdr:rowOff>34635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17366"/>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154005</xdr:rowOff>
    </xdr:from>
    <xdr:to>
      <xdr:col>55</xdr:col>
      <xdr:colOff>50800</xdr:colOff>
      <xdr:row>38</xdr:row>
      <xdr:rowOff>84155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4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113382</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2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152771</xdr:rowOff>
    </xdr:from>
    <xdr:to>
      <xdr:col>50</xdr:col>
      <xdr:colOff>165100</xdr:colOff>
      <xdr:row>38</xdr:row>
      <xdr:rowOff>82921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99448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04428" y="627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149342</xdr:rowOff>
    </xdr:from>
    <xdr:to>
      <xdr:col>46</xdr:col>
      <xdr:colOff>38100</xdr:colOff>
      <xdr:row>38</xdr:row>
      <xdr:rowOff>79491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96019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26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155285</xdr:rowOff>
    </xdr:from>
    <xdr:to>
      <xdr:col>41</xdr:col>
      <xdr:colOff>101600</xdr:colOff>
      <xdr:row>38</xdr:row>
      <xdr:rowOff>85435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9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76562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59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122916</xdr:rowOff>
    </xdr:from>
    <xdr:to>
      <xdr:col>36</xdr:col>
      <xdr:colOff>165100</xdr:colOff>
      <xdr:row>38</xdr:row>
      <xdr:rowOff>53066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44193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55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90968</xdr:rowOff>
    </xdr:from>
    <xdr:to>
      <xdr:col>55</xdr:col>
      <xdr:colOff>0</xdr:colOff>
      <xdr:row>57</xdr:row>
      <xdr:rowOff>103129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863618"/>
          <a:ext cx="8382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90968</xdr:rowOff>
    </xdr:from>
    <xdr:to>
      <xdr:col>50</xdr:col>
      <xdr:colOff>114300</xdr:colOff>
      <xdr:row>57</xdr:row>
      <xdr:rowOff>94180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863618"/>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94180</xdr:rowOff>
    </xdr:from>
    <xdr:to>
      <xdr:col>45</xdr:col>
      <xdr:colOff>177800</xdr:colOff>
      <xdr:row>57</xdr:row>
      <xdr:rowOff>117320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866830"/>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103136</xdr:rowOff>
    </xdr:from>
    <xdr:to>
      <xdr:col>41</xdr:col>
      <xdr:colOff>50800</xdr:colOff>
      <xdr:row>57</xdr:row>
      <xdr:rowOff>117320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875786"/>
          <a:ext cx="889000" cy="1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10543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626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6462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9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52329</xdr:rowOff>
    </xdr:from>
    <xdr:to>
      <xdr:col>55</xdr:col>
      <xdr:colOff>50800</xdr:colOff>
      <xdr:row>57</xdr:row>
      <xdr:rowOff>153929</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8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11706</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6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40168</xdr:rowOff>
    </xdr:from>
    <xdr:to>
      <xdr:col>50</xdr:col>
      <xdr:colOff>165100</xdr:colOff>
      <xdr:row>57</xdr:row>
      <xdr:rowOff>141768</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158295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8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43380</xdr:rowOff>
    </xdr:from>
    <xdr:to>
      <xdr:col>46</xdr:col>
      <xdr:colOff>38100</xdr:colOff>
      <xdr:row>57</xdr:row>
      <xdr:rowOff>144980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161507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9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66520</xdr:rowOff>
    </xdr:from>
    <xdr:to>
      <xdr:col>41</xdr:col>
      <xdr:colOff>101600</xdr:colOff>
      <xdr:row>57</xdr:row>
      <xdr:rowOff>168120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3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13197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61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52336</xdr:rowOff>
    </xdr:from>
    <xdr:to>
      <xdr:col>36</xdr:col>
      <xdr:colOff>165100</xdr:colOff>
      <xdr:row>57</xdr:row>
      <xdr:rowOff>153936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170463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171056</xdr:rowOff>
    </xdr:from>
    <xdr:to>
      <xdr:col>55</xdr:col>
      <xdr:colOff>0</xdr:colOff>
      <xdr:row>77</xdr:row>
      <xdr:rowOff>56528</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3201256"/>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171056</xdr:rowOff>
    </xdr:from>
    <xdr:to>
      <xdr:col>50</xdr:col>
      <xdr:colOff>114300</xdr:colOff>
      <xdr:row>77</xdr:row>
      <xdr:rowOff>46737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3201256"/>
          <a:ext cx="889000" cy="4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46737</xdr:rowOff>
    </xdr:from>
    <xdr:to>
      <xdr:col>45</xdr:col>
      <xdr:colOff>177800</xdr:colOff>
      <xdr:row>77</xdr:row>
      <xdr:rowOff>102019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248387"/>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102019</xdr:rowOff>
    </xdr:from>
    <xdr:to>
      <xdr:col>41</xdr:col>
      <xdr:colOff>50800</xdr:colOff>
      <xdr:row>77</xdr:row>
      <xdr:rowOff>134519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303669"/>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4842</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19550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3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5728</xdr:rowOff>
    </xdr:from>
    <xdr:to>
      <xdr:col>55</xdr:col>
      <xdr:colOff>50800</xdr:colOff>
      <xdr:row>77</xdr:row>
      <xdr:rowOff>107328</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2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28605</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0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120256</xdr:rowOff>
    </xdr:from>
    <xdr:to>
      <xdr:col>50</xdr:col>
      <xdr:colOff>165100</xdr:colOff>
      <xdr:row>77</xdr:row>
      <xdr:rowOff>50406</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15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66933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167387</xdr:rowOff>
    </xdr:from>
    <xdr:to>
      <xdr:col>46</xdr:col>
      <xdr:colOff>38100</xdr:colOff>
      <xdr:row>77</xdr:row>
      <xdr:rowOff>97537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114064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51219</xdr:rowOff>
    </xdr:from>
    <xdr:to>
      <xdr:col>41</xdr:col>
      <xdr:colOff>101600</xdr:colOff>
      <xdr:row>77</xdr:row>
      <xdr:rowOff>152819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2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169346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83719</xdr:rowOff>
    </xdr:from>
    <xdr:to>
      <xdr:col>36</xdr:col>
      <xdr:colOff>165100</xdr:colOff>
      <xdr:row>78</xdr:row>
      <xdr:rowOff>13869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2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30396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63224</xdr:rowOff>
    </xdr:from>
    <xdr:to>
      <xdr:col>55</xdr:col>
      <xdr:colOff>0</xdr:colOff>
      <xdr:row>98</xdr:row>
      <xdr:rowOff>124135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865324"/>
          <a:ext cx="838200" cy="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124135</xdr:rowOff>
    </xdr:from>
    <xdr:to>
      <xdr:col>50</xdr:col>
      <xdr:colOff>114300</xdr:colOff>
      <xdr:row>98</xdr:row>
      <xdr:rowOff>128653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926235"/>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128653</xdr:rowOff>
    </xdr:from>
    <xdr:to>
      <xdr:col>45</xdr:col>
      <xdr:colOff>177800</xdr:colOff>
      <xdr:row>98</xdr:row>
      <xdr:rowOff>139745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930753"/>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138334</xdr:rowOff>
    </xdr:from>
    <xdr:to>
      <xdr:col>41</xdr:col>
      <xdr:colOff>50800</xdr:colOff>
      <xdr:row>98</xdr:row>
      <xdr:rowOff>139745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940434"/>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12424</xdr:rowOff>
    </xdr:from>
    <xdr:to>
      <xdr:col>55</xdr:col>
      <xdr:colOff>50800</xdr:colOff>
      <xdr:row>98</xdr:row>
      <xdr:rowOff>114024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1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35301</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73335</xdr:rowOff>
    </xdr:from>
    <xdr:to>
      <xdr:col>50</xdr:col>
      <xdr:colOff>165100</xdr:colOff>
      <xdr:row>99</xdr:row>
      <xdr:rowOff>3485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20012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5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77853</xdr:rowOff>
    </xdr:from>
    <xdr:to>
      <xdr:col>46</xdr:col>
      <xdr:colOff>38100</xdr:colOff>
      <xdr:row>99</xdr:row>
      <xdr:rowOff>8003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24530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5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88945</xdr:rowOff>
    </xdr:from>
    <xdr:to>
      <xdr:col>41</xdr:col>
      <xdr:colOff>101600</xdr:colOff>
      <xdr:row>99</xdr:row>
      <xdr:rowOff>19095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87534</xdr:rowOff>
    </xdr:from>
    <xdr:to>
      <xdr:col>36</xdr:col>
      <xdr:colOff>165100</xdr:colOff>
      <xdr:row>99</xdr:row>
      <xdr:rowOff>17684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8811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9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66959</xdr:rowOff>
    </xdr:from>
    <xdr:to>
      <xdr:col>85</xdr:col>
      <xdr:colOff>127000</xdr:colOff>
      <xdr:row>37</xdr:row>
      <xdr:rowOff>87716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10609"/>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86116</xdr:rowOff>
    </xdr:from>
    <xdr:to>
      <xdr:col>81</xdr:col>
      <xdr:colOff>50800</xdr:colOff>
      <xdr:row>37</xdr:row>
      <xdr:rowOff>87716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42976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86116</xdr:rowOff>
    </xdr:from>
    <xdr:to>
      <xdr:col>76</xdr:col>
      <xdr:colOff>114300</xdr:colOff>
      <xdr:row>37</xdr:row>
      <xdr:rowOff>86756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2976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83967</xdr:rowOff>
    </xdr:from>
    <xdr:to>
      <xdr:col>71</xdr:col>
      <xdr:colOff>177800</xdr:colOff>
      <xdr:row>37</xdr:row>
      <xdr:rowOff>86756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2761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44309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110695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16159</xdr:rowOff>
    </xdr:from>
    <xdr:to>
      <xdr:col>85</xdr:col>
      <xdr:colOff>177800</xdr:colOff>
      <xdr:row>37</xdr:row>
      <xdr:rowOff>117759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166036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36916</xdr:rowOff>
    </xdr:from>
    <xdr:to>
      <xdr:col>81</xdr:col>
      <xdr:colOff>101600</xdr:colOff>
      <xdr:row>37</xdr:row>
      <xdr:rowOff>138516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129643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7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35316</xdr:rowOff>
    </xdr:from>
    <xdr:to>
      <xdr:col>76</xdr:col>
      <xdr:colOff>165100</xdr:colOff>
      <xdr:row>37</xdr:row>
      <xdr:rowOff>136916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7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35956</xdr:rowOff>
    </xdr:from>
    <xdr:to>
      <xdr:col>72</xdr:col>
      <xdr:colOff>38100</xdr:colOff>
      <xdr:row>37</xdr:row>
      <xdr:rowOff>137556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7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33167</xdr:rowOff>
    </xdr:from>
    <xdr:to>
      <xdr:col>67</xdr:col>
      <xdr:colOff>101600</xdr:colOff>
      <xdr:row>37</xdr:row>
      <xdr:rowOff>134767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7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125894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100927</xdr:rowOff>
    </xdr:from>
    <xdr:to>
      <xdr:col>85</xdr:col>
      <xdr:colOff>127000</xdr:colOff>
      <xdr:row>57</xdr:row>
      <xdr:rowOff>152654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873577"/>
          <a:ext cx="838200" cy="5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147345</xdr:rowOff>
    </xdr:from>
    <xdr:to>
      <xdr:col>81</xdr:col>
      <xdr:colOff>50800</xdr:colOff>
      <xdr:row>57</xdr:row>
      <xdr:rowOff>100927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748545"/>
          <a:ext cx="889000" cy="1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147345</xdr:rowOff>
    </xdr:from>
    <xdr:to>
      <xdr:col>76</xdr:col>
      <xdr:colOff>114300</xdr:colOff>
      <xdr:row>57</xdr:row>
      <xdr:rowOff>46901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48545"/>
          <a:ext cx="889000" cy="7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46901</xdr:rowOff>
    </xdr:from>
    <xdr:to>
      <xdr:col>71</xdr:col>
      <xdr:colOff>177800</xdr:colOff>
      <xdr:row>57</xdr:row>
      <xdr:rowOff>128854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819551"/>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7828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9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53281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9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101854</xdr:rowOff>
    </xdr:from>
    <xdr:to>
      <xdr:col>85</xdr:col>
      <xdr:colOff>177800</xdr:colOff>
      <xdr:row>58</xdr:row>
      <xdr:rowOff>32004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124731</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50127</xdr:rowOff>
    </xdr:from>
    <xdr:to>
      <xdr:col>81</xdr:col>
      <xdr:colOff>101600</xdr:colOff>
      <xdr:row>57</xdr:row>
      <xdr:rowOff>151727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168254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9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96545</xdr:rowOff>
    </xdr:from>
    <xdr:to>
      <xdr:col>76</xdr:col>
      <xdr:colOff>165100</xdr:colOff>
      <xdr:row>57</xdr:row>
      <xdr:rowOff>26695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43222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167551</xdr:rowOff>
    </xdr:from>
    <xdr:to>
      <xdr:col>72</xdr:col>
      <xdr:colOff>38100</xdr:colOff>
      <xdr:row>57</xdr:row>
      <xdr:rowOff>97701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6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114228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78054</xdr:rowOff>
    </xdr:from>
    <xdr:to>
      <xdr:col>67</xdr:col>
      <xdr:colOff>101600</xdr:colOff>
      <xdr:row>58</xdr:row>
      <xdr:rowOff>8204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24731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36945</xdr:rowOff>
    </xdr:from>
    <xdr:to>
      <xdr:col>85</xdr:col>
      <xdr:colOff>127000</xdr:colOff>
      <xdr:row>79</xdr:row>
      <xdr:rowOff>44335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581495"/>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43332</xdr:rowOff>
    </xdr:from>
    <xdr:to>
      <xdr:col>81</xdr:col>
      <xdr:colOff>50800</xdr:colOff>
      <xdr:row>79</xdr:row>
      <xdr:rowOff>44335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87882"/>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36334</xdr:rowOff>
    </xdr:from>
    <xdr:to>
      <xdr:col>76</xdr:col>
      <xdr:colOff>114300</xdr:colOff>
      <xdr:row>79</xdr:row>
      <xdr:rowOff>43332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8088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29223</xdr:rowOff>
    </xdr:from>
    <xdr:to>
      <xdr:col>71</xdr:col>
      <xdr:colOff>177800</xdr:colOff>
      <xdr:row>79</xdr:row>
      <xdr:rowOff>36334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73773"/>
          <a:ext cx="8890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83723</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4017" y="1362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81653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5017" y="1362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157595</xdr:rowOff>
    </xdr:from>
    <xdr:to>
      <xdr:col>85</xdr:col>
      <xdr:colOff>177800</xdr:colOff>
      <xdr:row>79</xdr:row>
      <xdr:rowOff>87745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164985</xdr:rowOff>
    </xdr:from>
    <xdr:to>
      <xdr:col>81</xdr:col>
      <xdr:colOff>101600</xdr:colOff>
      <xdr:row>79</xdr:row>
      <xdr:rowOff>95135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86262</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163982</xdr:rowOff>
    </xdr:from>
    <xdr:to>
      <xdr:col>76</xdr:col>
      <xdr:colOff>165100</xdr:colOff>
      <xdr:row>79</xdr:row>
      <xdr:rowOff>94132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85259</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35333" y="1362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156984</xdr:rowOff>
    </xdr:from>
    <xdr:to>
      <xdr:col>72</xdr:col>
      <xdr:colOff>38100</xdr:colOff>
      <xdr:row>79</xdr:row>
      <xdr:rowOff>87134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103661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30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149873</xdr:rowOff>
    </xdr:from>
    <xdr:to>
      <xdr:col>67</xdr:col>
      <xdr:colOff>101600</xdr:colOff>
      <xdr:row>79</xdr:row>
      <xdr:rowOff>80023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96550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104521</xdr:rowOff>
    </xdr:from>
    <xdr:to>
      <xdr:col>85</xdr:col>
      <xdr:colOff>127000</xdr:colOff>
      <xdr:row>95</xdr:row>
      <xdr:rowOff>111607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392271"/>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104521</xdr:rowOff>
    </xdr:from>
    <xdr:to>
      <xdr:col>81</xdr:col>
      <xdr:colOff>50800</xdr:colOff>
      <xdr:row>95</xdr:row>
      <xdr:rowOff>125121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92271"/>
          <a:ext cx="889000" cy="2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125121</xdr:rowOff>
    </xdr:from>
    <xdr:to>
      <xdr:col>76</xdr:col>
      <xdr:colOff>114300</xdr:colOff>
      <xdr:row>95</xdr:row>
      <xdr:rowOff>127915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1287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127915</xdr:rowOff>
    </xdr:from>
    <xdr:to>
      <xdr:col>71</xdr:col>
      <xdr:colOff>177800</xdr:colOff>
      <xdr:row>95</xdr:row>
      <xdr:rowOff>148056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415665"/>
          <a:ext cx="889000" cy="2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55529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5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54970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60807</xdr:rowOff>
    </xdr:from>
    <xdr:to>
      <xdr:col>85</xdr:col>
      <xdr:colOff>177800</xdr:colOff>
      <xdr:row>95</xdr:row>
      <xdr:rowOff>162407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83684</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53721</xdr:rowOff>
    </xdr:from>
    <xdr:to>
      <xdr:col>81</xdr:col>
      <xdr:colOff>101600</xdr:colOff>
      <xdr:row>95</xdr:row>
      <xdr:rowOff>155321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1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74321</xdr:rowOff>
    </xdr:from>
    <xdr:to>
      <xdr:col>76</xdr:col>
      <xdr:colOff>165100</xdr:colOff>
      <xdr:row>96</xdr:row>
      <xdr:rowOff>4471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20998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77115</xdr:rowOff>
    </xdr:from>
    <xdr:to>
      <xdr:col>72</xdr:col>
      <xdr:colOff>38100</xdr:colOff>
      <xdr:row>96</xdr:row>
      <xdr:rowOff>7265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23792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97256</xdr:rowOff>
    </xdr:from>
    <xdr:to>
      <xdr:col>67</xdr:col>
      <xdr:colOff>101600</xdr:colOff>
      <xdr:row>96</xdr:row>
      <xdr:rowOff>27406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43933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年度の目的別歳出決算分析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は、議会費については、議員報酬の減などによる減額であり、総務費については、北陸新幹線南越駅周辺整備事業の用地取得費の増などによる増額である。民生費については、臨時福祉給付金の増などによる増額であり、衛生費については、ふるさと融資の増などによる増額である。労働費については、就業者生活安定資金の減などによる減額であり、農林水産費については、園芸振興対策事業補助金の減などによる減額である。商工費については、中小企業および小規模事業者への預託金の減などによる減額であり、土木費については、補助道路整備等の工事費の増などによる増額である。教育費については、武生中央公園体育館改築事業終了などに伴う減額である。また、公債費については、利率の見直し等による減額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年度は昨年度に比べ地方交付税、国庫支出金、などは増となったが、地方税、地方消費税交付金、県支出金などは減となり、総額では増</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歳出では、維持補修費、補助費等、普通建設事業費などは増となったが、人件費、扶助費、公債費、物件費などは減となり、総額では増</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4,815</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千円減となり</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5,741</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一般会計等の実質赤字及び公営企業を含む特別会計の資金不足はいずれも生じておらず、すべての会計を合計した連結実質収支は</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(+11.79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よって、連結実質赤字比率は「該当なし」となる。国が定める財政健全化計画を作成しなければならないとする連結実質赤字比率の早期健全化基準は</a:t>
          </a:r>
          <a:r>
            <a:rPr kumimoji="1" lang="en-US" altLang="ja-JP" sz="1400">
              <a:latin typeface="ＭＳ ゴシック" pitchFamily="49" charset="-128"/>
              <a:ea typeface="ＭＳ ゴシック" pitchFamily="49" charset="-128"/>
            </a:rPr>
            <a:t>17.50</a:t>
          </a:r>
          <a:r>
            <a:rPr kumimoji="1" lang="ja-JP" altLang="en-US" sz="1400">
              <a:latin typeface="ＭＳ ゴシック" pitchFamily="49" charset="-128"/>
              <a:ea typeface="ＭＳ ゴシック" pitchFamily="49" charset="-128"/>
            </a:rPr>
            <a:t>％である。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元利償還金は減少したものの、公営企業債の元利償還金に対する繰入金が増加したことなどにより元利償還金等が増加し、算入公債費等が増加したことが実質公債費比率増加の要因と考えられる。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年度の将来負担比率について、地方債の現在高の増加、公営企業債等繰入見込額の増加などにより将来負担額が増となる一方、基金の取崩しによる充当可能基金が減少などにより、将来負担比率は</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101.8</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財政調整基金については、法人関係税収の減等により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千万円取り崩す一方で、今後の健全財政を確保するため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億円の積立を行い、また、庁舎建設など半世紀に一度のまちづくりの推進のため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億円取り崩したことで、基金全体では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健全な財政運営を確保するため、財政調整基金の計画的な運営を図りつつ、半世紀に一度のまちづくりの推進のため、社会基盤整備基金や庁舎建設基金の取崩や積立を計画的に実施する。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庁舎建設基金：越前市庁舎建設のための財源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社会基盤整備基金：半世紀に一度のまちづくりを推進するにあたり、必要な社会基盤整備及び公共施設の長寿命化又は統廃合に要する経</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庁舎建設基金：庁舎建設計画（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）に基づく、本庁舎建設事業の財源として、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百万円を充当したことに伴う減少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社会基盤整備基金：社会基盤整備及び公共施設の長寿命化又は統廃合に要する経費の財源として、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百万円を充当した一方で、今後の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まちづくり事業の経費の財源として、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百万円を積み立てたことに伴う減少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庁舎建設計画に基づき、本庁舎建設事業の財源として適切に取崩を行う。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社会基盤整備基金：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半世紀に一度のまちづくりを推進するにあたり、平成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年度までに累計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億円の積立を目指し毎年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千万円積立を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景気の動向による法人関係税等の変動や普通交付税の合併算定替による特例措置の縮減等に合わせて取崩を行ったことに伴う減。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今後想定される普通交付税の逓減や税収の減等に対応し、健全な財政運営を確保していくため、標準財政規模の概ね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利息分の増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経済事情の変動等により財源が不足する場合等に備え、今後も現状の積立額を維持する。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AADBDD-7BDA-4374-A2AC-E9618FC38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3C9B399-9CE1-40E7-AFEF-7E86836CE5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7E26F0-1051-410D-A670-0D299967943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ED5EAC0-21FB-4621-906F-2F6DFB7BED0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9ACCE81-AB31-4B4D-B8FF-88005BD5720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D949BDB-FD7C-4021-A633-20912472373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FE647F0-B67E-43A3-9DB7-008107E7430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691914-5FC0-4425-8216-EA675BA7D28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681EDFC-19E6-4484-860B-D70215EE4CD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2518627-4B73-48FA-A024-6CD8DEF9F7A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54C3AB5-AE37-426B-B8BB-06F982202D3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101A7E-4B16-45A4-A8EB-44DC76500A8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83,061
79,251
230.70
39,255,050
37,854,694
1,154,495
19,710,626
44,528,303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FC2FA93-5747-4946-80CB-AB6625C3F781}"/>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D74BAC4-3264-4E1F-9426-72ED6361F52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E82C053-50A0-4E45-9E8A-D78CB2D779A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547A516-25BF-4982-9FBE-001D9622A6B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1266FF1-76D6-46AD-A0F0-B10A765E14E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AE1C2F-6B0C-4DD4-AAF5-04B6D7F9469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911B15F-1572-4A6F-A5A5-E2728231D30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1574FE-AEB9-43C4-99E4-B9D68B4CB98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F9DAAD-0E0C-47A3-9B7B-3AA3815E196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AF86A5D-E37E-4FD6-83CE-2D6187C65F1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44874D-2696-4791-B005-0707A94AC27E}"/>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73A6C99-34A6-46F0-AE4D-7248B65232F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D996F8B-5093-42C7-AE46-F2FDCAC39C0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DAF4FB0-E31B-4877-A474-67FF550EAF1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B4ED76-62B6-4D88-B45F-876CC13584C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6DF58AC-2518-4747-A1D7-74F26274065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FC81C90-F889-4FC8-BE98-C214B4B8492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512BD84-A12A-4286-81ED-3F0A6C5DFE32}"/>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39853809-49D1-4D92-8F1E-703D25AE45FD}"/>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A25072A-5A47-4CA7-956D-1072AE01D53F}"/>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D59A7C2C-9B99-4DF7-A41C-1E6E3D75023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9DCFB1C-7BCF-40DC-AFBB-1F85DC75B99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22A04B3-FEDC-4A9D-9297-D36540DB61F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11A2471-B327-431B-80D2-EA483C93015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3FC8C296-3B2A-4276-86D2-E8A6EA7889F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C4130F9-91E0-42E5-88EC-2E77943C49E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D5CB35C3-1D6A-4427-80D0-484C5F54874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C1B1FD0-EFD5-445F-BF6D-91187C72E4E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2962E96-6411-43E9-AE7D-61F1C90F2DDA}"/>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770EDC1-2F59-4881-9CFC-B497433FA54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474C1ED-4F79-49D5-8882-100B6EB446D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F31A339-4FA3-41B2-907F-0668AB344C9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CA45CEF5-633C-44D0-B5C3-7F7253A7EC4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7C14F3A0-F954-451D-A254-0DE7AB6A869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当市では、平成２８年度に策定した公共施設等総合管理計画において、公共施設等の延べ床面積を４０年間で３０％削減するという目標を掲げ、老朽化した施設の集約化・複合化や除却を今後進めていく。</a:t>
          </a:r>
        </a:p>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より低い水準にあるが、資産の大半を占める道路の償却率が低いために全体の償却率も低くなっている。児童館などの建築系公共施設においては、ほとんどの施設が類似団体よりも高い水準となっているので今後老朽化対策の取組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25F8198-37B7-4FC9-843E-F4A698F5D76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C44F06A-9D8E-49C1-9C41-847F733B5F1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5E8698B-BF5A-439B-9296-CF858627C00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5ECAF08-07AF-4A2F-8B68-ACEA8F6735CD}"/>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D1F204F-93ED-47D8-BD79-CF35E33B5F8B}"/>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DA6878D-77DA-4FAB-A773-34C55515C4E5}"/>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6865DB6-26ED-41B5-9552-016DE1B4DBB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AFE20005-FE17-4B34-8890-30058875A0D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0986FF3-DF44-4425-8D1F-2EAA96950AF5}"/>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2D71C58F-BCEF-429D-A062-1051F4CCB26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D953ECDF-B857-4A1C-BB28-0F1EA19BE6A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780EC1B-3E27-45CD-91B7-FF60D0FD6A7D}"/>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73E125B2-2291-4131-A081-FD6459B5D504}"/>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86FE8C1-E561-4A4B-B6CE-A6D720A71D3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DDBBB3E-A7FC-4F43-8448-2A928DC4F141}"/>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72C0940-43F4-490A-864F-B2F70C546B5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a:extLst>
            <a:ext uri="{FF2B5EF4-FFF2-40B4-BE49-F238E27FC236}">
              <a16:creationId xmlns:a16="http://schemas.microsoft.com/office/drawing/2014/main" id="{404259EF-7964-4784-A683-3C41A1015576}"/>
            </a:ext>
          </a:extLst>
        </xdr:cNvPr>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a:extLst>
            <a:ext uri="{FF2B5EF4-FFF2-40B4-BE49-F238E27FC236}">
              <a16:creationId xmlns:a16="http://schemas.microsoft.com/office/drawing/2014/main" id="{1FBE9DDF-583A-4D05-B1C6-893985B6DEED}"/>
            </a:ext>
          </a:extLst>
        </xdr:cNvPr>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a:extLst>
            <a:ext uri="{FF2B5EF4-FFF2-40B4-BE49-F238E27FC236}">
              <a16:creationId xmlns:a16="http://schemas.microsoft.com/office/drawing/2014/main" id="{E463D34E-31EC-4F58-B273-1BA08A04DEC2}"/>
            </a:ext>
          </a:extLst>
        </xdr:cNvPr>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a:extLst>
            <a:ext uri="{FF2B5EF4-FFF2-40B4-BE49-F238E27FC236}">
              <a16:creationId xmlns:a16="http://schemas.microsoft.com/office/drawing/2014/main" id="{F0D5E4DE-810C-4CC7-9128-9FB67E546456}"/>
            </a:ext>
          </a:extLst>
        </xdr:cNvPr>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a:extLst>
            <a:ext uri="{FF2B5EF4-FFF2-40B4-BE49-F238E27FC236}">
              <a16:creationId xmlns:a16="http://schemas.microsoft.com/office/drawing/2014/main" id="{6A8DEC92-4F8C-4A06-8555-22E9482AB8FA}"/>
            </a:ext>
          </a:extLst>
        </xdr:cNvPr>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a:extLst>
            <a:ext uri="{FF2B5EF4-FFF2-40B4-BE49-F238E27FC236}">
              <a16:creationId xmlns:a16="http://schemas.microsoft.com/office/drawing/2014/main" id="{ACE3D9E4-3FA1-418C-9166-09222D90DDE9}"/>
            </a:ext>
          </a:extLst>
        </xdr:cNvPr>
        <xdr:cNvSpPr txBox="1"/>
      </xdr:nvSpPr>
      <xdr:spPr>
        <a:xfrm>
          <a:off x="4813300" y="511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a:extLst>
            <a:ext uri="{FF2B5EF4-FFF2-40B4-BE49-F238E27FC236}">
              <a16:creationId xmlns:a16="http://schemas.microsoft.com/office/drawing/2014/main" id="{C07D9148-8B86-42CB-B68D-E193992363B4}"/>
            </a:ext>
          </a:extLst>
        </xdr:cNvPr>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a:extLst>
            <a:ext uri="{FF2B5EF4-FFF2-40B4-BE49-F238E27FC236}">
              <a16:creationId xmlns:a16="http://schemas.microsoft.com/office/drawing/2014/main" id="{17BDE764-59FD-45B0-988A-E9E6F1EF0B35}"/>
            </a:ext>
          </a:extLst>
        </xdr:cNvPr>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a:extLst>
            <a:ext uri="{FF2B5EF4-FFF2-40B4-BE49-F238E27FC236}">
              <a16:creationId xmlns:a16="http://schemas.microsoft.com/office/drawing/2014/main" id="{33E4A288-A073-48D9-90AD-6BA47A8617B1}"/>
            </a:ext>
          </a:extLst>
        </xdr:cNvPr>
        <xdr:cNvSpPr/>
      </xdr:nvSpPr>
      <xdr:spPr>
        <a:xfrm>
          <a:off x="32385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9C31E48-337C-4058-A65C-023F9190CB4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D48FAEB-C393-4009-8CC6-8E409350861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F334B99-CD57-4131-BC44-D5F4CCF4591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EA2D3AD-43AB-4F03-A167-91BEE17CCF6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92ECB7C-FE95-4DB0-B18D-ECBBEAF7525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159173</xdr:rowOff>
    </xdr:from>
    <xdr:to>
      <xdr:col>23</xdr:col>
      <xdr:colOff>136525</xdr:colOff>
      <xdr:row>33</xdr:row>
      <xdr:rowOff>89323</xdr:rowOff>
    </xdr:to>
    <xdr:sp macro="" textlink="">
      <xdr:nvSpPr>
        <xdr:cNvPr id="78" name="楕円 77">
          <a:extLst>
            <a:ext uri="{FF2B5EF4-FFF2-40B4-BE49-F238E27FC236}">
              <a16:creationId xmlns:a16="http://schemas.microsoft.com/office/drawing/2014/main" id="{B26BAE86-3103-46B0-9317-7ED582F85D14}"/>
            </a:ext>
          </a:extLst>
        </xdr:cNvPr>
        <xdr:cNvSpPr/>
      </xdr:nvSpPr>
      <xdr:spPr>
        <a:xfrm>
          <a:off x="4711700" y="5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137600</xdr:rowOff>
    </xdr:from>
    <xdr:ext cx="405111" cy="259045"/>
    <xdr:sp macro="" textlink="">
      <xdr:nvSpPr>
        <xdr:cNvPr id="79" name="有形固定資産減価償却率該当値テキスト">
          <a:extLst>
            <a:ext uri="{FF2B5EF4-FFF2-40B4-BE49-F238E27FC236}">
              <a16:creationId xmlns:a16="http://schemas.microsoft.com/office/drawing/2014/main" id="{BF4CE3BB-C2A8-43DC-9544-1F5A148B1C05}"/>
            </a:ext>
          </a:extLst>
        </xdr:cNvPr>
        <xdr:cNvSpPr txBox="1"/>
      </xdr:nvSpPr>
      <xdr:spPr>
        <a:xfrm>
          <a:off x="4813300" y="562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5715</xdr:rowOff>
    </xdr:from>
    <xdr:to>
      <xdr:col>19</xdr:col>
      <xdr:colOff>187325</xdr:colOff>
      <xdr:row>33</xdr:row>
      <xdr:rowOff>107315</xdr:rowOff>
    </xdr:to>
    <xdr:sp macro="" textlink="">
      <xdr:nvSpPr>
        <xdr:cNvPr id="80" name="楕円 79">
          <a:extLst>
            <a:ext uri="{FF2B5EF4-FFF2-40B4-BE49-F238E27FC236}">
              <a16:creationId xmlns:a16="http://schemas.microsoft.com/office/drawing/2014/main" id="{C73D9743-5CC3-41D2-85DB-12BDFB3430EF}"/>
            </a:ext>
          </a:extLst>
        </xdr:cNvPr>
        <xdr:cNvSpPr/>
      </xdr:nvSpPr>
      <xdr:spPr>
        <a:xfrm>
          <a:off x="4000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38523</xdr:rowOff>
    </xdr:from>
    <xdr:to>
      <xdr:col>23</xdr:col>
      <xdr:colOff>85725</xdr:colOff>
      <xdr:row>33</xdr:row>
      <xdr:rowOff>56515</xdr:rowOff>
    </xdr:to>
    <xdr:cxnSp macro="">
      <xdr:nvCxnSpPr>
        <xdr:cNvPr id="81" name="直線コネクタ 80">
          <a:extLst>
            <a:ext uri="{FF2B5EF4-FFF2-40B4-BE49-F238E27FC236}">
              <a16:creationId xmlns:a16="http://schemas.microsoft.com/office/drawing/2014/main" id="{45691121-E5A0-4680-B79B-8B2FE30451AB}"/>
            </a:ext>
          </a:extLst>
        </xdr:cNvPr>
        <xdr:cNvCxnSpPr/>
      </xdr:nvCxnSpPr>
      <xdr:spPr>
        <a:xfrm flipV="1">
          <a:off x="4051300" y="569637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34502</xdr:rowOff>
    </xdr:from>
    <xdr:to>
      <xdr:col>15</xdr:col>
      <xdr:colOff>187325</xdr:colOff>
      <xdr:row>33</xdr:row>
      <xdr:rowOff>136102</xdr:rowOff>
    </xdr:to>
    <xdr:sp macro="" textlink="">
      <xdr:nvSpPr>
        <xdr:cNvPr id="82" name="楕円 81">
          <a:extLst>
            <a:ext uri="{FF2B5EF4-FFF2-40B4-BE49-F238E27FC236}">
              <a16:creationId xmlns:a16="http://schemas.microsoft.com/office/drawing/2014/main" id="{7AE475B4-A2E0-4C33-BB3D-A48BD49F539F}"/>
            </a:ext>
          </a:extLst>
        </xdr:cNvPr>
        <xdr:cNvSpPr/>
      </xdr:nvSpPr>
      <xdr:spPr>
        <a:xfrm>
          <a:off x="3238500" y="56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56515</xdr:rowOff>
    </xdr:from>
    <xdr:to>
      <xdr:col>19</xdr:col>
      <xdr:colOff>136525</xdr:colOff>
      <xdr:row>33</xdr:row>
      <xdr:rowOff>85302</xdr:rowOff>
    </xdr:to>
    <xdr:cxnSp macro="">
      <xdr:nvCxnSpPr>
        <xdr:cNvPr id="83" name="直線コネクタ 82">
          <a:extLst>
            <a:ext uri="{FF2B5EF4-FFF2-40B4-BE49-F238E27FC236}">
              <a16:creationId xmlns:a16="http://schemas.microsoft.com/office/drawing/2014/main" id="{0FB779C9-8149-49D5-9F0E-3049021657B4}"/>
            </a:ext>
          </a:extLst>
        </xdr:cNvPr>
        <xdr:cNvCxnSpPr/>
      </xdr:nvCxnSpPr>
      <xdr:spPr>
        <a:xfrm flipV="1">
          <a:off x="3289300" y="571436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4" name="n_1aveValue有形固定資産減価償却率">
          <a:extLst>
            <a:ext uri="{FF2B5EF4-FFF2-40B4-BE49-F238E27FC236}">
              <a16:creationId xmlns:a16="http://schemas.microsoft.com/office/drawing/2014/main" id="{37C29B88-46DD-4EB4-9DA3-2F497C2AB578}"/>
            </a:ext>
          </a:extLst>
        </xdr:cNvPr>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5" name="n_2aveValue有形固定資産減価償却率">
          <a:extLst>
            <a:ext uri="{FF2B5EF4-FFF2-40B4-BE49-F238E27FC236}">
              <a16:creationId xmlns:a16="http://schemas.microsoft.com/office/drawing/2014/main" id="{EFEE4F7F-7894-4BC8-8BF1-E5C28A93C3E9}"/>
            </a:ext>
          </a:extLst>
        </xdr:cNvPr>
        <xdr:cNvSpPr txBox="1"/>
      </xdr:nvSpPr>
      <xdr:spPr>
        <a:xfrm>
          <a:off x="3086744" y="515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98442</xdr:rowOff>
    </xdr:from>
    <xdr:ext cx="405111" cy="259045"/>
    <xdr:sp macro="" textlink="">
      <xdr:nvSpPr>
        <xdr:cNvPr id="86" name="n_1mainValue有形固定資産減価償却率">
          <a:extLst>
            <a:ext uri="{FF2B5EF4-FFF2-40B4-BE49-F238E27FC236}">
              <a16:creationId xmlns:a16="http://schemas.microsoft.com/office/drawing/2014/main" id="{82942F0A-DF7E-45CC-9229-3073B0851EBE}"/>
            </a:ext>
          </a:extLst>
        </xdr:cNvPr>
        <xdr:cNvSpPr txBox="1"/>
      </xdr:nvSpPr>
      <xdr:spPr>
        <a:xfrm>
          <a:off x="3836044" y="575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127229</xdr:rowOff>
    </xdr:from>
    <xdr:ext cx="405111" cy="259045"/>
    <xdr:sp macro="" textlink="">
      <xdr:nvSpPr>
        <xdr:cNvPr id="87" name="n_2mainValue有形固定資産減価償却率">
          <a:extLst>
            <a:ext uri="{FF2B5EF4-FFF2-40B4-BE49-F238E27FC236}">
              <a16:creationId xmlns:a16="http://schemas.microsoft.com/office/drawing/2014/main" id="{913EFD7F-7AC8-4A66-899C-0A9AFB691E68}"/>
            </a:ext>
          </a:extLst>
        </xdr:cNvPr>
        <xdr:cNvSpPr txBox="1"/>
      </xdr:nvSpPr>
      <xdr:spPr>
        <a:xfrm>
          <a:off x="3086744" y="578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46C19114-78B0-4ECD-A86B-DE5E0B87F34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F3540196-6A5E-46F6-BB94-622AE259403F}"/>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1B7A6706-FC0E-4A88-A747-34AB598AFBC8}"/>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D101A3F4-2343-4AAF-840B-F65D174249B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9B2C12FA-C6C1-4875-94A7-B14117AE8AD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45DC54D0-21C6-42FC-A16D-3DF547BD529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74B33F3F-ABE4-4E84-90DD-2CCC1272D59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485F0587-B23E-4A14-BB6D-3D33EDEBB421}"/>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78944BC3-8622-4865-AE5F-95003C25C9F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1D7B29DA-03C3-4C19-9E1A-06781292CD8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380F7C8B-3887-4FEC-8451-A046A76426D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80AF2535-4B1C-483E-8D3A-E452D32D39B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3906879C-AC3D-4374-BA0A-43681CB287B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特例債を活用し庁舎建設等の半世紀に一度のまちづくりを行っている。これに伴い、体育館の建設などに起債発行が増え地方債現在高の上昇となり、償還可能年数においても類似団体に比し高くなっているものであ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307C4B48-8801-497F-AD51-18261B8B4A3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CDB23BF3-69B5-46AA-A570-3BE9F7D095F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3A262A8C-B3FE-45B8-8A0C-C7CA6310484B}"/>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E11E33DF-A3DC-4A83-8D19-4BA984C146D2}"/>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D696F948-E858-4421-A656-293100E8B1C9}"/>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4952B839-F4A1-47E8-9BDA-7500E98F0874}"/>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BE5AB433-3375-4CE6-8137-C2163C04204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6FD8C6D2-CC68-4ABC-8A9D-59DCD4CE5476}"/>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BD22A508-4DB2-4433-B375-86D568EA798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491619A0-5627-460B-A6CE-CEE4D16DAB8C}"/>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86F041CF-E8B5-44B6-AB13-0A540205E56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3B8E919B-4544-4C85-8AAF-D975AEEB242F}"/>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A346A16B-C8AC-40DD-9E83-26050DE90A3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E28A0E7C-1B4A-425B-B990-E6B5C1DA6F78}"/>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517C33B7-6FE4-47B0-8F89-EFF19E80AE1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A10ECFEB-936B-4E93-B029-800173F269FC}"/>
            </a:ext>
          </a:extLst>
        </xdr:cNvPr>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EED3EFFB-8C4A-4F19-A8F8-2439CBB0E9FC}"/>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30916CEC-31C5-4471-989A-931C94607D91}"/>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a:extLst>
            <a:ext uri="{FF2B5EF4-FFF2-40B4-BE49-F238E27FC236}">
              <a16:creationId xmlns:a16="http://schemas.microsoft.com/office/drawing/2014/main" id="{FF8BFFB3-A4B9-43B6-ABFF-6A37AD7D9E58}"/>
            </a:ext>
          </a:extLst>
        </xdr:cNvPr>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a:extLst>
            <a:ext uri="{FF2B5EF4-FFF2-40B4-BE49-F238E27FC236}">
              <a16:creationId xmlns:a16="http://schemas.microsoft.com/office/drawing/2014/main" id="{CB204405-9766-4E19-8487-DA3CEE57F061}"/>
            </a:ext>
          </a:extLst>
        </xdr:cNvPr>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a:extLst>
            <a:ext uri="{FF2B5EF4-FFF2-40B4-BE49-F238E27FC236}">
              <a16:creationId xmlns:a16="http://schemas.microsoft.com/office/drawing/2014/main" id="{8622B1E1-51A8-42B6-9265-DE909DF40605}"/>
            </a:ext>
          </a:extLst>
        </xdr:cNvPr>
        <xdr:cNvSpPr txBox="1"/>
      </xdr:nvSpPr>
      <xdr:spPr>
        <a:xfrm>
          <a:off x="14846300" y="5140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a:extLst>
            <a:ext uri="{FF2B5EF4-FFF2-40B4-BE49-F238E27FC236}">
              <a16:creationId xmlns:a16="http://schemas.microsoft.com/office/drawing/2014/main" id="{A6EE3F9E-3F17-4BA3-9663-2CFB8F52AA9B}"/>
            </a:ext>
          </a:extLst>
        </xdr:cNvPr>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2A5F2931-43F8-46A1-8725-921653377FB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68960AF2-B967-4CD3-BF89-31B4FE78F86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AD280E0D-92A5-4AD0-B682-1CFFF8612FC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BB4F774-31F5-4A54-AFB1-6B69F665FE8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3DE3599-8B43-4C56-A90E-7ADC8147D3B7}"/>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46214</xdr:rowOff>
    </xdr:from>
    <xdr:to>
      <xdr:col>76</xdr:col>
      <xdr:colOff>73025</xdr:colOff>
      <xdr:row>29</xdr:row>
      <xdr:rowOff>147814</xdr:rowOff>
    </xdr:to>
    <xdr:sp macro="" textlink="">
      <xdr:nvSpPr>
        <xdr:cNvPr id="128" name="楕円 127">
          <a:extLst>
            <a:ext uri="{FF2B5EF4-FFF2-40B4-BE49-F238E27FC236}">
              <a16:creationId xmlns:a16="http://schemas.microsoft.com/office/drawing/2014/main" id="{DBDE159C-5A99-41A7-9505-5F06D94F0A8A}"/>
            </a:ext>
          </a:extLst>
        </xdr:cNvPr>
        <xdr:cNvSpPr/>
      </xdr:nvSpPr>
      <xdr:spPr>
        <a:xfrm>
          <a:off x="14744700" y="50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69091</xdr:rowOff>
    </xdr:from>
    <xdr:ext cx="340478" cy="259045"/>
    <xdr:sp macro="" textlink="">
      <xdr:nvSpPr>
        <xdr:cNvPr id="129" name="債務償還可能年数該当値テキスト">
          <a:extLst>
            <a:ext uri="{FF2B5EF4-FFF2-40B4-BE49-F238E27FC236}">
              <a16:creationId xmlns:a16="http://schemas.microsoft.com/office/drawing/2014/main" id="{DA44190C-C947-4623-8E52-2068B75FB21E}"/>
            </a:ext>
          </a:extLst>
        </xdr:cNvPr>
        <xdr:cNvSpPr txBox="1"/>
      </xdr:nvSpPr>
      <xdr:spPr>
        <a:xfrm>
          <a:off x="14846300" y="48696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38781DE7-436B-462D-B550-F15A9970EF1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4DBCE8E1-EBE1-41E5-8BF7-A116789F357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853672EB-0888-498D-9372-F1F5FC3E0153}"/>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77037647-96EE-467F-A652-FA92F8C1C23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7F3912A5-99CA-4015-933F-2E7FDFE049B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5F0F9F02-E905-4631-A024-BCDC08E0B83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A35408-B018-4001-92C0-67FBBCFC3F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E7BFA7-2DEC-4482-BB8D-1518784433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8BACD5-BBE2-48E2-977F-0BFE495497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EF2A44B-911E-4890-B673-F3DB1F82824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2BB238-F0BF-4702-A584-79B094A2CBA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170475-417A-46BA-9C00-C480232CE7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1A3A23-94FF-4E97-BBC6-17766FC782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DF571A-9D8A-4494-AA74-4CFC596BE2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A04E60-3532-46A0-BADE-C36C465A8D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733662-3568-4825-BA73-22A45FFE91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83,061
79,251
230.70
39,255,050
37,854,694
1,154,495
19,710,626
44,528,303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001C35-3CB6-4E80-BD48-0E776DCB42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765051-10A7-452C-A1D0-9B97AB077D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BCF8DD-38A3-4AD6-9802-FCBDB833B1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451F6E-BE00-42AD-A64D-68A3D14A76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E35296-4923-40B1-9050-8260E218DB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49C919-FFF3-4A77-89EB-749D09A7C0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F674C5-AE9F-4FFC-8F61-58EBCCA085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5A0B21-A6B1-4AEE-A94D-64E5531C5C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A88E6E-C8DE-46DA-A781-A5AAF7C5BE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C8DE77-36E2-4630-BC54-D8EE633D1C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FC17A2-6BB3-4ACB-BF20-BF04D4A33E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773CFE-1420-4903-8AC0-1E5724898B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FC6E24-3268-47CA-88FD-724F73238F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DC55CF-860B-4799-8D23-5AAD0E850A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059F3E-72D3-4632-82BF-E1C1D83400C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650087-8F5C-42FB-9600-EF57A21D96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F5901F-273A-4B7E-B22B-AAA44A4D61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1A7F4A-C2F4-4CD1-8FEB-26CA0CA2A2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52EECFC-6D0A-49ED-9D85-7D7F8E515B32}"/>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F03A0CC-32DB-4B90-8FC0-9B18FDE682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30ECDC3-B3D0-4E4E-853A-D9ACF3B211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32B271C-2DE3-4E88-A29B-12E5A81903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D3F88E0-3E96-495D-B7E8-FB3DEFEE72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3570191-3E2E-4732-92AF-0DE9ECA70F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497C9C0-E786-4C23-AA08-6F02DC82BD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8D3BE48-58F5-4261-954C-A131732703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DE15E93-E68D-4B12-9165-1182C3B5AD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77116DC-6CA7-4879-96A3-C9456FB026E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71D4B8E-108E-458A-98B3-AC78B925C2B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8D2A81C-55ED-475C-93A3-42232705D0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DCEF77C-B25D-463F-A99A-17CE029747E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2D1C3C6-6378-477A-BB8C-1E6B79EC189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C806335-04B3-4CA0-BB57-D3445A4CA5F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8D255AF-050C-46D2-803C-DADB6DD1BC1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4390FE7-4EA4-45CC-B0A0-7551512243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F20D537-9C5F-4FA3-BC99-61CE87DA442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87FEBB0-1790-426D-B5EF-761F91B76C3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AB39876-B597-4953-A7DC-97998979DBA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DCF69CA-8C53-4394-A59E-814E3DE3D52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6242D33-F277-4CA9-869F-AA9C68E1BE7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88390DB-FAE8-4E28-A93D-7F636874E79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CE992D7-8229-4CB6-A4D3-0AC687E094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24221E5-10A7-4E58-84BA-FE9BA87852F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A8FD841-AAE7-493D-BAA4-0D6588A997D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B4CBD43D-5A1C-45D9-B577-3EC31E47D2FE}"/>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AFED4C5A-C138-42D7-A5B2-15B149A8E6A2}"/>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53B0F38B-212E-463D-8B1C-982C726BFC5F}"/>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02BDE097-28F4-4C4D-8C20-428723D42BA7}"/>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76F85229-F2A5-48CE-B113-74D6439D034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a:extLst>
            <a:ext uri="{FF2B5EF4-FFF2-40B4-BE49-F238E27FC236}">
              <a16:creationId xmlns:a16="http://schemas.microsoft.com/office/drawing/2014/main" id="{5FB1649E-721F-4B81-88DE-21A4484EFB5B}"/>
            </a:ext>
          </a:extLst>
        </xdr:cNvPr>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23DEAEFB-6C51-4EAD-B38B-6952B9BAB063}"/>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AAEBAD0C-A5D7-435F-A90F-6673A306717F}"/>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13B84428-396B-4CEA-B6AD-9C746D6397F2}"/>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DCDDD73-0223-4CC4-B6F4-9CE4312361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170E505-EF39-4F5A-A23D-0859EC9E404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4DEB393-360B-4D9A-AD10-C63E381A09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60FF911-0BD8-462E-9F7C-943177954D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85F0D3-A5F0-4B48-9690-2B5479A5BF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133985</xdr:rowOff>
    </xdr:from>
    <xdr:to>
      <xdr:col>24</xdr:col>
      <xdr:colOff>114300</xdr:colOff>
      <xdr:row>40</xdr:row>
      <xdr:rowOff>64135</xdr:rowOff>
    </xdr:to>
    <xdr:sp macro="" textlink="">
      <xdr:nvSpPr>
        <xdr:cNvPr id="70" name="楕円 69">
          <a:extLst>
            <a:ext uri="{FF2B5EF4-FFF2-40B4-BE49-F238E27FC236}">
              <a16:creationId xmlns:a16="http://schemas.microsoft.com/office/drawing/2014/main" id="{925AF5F5-9BC5-4622-947C-3DC4683429FD}"/>
            </a:ext>
          </a:extLst>
        </xdr:cNvPr>
        <xdr:cNvSpPr/>
      </xdr:nvSpPr>
      <xdr:spPr>
        <a:xfrm>
          <a:off x="4584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112412</xdr:rowOff>
    </xdr:from>
    <xdr:ext cx="405111" cy="259045"/>
    <xdr:sp macro="" textlink="">
      <xdr:nvSpPr>
        <xdr:cNvPr id="71" name="【道路】&#10;有形固定資産減価償却率該当値テキスト">
          <a:extLst>
            <a:ext uri="{FF2B5EF4-FFF2-40B4-BE49-F238E27FC236}">
              <a16:creationId xmlns:a16="http://schemas.microsoft.com/office/drawing/2014/main" id="{90D3D7C1-AA9D-4D85-A15B-37E0D9BB0EDD}"/>
            </a:ext>
          </a:extLst>
        </xdr:cNvPr>
        <xdr:cNvSpPr txBox="1"/>
      </xdr:nvSpPr>
      <xdr:spPr>
        <a:xfrm>
          <a:off x="4673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166370</xdr:rowOff>
    </xdr:from>
    <xdr:to>
      <xdr:col>20</xdr:col>
      <xdr:colOff>38100</xdr:colOff>
      <xdr:row>40</xdr:row>
      <xdr:rowOff>96520</xdr:rowOff>
    </xdr:to>
    <xdr:sp macro="" textlink="">
      <xdr:nvSpPr>
        <xdr:cNvPr id="72" name="楕円 71">
          <a:extLst>
            <a:ext uri="{FF2B5EF4-FFF2-40B4-BE49-F238E27FC236}">
              <a16:creationId xmlns:a16="http://schemas.microsoft.com/office/drawing/2014/main" id="{863EA916-8200-4D54-A5D1-4A24DDD66BE8}"/>
            </a:ext>
          </a:extLst>
        </xdr:cNvPr>
        <xdr:cNvSpPr/>
      </xdr:nvSpPr>
      <xdr:spPr>
        <a:xfrm>
          <a:off x="3746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xdr:rowOff>
    </xdr:from>
    <xdr:to>
      <xdr:col>24</xdr:col>
      <xdr:colOff>63500</xdr:colOff>
      <xdr:row>40</xdr:row>
      <xdr:rowOff>45720</xdr:rowOff>
    </xdr:to>
    <xdr:cxnSp macro="">
      <xdr:nvCxnSpPr>
        <xdr:cNvPr id="73" name="直線コネクタ 72">
          <a:extLst>
            <a:ext uri="{FF2B5EF4-FFF2-40B4-BE49-F238E27FC236}">
              <a16:creationId xmlns:a16="http://schemas.microsoft.com/office/drawing/2014/main" id="{A41C5FE4-EC1F-4CE5-A296-C34DB0DF366F}"/>
            </a:ext>
          </a:extLst>
        </xdr:cNvPr>
        <xdr:cNvCxnSpPr/>
      </xdr:nvCxnSpPr>
      <xdr:spPr>
        <a:xfrm flipV="1">
          <a:off x="3797300" y="68713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23495</xdr:rowOff>
    </xdr:from>
    <xdr:to>
      <xdr:col>15</xdr:col>
      <xdr:colOff>101600</xdr:colOff>
      <xdr:row>40</xdr:row>
      <xdr:rowOff>125095</xdr:rowOff>
    </xdr:to>
    <xdr:sp macro="" textlink="">
      <xdr:nvSpPr>
        <xdr:cNvPr id="74" name="楕円 73">
          <a:extLst>
            <a:ext uri="{FF2B5EF4-FFF2-40B4-BE49-F238E27FC236}">
              <a16:creationId xmlns:a16="http://schemas.microsoft.com/office/drawing/2014/main" id="{3F8E190D-7614-4081-BD52-0EBC849496E5}"/>
            </a:ext>
          </a:extLst>
        </xdr:cNvPr>
        <xdr:cNvSpPr/>
      </xdr:nvSpPr>
      <xdr:spPr>
        <a:xfrm>
          <a:off x="2857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45720</xdr:rowOff>
    </xdr:from>
    <xdr:to>
      <xdr:col>19</xdr:col>
      <xdr:colOff>177800</xdr:colOff>
      <xdr:row>40</xdr:row>
      <xdr:rowOff>74295</xdr:rowOff>
    </xdr:to>
    <xdr:cxnSp macro="">
      <xdr:nvCxnSpPr>
        <xdr:cNvPr id="75" name="直線コネクタ 74">
          <a:extLst>
            <a:ext uri="{FF2B5EF4-FFF2-40B4-BE49-F238E27FC236}">
              <a16:creationId xmlns:a16="http://schemas.microsoft.com/office/drawing/2014/main" id="{F0F857D2-1883-4A15-AA30-C16C1E6544AD}"/>
            </a:ext>
          </a:extLst>
        </xdr:cNvPr>
        <xdr:cNvCxnSpPr/>
      </xdr:nvCxnSpPr>
      <xdr:spPr>
        <a:xfrm flipV="1">
          <a:off x="2908300" y="6903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6" name="n_1aveValue【道路】&#10;有形固定資産減価償却率">
          <a:extLst>
            <a:ext uri="{FF2B5EF4-FFF2-40B4-BE49-F238E27FC236}">
              <a16:creationId xmlns:a16="http://schemas.microsoft.com/office/drawing/2014/main" id="{BE83112B-1474-4F60-8B9A-A3795B89340D}"/>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7" name="n_2aveValue【道路】&#10;有形固定資産減価償却率">
          <a:extLst>
            <a:ext uri="{FF2B5EF4-FFF2-40B4-BE49-F238E27FC236}">
              <a16:creationId xmlns:a16="http://schemas.microsoft.com/office/drawing/2014/main" id="{A7EA64C1-CBE1-4C1A-8C52-F5D8B6D8D307}"/>
            </a:ext>
          </a:extLst>
        </xdr:cNvPr>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87647</xdr:rowOff>
    </xdr:from>
    <xdr:ext cx="405111" cy="259045"/>
    <xdr:sp macro="" textlink="">
      <xdr:nvSpPr>
        <xdr:cNvPr id="78" name="n_1mainValue【道路】&#10;有形固定資産減価償却率">
          <a:extLst>
            <a:ext uri="{FF2B5EF4-FFF2-40B4-BE49-F238E27FC236}">
              <a16:creationId xmlns:a16="http://schemas.microsoft.com/office/drawing/2014/main" id="{A2F590EB-81CD-4F4F-B90B-CDBBD345A74E}"/>
            </a:ext>
          </a:extLst>
        </xdr:cNvPr>
        <xdr:cNvSpPr txBox="1"/>
      </xdr:nvSpPr>
      <xdr:spPr>
        <a:xfrm>
          <a:off x="3582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116222</xdr:rowOff>
    </xdr:from>
    <xdr:ext cx="405111" cy="259045"/>
    <xdr:sp macro="" textlink="">
      <xdr:nvSpPr>
        <xdr:cNvPr id="79" name="n_2mainValue【道路】&#10;有形固定資産減価償却率">
          <a:extLst>
            <a:ext uri="{FF2B5EF4-FFF2-40B4-BE49-F238E27FC236}">
              <a16:creationId xmlns:a16="http://schemas.microsoft.com/office/drawing/2014/main" id="{3268605B-9AC2-4A87-8450-18B8C702DF0E}"/>
            </a:ext>
          </a:extLst>
        </xdr:cNvPr>
        <xdr:cNvSpPr txBox="1"/>
      </xdr:nvSpPr>
      <xdr:spPr>
        <a:xfrm>
          <a:off x="2705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AE468CE9-9203-476A-88A0-603C853EAE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FC26CA9F-606E-4DEE-8C95-21232B8C0C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EEB09B1E-2C8B-457A-A803-B8F643D2B2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1C7CD5B4-0D2C-401C-993C-67F17F2A9E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1D69D6D-2017-4ABD-849A-CE0CDBB6779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AB18D238-0558-4BE1-9C93-C8435AB48E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828C19BB-7807-49CA-B205-90AD9FB718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49E5E2F7-75F7-4117-A2D7-3DA501D42BA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0BF8770-3942-42FC-825D-976005A5A0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C1217EF-65E7-4BD4-89DB-473F566379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4D4A0D8-931E-44CE-B98B-F7916D69422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533AE44A-E6A0-4D19-9CD5-75CB11010A7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D040D30C-41AA-4987-93B4-CB2F16F3A7D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4F3F983A-0A4E-4B2B-BD67-11670454D72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1292F589-BB29-4EC1-8D12-31B505ED6AD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6C762F42-A9F2-4FF7-8AF3-8C32D1AE694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47EB5DB7-7273-4E20-B824-665551AE0B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C99C38D5-F7D9-451D-8537-44F4E1A8CF4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2B1499FA-9A51-41DC-A3A5-70851DCAAC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1A97E240-428B-472F-850F-D43A4774F52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ED07FBC2-AB5E-4863-B8EE-BFC6E5562D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45F85A0C-F6C4-45EB-A794-A729C982D92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3885A38-883F-46C5-8483-8A0D325014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a:extLst>
            <a:ext uri="{FF2B5EF4-FFF2-40B4-BE49-F238E27FC236}">
              <a16:creationId xmlns:a16="http://schemas.microsoft.com/office/drawing/2014/main" id="{2B2F0967-BD53-439C-99A8-178118352A8B}"/>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a:extLst>
            <a:ext uri="{FF2B5EF4-FFF2-40B4-BE49-F238E27FC236}">
              <a16:creationId xmlns:a16="http://schemas.microsoft.com/office/drawing/2014/main" id="{0B1FAFA8-9BE6-4D84-AF2B-8E0D39185024}"/>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a:extLst>
            <a:ext uri="{FF2B5EF4-FFF2-40B4-BE49-F238E27FC236}">
              <a16:creationId xmlns:a16="http://schemas.microsoft.com/office/drawing/2014/main" id="{42D0ABCC-F42C-4454-BE6C-628D19C06F34}"/>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a:extLst>
            <a:ext uri="{FF2B5EF4-FFF2-40B4-BE49-F238E27FC236}">
              <a16:creationId xmlns:a16="http://schemas.microsoft.com/office/drawing/2014/main" id="{CC91AFEE-271C-4133-A722-2527575D098D}"/>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a:extLst>
            <a:ext uri="{FF2B5EF4-FFF2-40B4-BE49-F238E27FC236}">
              <a16:creationId xmlns:a16="http://schemas.microsoft.com/office/drawing/2014/main" id="{5CB81561-079F-4246-BC6F-A31F04A8B937}"/>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a:extLst>
            <a:ext uri="{FF2B5EF4-FFF2-40B4-BE49-F238E27FC236}">
              <a16:creationId xmlns:a16="http://schemas.microsoft.com/office/drawing/2014/main" id="{FE88E26A-060A-4C8A-AACF-887ED5DB59B3}"/>
            </a:ext>
          </a:extLst>
        </xdr:cNvPr>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a:extLst>
            <a:ext uri="{FF2B5EF4-FFF2-40B4-BE49-F238E27FC236}">
              <a16:creationId xmlns:a16="http://schemas.microsoft.com/office/drawing/2014/main" id="{BB73A2B8-6EC8-4A56-85FF-BA2B114AFA53}"/>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a:extLst>
            <a:ext uri="{FF2B5EF4-FFF2-40B4-BE49-F238E27FC236}">
              <a16:creationId xmlns:a16="http://schemas.microsoft.com/office/drawing/2014/main" id="{D3C5D9D9-4276-40F3-A5B4-D152231B8352}"/>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a:extLst>
            <a:ext uri="{FF2B5EF4-FFF2-40B4-BE49-F238E27FC236}">
              <a16:creationId xmlns:a16="http://schemas.microsoft.com/office/drawing/2014/main" id="{442F9047-461A-4C3C-A361-702437BF50CE}"/>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3AD82D5-E2E5-4558-B5B2-EAABFF913E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B7C8453-2E75-4C3A-9B2A-612BC26E8F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33FDBF3-39EA-4D2E-9204-866D17A9A7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6A4C87C-ECD2-42FF-A662-71888E348B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E2EF22F-1E25-4340-A0C9-13361E7534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46851</xdr:rowOff>
    </xdr:from>
    <xdr:to>
      <xdr:col>55</xdr:col>
      <xdr:colOff>50800</xdr:colOff>
      <xdr:row>40</xdr:row>
      <xdr:rowOff>148451</xdr:rowOff>
    </xdr:to>
    <xdr:sp macro="" textlink="">
      <xdr:nvSpPr>
        <xdr:cNvPr id="117" name="楕円 116">
          <a:extLst>
            <a:ext uri="{FF2B5EF4-FFF2-40B4-BE49-F238E27FC236}">
              <a16:creationId xmlns:a16="http://schemas.microsoft.com/office/drawing/2014/main" id="{D98C7187-A5AB-41E4-901D-DEC82C804FC6}"/>
            </a:ext>
          </a:extLst>
        </xdr:cNvPr>
        <xdr:cNvSpPr/>
      </xdr:nvSpPr>
      <xdr:spPr>
        <a:xfrm>
          <a:off x="10426700" y="69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69728</xdr:rowOff>
    </xdr:from>
    <xdr:ext cx="534377" cy="259045"/>
    <xdr:sp macro="" textlink="">
      <xdr:nvSpPr>
        <xdr:cNvPr id="118" name="【道路】&#10;一人当たり延長該当値テキスト">
          <a:extLst>
            <a:ext uri="{FF2B5EF4-FFF2-40B4-BE49-F238E27FC236}">
              <a16:creationId xmlns:a16="http://schemas.microsoft.com/office/drawing/2014/main" id="{F41D71F2-949B-4B3C-9D84-A57D4A60E5AD}"/>
            </a:ext>
          </a:extLst>
        </xdr:cNvPr>
        <xdr:cNvSpPr txBox="1"/>
      </xdr:nvSpPr>
      <xdr:spPr>
        <a:xfrm>
          <a:off x="10515600" y="675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47098</xdr:rowOff>
    </xdr:from>
    <xdr:to>
      <xdr:col>50</xdr:col>
      <xdr:colOff>165100</xdr:colOff>
      <xdr:row>40</xdr:row>
      <xdr:rowOff>148698</xdr:rowOff>
    </xdr:to>
    <xdr:sp macro="" textlink="">
      <xdr:nvSpPr>
        <xdr:cNvPr id="119" name="楕円 118">
          <a:extLst>
            <a:ext uri="{FF2B5EF4-FFF2-40B4-BE49-F238E27FC236}">
              <a16:creationId xmlns:a16="http://schemas.microsoft.com/office/drawing/2014/main" id="{25EFCAD8-A66B-4CFB-9868-0279A68F66F0}"/>
            </a:ext>
          </a:extLst>
        </xdr:cNvPr>
        <xdr:cNvSpPr/>
      </xdr:nvSpPr>
      <xdr:spPr>
        <a:xfrm>
          <a:off x="9588500" y="69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97651</xdr:rowOff>
    </xdr:from>
    <xdr:to>
      <xdr:col>55</xdr:col>
      <xdr:colOff>0</xdr:colOff>
      <xdr:row>40</xdr:row>
      <xdr:rowOff>97898</xdr:rowOff>
    </xdr:to>
    <xdr:cxnSp macro="">
      <xdr:nvCxnSpPr>
        <xdr:cNvPr id="120" name="直線コネクタ 119">
          <a:extLst>
            <a:ext uri="{FF2B5EF4-FFF2-40B4-BE49-F238E27FC236}">
              <a16:creationId xmlns:a16="http://schemas.microsoft.com/office/drawing/2014/main" id="{E9013B0A-ADD4-4161-A54E-67C108AAD133}"/>
            </a:ext>
          </a:extLst>
        </xdr:cNvPr>
        <xdr:cNvCxnSpPr/>
      </xdr:nvCxnSpPr>
      <xdr:spPr>
        <a:xfrm flipV="1">
          <a:off x="9639300" y="6955651"/>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49765</xdr:rowOff>
    </xdr:from>
    <xdr:to>
      <xdr:col>46</xdr:col>
      <xdr:colOff>38100</xdr:colOff>
      <xdr:row>40</xdr:row>
      <xdr:rowOff>151365</xdr:rowOff>
    </xdr:to>
    <xdr:sp macro="" textlink="">
      <xdr:nvSpPr>
        <xdr:cNvPr id="121" name="楕円 120">
          <a:extLst>
            <a:ext uri="{FF2B5EF4-FFF2-40B4-BE49-F238E27FC236}">
              <a16:creationId xmlns:a16="http://schemas.microsoft.com/office/drawing/2014/main" id="{317C4EFF-B9A4-4B10-A210-6504BE002569}"/>
            </a:ext>
          </a:extLst>
        </xdr:cNvPr>
        <xdr:cNvSpPr/>
      </xdr:nvSpPr>
      <xdr:spPr>
        <a:xfrm>
          <a:off x="8699500" y="69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97898</xdr:rowOff>
    </xdr:from>
    <xdr:to>
      <xdr:col>50</xdr:col>
      <xdr:colOff>114300</xdr:colOff>
      <xdr:row>40</xdr:row>
      <xdr:rowOff>100565</xdr:rowOff>
    </xdr:to>
    <xdr:cxnSp macro="">
      <xdr:nvCxnSpPr>
        <xdr:cNvPr id="122" name="直線コネクタ 121">
          <a:extLst>
            <a:ext uri="{FF2B5EF4-FFF2-40B4-BE49-F238E27FC236}">
              <a16:creationId xmlns:a16="http://schemas.microsoft.com/office/drawing/2014/main" id="{1FDBB523-E411-43C2-9796-6A20C40D2C99}"/>
            </a:ext>
          </a:extLst>
        </xdr:cNvPr>
        <xdr:cNvCxnSpPr/>
      </xdr:nvCxnSpPr>
      <xdr:spPr>
        <a:xfrm flipV="1">
          <a:off x="8750300" y="695589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a:extLst>
            <a:ext uri="{FF2B5EF4-FFF2-40B4-BE49-F238E27FC236}">
              <a16:creationId xmlns:a16="http://schemas.microsoft.com/office/drawing/2014/main" id="{A2CCD65F-2045-4996-A8B1-A729AAFFA29D}"/>
            </a:ext>
          </a:extLst>
        </xdr:cNvPr>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24" name="n_2aveValue【道路】&#10;一人当たり延長">
          <a:extLst>
            <a:ext uri="{FF2B5EF4-FFF2-40B4-BE49-F238E27FC236}">
              <a16:creationId xmlns:a16="http://schemas.microsoft.com/office/drawing/2014/main" id="{EF004CD3-7C3E-49FD-BAAF-29D6093D9C22}"/>
            </a:ext>
          </a:extLst>
        </xdr:cNvPr>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165225</xdr:rowOff>
    </xdr:from>
    <xdr:ext cx="534377" cy="259045"/>
    <xdr:sp macro="" textlink="">
      <xdr:nvSpPr>
        <xdr:cNvPr id="125" name="n_1mainValue【道路】&#10;一人当たり延長">
          <a:extLst>
            <a:ext uri="{FF2B5EF4-FFF2-40B4-BE49-F238E27FC236}">
              <a16:creationId xmlns:a16="http://schemas.microsoft.com/office/drawing/2014/main" id="{D3328794-E0B8-46DE-A7EE-222E7B16ACB6}"/>
            </a:ext>
          </a:extLst>
        </xdr:cNvPr>
        <xdr:cNvSpPr txBox="1"/>
      </xdr:nvSpPr>
      <xdr:spPr>
        <a:xfrm>
          <a:off x="9359411" y="66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167892</xdr:rowOff>
    </xdr:from>
    <xdr:ext cx="534377" cy="259045"/>
    <xdr:sp macro="" textlink="">
      <xdr:nvSpPr>
        <xdr:cNvPr id="126" name="n_2mainValue【道路】&#10;一人当たり延長">
          <a:extLst>
            <a:ext uri="{FF2B5EF4-FFF2-40B4-BE49-F238E27FC236}">
              <a16:creationId xmlns:a16="http://schemas.microsoft.com/office/drawing/2014/main" id="{B6B7CEEA-6649-4582-BA08-9DBA78DCE70B}"/>
            </a:ext>
          </a:extLst>
        </xdr:cNvPr>
        <xdr:cNvSpPr txBox="1"/>
      </xdr:nvSpPr>
      <xdr:spPr>
        <a:xfrm>
          <a:off x="8483111" y="66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A1040493-E8F9-471A-ACF8-11086D5E80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D5C5AFEB-8553-49A2-A5A1-4CCD755F3C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CB0D870-5539-4D18-9AF7-863DD26EDD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1AA3775-9740-4286-8A31-AF6F96DB69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E68227DA-CE35-4539-81B3-B935E3434F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4EB996-AF83-4E26-9CE9-FDF72053BA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30F2130A-4465-43A8-97C5-C74DD26F3C6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D38EBE8E-D41C-47D2-9A89-37B8004DD0F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21ACCAEB-4306-4EE3-82A8-4134F7510E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DBFE17D1-1B3C-4762-A1EE-3CEDAC5CBC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7B0D0211-AD7E-4478-A4CD-4716DC5ADDE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5735B950-9CED-4BF6-8ADA-AAEB920C390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3F7FF526-4306-4A79-9395-CEB76391E28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42CB3171-7553-41E3-922F-CD5E40A8E9A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9E9CA9B7-3B58-46CB-A13C-F2DB4897264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5B3D5360-350E-41A1-8C89-4F28761A976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C18FB84D-8231-4171-9DA9-2349DA211FF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70F04500-2A1B-4E4F-8159-56541E00A44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B259B304-0CBE-4E74-A745-A663B2D610A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F206F7CC-C8DA-4E66-B4D9-8E169A98A04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F600C0EC-EDE3-4028-8CE5-6DB3B3D66D3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E8F013AB-0597-4756-9627-5B895287F5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ECA42AC1-1937-4A19-BA69-4047A435D4A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75938883-C4B7-47E0-A4B1-17BE1706DE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a:extLst>
            <a:ext uri="{FF2B5EF4-FFF2-40B4-BE49-F238E27FC236}">
              <a16:creationId xmlns:a16="http://schemas.microsoft.com/office/drawing/2014/main" id="{FC14F2A9-0E54-41E7-8B12-C71C5AB693BD}"/>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5F415F22-C06E-4C8C-80C0-9BA0EBBA621C}"/>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a:extLst>
            <a:ext uri="{FF2B5EF4-FFF2-40B4-BE49-F238E27FC236}">
              <a16:creationId xmlns:a16="http://schemas.microsoft.com/office/drawing/2014/main" id="{3217327C-FE5B-4C02-B4C7-45CE8769A5DA}"/>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534F73FC-C399-48B6-8624-0E4418476BE4}"/>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a:extLst>
            <a:ext uri="{FF2B5EF4-FFF2-40B4-BE49-F238E27FC236}">
              <a16:creationId xmlns:a16="http://schemas.microsoft.com/office/drawing/2014/main" id="{8F3458C2-A87F-45B3-BA0C-04541ED2C65F}"/>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EC69A880-D553-4C4E-B8E1-2C3B409B56E5}"/>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a:extLst>
            <a:ext uri="{FF2B5EF4-FFF2-40B4-BE49-F238E27FC236}">
              <a16:creationId xmlns:a16="http://schemas.microsoft.com/office/drawing/2014/main" id="{41F9D0B2-2B4B-442B-92EB-87350AA14A33}"/>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a:extLst>
            <a:ext uri="{FF2B5EF4-FFF2-40B4-BE49-F238E27FC236}">
              <a16:creationId xmlns:a16="http://schemas.microsoft.com/office/drawing/2014/main" id="{8F4B17B2-B788-4E40-8271-8753436AF3C6}"/>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a:extLst>
            <a:ext uri="{FF2B5EF4-FFF2-40B4-BE49-F238E27FC236}">
              <a16:creationId xmlns:a16="http://schemas.microsoft.com/office/drawing/2014/main" id="{536E9F1A-E62B-4969-8B3D-C3989644A703}"/>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F6F1EAD2-EC87-4EC8-8CD1-742B29086B3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902BDFF-27A0-4771-9B4E-0F391549DB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629B63D-A3AE-48E6-908D-0F40B15BC3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0CA69C1-DDC2-4EA6-ACC3-24DB88E05D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E5FEDC9-838D-4637-BD79-2398FE331E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59690</xdr:rowOff>
    </xdr:from>
    <xdr:to>
      <xdr:col>24</xdr:col>
      <xdr:colOff>114300</xdr:colOff>
      <xdr:row>59</xdr:row>
      <xdr:rowOff>161290</xdr:rowOff>
    </xdr:to>
    <xdr:sp macro="" textlink="">
      <xdr:nvSpPr>
        <xdr:cNvPr id="165" name="楕円 164">
          <a:extLst>
            <a:ext uri="{FF2B5EF4-FFF2-40B4-BE49-F238E27FC236}">
              <a16:creationId xmlns:a16="http://schemas.microsoft.com/office/drawing/2014/main" id="{A4D9E3AD-E7B9-4ECE-B4CB-117AE53971E4}"/>
            </a:ext>
          </a:extLst>
        </xdr:cNvPr>
        <xdr:cNvSpPr/>
      </xdr:nvSpPr>
      <xdr:spPr>
        <a:xfrm>
          <a:off x="4584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82567</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974FED92-43E0-43A1-9CC0-290A24608FFC}"/>
            </a:ext>
          </a:extLst>
        </xdr:cNvPr>
        <xdr:cNvSpPr txBox="1"/>
      </xdr:nvSpPr>
      <xdr:spPr>
        <a:xfrm>
          <a:off x="4673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67" name="楕円 166">
          <a:extLst>
            <a:ext uri="{FF2B5EF4-FFF2-40B4-BE49-F238E27FC236}">
              <a16:creationId xmlns:a16="http://schemas.microsoft.com/office/drawing/2014/main" id="{E26E04A9-5BF9-49AA-85DC-6487290C568F}"/>
            </a:ext>
          </a:extLst>
        </xdr:cNvPr>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110490</xdr:rowOff>
    </xdr:from>
    <xdr:to>
      <xdr:col>24</xdr:col>
      <xdr:colOff>63500</xdr:colOff>
      <xdr:row>59</xdr:row>
      <xdr:rowOff>131445</xdr:rowOff>
    </xdr:to>
    <xdr:cxnSp macro="">
      <xdr:nvCxnSpPr>
        <xdr:cNvPr id="168" name="直線コネクタ 167">
          <a:extLst>
            <a:ext uri="{FF2B5EF4-FFF2-40B4-BE49-F238E27FC236}">
              <a16:creationId xmlns:a16="http://schemas.microsoft.com/office/drawing/2014/main" id="{DFC2CBED-4416-46C1-808D-98C6502A4853}"/>
            </a:ext>
          </a:extLst>
        </xdr:cNvPr>
        <xdr:cNvCxnSpPr/>
      </xdr:nvCxnSpPr>
      <xdr:spPr>
        <a:xfrm flipV="1">
          <a:off x="3797300" y="102260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69" name="楕円 168">
          <a:extLst>
            <a:ext uri="{FF2B5EF4-FFF2-40B4-BE49-F238E27FC236}">
              <a16:creationId xmlns:a16="http://schemas.microsoft.com/office/drawing/2014/main" id="{1ACFFDC4-3E50-4124-9240-0B3061DBCC5C}"/>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160020</xdr:rowOff>
    </xdr:to>
    <xdr:cxnSp macro="">
      <xdr:nvCxnSpPr>
        <xdr:cNvPr id="170" name="直線コネクタ 169">
          <a:extLst>
            <a:ext uri="{FF2B5EF4-FFF2-40B4-BE49-F238E27FC236}">
              <a16:creationId xmlns:a16="http://schemas.microsoft.com/office/drawing/2014/main" id="{0DACC4E5-48D1-4A5C-8E78-5585F3944D3B}"/>
            </a:ext>
          </a:extLst>
        </xdr:cNvPr>
        <xdr:cNvCxnSpPr/>
      </xdr:nvCxnSpPr>
      <xdr:spPr>
        <a:xfrm flipV="1">
          <a:off x="2908300" y="102469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14F44CC3-82C1-4F89-9082-20B7B320340E}"/>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18EC9999-DA60-40A8-B517-8190C3C158B6}"/>
            </a:ext>
          </a:extLst>
        </xdr:cNvPr>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3ECE07AF-120A-4F24-9369-C5F76BE90282}"/>
            </a:ext>
          </a:extLst>
        </xdr:cNvPr>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F297007E-8D00-4E30-8E38-BA75AFBFA043}"/>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DC751D70-3C65-4EE3-88F0-A833A5EC0D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9A01963-3260-4594-BFB2-FC6C35CDE8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EA668557-907F-4D38-8790-5B322363D1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CE77995A-AA72-4F62-A2CA-5B512D9B9B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F28C61E4-E9BE-40C1-9CD1-E39885ED11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CFF03BC5-CAB5-4C8D-B907-F597AE5384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A91CE06F-5BA3-4271-B0D5-CCADBD3C178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4BF4F7B3-0BC1-45D6-869F-18B57E978E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16C08A5F-B50E-420E-A3B8-0F907706B7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26FB1C84-E34E-4B8C-8D69-DC7DB6C73B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a:extLst>
            <a:ext uri="{FF2B5EF4-FFF2-40B4-BE49-F238E27FC236}">
              <a16:creationId xmlns:a16="http://schemas.microsoft.com/office/drawing/2014/main" id="{F2DE9D66-2043-48AD-B42B-ADA22AE0746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a:extLst>
            <a:ext uri="{FF2B5EF4-FFF2-40B4-BE49-F238E27FC236}">
              <a16:creationId xmlns:a16="http://schemas.microsoft.com/office/drawing/2014/main" id="{F8E2EAB0-3B92-476D-8364-EAA153BAED2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a:extLst>
            <a:ext uri="{FF2B5EF4-FFF2-40B4-BE49-F238E27FC236}">
              <a16:creationId xmlns:a16="http://schemas.microsoft.com/office/drawing/2014/main" id="{22631CC2-9B13-448A-89A0-20894470D43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a:extLst>
            <a:ext uri="{FF2B5EF4-FFF2-40B4-BE49-F238E27FC236}">
              <a16:creationId xmlns:a16="http://schemas.microsoft.com/office/drawing/2014/main" id="{E155ACCB-F4B1-438A-A188-62ACF28F0EE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a:extLst>
            <a:ext uri="{FF2B5EF4-FFF2-40B4-BE49-F238E27FC236}">
              <a16:creationId xmlns:a16="http://schemas.microsoft.com/office/drawing/2014/main" id="{09F29ED6-5EDC-4A26-BAC7-3C9A4810D05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a:extLst>
            <a:ext uri="{FF2B5EF4-FFF2-40B4-BE49-F238E27FC236}">
              <a16:creationId xmlns:a16="http://schemas.microsoft.com/office/drawing/2014/main" id="{D991CE37-99ED-42C9-BA8D-69AEA77B2E5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a:extLst>
            <a:ext uri="{FF2B5EF4-FFF2-40B4-BE49-F238E27FC236}">
              <a16:creationId xmlns:a16="http://schemas.microsoft.com/office/drawing/2014/main" id="{307A4276-6E56-4B7F-83DF-C7C114FF031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a:extLst>
            <a:ext uri="{FF2B5EF4-FFF2-40B4-BE49-F238E27FC236}">
              <a16:creationId xmlns:a16="http://schemas.microsoft.com/office/drawing/2014/main" id="{0CC23D46-4E0C-4CDA-92C8-79838DC7C3C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C839732F-E626-42B4-9237-570EA2AF73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a:extLst>
            <a:ext uri="{FF2B5EF4-FFF2-40B4-BE49-F238E27FC236}">
              <a16:creationId xmlns:a16="http://schemas.microsoft.com/office/drawing/2014/main" id="{F68BB8BE-42CA-4E4F-9CE1-2083B9C6B9D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A00B1A7A-0154-4C9C-AC1F-7F6AFA59EFF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a:extLst>
            <a:ext uri="{FF2B5EF4-FFF2-40B4-BE49-F238E27FC236}">
              <a16:creationId xmlns:a16="http://schemas.microsoft.com/office/drawing/2014/main" id="{46706668-5B40-465D-A5B3-1C574D85B265}"/>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a:extLst>
            <a:ext uri="{FF2B5EF4-FFF2-40B4-BE49-F238E27FC236}">
              <a16:creationId xmlns:a16="http://schemas.microsoft.com/office/drawing/2014/main" id="{8D8F9C02-0426-4A25-A898-93011A66BB0B}"/>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a:extLst>
            <a:ext uri="{FF2B5EF4-FFF2-40B4-BE49-F238E27FC236}">
              <a16:creationId xmlns:a16="http://schemas.microsoft.com/office/drawing/2014/main" id="{F606829F-75C4-4749-8D02-A4456846CC57}"/>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531758D5-E4A5-4303-AA86-1937ECA4A319}"/>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a:extLst>
            <a:ext uri="{FF2B5EF4-FFF2-40B4-BE49-F238E27FC236}">
              <a16:creationId xmlns:a16="http://schemas.microsoft.com/office/drawing/2014/main" id="{A99E8B2E-2F38-4067-ACB7-EE78B8B11E8C}"/>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10B67044-3A3D-4E38-A1AE-E7C65BF4607B}"/>
            </a:ext>
          </a:extLst>
        </xdr:cNvPr>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a:extLst>
            <a:ext uri="{FF2B5EF4-FFF2-40B4-BE49-F238E27FC236}">
              <a16:creationId xmlns:a16="http://schemas.microsoft.com/office/drawing/2014/main" id="{4C452FE9-F0C7-4D35-8F34-249A3B41B34B}"/>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a:extLst>
            <a:ext uri="{FF2B5EF4-FFF2-40B4-BE49-F238E27FC236}">
              <a16:creationId xmlns:a16="http://schemas.microsoft.com/office/drawing/2014/main" id="{9A4C1ACA-7417-4F93-9AEC-34CB95C04801}"/>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a:extLst>
            <a:ext uri="{FF2B5EF4-FFF2-40B4-BE49-F238E27FC236}">
              <a16:creationId xmlns:a16="http://schemas.microsoft.com/office/drawing/2014/main" id="{481DBF9A-D04A-4931-BF73-EC9E1349F40A}"/>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F486A8BC-5882-4409-8D00-163AFE2742D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3AF7604-9D9E-4AE1-AA2B-D17DAEDD93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62F2FCEF-B357-42C3-9D3C-41EE181BD7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03678B9-FC8E-41FD-8CFD-4639DBBAB1D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697A89C-D1FE-4E03-AF9F-84934D064A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157166</xdr:rowOff>
    </xdr:from>
    <xdr:to>
      <xdr:col>55</xdr:col>
      <xdr:colOff>50800</xdr:colOff>
      <xdr:row>62</xdr:row>
      <xdr:rowOff>87316</xdr:rowOff>
    </xdr:to>
    <xdr:sp macro="" textlink="">
      <xdr:nvSpPr>
        <xdr:cNvPr id="210" name="楕円 209">
          <a:extLst>
            <a:ext uri="{FF2B5EF4-FFF2-40B4-BE49-F238E27FC236}">
              <a16:creationId xmlns:a16="http://schemas.microsoft.com/office/drawing/2014/main" id="{AB7627FE-F198-47EC-8553-08CCCB6B9B3B}"/>
            </a:ext>
          </a:extLst>
        </xdr:cNvPr>
        <xdr:cNvSpPr/>
      </xdr:nvSpPr>
      <xdr:spPr>
        <a:xfrm>
          <a:off x="10426700" y="106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135593</xdr:rowOff>
    </xdr:from>
    <xdr:ext cx="599010" cy="259045"/>
    <xdr:sp macro="" textlink="">
      <xdr:nvSpPr>
        <xdr:cNvPr id="211" name="【橋りょう・トンネル】&#10;一人当たり有形固定資産（償却資産）額該当値テキスト">
          <a:extLst>
            <a:ext uri="{FF2B5EF4-FFF2-40B4-BE49-F238E27FC236}">
              <a16:creationId xmlns:a16="http://schemas.microsoft.com/office/drawing/2014/main" id="{2EC5A6C9-8DC0-4F94-852C-76E6315C8659}"/>
            </a:ext>
          </a:extLst>
        </xdr:cNvPr>
        <xdr:cNvSpPr txBox="1"/>
      </xdr:nvSpPr>
      <xdr:spPr>
        <a:xfrm>
          <a:off x="10515600" y="1059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159633</xdr:rowOff>
    </xdr:from>
    <xdr:to>
      <xdr:col>50</xdr:col>
      <xdr:colOff>165100</xdr:colOff>
      <xdr:row>62</xdr:row>
      <xdr:rowOff>89783</xdr:rowOff>
    </xdr:to>
    <xdr:sp macro="" textlink="">
      <xdr:nvSpPr>
        <xdr:cNvPr id="212" name="楕円 211">
          <a:extLst>
            <a:ext uri="{FF2B5EF4-FFF2-40B4-BE49-F238E27FC236}">
              <a16:creationId xmlns:a16="http://schemas.microsoft.com/office/drawing/2014/main" id="{B634BBA4-7487-4E2E-8D6E-285224B57CB0}"/>
            </a:ext>
          </a:extLst>
        </xdr:cNvPr>
        <xdr:cNvSpPr/>
      </xdr:nvSpPr>
      <xdr:spPr>
        <a:xfrm>
          <a:off x="9588500" y="106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36516</xdr:rowOff>
    </xdr:from>
    <xdr:to>
      <xdr:col>55</xdr:col>
      <xdr:colOff>0</xdr:colOff>
      <xdr:row>62</xdr:row>
      <xdr:rowOff>38983</xdr:rowOff>
    </xdr:to>
    <xdr:cxnSp macro="">
      <xdr:nvCxnSpPr>
        <xdr:cNvPr id="213" name="直線コネクタ 212">
          <a:extLst>
            <a:ext uri="{FF2B5EF4-FFF2-40B4-BE49-F238E27FC236}">
              <a16:creationId xmlns:a16="http://schemas.microsoft.com/office/drawing/2014/main" id="{1E670340-0382-44C1-BB6F-2F45AC75ABA3}"/>
            </a:ext>
          </a:extLst>
        </xdr:cNvPr>
        <xdr:cNvCxnSpPr/>
      </xdr:nvCxnSpPr>
      <xdr:spPr>
        <a:xfrm flipV="1">
          <a:off x="9639300" y="10666416"/>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162934</xdr:rowOff>
    </xdr:from>
    <xdr:to>
      <xdr:col>46</xdr:col>
      <xdr:colOff>38100</xdr:colOff>
      <xdr:row>62</xdr:row>
      <xdr:rowOff>93084</xdr:rowOff>
    </xdr:to>
    <xdr:sp macro="" textlink="">
      <xdr:nvSpPr>
        <xdr:cNvPr id="214" name="楕円 213">
          <a:extLst>
            <a:ext uri="{FF2B5EF4-FFF2-40B4-BE49-F238E27FC236}">
              <a16:creationId xmlns:a16="http://schemas.microsoft.com/office/drawing/2014/main" id="{D2AF8ECA-20EB-484E-8F81-ECFA8D88948E}"/>
            </a:ext>
          </a:extLst>
        </xdr:cNvPr>
        <xdr:cNvSpPr/>
      </xdr:nvSpPr>
      <xdr:spPr>
        <a:xfrm>
          <a:off x="8699500" y="106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38983</xdr:rowOff>
    </xdr:from>
    <xdr:to>
      <xdr:col>50</xdr:col>
      <xdr:colOff>114300</xdr:colOff>
      <xdr:row>62</xdr:row>
      <xdr:rowOff>42284</xdr:rowOff>
    </xdr:to>
    <xdr:cxnSp macro="">
      <xdr:nvCxnSpPr>
        <xdr:cNvPr id="215" name="直線コネクタ 214">
          <a:extLst>
            <a:ext uri="{FF2B5EF4-FFF2-40B4-BE49-F238E27FC236}">
              <a16:creationId xmlns:a16="http://schemas.microsoft.com/office/drawing/2014/main" id="{F3731892-8EE8-4690-B7E5-0A6C6D204305}"/>
            </a:ext>
          </a:extLst>
        </xdr:cNvPr>
        <xdr:cNvCxnSpPr/>
      </xdr:nvCxnSpPr>
      <xdr:spPr>
        <a:xfrm flipV="1">
          <a:off x="8750300" y="10668883"/>
          <a:ext cx="8890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3E995376-70AB-441A-84EE-D02D29494F56}"/>
            </a:ext>
          </a:extLst>
        </xdr:cNvPr>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876CB348-5E14-4A53-8E20-87980964E215}"/>
            </a:ext>
          </a:extLst>
        </xdr:cNvPr>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80910</xdr:rowOff>
    </xdr:from>
    <xdr:ext cx="599010" cy="259045"/>
    <xdr:sp macro="" textlink="">
      <xdr:nvSpPr>
        <xdr:cNvPr id="218" name="n_1mainValue【橋りょう・トンネル】&#10;一人当たり有形固定資産（償却資産）額">
          <a:extLst>
            <a:ext uri="{FF2B5EF4-FFF2-40B4-BE49-F238E27FC236}">
              <a16:creationId xmlns:a16="http://schemas.microsoft.com/office/drawing/2014/main" id="{86576286-70D7-4AEB-AFAC-961CF1490FD7}"/>
            </a:ext>
          </a:extLst>
        </xdr:cNvPr>
        <xdr:cNvSpPr txBox="1"/>
      </xdr:nvSpPr>
      <xdr:spPr>
        <a:xfrm>
          <a:off x="9327095" y="107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84211</xdr:rowOff>
    </xdr:from>
    <xdr:ext cx="599010" cy="259045"/>
    <xdr:sp macro="" textlink="">
      <xdr:nvSpPr>
        <xdr:cNvPr id="219" name="n_2mainValue【橋りょう・トンネル】&#10;一人当たり有形固定資産（償却資産）額">
          <a:extLst>
            <a:ext uri="{FF2B5EF4-FFF2-40B4-BE49-F238E27FC236}">
              <a16:creationId xmlns:a16="http://schemas.microsoft.com/office/drawing/2014/main" id="{1C9E923E-66A0-479B-A1DB-01651F53E511}"/>
            </a:ext>
          </a:extLst>
        </xdr:cNvPr>
        <xdr:cNvSpPr txBox="1"/>
      </xdr:nvSpPr>
      <xdr:spPr>
        <a:xfrm>
          <a:off x="8450795" y="1071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ECFF672C-2197-4BB1-991C-0B3FBEEC19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44363EE3-22BA-4FBF-9007-6F253784A3F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5491E7B4-556A-4A33-A47C-9A8D5941B8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0E5B48A9-568E-4550-9D1D-A8267C5BC2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C3A7B752-C69F-47E0-9AE2-0D9573A02B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683AE067-7385-4763-9EEB-6745626496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DDE75FAD-2095-4A85-B415-F988350B3B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34C3EFDB-B61E-4887-8371-F394CAB519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2F0C4F81-3D20-4B57-8A10-FA274CC31E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D9C22DE8-B990-41AD-9318-53B67BEF1C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a:extLst>
            <a:ext uri="{FF2B5EF4-FFF2-40B4-BE49-F238E27FC236}">
              <a16:creationId xmlns:a16="http://schemas.microsoft.com/office/drawing/2014/main" id="{F34EDA98-B2CE-4198-90A0-FDBB9C79312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a:extLst>
            <a:ext uri="{FF2B5EF4-FFF2-40B4-BE49-F238E27FC236}">
              <a16:creationId xmlns:a16="http://schemas.microsoft.com/office/drawing/2014/main" id="{7534C960-CF06-4C12-A731-592A51A0091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a:extLst>
            <a:ext uri="{FF2B5EF4-FFF2-40B4-BE49-F238E27FC236}">
              <a16:creationId xmlns:a16="http://schemas.microsoft.com/office/drawing/2014/main" id="{1035D0C8-920F-4DAE-A704-DF663DAAB80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a:extLst>
            <a:ext uri="{FF2B5EF4-FFF2-40B4-BE49-F238E27FC236}">
              <a16:creationId xmlns:a16="http://schemas.microsoft.com/office/drawing/2014/main" id="{67FDC1F1-52DC-48B0-977D-5433519B8EB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a:extLst>
            <a:ext uri="{FF2B5EF4-FFF2-40B4-BE49-F238E27FC236}">
              <a16:creationId xmlns:a16="http://schemas.microsoft.com/office/drawing/2014/main" id="{AD7976B5-434A-42C0-A5AC-C203A7D9625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a:extLst>
            <a:ext uri="{FF2B5EF4-FFF2-40B4-BE49-F238E27FC236}">
              <a16:creationId xmlns:a16="http://schemas.microsoft.com/office/drawing/2014/main" id="{81DB9D53-43D8-426B-8751-4ADFA343431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a:extLst>
            <a:ext uri="{FF2B5EF4-FFF2-40B4-BE49-F238E27FC236}">
              <a16:creationId xmlns:a16="http://schemas.microsoft.com/office/drawing/2014/main" id="{C7CC0C14-1446-4AF3-9916-3D544D4837B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a:extLst>
            <a:ext uri="{FF2B5EF4-FFF2-40B4-BE49-F238E27FC236}">
              <a16:creationId xmlns:a16="http://schemas.microsoft.com/office/drawing/2014/main" id="{84DBBF0F-BED8-4143-A7BB-52626D4C952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a:extLst>
            <a:ext uri="{FF2B5EF4-FFF2-40B4-BE49-F238E27FC236}">
              <a16:creationId xmlns:a16="http://schemas.microsoft.com/office/drawing/2014/main" id="{0BC31623-4E31-470C-9D7E-3938A87198E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a:extLst>
            <a:ext uri="{FF2B5EF4-FFF2-40B4-BE49-F238E27FC236}">
              <a16:creationId xmlns:a16="http://schemas.microsoft.com/office/drawing/2014/main" id="{2A93CA38-8591-453F-80D3-44236727059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a:extLst>
            <a:ext uri="{FF2B5EF4-FFF2-40B4-BE49-F238E27FC236}">
              <a16:creationId xmlns:a16="http://schemas.microsoft.com/office/drawing/2014/main" id="{E148FD6B-3DAC-4B37-8BD2-4008261E619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3BC03CB0-24F9-445F-8523-461C29FA586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73B01E92-640E-4B4F-A3B1-6EF4222144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FA01FEDF-CFB2-4F36-8DDA-E970A88F232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BEDAD599-B33C-4D50-8D9B-2DF0F9CACB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a:extLst>
            <a:ext uri="{FF2B5EF4-FFF2-40B4-BE49-F238E27FC236}">
              <a16:creationId xmlns:a16="http://schemas.microsoft.com/office/drawing/2014/main" id="{8CEC5A24-20BE-415E-AAF7-44D12948ED30}"/>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a:extLst>
            <a:ext uri="{FF2B5EF4-FFF2-40B4-BE49-F238E27FC236}">
              <a16:creationId xmlns:a16="http://schemas.microsoft.com/office/drawing/2014/main" id="{0032AACC-7263-42DD-9758-1108AA9AC50C}"/>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a:extLst>
            <a:ext uri="{FF2B5EF4-FFF2-40B4-BE49-F238E27FC236}">
              <a16:creationId xmlns:a16="http://schemas.microsoft.com/office/drawing/2014/main" id="{1485F85E-F729-45FF-9CD6-85530F213217}"/>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FF591855-A86D-4948-B458-8878FE5CE0B9}"/>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a:extLst>
            <a:ext uri="{FF2B5EF4-FFF2-40B4-BE49-F238E27FC236}">
              <a16:creationId xmlns:a16="http://schemas.microsoft.com/office/drawing/2014/main" id="{8E930F5D-121E-4283-9987-F225FB4D10FF}"/>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90C7F109-270B-4AF5-8554-A6571E79FB32}"/>
            </a:ext>
          </a:extLst>
        </xdr:cNvPr>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a:extLst>
            <a:ext uri="{FF2B5EF4-FFF2-40B4-BE49-F238E27FC236}">
              <a16:creationId xmlns:a16="http://schemas.microsoft.com/office/drawing/2014/main" id="{41D582B8-0163-423F-BC47-82B93E4A7702}"/>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a:extLst>
            <a:ext uri="{FF2B5EF4-FFF2-40B4-BE49-F238E27FC236}">
              <a16:creationId xmlns:a16="http://schemas.microsoft.com/office/drawing/2014/main" id="{717817A4-E199-49B1-AB8D-FCA79CBEA8D2}"/>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a:extLst>
            <a:ext uri="{FF2B5EF4-FFF2-40B4-BE49-F238E27FC236}">
              <a16:creationId xmlns:a16="http://schemas.microsoft.com/office/drawing/2014/main" id="{F9FA7082-2F49-4EA3-8D11-2780F502FCDC}"/>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BBD70D6-57EC-4B2E-838E-BB0E9412B9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053B55A-7903-477F-9A4E-E57447147B3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3FB6816C-D2FB-4C89-B474-01FF16FC66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179A95B-D29C-4077-91B3-F5D80DB887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1F7704D-90B1-4825-9F98-7CC7F8EF575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18324</xdr:rowOff>
    </xdr:from>
    <xdr:to>
      <xdr:col>24</xdr:col>
      <xdr:colOff>114300</xdr:colOff>
      <xdr:row>79</xdr:row>
      <xdr:rowOff>119924</xdr:rowOff>
    </xdr:to>
    <xdr:sp macro="" textlink="">
      <xdr:nvSpPr>
        <xdr:cNvPr id="259" name="楕円 258">
          <a:extLst>
            <a:ext uri="{FF2B5EF4-FFF2-40B4-BE49-F238E27FC236}">
              <a16:creationId xmlns:a16="http://schemas.microsoft.com/office/drawing/2014/main" id="{D6E4837F-23CE-4BA0-8D3D-567DCBB19790}"/>
            </a:ext>
          </a:extLst>
        </xdr:cNvPr>
        <xdr:cNvSpPr/>
      </xdr:nvSpPr>
      <xdr:spPr>
        <a:xfrm>
          <a:off x="4584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41201</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7DF4F4D8-0AD7-4663-9B5D-139C0DBA2A88}"/>
            </a:ext>
          </a:extLst>
        </xdr:cNvPr>
        <xdr:cNvSpPr txBox="1"/>
      </xdr:nvSpPr>
      <xdr:spPr>
        <a:xfrm>
          <a:off x="4673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44450</xdr:rowOff>
    </xdr:from>
    <xdr:to>
      <xdr:col>20</xdr:col>
      <xdr:colOff>38100</xdr:colOff>
      <xdr:row>79</xdr:row>
      <xdr:rowOff>146050</xdr:rowOff>
    </xdr:to>
    <xdr:sp macro="" textlink="">
      <xdr:nvSpPr>
        <xdr:cNvPr id="261" name="楕円 260">
          <a:extLst>
            <a:ext uri="{FF2B5EF4-FFF2-40B4-BE49-F238E27FC236}">
              <a16:creationId xmlns:a16="http://schemas.microsoft.com/office/drawing/2014/main" id="{D5D8F113-F261-4A91-952C-B3664CB3248A}"/>
            </a:ext>
          </a:extLst>
        </xdr:cNvPr>
        <xdr:cNvSpPr/>
      </xdr:nvSpPr>
      <xdr:spPr>
        <a:xfrm>
          <a:off x="3746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69124</xdr:rowOff>
    </xdr:from>
    <xdr:to>
      <xdr:col>24</xdr:col>
      <xdr:colOff>63500</xdr:colOff>
      <xdr:row>79</xdr:row>
      <xdr:rowOff>95250</xdr:rowOff>
    </xdr:to>
    <xdr:cxnSp macro="">
      <xdr:nvCxnSpPr>
        <xdr:cNvPr id="262" name="直線コネクタ 261">
          <a:extLst>
            <a:ext uri="{FF2B5EF4-FFF2-40B4-BE49-F238E27FC236}">
              <a16:creationId xmlns:a16="http://schemas.microsoft.com/office/drawing/2014/main" id="{C31522ED-08CE-4A89-9595-B32CC76902D1}"/>
            </a:ext>
          </a:extLst>
        </xdr:cNvPr>
        <xdr:cNvCxnSpPr/>
      </xdr:nvCxnSpPr>
      <xdr:spPr>
        <a:xfrm flipV="1">
          <a:off x="3797300" y="136136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72208</xdr:rowOff>
    </xdr:from>
    <xdr:to>
      <xdr:col>15</xdr:col>
      <xdr:colOff>101600</xdr:colOff>
      <xdr:row>80</xdr:row>
      <xdr:rowOff>2358</xdr:rowOff>
    </xdr:to>
    <xdr:sp macro="" textlink="">
      <xdr:nvSpPr>
        <xdr:cNvPr id="263" name="楕円 262">
          <a:extLst>
            <a:ext uri="{FF2B5EF4-FFF2-40B4-BE49-F238E27FC236}">
              <a16:creationId xmlns:a16="http://schemas.microsoft.com/office/drawing/2014/main" id="{0E549561-1BF4-4E46-8A4A-B43351E1B545}"/>
            </a:ext>
          </a:extLst>
        </xdr:cNvPr>
        <xdr:cNvSpPr/>
      </xdr:nvSpPr>
      <xdr:spPr>
        <a:xfrm>
          <a:off x="28575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123008</xdr:rowOff>
    </xdr:to>
    <xdr:cxnSp macro="">
      <xdr:nvCxnSpPr>
        <xdr:cNvPr id="264" name="直線コネクタ 263">
          <a:extLst>
            <a:ext uri="{FF2B5EF4-FFF2-40B4-BE49-F238E27FC236}">
              <a16:creationId xmlns:a16="http://schemas.microsoft.com/office/drawing/2014/main" id="{ADEFC958-DD4E-4E47-8403-B3ADE1241BCF}"/>
            </a:ext>
          </a:extLst>
        </xdr:cNvPr>
        <xdr:cNvCxnSpPr/>
      </xdr:nvCxnSpPr>
      <xdr:spPr>
        <a:xfrm flipV="1">
          <a:off x="2908300" y="136398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a:extLst>
            <a:ext uri="{FF2B5EF4-FFF2-40B4-BE49-F238E27FC236}">
              <a16:creationId xmlns:a16="http://schemas.microsoft.com/office/drawing/2014/main" id="{F59AE144-7697-47A6-B429-738EF878BE80}"/>
            </a:ext>
          </a:extLst>
        </xdr:cNvPr>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a:extLst>
            <a:ext uri="{FF2B5EF4-FFF2-40B4-BE49-F238E27FC236}">
              <a16:creationId xmlns:a16="http://schemas.microsoft.com/office/drawing/2014/main" id="{6A936717-D71A-46EF-BE61-4F7B60A5F0A0}"/>
            </a:ext>
          </a:extLst>
        </xdr:cNvPr>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162577</xdr:rowOff>
    </xdr:from>
    <xdr:ext cx="405111" cy="259045"/>
    <xdr:sp macro="" textlink="">
      <xdr:nvSpPr>
        <xdr:cNvPr id="267" name="n_1mainValue【公営住宅】&#10;有形固定資産減価償却率">
          <a:extLst>
            <a:ext uri="{FF2B5EF4-FFF2-40B4-BE49-F238E27FC236}">
              <a16:creationId xmlns:a16="http://schemas.microsoft.com/office/drawing/2014/main" id="{F9A8E085-03AC-4332-808C-F51F6226FD60}"/>
            </a:ext>
          </a:extLst>
        </xdr:cNvPr>
        <xdr:cNvSpPr txBox="1"/>
      </xdr:nvSpPr>
      <xdr:spPr>
        <a:xfrm>
          <a:off x="3582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18885</xdr:rowOff>
    </xdr:from>
    <xdr:ext cx="405111" cy="259045"/>
    <xdr:sp macro="" textlink="">
      <xdr:nvSpPr>
        <xdr:cNvPr id="268" name="n_2mainValue【公営住宅】&#10;有形固定資産減価償却率">
          <a:extLst>
            <a:ext uri="{FF2B5EF4-FFF2-40B4-BE49-F238E27FC236}">
              <a16:creationId xmlns:a16="http://schemas.microsoft.com/office/drawing/2014/main" id="{BA7509F0-D558-4885-A810-DAE0F5D5E326}"/>
            </a:ext>
          </a:extLst>
        </xdr:cNvPr>
        <xdr:cNvSpPr txBox="1"/>
      </xdr:nvSpPr>
      <xdr:spPr>
        <a:xfrm>
          <a:off x="2705744" y="1339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170A2689-8BA5-459D-8FD7-15322B8A7C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7C219117-ED22-425B-88E4-345786EB2D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A4A64798-0A75-46CF-B4A2-3D48514F9C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5C838F6C-B2F5-482F-A47F-2B79DBA139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7B8A48CC-7EB0-4C9F-83B4-C9FD6DD0C55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1A17F576-A49A-4903-A797-656677D237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A7D27857-ACF5-41CF-9305-D0D6A82505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6387E7B2-697A-4A17-87F1-65276E3783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D8C11F7B-0CEA-43B8-BA94-84AFB1F404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9A0A615A-526D-4AE4-A3F1-31843E8AA91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a:extLst>
            <a:ext uri="{FF2B5EF4-FFF2-40B4-BE49-F238E27FC236}">
              <a16:creationId xmlns:a16="http://schemas.microsoft.com/office/drawing/2014/main" id="{D2910B5A-2FC1-4A94-83A9-6BB3832472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9802DE01-1767-4E33-AF84-8D3C276C79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a:extLst>
            <a:ext uri="{FF2B5EF4-FFF2-40B4-BE49-F238E27FC236}">
              <a16:creationId xmlns:a16="http://schemas.microsoft.com/office/drawing/2014/main" id="{A70189C0-06A7-4CA5-8C38-D50106EA9B6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a:extLst>
            <a:ext uri="{FF2B5EF4-FFF2-40B4-BE49-F238E27FC236}">
              <a16:creationId xmlns:a16="http://schemas.microsoft.com/office/drawing/2014/main" id="{1272A3F0-5BA7-4CD6-9F71-C26362155A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a:extLst>
            <a:ext uri="{FF2B5EF4-FFF2-40B4-BE49-F238E27FC236}">
              <a16:creationId xmlns:a16="http://schemas.microsoft.com/office/drawing/2014/main" id="{AF8893CE-2416-464A-956E-2137D9A3972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a:extLst>
            <a:ext uri="{FF2B5EF4-FFF2-40B4-BE49-F238E27FC236}">
              <a16:creationId xmlns:a16="http://schemas.microsoft.com/office/drawing/2014/main" id="{3C961A10-E6B1-486D-B681-18882E83BF5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a:extLst>
            <a:ext uri="{FF2B5EF4-FFF2-40B4-BE49-F238E27FC236}">
              <a16:creationId xmlns:a16="http://schemas.microsoft.com/office/drawing/2014/main" id="{FBB633E5-FD2B-477F-A6DD-745B8714E82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a:extLst>
            <a:ext uri="{FF2B5EF4-FFF2-40B4-BE49-F238E27FC236}">
              <a16:creationId xmlns:a16="http://schemas.microsoft.com/office/drawing/2014/main" id="{6989777D-5209-40E0-8773-EEE16E4FF81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a:extLst>
            <a:ext uri="{FF2B5EF4-FFF2-40B4-BE49-F238E27FC236}">
              <a16:creationId xmlns:a16="http://schemas.microsoft.com/office/drawing/2014/main" id="{A20765FA-A4E3-431C-B715-2173A73F6DC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a:extLst>
            <a:ext uri="{FF2B5EF4-FFF2-40B4-BE49-F238E27FC236}">
              <a16:creationId xmlns:a16="http://schemas.microsoft.com/office/drawing/2014/main" id="{C948D939-773A-47B0-B013-BFA840037E7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9DB782F5-9A11-4025-AAF0-6C9B2BAB37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AE4B8B0C-5EAB-4E7A-A087-75120F9ECBB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a:extLst>
            <a:ext uri="{FF2B5EF4-FFF2-40B4-BE49-F238E27FC236}">
              <a16:creationId xmlns:a16="http://schemas.microsoft.com/office/drawing/2014/main" id="{B630EE9D-625A-4833-8356-6E9C516D59B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a:extLst>
            <a:ext uri="{FF2B5EF4-FFF2-40B4-BE49-F238E27FC236}">
              <a16:creationId xmlns:a16="http://schemas.microsoft.com/office/drawing/2014/main" id="{F9CCBEE7-CB27-44EE-BCC6-1B69DAA45D89}"/>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a:extLst>
            <a:ext uri="{FF2B5EF4-FFF2-40B4-BE49-F238E27FC236}">
              <a16:creationId xmlns:a16="http://schemas.microsoft.com/office/drawing/2014/main" id="{DCC19FF6-2365-4890-A895-D6AE89F3A8CF}"/>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a:extLst>
            <a:ext uri="{FF2B5EF4-FFF2-40B4-BE49-F238E27FC236}">
              <a16:creationId xmlns:a16="http://schemas.microsoft.com/office/drawing/2014/main" id="{113716BE-498D-4657-A50B-9196AB5AFEB1}"/>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a:extLst>
            <a:ext uri="{FF2B5EF4-FFF2-40B4-BE49-F238E27FC236}">
              <a16:creationId xmlns:a16="http://schemas.microsoft.com/office/drawing/2014/main" id="{94D57477-A1F2-4A92-86CE-CF6024CE74F1}"/>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a:extLst>
            <a:ext uri="{FF2B5EF4-FFF2-40B4-BE49-F238E27FC236}">
              <a16:creationId xmlns:a16="http://schemas.microsoft.com/office/drawing/2014/main" id="{FF2C309D-02E7-4E5C-A252-6B52D46BCAEC}"/>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a:extLst>
            <a:ext uri="{FF2B5EF4-FFF2-40B4-BE49-F238E27FC236}">
              <a16:creationId xmlns:a16="http://schemas.microsoft.com/office/drawing/2014/main" id="{C08DF2C8-A9B2-49CE-9865-79EA470C9EA8}"/>
            </a:ext>
          </a:extLst>
        </xdr:cNvPr>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a:extLst>
            <a:ext uri="{FF2B5EF4-FFF2-40B4-BE49-F238E27FC236}">
              <a16:creationId xmlns:a16="http://schemas.microsoft.com/office/drawing/2014/main" id="{162A2260-E41B-432F-9332-F0B6009E135C}"/>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a:extLst>
            <a:ext uri="{FF2B5EF4-FFF2-40B4-BE49-F238E27FC236}">
              <a16:creationId xmlns:a16="http://schemas.microsoft.com/office/drawing/2014/main" id="{A0AC740A-3485-47C3-A5C2-1296B45E135C}"/>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a:extLst>
            <a:ext uri="{FF2B5EF4-FFF2-40B4-BE49-F238E27FC236}">
              <a16:creationId xmlns:a16="http://schemas.microsoft.com/office/drawing/2014/main" id="{EFDEDAA2-FB3F-4BB8-957B-440960F50EF4}"/>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B4953E5-9F72-48CA-BD8E-7D970984AA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E48D13C-B995-49FF-9370-10636F54E01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D26DBEE-7CDB-40BC-B800-387E99FF97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DDB5AA8-5C44-4654-A454-FC0B965E88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131AB0C-4D49-4D49-9737-91E2E20CFD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06" name="楕円 305">
          <a:extLst>
            <a:ext uri="{FF2B5EF4-FFF2-40B4-BE49-F238E27FC236}">
              <a16:creationId xmlns:a16="http://schemas.microsoft.com/office/drawing/2014/main" id="{05A5B5D4-0E7F-4554-9D44-A2EBB9914C49}"/>
            </a:ext>
          </a:extLst>
        </xdr:cNvPr>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140479</xdr:rowOff>
    </xdr:from>
    <xdr:ext cx="469744" cy="259045"/>
    <xdr:sp macro="" textlink="">
      <xdr:nvSpPr>
        <xdr:cNvPr id="307" name="【公営住宅】&#10;一人当たり面積該当値テキスト">
          <a:extLst>
            <a:ext uri="{FF2B5EF4-FFF2-40B4-BE49-F238E27FC236}">
              <a16:creationId xmlns:a16="http://schemas.microsoft.com/office/drawing/2014/main" id="{5CF7A199-B035-4312-A3DF-0C22A00D388A}"/>
            </a:ext>
          </a:extLst>
        </xdr:cNvPr>
        <xdr:cNvSpPr txBox="1"/>
      </xdr:nvSpPr>
      <xdr:spPr>
        <a:xfrm>
          <a:off x="10515600"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114554</xdr:rowOff>
    </xdr:from>
    <xdr:to>
      <xdr:col>50</xdr:col>
      <xdr:colOff>165100</xdr:colOff>
      <xdr:row>84</xdr:row>
      <xdr:rowOff>44704</xdr:rowOff>
    </xdr:to>
    <xdr:sp macro="" textlink="">
      <xdr:nvSpPr>
        <xdr:cNvPr id="308" name="楕円 307">
          <a:extLst>
            <a:ext uri="{FF2B5EF4-FFF2-40B4-BE49-F238E27FC236}">
              <a16:creationId xmlns:a16="http://schemas.microsoft.com/office/drawing/2014/main" id="{8D6601D1-83D7-4705-AF03-06D391C4065F}"/>
            </a:ext>
          </a:extLst>
        </xdr:cNvPr>
        <xdr:cNvSpPr/>
      </xdr:nvSpPr>
      <xdr:spPr>
        <a:xfrm>
          <a:off x="9588500" y="1434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165354</xdr:rowOff>
    </xdr:from>
    <xdr:to>
      <xdr:col>55</xdr:col>
      <xdr:colOff>0</xdr:colOff>
      <xdr:row>83</xdr:row>
      <xdr:rowOff>168402</xdr:rowOff>
    </xdr:to>
    <xdr:cxnSp macro="">
      <xdr:nvCxnSpPr>
        <xdr:cNvPr id="309" name="直線コネクタ 308">
          <a:extLst>
            <a:ext uri="{FF2B5EF4-FFF2-40B4-BE49-F238E27FC236}">
              <a16:creationId xmlns:a16="http://schemas.microsoft.com/office/drawing/2014/main" id="{3ACC7881-385E-41CE-8BA3-4441F21305D0}"/>
            </a:ext>
          </a:extLst>
        </xdr:cNvPr>
        <xdr:cNvCxnSpPr/>
      </xdr:nvCxnSpPr>
      <xdr:spPr>
        <a:xfrm>
          <a:off x="9639300" y="1439570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0" name="楕円 309">
          <a:extLst>
            <a:ext uri="{FF2B5EF4-FFF2-40B4-BE49-F238E27FC236}">
              <a16:creationId xmlns:a16="http://schemas.microsoft.com/office/drawing/2014/main" id="{1942A0B6-9E55-459A-B73C-4C2263E37463}"/>
            </a:ext>
          </a:extLst>
        </xdr:cNvPr>
        <xdr:cNvSpPr/>
      </xdr:nvSpPr>
      <xdr:spPr>
        <a:xfrm>
          <a:off x="869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165354</xdr:rowOff>
    </xdr:from>
    <xdr:to>
      <xdr:col>50</xdr:col>
      <xdr:colOff>114300</xdr:colOff>
      <xdr:row>83</xdr:row>
      <xdr:rowOff>167639</xdr:rowOff>
    </xdr:to>
    <xdr:cxnSp macro="">
      <xdr:nvCxnSpPr>
        <xdr:cNvPr id="311" name="直線コネクタ 310">
          <a:extLst>
            <a:ext uri="{FF2B5EF4-FFF2-40B4-BE49-F238E27FC236}">
              <a16:creationId xmlns:a16="http://schemas.microsoft.com/office/drawing/2014/main" id="{8D4876D3-21B8-450F-AEA4-D7FAEF50A400}"/>
            </a:ext>
          </a:extLst>
        </xdr:cNvPr>
        <xdr:cNvCxnSpPr/>
      </xdr:nvCxnSpPr>
      <xdr:spPr>
        <a:xfrm flipV="1">
          <a:off x="8750300" y="143957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a:extLst>
            <a:ext uri="{FF2B5EF4-FFF2-40B4-BE49-F238E27FC236}">
              <a16:creationId xmlns:a16="http://schemas.microsoft.com/office/drawing/2014/main" id="{1A65C383-CD2A-45D8-8861-4F6449578F14}"/>
            </a:ext>
          </a:extLst>
        </xdr:cNvPr>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13" name="n_2aveValue【公営住宅】&#10;一人当たり面積">
          <a:extLst>
            <a:ext uri="{FF2B5EF4-FFF2-40B4-BE49-F238E27FC236}">
              <a16:creationId xmlns:a16="http://schemas.microsoft.com/office/drawing/2014/main" id="{3106664F-5A02-46E7-8486-99969DBA5485}"/>
            </a:ext>
          </a:extLst>
        </xdr:cNvPr>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61231</xdr:rowOff>
    </xdr:from>
    <xdr:ext cx="469744" cy="259045"/>
    <xdr:sp macro="" textlink="">
      <xdr:nvSpPr>
        <xdr:cNvPr id="314" name="n_1mainValue【公営住宅】&#10;一人当たり面積">
          <a:extLst>
            <a:ext uri="{FF2B5EF4-FFF2-40B4-BE49-F238E27FC236}">
              <a16:creationId xmlns:a16="http://schemas.microsoft.com/office/drawing/2014/main" id="{CB7C6DFF-BEB4-4725-BA1F-6E054B7801D2}"/>
            </a:ext>
          </a:extLst>
        </xdr:cNvPr>
        <xdr:cNvSpPr txBox="1"/>
      </xdr:nvSpPr>
      <xdr:spPr>
        <a:xfrm>
          <a:off x="9391727"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15" name="n_2mainValue【公営住宅】&#10;一人当たり面積">
          <a:extLst>
            <a:ext uri="{FF2B5EF4-FFF2-40B4-BE49-F238E27FC236}">
              <a16:creationId xmlns:a16="http://schemas.microsoft.com/office/drawing/2014/main" id="{A3E448CC-E9D3-47DE-828D-03C474EFDE1A}"/>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26AF17FB-29AF-472C-83F1-015D176C826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51F71EF5-2D53-44A1-AF41-58C01B1EDB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7BF3C53D-73CB-424F-8425-CBF4C0AAE39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D3026A54-C865-4D1B-939C-9FB57ADCF2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86F543F7-5DC5-4F83-9E37-98EF8F2A09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429978B7-7BE4-49BA-8067-C277E3810A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750A806D-494E-4B78-B67F-496E1EC732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83AA2398-07B7-4E65-A4DD-7EF7E81B2B2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8FA1F97-75B9-461A-BBD8-908BAF8802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E851A835-A274-424C-9749-EB984E2D53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F0DF03E6-A575-401F-8CF5-774189B85E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E412CBCB-0CFD-4C0C-AD9C-53D60A95C19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CC276E3A-EF4B-442C-9A17-F4B5001789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446AF087-86ED-4EA8-8E24-B3CDE712EFF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5C8F8DAA-DA3C-42B8-BA32-2D7F278E13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17604243-5F75-4680-AA68-A0597C35E62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DE6EBFDD-5FDC-41FC-B993-82B0411E56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0F61875F-F6F0-4992-A36C-8B0016C1C9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10DB6845-BCB1-4EFB-9330-C7B1289C2C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BC59D4ED-5BCF-4D3B-8147-3B44B5471A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0F321B11-04CA-40E4-86AF-18610AA63D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FE11FFF3-3EBA-48E8-B235-F8955993B7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3F83BC34-4DB8-4E41-A0A6-C692FD3A56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2FC33669-9A60-4F9A-8D67-F6FDAC6FCD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C893991C-6F02-4660-84CC-6AB562B0A0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CC74D936-DF05-4A3C-90AC-9D7A9AD447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a:extLst>
            <a:ext uri="{FF2B5EF4-FFF2-40B4-BE49-F238E27FC236}">
              <a16:creationId xmlns:a16="http://schemas.microsoft.com/office/drawing/2014/main" id="{D6F62AE2-1616-4BB0-BDF3-D5634943DE7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a:extLst>
            <a:ext uri="{FF2B5EF4-FFF2-40B4-BE49-F238E27FC236}">
              <a16:creationId xmlns:a16="http://schemas.microsoft.com/office/drawing/2014/main" id="{86214E15-5CAD-4C99-AE0F-56DF74D66AA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a:extLst>
            <a:ext uri="{FF2B5EF4-FFF2-40B4-BE49-F238E27FC236}">
              <a16:creationId xmlns:a16="http://schemas.microsoft.com/office/drawing/2014/main" id="{8F8CD032-879B-45E7-94DB-76C5DA498BD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a:extLst>
            <a:ext uri="{FF2B5EF4-FFF2-40B4-BE49-F238E27FC236}">
              <a16:creationId xmlns:a16="http://schemas.microsoft.com/office/drawing/2014/main" id="{741B7DE9-BD4A-4DDF-9D43-4959A242168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a:extLst>
            <a:ext uri="{FF2B5EF4-FFF2-40B4-BE49-F238E27FC236}">
              <a16:creationId xmlns:a16="http://schemas.microsoft.com/office/drawing/2014/main" id="{515F1CCE-C641-4BD6-8101-8C28E381334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a:extLst>
            <a:ext uri="{FF2B5EF4-FFF2-40B4-BE49-F238E27FC236}">
              <a16:creationId xmlns:a16="http://schemas.microsoft.com/office/drawing/2014/main" id="{FADFC295-F122-4653-BFF8-C517C8C3C22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a:extLst>
            <a:ext uri="{FF2B5EF4-FFF2-40B4-BE49-F238E27FC236}">
              <a16:creationId xmlns:a16="http://schemas.microsoft.com/office/drawing/2014/main" id="{7886E0E7-F2B3-4C56-A94B-50618AE04D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a:extLst>
            <a:ext uri="{FF2B5EF4-FFF2-40B4-BE49-F238E27FC236}">
              <a16:creationId xmlns:a16="http://schemas.microsoft.com/office/drawing/2014/main" id="{3D17D733-6578-44C9-AC6B-406CD837586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a:extLst>
            <a:ext uri="{FF2B5EF4-FFF2-40B4-BE49-F238E27FC236}">
              <a16:creationId xmlns:a16="http://schemas.microsoft.com/office/drawing/2014/main" id="{1A473705-D1A0-4C50-960B-CB4B4EC814E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a:extLst>
            <a:ext uri="{FF2B5EF4-FFF2-40B4-BE49-F238E27FC236}">
              <a16:creationId xmlns:a16="http://schemas.microsoft.com/office/drawing/2014/main" id="{37A1321D-1786-4E12-B417-62C91281149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a:extLst>
            <a:ext uri="{FF2B5EF4-FFF2-40B4-BE49-F238E27FC236}">
              <a16:creationId xmlns:a16="http://schemas.microsoft.com/office/drawing/2014/main" id="{B7E076EE-F62F-4A9E-8377-8F9A910CE6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a:extLst>
            <a:ext uri="{FF2B5EF4-FFF2-40B4-BE49-F238E27FC236}">
              <a16:creationId xmlns:a16="http://schemas.microsoft.com/office/drawing/2014/main" id="{7DBBFBFA-A34D-41A3-9A12-E4EB74442E2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24109D62-6C82-48F4-8601-B68EB22648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F1E4DFB-5105-48C5-9D6E-283D488D47E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id="{783E317D-365C-4CC9-8009-351DEA2BC0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a:extLst>
            <a:ext uri="{FF2B5EF4-FFF2-40B4-BE49-F238E27FC236}">
              <a16:creationId xmlns:a16="http://schemas.microsoft.com/office/drawing/2014/main" id="{A82B37D7-F30C-489E-B4CA-534765F06E4D}"/>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a:extLst>
            <a:ext uri="{FF2B5EF4-FFF2-40B4-BE49-F238E27FC236}">
              <a16:creationId xmlns:a16="http://schemas.microsoft.com/office/drawing/2014/main" id="{E63F2183-A40C-4FE5-BE76-C119314BE710}"/>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a:extLst>
            <a:ext uri="{FF2B5EF4-FFF2-40B4-BE49-F238E27FC236}">
              <a16:creationId xmlns:a16="http://schemas.microsoft.com/office/drawing/2014/main" id="{0540C39E-0CF9-44DD-85F1-5B52C7CD3A7F}"/>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a:extLst>
            <a:ext uri="{FF2B5EF4-FFF2-40B4-BE49-F238E27FC236}">
              <a16:creationId xmlns:a16="http://schemas.microsoft.com/office/drawing/2014/main" id="{8669FB7A-AB1B-4F56-8B73-6F31BA2CF1E1}"/>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a:extLst>
            <a:ext uri="{FF2B5EF4-FFF2-40B4-BE49-F238E27FC236}">
              <a16:creationId xmlns:a16="http://schemas.microsoft.com/office/drawing/2014/main" id="{E0EA8052-5BEE-485E-BE91-F214B3B60F74}"/>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id="{D459B2B8-2DFC-4068-9016-FFCC8FF33682}"/>
            </a:ext>
          </a:extLst>
        </xdr:cNvPr>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a:extLst>
            <a:ext uri="{FF2B5EF4-FFF2-40B4-BE49-F238E27FC236}">
              <a16:creationId xmlns:a16="http://schemas.microsoft.com/office/drawing/2014/main" id="{CAA32742-9A42-4C1A-BCE4-C1A6F5D15376}"/>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a:extLst>
            <a:ext uri="{FF2B5EF4-FFF2-40B4-BE49-F238E27FC236}">
              <a16:creationId xmlns:a16="http://schemas.microsoft.com/office/drawing/2014/main" id="{BF2AEC2E-3F3A-4D08-AF3F-9631618D5157}"/>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a:extLst>
            <a:ext uri="{FF2B5EF4-FFF2-40B4-BE49-F238E27FC236}">
              <a16:creationId xmlns:a16="http://schemas.microsoft.com/office/drawing/2014/main" id="{E94A8A7C-5ADD-4583-8649-EE31773378FC}"/>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74C8D939-A578-4108-AE80-E8D341A200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35F740B7-4329-48E6-B985-75D8829590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F347673A-6640-49CB-83FC-C07CE30457D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AA9CD867-FF64-46A9-A1F0-F37DC7D98F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1820D528-575A-4F6B-BC88-7231F2CAB3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xdr:rowOff>
    </xdr:from>
    <xdr:to>
      <xdr:col>85</xdr:col>
      <xdr:colOff>177800</xdr:colOff>
      <xdr:row>35</xdr:row>
      <xdr:rowOff>112304</xdr:rowOff>
    </xdr:to>
    <xdr:sp macro="" textlink="">
      <xdr:nvSpPr>
        <xdr:cNvPr id="371" name="楕円 370">
          <a:extLst>
            <a:ext uri="{FF2B5EF4-FFF2-40B4-BE49-F238E27FC236}">
              <a16:creationId xmlns:a16="http://schemas.microsoft.com/office/drawing/2014/main" id="{7BB9F038-3AF4-40E5-A155-FFECD5B8FD98}"/>
            </a:ext>
          </a:extLst>
        </xdr:cNvPr>
        <xdr:cNvSpPr/>
      </xdr:nvSpPr>
      <xdr:spPr>
        <a:xfrm>
          <a:off x="16268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33581</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id="{2325954B-CEC6-40FC-8785-350346C2F23B}"/>
            </a:ext>
          </a:extLst>
        </xdr:cNvPr>
        <xdr:cNvSpPr txBox="1"/>
      </xdr:nvSpPr>
      <xdr:spPr>
        <a:xfrm>
          <a:off x="16357600" y="586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43361</xdr:rowOff>
    </xdr:from>
    <xdr:to>
      <xdr:col>81</xdr:col>
      <xdr:colOff>101600</xdr:colOff>
      <xdr:row>35</xdr:row>
      <xdr:rowOff>144961</xdr:rowOff>
    </xdr:to>
    <xdr:sp macro="" textlink="">
      <xdr:nvSpPr>
        <xdr:cNvPr id="373" name="楕円 372">
          <a:extLst>
            <a:ext uri="{FF2B5EF4-FFF2-40B4-BE49-F238E27FC236}">
              <a16:creationId xmlns:a16="http://schemas.microsoft.com/office/drawing/2014/main" id="{8D3BBA5B-450A-4C3E-AEE1-960E6E1BFB56}"/>
            </a:ext>
          </a:extLst>
        </xdr:cNvPr>
        <xdr:cNvSpPr/>
      </xdr:nvSpPr>
      <xdr:spPr>
        <a:xfrm>
          <a:off x="15430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61504</xdr:rowOff>
    </xdr:from>
    <xdr:to>
      <xdr:col>85</xdr:col>
      <xdr:colOff>127000</xdr:colOff>
      <xdr:row>35</xdr:row>
      <xdr:rowOff>94161</xdr:rowOff>
    </xdr:to>
    <xdr:cxnSp macro="">
      <xdr:nvCxnSpPr>
        <xdr:cNvPr id="374" name="直線コネクタ 373">
          <a:extLst>
            <a:ext uri="{FF2B5EF4-FFF2-40B4-BE49-F238E27FC236}">
              <a16:creationId xmlns:a16="http://schemas.microsoft.com/office/drawing/2014/main" id="{ECE20FE0-9423-4E81-A464-3AB1C304EA91}"/>
            </a:ext>
          </a:extLst>
        </xdr:cNvPr>
        <xdr:cNvCxnSpPr/>
      </xdr:nvCxnSpPr>
      <xdr:spPr>
        <a:xfrm flipV="1">
          <a:off x="15481300" y="606225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77651</xdr:rowOff>
    </xdr:from>
    <xdr:to>
      <xdr:col>76</xdr:col>
      <xdr:colOff>165100</xdr:colOff>
      <xdr:row>36</xdr:row>
      <xdr:rowOff>7801</xdr:rowOff>
    </xdr:to>
    <xdr:sp macro="" textlink="">
      <xdr:nvSpPr>
        <xdr:cNvPr id="375" name="楕円 374">
          <a:extLst>
            <a:ext uri="{FF2B5EF4-FFF2-40B4-BE49-F238E27FC236}">
              <a16:creationId xmlns:a16="http://schemas.microsoft.com/office/drawing/2014/main" id="{75424A50-4D29-41C1-994F-2BEA3B31FD9C}"/>
            </a:ext>
          </a:extLst>
        </xdr:cNvPr>
        <xdr:cNvSpPr/>
      </xdr:nvSpPr>
      <xdr:spPr>
        <a:xfrm>
          <a:off x="14541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94161</xdr:rowOff>
    </xdr:from>
    <xdr:to>
      <xdr:col>81</xdr:col>
      <xdr:colOff>50800</xdr:colOff>
      <xdr:row>35</xdr:row>
      <xdr:rowOff>128451</xdr:rowOff>
    </xdr:to>
    <xdr:cxnSp macro="">
      <xdr:nvCxnSpPr>
        <xdr:cNvPr id="376" name="直線コネクタ 375">
          <a:extLst>
            <a:ext uri="{FF2B5EF4-FFF2-40B4-BE49-F238E27FC236}">
              <a16:creationId xmlns:a16="http://schemas.microsoft.com/office/drawing/2014/main" id="{C0D83C75-E1A1-4508-BA82-DEB7637A5E7C}"/>
            </a:ext>
          </a:extLst>
        </xdr:cNvPr>
        <xdr:cNvCxnSpPr/>
      </xdr:nvCxnSpPr>
      <xdr:spPr>
        <a:xfrm flipV="1">
          <a:off x="14592300" y="60949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AB489FE8-D0FD-4EF1-887C-010B9CF8AEEC}"/>
            </a:ext>
          </a:extLst>
        </xdr:cNvPr>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id="{C018BD14-5879-490A-82CB-98F5D1512D9E}"/>
            </a:ext>
          </a:extLst>
        </xdr:cNvPr>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161488</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id="{07787AB3-9C1B-438F-9526-1FC578845B17}"/>
            </a:ext>
          </a:extLst>
        </xdr:cNvPr>
        <xdr:cNvSpPr txBox="1"/>
      </xdr:nvSpPr>
      <xdr:spPr>
        <a:xfrm>
          <a:off x="15266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24328</xdr:rowOff>
    </xdr:from>
    <xdr:ext cx="405111" cy="259045"/>
    <xdr:sp macro="" textlink="">
      <xdr:nvSpPr>
        <xdr:cNvPr id="380" name="n_2mainValue【認定こども園・幼稚園・保育所】&#10;有形固定資産減価償却率">
          <a:extLst>
            <a:ext uri="{FF2B5EF4-FFF2-40B4-BE49-F238E27FC236}">
              <a16:creationId xmlns:a16="http://schemas.microsoft.com/office/drawing/2014/main" id="{B19DBCCA-3904-4664-A382-1356896B450C}"/>
            </a:ext>
          </a:extLst>
        </xdr:cNvPr>
        <xdr:cNvSpPr txBox="1"/>
      </xdr:nvSpPr>
      <xdr:spPr>
        <a:xfrm>
          <a:off x="14389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7B2C6E0B-E4B0-4CC3-AE85-55ECB8A816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6B305CA0-CDB7-4EE3-9640-A70D4DAB42F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935BBBBB-DBC1-4771-8772-B321F62176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3C31FF26-F79A-4D22-A282-362CD442A2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523A9E24-8444-4807-8C0F-540A1BC94B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3B044234-1121-4CEE-A66B-E4E8A3D1C8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AA8037DC-AF91-450A-A8CA-BD5A4E79DD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3FA53534-6ED9-4C92-B2D3-965D6595481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1F2D901D-1029-4B51-B93B-C3E01F5DCE3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EFA4702E-7794-4B11-92FF-B37CE09412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a:extLst>
            <a:ext uri="{FF2B5EF4-FFF2-40B4-BE49-F238E27FC236}">
              <a16:creationId xmlns:a16="http://schemas.microsoft.com/office/drawing/2014/main" id="{18616DCF-FE4B-4F1C-9C2A-B2D1BDC7456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a:extLst>
            <a:ext uri="{FF2B5EF4-FFF2-40B4-BE49-F238E27FC236}">
              <a16:creationId xmlns:a16="http://schemas.microsoft.com/office/drawing/2014/main" id="{F34A1F9A-FEF5-4215-8F51-B7D3A911C49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a:extLst>
            <a:ext uri="{FF2B5EF4-FFF2-40B4-BE49-F238E27FC236}">
              <a16:creationId xmlns:a16="http://schemas.microsoft.com/office/drawing/2014/main" id="{F5CEE241-2DF1-4469-9BD6-3A27E50D470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a:extLst>
            <a:ext uri="{FF2B5EF4-FFF2-40B4-BE49-F238E27FC236}">
              <a16:creationId xmlns:a16="http://schemas.microsoft.com/office/drawing/2014/main" id="{D25A74BB-E0EE-4023-AABF-1BC66679FD6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a:extLst>
            <a:ext uri="{FF2B5EF4-FFF2-40B4-BE49-F238E27FC236}">
              <a16:creationId xmlns:a16="http://schemas.microsoft.com/office/drawing/2014/main" id="{0C2E9604-5DF5-438E-A332-D8E60E7F780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a:extLst>
            <a:ext uri="{FF2B5EF4-FFF2-40B4-BE49-F238E27FC236}">
              <a16:creationId xmlns:a16="http://schemas.microsoft.com/office/drawing/2014/main" id="{E764F629-A0F9-4032-92C3-FD531FB16E7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a:extLst>
            <a:ext uri="{FF2B5EF4-FFF2-40B4-BE49-F238E27FC236}">
              <a16:creationId xmlns:a16="http://schemas.microsoft.com/office/drawing/2014/main" id="{C3CD76F1-B622-4CB2-88C9-7311650A67D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a:extLst>
            <a:ext uri="{FF2B5EF4-FFF2-40B4-BE49-F238E27FC236}">
              <a16:creationId xmlns:a16="http://schemas.microsoft.com/office/drawing/2014/main" id="{E65A802A-03D5-4B45-9BE6-A2AFD76238D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a:extLst>
            <a:ext uri="{FF2B5EF4-FFF2-40B4-BE49-F238E27FC236}">
              <a16:creationId xmlns:a16="http://schemas.microsoft.com/office/drawing/2014/main" id="{0F263F4E-5E23-461A-A1F9-58F89374510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a:extLst>
            <a:ext uri="{FF2B5EF4-FFF2-40B4-BE49-F238E27FC236}">
              <a16:creationId xmlns:a16="http://schemas.microsoft.com/office/drawing/2014/main" id="{CF291D85-CAB2-4881-81AB-704B241E828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a:extLst>
            <a:ext uri="{FF2B5EF4-FFF2-40B4-BE49-F238E27FC236}">
              <a16:creationId xmlns:a16="http://schemas.microsoft.com/office/drawing/2014/main" id="{0FD12D43-BCC5-4F59-9827-4FCD2B5A45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a:extLst>
            <a:ext uri="{FF2B5EF4-FFF2-40B4-BE49-F238E27FC236}">
              <a16:creationId xmlns:a16="http://schemas.microsoft.com/office/drawing/2014/main" id="{C9F55A28-ADA8-414F-BB85-5C8640AEBFE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a:extLst>
            <a:ext uri="{FF2B5EF4-FFF2-40B4-BE49-F238E27FC236}">
              <a16:creationId xmlns:a16="http://schemas.microsoft.com/office/drawing/2014/main" id="{E14B40C6-AD93-47F7-AD91-81C9951DDE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a:extLst>
            <a:ext uri="{FF2B5EF4-FFF2-40B4-BE49-F238E27FC236}">
              <a16:creationId xmlns:a16="http://schemas.microsoft.com/office/drawing/2014/main" id="{DFF1E6CE-423B-42F9-AF50-E1F3E66DE647}"/>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a:extLst>
            <a:ext uri="{FF2B5EF4-FFF2-40B4-BE49-F238E27FC236}">
              <a16:creationId xmlns:a16="http://schemas.microsoft.com/office/drawing/2014/main" id="{DFA5CE71-510A-4F42-8CC5-075FDDEB6A2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a:extLst>
            <a:ext uri="{FF2B5EF4-FFF2-40B4-BE49-F238E27FC236}">
              <a16:creationId xmlns:a16="http://schemas.microsoft.com/office/drawing/2014/main" id="{BDABD785-945E-412F-BB2F-24CB8964F05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a:extLst>
            <a:ext uri="{FF2B5EF4-FFF2-40B4-BE49-F238E27FC236}">
              <a16:creationId xmlns:a16="http://schemas.microsoft.com/office/drawing/2014/main" id="{08AB2D21-B2D7-451E-AAAD-6AB10E03324D}"/>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a:extLst>
            <a:ext uri="{FF2B5EF4-FFF2-40B4-BE49-F238E27FC236}">
              <a16:creationId xmlns:a16="http://schemas.microsoft.com/office/drawing/2014/main" id="{047CF984-0F63-421D-89BB-40176D0DD722}"/>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a:extLst>
            <a:ext uri="{FF2B5EF4-FFF2-40B4-BE49-F238E27FC236}">
              <a16:creationId xmlns:a16="http://schemas.microsoft.com/office/drawing/2014/main" id="{19D5A235-B04E-43FB-8CDF-5F2947330A6D}"/>
            </a:ext>
          </a:extLst>
        </xdr:cNvPr>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a:extLst>
            <a:ext uri="{FF2B5EF4-FFF2-40B4-BE49-F238E27FC236}">
              <a16:creationId xmlns:a16="http://schemas.microsoft.com/office/drawing/2014/main" id="{6B37AC06-F571-403E-91DC-3D0B74A950AE}"/>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a:extLst>
            <a:ext uri="{FF2B5EF4-FFF2-40B4-BE49-F238E27FC236}">
              <a16:creationId xmlns:a16="http://schemas.microsoft.com/office/drawing/2014/main" id="{83638148-C5BC-489B-853C-1E88283A1CB0}"/>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a:extLst>
            <a:ext uri="{FF2B5EF4-FFF2-40B4-BE49-F238E27FC236}">
              <a16:creationId xmlns:a16="http://schemas.microsoft.com/office/drawing/2014/main" id="{5035EDE1-A54A-4519-AF32-7BD3684A58CA}"/>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25EF8225-4E18-4986-9806-83724AA108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94D6D298-385A-4CE9-8AB9-3347669488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655723E-1DD6-40CD-B415-8211155232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FA5B315-01BA-426A-8065-FA7076CCB2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CB48C852-E486-4E72-8EB3-0308752C1E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18" name="楕円 417">
          <a:extLst>
            <a:ext uri="{FF2B5EF4-FFF2-40B4-BE49-F238E27FC236}">
              <a16:creationId xmlns:a16="http://schemas.microsoft.com/office/drawing/2014/main" id="{857F3F89-890F-4A0C-91E7-9A1274D22B1C}"/>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26687</xdr:rowOff>
    </xdr:from>
    <xdr:ext cx="469744" cy="259045"/>
    <xdr:sp macro="" textlink="">
      <xdr:nvSpPr>
        <xdr:cNvPr id="419" name="【認定こども園・幼稚園・保育所】&#10;一人当たり面積該当値テキスト">
          <a:extLst>
            <a:ext uri="{FF2B5EF4-FFF2-40B4-BE49-F238E27FC236}">
              <a16:creationId xmlns:a16="http://schemas.microsoft.com/office/drawing/2014/main" id="{D3786B04-6A94-4833-AED5-A1628F764BE7}"/>
            </a:ext>
          </a:extLst>
        </xdr:cNvPr>
        <xdr:cNvSpPr txBox="1"/>
      </xdr:nvSpPr>
      <xdr:spPr>
        <a:xfrm>
          <a:off x="2219960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420" name="楕円 419">
          <a:extLst>
            <a:ext uri="{FF2B5EF4-FFF2-40B4-BE49-F238E27FC236}">
              <a16:creationId xmlns:a16="http://schemas.microsoft.com/office/drawing/2014/main" id="{20E3F5AD-C501-4818-AA63-A473C53A5141}"/>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99060</xdr:rowOff>
    </xdr:to>
    <xdr:cxnSp macro="">
      <xdr:nvCxnSpPr>
        <xdr:cNvPr id="421" name="直線コネクタ 420">
          <a:extLst>
            <a:ext uri="{FF2B5EF4-FFF2-40B4-BE49-F238E27FC236}">
              <a16:creationId xmlns:a16="http://schemas.microsoft.com/office/drawing/2014/main" id="{F8302A0A-3C84-440D-98A8-A68AF5D19D1B}"/>
            </a:ext>
          </a:extLst>
        </xdr:cNvPr>
        <xdr:cNvCxnSpPr/>
      </xdr:nvCxnSpPr>
      <xdr:spPr>
        <a:xfrm>
          <a:off x="21323300" y="6785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52070</xdr:rowOff>
    </xdr:from>
    <xdr:to>
      <xdr:col>107</xdr:col>
      <xdr:colOff>101600</xdr:colOff>
      <xdr:row>39</xdr:row>
      <xdr:rowOff>153670</xdr:rowOff>
    </xdr:to>
    <xdr:sp macro="" textlink="">
      <xdr:nvSpPr>
        <xdr:cNvPr id="422" name="楕円 421">
          <a:extLst>
            <a:ext uri="{FF2B5EF4-FFF2-40B4-BE49-F238E27FC236}">
              <a16:creationId xmlns:a16="http://schemas.microsoft.com/office/drawing/2014/main" id="{548CA02C-D52C-4ACE-8462-98DFF2705E43}"/>
            </a:ext>
          </a:extLst>
        </xdr:cNvPr>
        <xdr:cNvSpPr/>
      </xdr:nvSpPr>
      <xdr:spPr>
        <a:xfrm>
          <a:off x="20383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102870</xdr:rowOff>
    </xdr:to>
    <xdr:cxnSp macro="">
      <xdr:nvCxnSpPr>
        <xdr:cNvPr id="423" name="直線コネクタ 422">
          <a:extLst>
            <a:ext uri="{FF2B5EF4-FFF2-40B4-BE49-F238E27FC236}">
              <a16:creationId xmlns:a16="http://schemas.microsoft.com/office/drawing/2014/main" id="{E226E65F-4028-4AE4-9A09-103FD72FA8AD}"/>
            </a:ext>
          </a:extLst>
        </xdr:cNvPr>
        <xdr:cNvCxnSpPr/>
      </xdr:nvCxnSpPr>
      <xdr:spPr>
        <a:xfrm flipV="1">
          <a:off x="20434300" y="678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a:extLst>
            <a:ext uri="{FF2B5EF4-FFF2-40B4-BE49-F238E27FC236}">
              <a16:creationId xmlns:a16="http://schemas.microsoft.com/office/drawing/2014/main" id="{C524851D-785E-4C18-BB28-7F0341022208}"/>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25" name="n_2aveValue【認定こども園・幼稚園・保育所】&#10;一人当たり面積">
          <a:extLst>
            <a:ext uri="{FF2B5EF4-FFF2-40B4-BE49-F238E27FC236}">
              <a16:creationId xmlns:a16="http://schemas.microsoft.com/office/drawing/2014/main" id="{9520EB8F-B06E-4239-AE41-BC9C17B33451}"/>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140987</xdr:rowOff>
    </xdr:from>
    <xdr:ext cx="469744" cy="259045"/>
    <xdr:sp macro="" textlink="">
      <xdr:nvSpPr>
        <xdr:cNvPr id="426" name="n_1mainValue【認定こども園・幼稚園・保育所】&#10;一人当たり面積">
          <a:extLst>
            <a:ext uri="{FF2B5EF4-FFF2-40B4-BE49-F238E27FC236}">
              <a16:creationId xmlns:a16="http://schemas.microsoft.com/office/drawing/2014/main" id="{2001A62A-6BFE-4E84-B3E3-DF079EC71D7C}"/>
            </a:ext>
          </a:extLst>
        </xdr:cNvPr>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427" name="n_2mainValue【認定こども園・幼稚園・保育所】&#10;一人当たり面積">
          <a:extLst>
            <a:ext uri="{FF2B5EF4-FFF2-40B4-BE49-F238E27FC236}">
              <a16:creationId xmlns:a16="http://schemas.microsoft.com/office/drawing/2014/main" id="{06423F60-3AE3-4746-B94C-2699FA8B9674}"/>
            </a:ext>
          </a:extLst>
        </xdr:cNvPr>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a:extLst>
            <a:ext uri="{FF2B5EF4-FFF2-40B4-BE49-F238E27FC236}">
              <a16:creationId xmlns:a16="http://schemas.microsoft.com/office/drawing/2014/main" id="{D5EBB59B-9948-4507-9D80-6E2CAD17318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a:extLst>
            <a:ext uri="{FF2B5EF4-FFF2-40B4-BE49-F238E27FC236}">
              <a16:creationId xmlns:a16="http://schemas.microsoft.com/office/drawing/2014/main" id="{5460C356-C379-456E-83EA-BDBEAB22AE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a:extLst>
            <a:ext uri="{FF2B5EF4-FFF2-40B4-BE49-F238E27FC236}">
              <a16:creationId xmlns:a16="http://schemas.microsoft.com/office/drawing/2014/main" id="{B57A0805-C448-4BEF-86AD-2D07125C6E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a:extLst>
            <a:ext uri="{FF2B5EF4-FFF2-40B4-BE49-F238E27FC236}">
              <a16:creationId xmlns:a16="http://schemas.microsoft.com/office/drawing/2014/main" id="{1ACEE53B-9324-4970-B6A5-E4FA0AC2FC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a:extLst>
            <a:ext uri="{FF2B5EF4-FFF2-40B4-BE49-F238E27FC236}">
              <a16:creationId xmlns:a16="http://schemas.microsoft.com/office/drawing/2014/main" id="{5A083C6C-0923-4745-AF33-DF84A1D971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a:extLst>
            <a:ext uri="{FF2B5EF4-FFF2-40B4-BE49-F238E27FC236}">
              <a16:creationId xmlns:a16="http://schemas.microsoft.com/office/drawing/2014/main" id="{D8F9AD28-121E-4EBC-8F21-47B3CA5B55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a:extLst>
            <a:ext uri="{FF2B5EF4-FFF2-40B4-BE49-F238E27FC236}">
              <a16:creationId xmlns:a16="http://schemas.microsoft.com/office/drawing/2014/main" id="{3EE81279-3BE0-48C1-826E-18978E14A7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9BEAB952-3AA0-445E-B601-60E355D640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a:extLst>
            <a:ext uri="{FF2B5EF4-FFF2-40B4-BE49-F238E27FC236}">
              <a16:creationId xmlns:a16="http://schemas.microsoft.com/office/drawing/2014/main" id="{3E994002-A752-45B2-8F56-02505B2C0CA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a:extLst>
            <a:ext uri="{FF2B5EF4-FFF2-40B4-BE49-F238E27FC236}">
              <a16:creationId xmlns:a16="http://schemas.microsoft.com/office/drawing/2014/main" id="{BB4DAD9E-23C6-4C5F-A466-6DBC5A6323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a:extLst>
            <a:ext uri="{FF2B5EF4-FFF2-40B4-BE49-F238E27FC236}">
              <a16:creationId xmlns:a16="http://schemas.microsoft.com/office/drawing/2014/main" id="{EB48BAAE-49AA-42D5-9BE7-41B083F6992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a:extLst>
            <a:ext uri="{FF2B5EF4-FFF2-40B4-BE49-F238E27FC236}">
              <a16:creationId xmlns:a16="http://schemas.microsoft.com/office/drawing/2014/main" id="{E5A2C824-8243-4EB3-B027-9C0C7A7FD9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a:extLst>
            <a:ext uri="{FF2B5EF4-FFF2-40B4-BE49-F238E27FC236}">
              <a16:creationId xmlns:a16="http://schemas.microsoft.com/office/drawing/2014/main" id="{0998CCDF-18E0-4536-840F-3D5BF6DAC99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a:extLst>
            <a:ext uri="{FF2B5EF4-FFF2-40B4-BE49-F238E27FC236}">
              <a16:creationId xmlns:a16="http://schemas.microsoft.com/office/drawing/2014/main" id="{700284E6-EC22-450B-8415-099191044F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a:extLst>
            <a:ext uri="{FF2B5EF4-FFF2-40B4-BE49-F238E27FC236}">
              <a16:creationId xmlns:a16="http://schemas.microsoft.com/office/drawing/2014/main" id="{A08A3002-CA1C-4F13-B95D-6BC8D6E01E3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a:extLst>
            <a:ext uri="{FF2B5EF4-FFF2-40B4-BE49-F238E27FC236}">
              <a16:creationId xmlns:a16="http://schemas.microsoft.com/office/drawing/2014/main" id="{9EBACB78-46A6-48CE-94AC-91E7A1168B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a:extLst>
            <a:ext uri="{FF2B5EF4-FFF2-40B4-BE49-F238E27FC236}">
              <a16:creationId xmlns:a16="http://schemas.microsoft.com/office/drawing/2014/main" id="{93593837-83AF-49FC-8611-D2FE7F1A89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a:extLst>
            <a:ext uri="{FF2B5EF4-FFF2-40B4-BE49-F238E27FC236}">
              <a16:creationId xmlns:a16="http://schemas.microsoft.com/office/drawing/2014/main" id="{0456E8CE-618B-440E-B551-A5B8601CA28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a:extLst>
            <a:ext uri="{FF2B5EF4-FFF2-40B4-BE49-F238E27FC236}">
              <a16:creationId xmlns:a16="http://schemas.microsoft.com/office/drawing/2014/main" id="{8BE951B4-A903-4CD6-B5FA-E352CF02AF2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a:extLst>
            <a:ext uri="{FF2B5EF4-FFF2-40B4-BE49-F238E27FC236}">
              <a16:creationId xmlns:a16="http://schemas.microsoft.com/office/drawing/2014/main" id="{C7BA7670-106D-4DF7-AC8F-FB78E80CF53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a:extLst>
            <a:ext uri="{FF2B5EF4-FFF2-40B4-BE49-F238E27FC236}">
              <a16:creationId xmlns:a16="http://schemas.microsoft.com/office/drawing/2014/main" id="{F37D3350-8A17-4644-B198-FC7E073E2C2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a:extLst>
            <a:ext uri="{FF2B5EF4-FFF2-40B4-BE49-F238E27FC236}">
              <a16:creationId xmlns:a16="http://schemas.microsoft.com/office/drawing/2014/main" id="{5C03F700-1FAB-47B4-9782-B9A1DA4DF98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a:extLst>
            <a:ext uri="{FF2B5EF4-FFF2-40B4-BE49-F238E27FC236}">
              <a16:creationId xmlns:a16="http://schemas.microsoft.com/office/drawing/2014/main" id="{4C7E7A76-3DBB-4CB6-8480-52A6D322434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a:extLst>
            <a:ext uri="{FF2B5EF4-FFF2-40B4-BE49-F238E27FC236}">
              <a16:creationId xmlns:a16="http://schemas.microsoft.com/office/drawing/2014/main" id="{6F4A4184-8C22-4DE2-A428-A8D1B1F0A7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a:extLst>
            <a:ext uri="{FF2B5EF4-FFF2-40B4-BE49-F238E27FC236}">
              <a16:creationId xmlns:a16="http://schemas.microsoft.com/office/drawing/2014/main" id="{5D8F5277-DFA2-4DA2-934C-FC4AC15D935D}"/>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a:extLst>
            <a:ext uri="{FF2B5EF4-FFF2-40B4-BE49-F238E27FC236}">
              <a16:creationId xmlns:a16="http://schemas.microsoft.com/office/drawing/2014/main" id="{29E78065-306C-4BEC-A656-B93EA5BD519C}"/>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a:extLst>
            <a:ext uri="{FF2B5EF4-FFF2-40B4-BE49-F238E27FC236}">
              <a16:creationId xmlns:a16="http://schemas.microsoft.com/office/drawing/2014/main" id="{3EBD11C8-3AEE-4410-A26F-54A1A87D570F}"/>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a:extLst>
            <a:ext uri="{FF2B5EF4-FFF2-40B4-BE49-F238E27FC236}">
              <a16:creationId xmlns:a16="http://schemas.microsoft.com/office/drawing/2014/main" id="{8B13360C-01A8-4121-A99F-49C303E93180}"/>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a:extLst>
            <a:ext uri="{FF2B5EF4-FFF2-40B4-BE49-F238E27FC236}">
              <a16:creationId xmlns:a16="http://schemas.microsoft.com/office/drawing/2014/main" id="{FF7B8328-C7DA-4778-89BC-2CACF9DC55FA}"/>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a:extLst>
            <a:ext uri="{FF2B5EF4-FFF2-40B4-BE49-F238E27FC236}">
              <a16:creationId xmlns:a16="http://schemas.microsoft.com/office/drawing/2014/main" id="{3BE0794F-0A6E-4B2A-8B45-1686476ED28D}"/>
            </a:ext>
          </a:extLst>
        </xdr:cNvPr>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a:extLst>
            <a:ext uri="{FF2B5EF4-FFF2-40B4-BE49-F238E27FC236}">
              <a16:creationId xmlns:a16="http://schemas.microsoft.com/office/drawing/2014/main" id="{B664AB3B-B06C-4CAE-8474-2604E80E6294}"/>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a:extLst>
            <a:ext uri="{FF2B5EF4-FFF2-40B4-BE49-F238E27FC236}">
              <a16:creationId xmlns:a16="http://schemas.microsoft.com/office/drawing/2014/main" id="{527E0A0A-872E-4D4F-9AC3-4DA2399943E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a:extLst>
            <a:ext uri="{FF2B5EF4-FFF2-40B4-BE49-F238E27FC236}">
              <a16:creationId xmlns:a16="http://schemas.microsoft.com/office/drawing/2014/main" id="{6B85549E-CB50-4B6D-9074-679A0DE6245D}"/>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40EBB14B-B11E-494D-8052-DDDA61F836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54D86367-E6A3-4881-9FF1-0FAA85FC3A9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2E85B2E0-A0D5-42CB-838A-78360855E5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81596368-0650-4E27-AA38-8C569DF5481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7CCF0146-B7F2-4FA6-8797-54941D8498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xdr:rowOff>
    </xdr:from>
    <xdr:to>
      <xdr:col>85</xdr:col>
      <xdr:colOff>177800</xdr:colOff>
      <xdr:row>59</xdr:row>
      <xdr:rowOff>115570</xdr:rowOff>
    </xdr:to>
    <xdr:sp macro="" textlink="">
      <xdr:nvSpPr>
        <xdr:cNvPr id="466" name="楕円 465">
          <a:extLst>
            <a:ext uri="{FF2B5EF4-FFF2-40B4-BE49-F238E27FC236}">
              <a16:creationId xmlns:a16="http://schemas.microsoft.com/office/drawing/2014/main" id="{FD6C9963-38F4-45EC-979E-81A4B2272468}"/>
            </a:ext>
          </a:extLst>
        </xdr:cNvPr>
        <xdr:cNvSpPr/>
      </xdr:nvSpPr>
      <xdr:spPr>
        <a:xfrm>
          <a:off x="16268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163847</xdr:rowOff>
    </xdr:from>
    <xdr:ext cx="405111" cy="259045"/>
    <xdr:sp macro="" textlink="">
      <xdr:nvSpPr>
        <xdr:cNvPr id="467" name="【学校施設】&#10;有形固定資産減価償却率該当値テキスト">
          <a:extLst>
            <a:ext uri="{FF2B5EF4-FFF2-40B4-BE49-F238E27FC236}">
              <a16:creationId xmlns:a16="http://schemas.microsoft.com/office/drawing/2014/main" id="{53802608-4277-42E2-842D-F2391C207EEF}"/>
            </a:ext>
          </a:extLst>
        </xdr:cNvPr>
        <xdr:cNvSpPr txBox="1"/>
      </xdr:nvSpPr>
      <xdr:spPr>
        <a:xfrm>
          <a:off x="16357600"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468" name="楕円 467">
          <a:extLst>
            <a:ext uri="{FF2B5EF4-FFF2-40B4-BE49-F238E27FC236}">
              <a16:creationId xmlns:a16="http://schemas.microsoft.com/office/drawing/2014/main" id="{1316D408-3551-4173-81D9-BE4133C7FFA1}"/>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144780</xdr:rowOff>
    </xdr:to>
    <xdr:cxnSp macro="">
      <xdr:nvCxnSpPr>
        <xdr:cNvPr id="469" name="直線コネクタ 468">
          <a:extLst>
            <a:ext uri="{FF2B5EF4-FFF2-40B4-BE49-F238E27FC236}">
              <a16:creationId xmlns:a16="http://schemas.microsoft.com/office/drawing/2014/main" id="{BA244CCB-FC43-486C-9012-9BAA138A6B4B}"/>
            </a:ext>
          </a:extLst>
        </xdr:cNvPr>
        <xdr:cNvCxnSpPr/>
      </xdr:nvCxnSpPr>
      <xdr:spPr>
        <a:xfrm flipV="1">
          <a:off x="15481300" y="101803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470" name="楕円 469">
          <a:extLst>
            <a:ext uri="{FF2B5EF4-FFF2-40B4-BE49-F238E27FC236}">
              <a16:creationId xmlns:a16="http://schemas.microsoft.com/office/drawing/2014/main" id="{40069293-C3FF-4378-8C7F-94F4B94B827D}"/>
            </a:ext>
          </a:extLst>
        </xdr:cNvPr>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57150</xdr:rowOff>
    </xdr:to>
    <xdr:cxnSp macro="">
      <xdr:nvCxnSpPr>
        <xdr:cNvPr id="471" name="直線コネクタ 470">
          <a:extLst>
            <a:ext uri="{FF2B5EF4-FFF2-40B4-BE49-F238E27FC236}">
              <a16:creationId xmlns:a16="http://schemas.microsoft.com/office/drawing/2014/main" id="{AC93003B-2774-4D20-883C-AF4173CE7A96}"/>
            </a:ext>
          </a:extLst>
        </xdr:cNvPr>
        <xdr:cNvCxnSpPr/>
      </xdr:nvCxnSpPr>
      <xdr:spPr>
        <a:xfrm flipV="1">
          <a:off x="14592300" y="102603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a:extLst>
            <a:ext uri="{FF2B5EF4-FFF2-40B4-BE49-F238E27FC236}">
              <a16:creationId xmlns:a16="http://schemas.microsoft.com/office/drawing/2014/main" id="{11E34B74-7030-47E3-8319-2D18325125FB}"/>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73" name="n_2aveValue【学校施設】&#10;有形固定資産減価償却率">
          <a:extLst>
            <a:ext uri="{FF2B5EF4-FFF2-40B4-BE49-F238E27FC236}">
              <a16:creationId xmlns:a16="http://schemas.microsoft.com/office/drawing/2014/main" id="{56086A6C-CF1C-4CFD-9670-D94BD5AD8485}"/>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474" name="n_1mainValue【学校施設】&#10;有形固定資産減価償却率">
          <a:extLst>
            <a:ext uri="{FF2B5EF4-FFF2-40B4-BE49-F238E27FC236}">
              <a16:creationId xmlns:a16="http://schemas.microsoft.com/office/drawing/2014/main" id="{8232E6A8-7105-4791-A7E3-0F3794F6794F}"/>
            </a:ext>
          </a:extLst>
        </xdr:cNvPr>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475" name="n_2mainValue【学校施設】&#10;有形固定資産減価償却率">
          <a:extLst>
            <a:ext uri="{FF2B5EF4-FFF2-40B4-BE49-F238E27FC236}">
              <a16:creationId xmlns:a16="http://schemas.microsoft.com/office/drawing/2014/main" id="{72072BF4-A341-4805-8654-AFC74804CA70}"/>
            </a:ext>
          </a:extLst>
        </xdr:cNvPr>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4D9C05BB-A125-4D76-A406-E13A5EDFC1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BC49E2C4-C60B-4CF4-B165-BC1340F34C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E5F0353B-0DF2-4568-BFC1-525D4B59A1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C250944D-2D54-456F-9C8C-5AA467F70E5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E0C4837F-B007-4F9C-BCED-883356B9B4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BCF5361A-A5BC-4769-BC6F-FA076152AF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E0402760-02E4-432E-958E-FC3E19892F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C7BFE58E-20E4-4785-BD26-6CDC32BCD7B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CDA3EC02-CA76-4018-97EA-9B4ED48C77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B4C8D24-68D3-4F5B-9A11-E3BA48C2C0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8E98F241-2E4D-4988-91C4-17832922E59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a:extLst>
            <a:ext uri="{FF2B5EF4-FFF2-40B4-BE49-F238E27FC236}">
              <a16:creationId xmlns:a16="http://schemas.microsoft.com/office/drawing/2014/main" id="{0734E191-B9C1-4FAF-AD35-05C63A9CA4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a:extLst>
            <a:ext uri="{FF2B5EF4-FFF2-40B4-BE49-F238E27FC236}">
              <a16:creationId xmlns:a16="http://schemas.microsoft.com/office/drawing/2014/main" id="{91102077-8F8D-4360-8147-FCAD967F1FE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a:extLst>
            <a:ext uri="{FF2B5EF4-FFF2-40B4-BE49-F238E27FC236}">
              <a16:creationId xmlns:a16="http://schemas.microsoft.com/office/drawing/2014/main" id="{320069C3-3749-4198-A84B-6D3518C9536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a:extLst>
            <a:ext uri="{FF2B5EF4-FFF2-40B4-BE49-F238E27FC236}">
              <a16:creationId xmlns:a16="http://schemas.microsoft.com/office/drawing/2014/main" id="{9AC9E361-FFE6-492E-8EFA-09DA4B7ADF3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a:extLst>
            <a:ext uri="{FF2B5EF4-FFF2-40B4-BE49-F238E27FC236}">
              <a16:creationId xmlns:a16="http://schemas.microsoft.com/office/drawing/2014/main" id="{56C4B41D-CB40-4B1B-96B4-D95D5745135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a:extLst>
            <a:ext uri="{FF2B5EF4-FFF2-40B4-BE49-F238E27FC236}">
              <a16:creationId xmlns:a16="http://schemas.microsoft.com/office/drawing/2014/main" id="{FDC813AF-5CEA-4631-B490-AA455FB1F05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a:extLst>
            <a:ext uri="{FF2B5EF4-FFF2-40B4-BE49-F238E27FC236}">
              <a16:creationId xmlns:a16="http://schemas.microsoft.com/office/drawing/2014/main" id="{1BDD4FFB-BBAE-459B-85C3-A1C82FA240A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a:extLst>
            <a:ext uri="{FF2B5EF4-FFF2-40B4-BE49-F238E27FC236}">
              <a16:creationId xmlns:a16="http://schemas.microsoft.com/office/drawing/2014/main" id="{714CD3EA-2692-4347-8DC2-4E386AD46DE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a:extLst>
            <a:ext uri="{FF2B5EF4-FFF2-40B4-BE49-F238E27FC236}">
              <a16:creationId xmlns:a16="http://schemas.microsoft.com/office/drawing/2014/main" id="{A325D64E-4EA5-469D-AC8E-EACB8642C75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a:extLst>
            <a:ext uri="{FF2B5EF4-FFF2-40B4-BE49-F238E27FC236}">
              <a16:creationId xmlns:a16="http://schemas.microsoft.com/office/drawing/2014/main" id="{C7D619F4-BAE3-4C74-BDBB-A1FA30E853B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003C7F50-2051-4934-AAB3-839582952E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169A5906-21B5-42C1-A97A-D5D0491880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id="{813D9D37-5AC0-419B-BAA6-4E81D1D01F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a:extLst>
            <a:ext uri="{FF2B5EF4-FFF2-40B4-BE49-F238E27FC236}">
              <a16:creationId xmlns:a16="http://schemas.microsoft.com/office/drawing/2014/main" id="{7E46E71E-E240-418F-89C5-A253C614C4DC}"/>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a:extLst>
            <a:ext uri="{FF2B5EF4-FFF2-40B4-BE49-F238E27FC236}">
              <a16:creationId xmlns:a16="http://schemas.microsoft.com/office/drawing/2014/main" id="{5E355389-6CA0-43CD-8FF9-97BE1F5BBCCF}"/>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a:extLst>
            <a:ext uri="{FF2B5EF4-FFF2-40B4-BE49-F238E27FC236}">
              <a16:creationId xmlns:a16="http://schemas.microsoft.com/office/drawing/2014/main" id="{09F7F159-6904-44C1-BF9E-0372B4C5C895}"/>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a:extLst>
            <a:ext uri="{FF2B5EF4-FFF2-40B4-BE49-F238E27FC236}">
              <a16:creationId xmlns:a16="http://schemas.microsoft.com/office/drawing/2014/main" id="{830FB1A4-8A5E-49E4-88DF-DA31A26F3612}"/>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a:extLst>
            <a:ext uri="{FF2B5EF4-FFF2-40B4-BE49-F238E27FC236}">
              <a16:creationId xmlns:a16="http://schemas.microsoft.com/office/drawing/2014/main" id="{627081E2-4865-47C2-8446-4BB62650053F}"/>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a:extLst>
            <a:ext uri="{FF2B5EF4-FFF2-40B4-BE49-F238E27FC236}">
              <a16:creationId xmlns:a16="http://schemas.microsoft.com/office/drawing/2014/main" id="{B901303F-196C-4C00-A4F8-DD18D56C43C3}"/>
            </a:ext>
          </a:extLst>
        </xdr:cNvPr>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a:extLst>
            <a:ext uri="{FF2B5EF4-FFF2-40B4-BE49-F238E27FC236}">
              <a16:creationId xmlns:a16="http://schemas.microsoft.com/office/drawing/2014/main" id="{471010D3-B5B0-4068-92C5-7451F2BBDDD7}"/>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a:extLst>
            <a:ext uri="{FF2B5EF4-FFF2-40B4-BE49-F238E27FC236}">
              <a16:creationId xmlns:a16="http://schemas.microsoft.com/office/drawing/2014/main" id="{C5456260-4622-4325-8EE9-F9B4198C300F}"/>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a:extLst>
            <a:ext uri="{FF2B5EF4-FFF2-40B4-BE49-F238E27FC236}">
              <a16:creationId xmlns:a16="http://schemas.microsoft.com/office/drawing/2014/main" id="{60DA54A9-D42E-410D-90CA-12EB21D069C2}"/>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D79AD2B-2F4F-458B-9190-C58A08C242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0C51823-7B5D-4917-B697-59F38C7570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51715F36-1E79-4405-96A5-4A49C767FD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E28FEF3-2565-45DC-9B4D-9C04734D07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C309581C-2DEE-4A90-9841-7963DFC485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117602</xdr:rowOff>
    </xdr:from>
    <xdr:to>
      <xdr:col>116</xdr:col>
      <xdr:colOff>114300</xdr:colOff>
      <xdr:row>64</xdr:row>
      <xdr:rowOff>47752</xdr:rowOff>
    </xdr:to>
    <xdr:sp macro="" textlink="">
      <xdr:nvSpPr>
        <xdr:cNvPr id="514" name="楕円 513">
          <a:extLst>
            <a:ext uri="{FF2B5EF4-FFF2-40B4-BE49-F238E27FC236}">
              <a16:creationId xmlns:a16="http://schemas.microsoft.com/office/drawing/2014/main" id="{67EC7A9D-3B82-443D-92C7-E873F2AC9217}"/>
            </a:ext>
          </a:extLst>
        </xdr:cNvPr>
        <xdr:cNvSpPr/>
      </xdr:nvSpPr>
      <xdr:spPr>
        <a:xfrm>
          <a:off x="22110700" y="109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32529</xdr:rowOff>
    </xdr:from>
    <xdr:ext cx="469744" cy="259045"/>
    <xdr:sp macro="" textlink="">
      <xdr:nvSpPr>
        <xdr:cNvPr id="515" name="【学校施設】&#10;一人当たり面積該当値テキスト">
          <a:extLst>
            <a:ext uri="{FF2B5EF4-FFF2-40B4-BE49-F238E27FC236}">
              <a16:creationId xmlns:a16="http://schemas.microsoft.com/office/drawing/2014/main" id="{0E925E53-C469-480C-AA67-D720445E493B}"/>
            </a:ext>
          </a:extLst>
        </xdr:cNvPr>
        <xdr:cNvSpPr txBox="1"/>
      </xdr:nvSpPr>
      <xdr:spPr>
        <a:xfrm>
          <a:off x="22199600" y="1083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114554</xdr:rowOff>
    </xdr:from>
    <xdr:to>
      <xdr:col>112</xdr:col>
      <xdr:colOff>38100</xdr:colOff>
      <xdr:row>64</xdr:row>
      <xdr:rowOff>44704</xdr:rowOff>
    </xdr:to>
    <xdr:sp macro="" textlink="">
      <xdr:nvSpPr>
        <xdr:cNvPr id="516" name="楕円 515">
          <a:extLst>
            <a:ext uri="{FF2B5EF4-FFF2-40B4-BE49-F238E27FC236}">
              <a16:creationId xmlns:a16="http://schemas.microsoft.com/office/drawing/2014/main" id="{FAEF5944-D974-4D22-B536-11CE18556F13}"/>
            </a:ext>
          </a:extLst>
        </xdr:cNvPr>
        <xdr:cNvSpPr/>
      </xdr:nvSpPr>
      <xdr:spPr>
        <a:xfrm>
          <a:off x="21272500"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165354</xdr:rowOff>
    </xdr:from>
    <xdr:to>
      <xdr:col>116</xdr:col>
      <xdr:colOff>63500</xdr:colOff>
      <xdr:row>63</xdr:row>
      <xdr:rowOff>168402</xdr:rowOff>
    </xdr:to>
    <xdr:cxnSp macro="">
      <xdr:nvCxnSpPr>
        <xdr:cNvPr id="517" name="直線コネクタ 516">
          <a:extLst>
            <a:ext uri="{FF2B5EF4-FFF2-40B4-BE49-F238E27FC236}">
              <a16:creationId xmlns:a16="http://schemas.microsoft.com/office/drawing/2014/main" id="{8A8ED395-407B-4350-987C-428B8912630A}"/>
            </a:ext>
          </a:extLst>
        </xdr:cNvPr>
        <xdr:cNvCxnSpPr/>
      </xdr:nvCxnSpPr>
      <xdr:spPr>
        <a:xfrm>
          <a:off x="21323300" y="1096670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153416</xdr:rowOff>
    </xdr:from>
    <xdr:to>
      <xdr:col>107</xdr:col>
      <xdr:colOff>101600</xdr:colOff>
      <xdr:row>58</xdr:row>
      <xdr:rowOff>83566</xdr:rowOff>
    </xdr:to>
    <xdr:sp macro="" textlink="">
      <xdr:nvSpPr>
        <xdr:cNvPr id="518" name="楕円 517">
          <a:extLst>
            <a:ext uri="{FF2B5EF4-FFF2-40B4-BE49-F238E27FC236}">
              <a16:creationId xmlns:a16="http://schemas.microsoft.com/office/drawing/2014/main" id="{28F62630-CE7C-40B0-AFEA-09B2BA16B768}"/>
            </a:ext>
          </a:extLst>
        </xdr:cNvPr>
        <xdr:cNvSpPr/>
      </xdr:nvSpPr>
      <xdr:spPr>
        <a:xfrm>
          <a:off x="20383500" y="99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32766</xdr:rowOff>
    </xdr:from>
    <xdr:to>
      <xdr:col>111</xdr:col>
      <xdr:colOff>177800</xdr:colOff>
      <xdr:row>63</xdr:row>
      <xdr:rowOff>165354</xdr:rowOff>
    </xdr:to>
    <xdr:cxnSp macro="">
      <xdr:nvCxnSpPr>
        <xdr:cNvPr id="519" name="直線コネクタ 518">
          <a:extLst>
            <a:ext uri="{FF2B5EF4-FFF2-40B4-BE49-F238E27FC236}">
              <a16:creationId xmlns:a16="http://schemas.microsoft.com/office/drawing/2014/main" id="{99AFEEBC-F2DC-4B3E-A465-C90D8D94C77A}"/>
            </a:ext>
          </a:extLst>
        </xdr:cNvPr>
        <xdr:cNvCxnSpPr/>
      </xdr:nvCxnSpPr>
      <xdr:spPr>
        <a:xfrm>
          <a:off x="20434300" y="9976866"/>
          <a:ext cx="889000" cy="98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a:extLst>
            <a:ext uri="{FF2B5EF4-FFF2-40B4-BE49-F238E27FC236}">
              <a16:creationId xmlns:a16="http://schemas.microsoft.com/office/drawing/2014/main" id="{9235AA12-DA5A-4290-B8F3-AB78E7F52742}"/>
            </a:ext>
          </a:extLst>
        </xdr:cNvPr>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114317</xdr:rowOff>
    </xdr:from>
    <xdr:ext cx="469744" cy="259045"/>
    <xdr:sp macro="" textlink="">
      <xdr:nvSpPr>
        <xdr:cNvPr id="521" name="n_2aveValue【学校施設】&#10;一人当たり面積">
          <a:extLst>
            <a:ext uri="{FF2B5EF4-FFF2-40B4-BE49-F238E27FC236}">
              <a16:creationId xmlns:a16="http://schemas.microsoft.com/office/drawing/2014/main" id="{0768805D-3935-46E2-A366-7B48C44699FF}"/>
            </a:ext>
          </a:extLst>
        </xdr:cNvPr>
        <xdr:cNvSpPr txBox="1"/>
      </xdr:nvSpPr>
      <xdr:spPr>
        <a:xfrm>
          <a:off x="201994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35831</xdr:rowOff>
    </xdr:from>
    <xdr:ext cx="469744" cy="259045"/>
    <xdr:sp macro="" textlink="">
      <xdr:nvSpPr>
        <xdr:cNvPr id="522" name="n_1mainValue【学校施設】&#10;一人当たり面積">
          <a:extLst>
            <a:ext uri="{FF2B5EF4-FFF2-40B4-BE49-F238E27FC236}">
              <a16:creationId xmlns:a16="http://schemas.microsoft.com/office/drawing/2014/main" id="{10BFC271-4204-46DA-B2E6-7C76B5587F1D}"/>
            </a:ext>
          </a:extLst>
        </xdr:cNvPr>
        <xdr:cNvSpPr txBox="1"/>
      </xdr:nvSpPr>
      <xdr:spPr>
        <a:xfrm>
          <a:off x="2107572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100093</xdr:rowOff>
    </xdr:from>
    <xdr:ext cx="469744" cy="259045"/>
    <xdr:sp macro="" textlink="">
      <xdr:nvSpPr>
        <xdr:cNvPr id="523" name="n_2mainValue【学校施設】&#10;一人当たり面積">
          <a:extLst>
            <a:ext uri="{FF2B5EF4-FFF2-40B4-BE49-F238E27FC236}">
              <a16:creationId xmlns:a16="http://schemas.microsoft.com/office/drawing/2014/main" id="{FF74A36C-408E-4361-932E-59AB58B9A33A}"/>
            </a:ext>
          </a:extLst>
        </xdr:cNvPr>
        <xdr:cNvSpPr txBox="1"/>
      </xdr:nvSpPr>
      <xdr:spPr>
        <a:xfrm>
          <a:off x="20199427" y="97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EC572AA3-6FDF-4881-B7E1-0E047FA1AC2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0FAE448-2FA9-488B-96D6-D63D79A759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D6C06DC8-3A6D-4968-9367-E1F3024624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1EE335A2-984A-4B6E-80C5-96405894C6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7F6A1CDF-5364-4E01-B1D3-61AE74061E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25528A27-01B7-4299-9363-E3D16FA8C8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E630E738-FC68-488D-9242-8BAE704F290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22703B68-9376-433C-BDAC-650092F991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7F2ADCBD-02AC-475B-B3B9-186712A0E5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D8BB53C1-24E3-4FC5-ACD7-6B81F04250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a:extLst>
            <a:ext uri="{FF2B5EF4-FFF2-40B4-BE49-F238E27FC236}">
              <a16:creationId xmlns:a16="http://schemas.microsoft.com/office/drawing/2014/main" id="{D3C0F7CE-DDD6-4745-9E7E-5C9D2CFE280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03BA2DB5-F322-4CBA-AA00-66F47BDF16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a:extLst>
            <a:ext uri="{FF2B5EF4-FFF2-40B4-BE49-F238E27FC236}">
              <a16:creationId xmlns:a16="http://schemas.microsoft.com/office/drawing/2014/main" id="{4A01228C-7834-4FE5-A01C-44AAF7637A3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618F7C46-DD99-4AF1-B237-6D06986A15F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93828BAE-1367-4183-93E7-97583C87BE4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B201B4EE-9D63-4383-9631-C6F30D64A93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2EFCD8A2-0319-4ABE-BE40-87CEDA40D3D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AEC68C0E-5EA9-4071-99C6-A1E6DD6A049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F7B313BD-B102-4D1F-90D1-B9376492367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7E1AD690-11B7-4064-B03F-8485A465DE0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a:extLst>
            <a:ext uri="{FF2B5EF4-FFF2-40B4-BE49-F238E27FC236}">
              <a16:creationId xmlns:a16="http://schemas.microsoft.com/office/drawing/2014/main" id="{BA441581-ABC5-4012-9E89-B59E4B6F4192}"/>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D57E1320-CA23-489A-A23D-AD9938A257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a:extLst>
            <a:ext uri="{FF2B5EF4-FFF2-40B4-BE49-F238E27FC236}">
              <a16:creationId xmlns:a16="http://schemas.microsoft.com/office/drawing/2014/main" id="{B9CFCD2E-89C0-4365-ADD1-350ED2497A1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CE4A07C9-4605-4C70-B21F-F02468C3DBA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a:extLst>
            <a:ext uri="{FF2B5EF4-FFF2-40B4-BE49-F238E27FC236}">
              <a16:creationId xmlns:a16="http://schemas.microsoft.com/office/drawing/2014/main" id="{1DB79D24-88C3-4F4E-B6E9-F089765DFE03}"/>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a:extLst>
            <a:ext uri="{FF2B5EF4-FFF2-40B4-BE49-F238E27FC236}">
              <a16:creationId xmlns:a16="http://schemas.microsoft.com/office/drawing/2014/main" id="{C333503D-08BB-402B-B6F0-A1ECB66C54B9}"/>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a:extLst>
            <a:ext uri="{FF2B5EF4-FFF2-40B4-BE49-F238E27FC236}">
              <a16:creationId xmlns:a16="http://schemas.microsoft.com/office/drawing/2014/main" id="{6E00E5B0-7289-4B05-B679-1F82B1A87E3B}"/>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a:extLst>
            <a:ext uri="{FF2B5EF4-FFF2-40B4-BE49-F238E27FC236}">
              <a16:creationId xmlns:a16="http://schemas.microsoft.com/office/drawing/2014/main" id="{145BB2F1-D5B6-4ECA-9DAC-C1119745D332}"/>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a:extLst>
            <a:ext uri="{FF2B5EF4-FFF2-40B4-BE49-F238E27FC236}">
              <a16:creationId xmlns:a16="http://schemas.microsoft.com/office/drawing/2014/main" id="{ADB9F888-4F86-4C91-A788-6DA0D00EA25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a:extLst>
            <a:ext uri="{FF2B5EF4-FFF2-40B4-BE49-F238E27FC236}">
              <a16:creationId xmlns:a16="http://schemas.microsoft.com/office/drawing/2014/main" id="{CB06A2BB-7296-457A-941D-428C4EBCC79C}"/>
            </a:ext>
          </a:extLst>
        </xdr:cNvPr>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a:extLst>
            <a:ext uri="{FF2B5EF4-FFF2-40B4-BE49-F238E27FC236}">
              <a16:creationId xmlns:a16="http://schemas.microsoft.com/office/drawing/2014/main" id="{28137266-CDFC-412D-9876-0F2F40AF7460}"/>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a:extLst>
            <a:ext uri="{FF2B5EF4-FFF2-40B4-BE49-F238E27FC236}">
              <a16:creationId xmlns:a16="http://schemas.microsoft.com/office/drawing/2014/main" id="{15FFEC80-9B11-4590-893F-FB7DB6199527}"/>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a:extLst>
            <a:ext uri="{FF2B5EF4-FFF2-40B4-BE49-F238E27FC236}">
              <a16:creationId xmlns:a16="http://schemas.microsoft.com/office/drawing/2014/main" id="{23448EAE-DA1C-4D1D-9FE6-8C28B25D76D2}"/>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9B1907A-9E3C-47E5-898A-04ABF849D7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7F5EB22D-0CDF-472E-B6F1-979B3A91E5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EFEFB2D7-D378-4336-B070-8ADE0657020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65414B7E-8123-439E-A655-0A3DCD10357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F6D08D71-B258-4967-B869-637C88EEB7D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40639</xdr:rowOff>
    </xdr:from>
    <xdr:to>
      <xdr:col>85</xdr:col>
      <xdr:colOff>177800</xdr:colOff>
      <xdr:row>80</xdr:row>
      <xdr:rowOff>142239</xdr:rowOff>
    </xdr:to>
    <xdr:sp macro="" textlink="">
      <xdr:nvSpPr>
        <xdr:cNvPr id="562" name="楕円 561">
          <a:extLst>
            <a:ext uri="{FF2B5EF4-FFF2-40B4-BE49-F238E27FC236}">
              <a16:creationId xmlns:a16="http://schemas.microsoft.com/office/drawing/2014/main" id="{7A41F09A-9A31-4D26-8201-7A58573526B2}"/>
            </a:ext>
          </a:extLst>
        </xdr:cNvPr>
        <xdr:cNvSpPr/>
      </xdr:nvSpPr>
      <xdr:spPr>
        <a:xfrm>
          <a:off x="16268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63516</xdr:rowOff>
    </xdr:from>
    <xdr:ext cx="405111" cy="259045"/>
    <xdr:sp macro="" textlink="">
      <xdr:nvSpPr>
        <xdr:cNvPr id="563" name="【児童館】&#10;有形固定資産減価償却率該当値テキスト">
          <a:extLst>
            <a:ext uri="{FF2B5EF4-FFF2-40B4-BE49-F238E27FC236}">
              <a16:creationId xmlns:a16="http://schemas.microsoft.com/office/drawing/2014/main" id="{0AD9FCE6-FAAA-4426-A7ED-458583DE0193}"/>
            </a:ext>
          </a:extLst>
        </xdr:cNvPr>
        <xdr:cNvSpPr txBox="1"/>
      </xdr:nvSpPr>
      <xdr:spPr>
        <a:xfrm>
          <a:off x="16357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564" name="楕円 563">
          <a:extLst>
            <a:ext uri="{FF2B5EF4-FFF2-40B4-BE49-F238E27FC236}">
              <a16:creationId xmlns:a16="http://schemas.microsoft.com/office/drawing/2014/main" id="{BA07757F-1C89-4AB7-852B-E5B305F1C2D3}"/>
            </a:ext>
          </a:extLst>
        </xdr:cNvPr>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91439</xdr:rowOff>
    </xdr:from>
    <xdr:to>
      <xdr:col>85</xdr:col>
      <xdr:colOff>127000</xdr:colOff>
      <xdr:row>80</xdr:row>
      <xdr:rowOff>144780</xdr:rowOff>
    </xdr:to>
    <xdr:cxnSp macro="">
      <xdr:nvCxnSpPr>
        <xdr:cNvPr id="565" name="直線コネクタ 564">
          <a:extLst>
            <a:ext uri="{FF2B5EF4-FFF2-40B4-BE49-F238E27FC236}">
              <a16:creationId xmlns:a16="http://schemas.microsoft.com/office/drawing/2014/main" id="{6D45AC36-BCE9-4790-B039-1C4FD2DC7E74}"/>
            </a:ext>
          </a:extLst>
        </xdr:cNvPr>
        <xdr:cNvCxnSpPr/>
      </xdr:nvCxnSpPr>
      <xdr:spPr>
        <a:xfrm flipV="1">
          <a:off x="15481300" y="13807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147320</xdr:rowOff>
    </xdr:from>
    <xdr:to>
      <xdr:col>76</xdr:col>
      <xdr:colOff>165100</xdr:colOff>
      <xdr:row>81</xdr:row>
      <xdr:rowOff>77470</xdr:rowOff>
    </xdr:to>
    <xdr:sp macro="" textlink="">
      <xdr:nvSpPr>
        <xdr:cNvPr id="566" name="楕円 565">
          <a:extLst>
            <a:ext uri="{FF2B5EF4-FFF2-40B4-BE49-F238E27FC236}">
              <a16:creationId xmlns:a16="http://schemas.microsoft.com/office/drawing/2014/main" id="{8CDC76E9-0F3C-4894-B279-A2C20A3977AA}"/>
            </a:ext>
          </a:extLst>
        </xdr:cNvPr>
        <xdr:cNvSpPr/>
      </xdr:nvSpPr>
      <xdr:spPr>
        <a:xfrm>
          <a:off x="14541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144780</xdr:rowOff>
    </xdr:from>
    <xdr:to>
      <xdr:col>81</xdr:col>
      <xdr:colOff>50800</xdr:colOff>
      <xdr:row>81</xdr:row>
      <xdr:rowOff>26670</xdr:rowOff>
    </xdr:to>
    <xdr:cxnSp macro="">
      <xdr:nvCxnSpPr>
        <xdr:cNvPr id="567" name="直線コネクタ 566">
          <a:extLst>
            <a:ext uri="{FF2B5EF4-FFF2-40B4-BE49-F238E27FC236}">
              <a16:creationId xmlns:a16="http://schemas.microsoft.com/office/drawing/2014/main" id="{7BD9B3E1-F90C-46FF-9B9A-30B4F6641123}"/>
            </a:ext>
          </a:extLst>
        </xdr:cNvPr>
        <xdr:cNvCxnSpPr/>
      </xdr:nvCxnSpPr>
      <xdr:spPr>
        <a:xfrm flipV="1">
          <a:off x="14592300" y="13860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68" name="n_1aveValue【児童館】&#10;有形固定資産減価償却率">
          <a:extLst>
            <a:ext uri="{FF2B5EF4-FFF2-40B4-BE49-F238E27FC236}">
              <a16:creationId xmlns:a16="http://schemas.microsoft.com/office/drawing/2014/main" id="{D0C86D1C-2347-4F11-B8EF-60CBB9703292}"/>
            </a:ext>
          </a:extLst>
        </xdr:cNvPr>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69" name="n_2aveValue【児童館】&#10;有形固定資産減価償却率">
          <a:extLst>
            <a:ext uri="{FF2B5EF4-FFF2-40B4-BE49-F238E27FC236}">
              <a16:creationId xmlns:a16="http://schemas.microsoft.com/office/drawing/2014/main" id="{5AD0C12C-2993-44ED-B68C-DD3F59258022}"/>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40657</xdr:rowOff>
    </xdr:from>
    <xdr:ext cx="405111" cy="259045"/>
    <xdr:sp macro="" textlink="">
      <xdr:nvSpPr>
        <xdr:cNvPr id="570" name="n_1mainValue【児童館】&#10;有形固定資産減価償却率">
          <a:extLst>
            <a:ext uri="{FF2B5EF4-FFF2-40B4-BE49-F238E27FC236}">
              <a16:creationId xmlns:a16="http://schemas.microsoft.com/office/drawing/2014/main" id="{C63C51AB-BD37-478F-92CD-8207902B0AFD}"/>
            </a:ext>
          </a:extLst>
        </xdr:cNvPr>
        <xdr:cNvSpPr txBox="1"/>
      </xdr:nvSpPr>
      <xdr:spPr>
        <a:xfrm>
          <a:off x="15266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571" name="n_2mainValue【児童館】&#10;有形固定資産減価償却率">
          <a:extLst>
            <a:ext uri="{FF2B5EF4-FFF2-40B4-BE49-F238E27FC236}">
              <a16:creationId xmlns:a16="http://schemas.microsoft.com/office/drawing/2014/main" id="{1DA4777F-57A5-478F-8BFC-5E4502754CB8}"/>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CB55BA09-7839-4CA1-AB9F-C309C2BFE5F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BD386F28-69D0-4759-BE70-CA2548B883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2861BD40-27AC-4F17-8FC1-9755C2EF43F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9777E649-AEBF-46D4-8143-00568E7209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1897AAA8-D8CE-4009-9B71-377C368A71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90A768FE-FCFB-474B-98E9-9FCC4435862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26B73212-468A-4128-A12A-6392D9FB17F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FC917FAD-D3A6-49A4-AA6F-06FB0BA302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id="{ADD66E97-470A-43CC-9877-79D5377CE2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id="{2EC51359-8778-4C5F-BB0A-A77C6E03DC7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a:extLst>
            <a:ext uri="{FF2B5EF4-FFF2-40B4-BE49-F238E27FC236}">
              <a16:creationId xmlns:a16="http://schemas.microsoft.com/office/drawing/2014/main" id="{758020FC-E9A2-43FB-B7B1-3B9C876D894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a:extLst>
            <a:ext uri="{FF2B5EF4-FFF2-40B4-BE49-F238E27FC236}">
              <a16:creationId xmlns:a16="http://schemas.microsoft.com/office/drawing/2014/main" id="{EF4EF60F-C92E-419D-8827-B5B54A615D6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a:extLst>
            <a:ext uri="{FF2B5EF4-FFF2-40B4-BE49-F238E27FC236}">
              <a16:creationId xmlns:a16="http://schemas.microsoft.com/office/drawing/2014/main" id="{A78CD687-8CBB-445D-9EF2-A016B002FC0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a:extLst>
            <a:ext uri="{FF2B5EF4-FFF2-40B4-BE49-F238E27FC236}">
              <a16:creationId xmlns:a16="http://schemas.microsoft.com/office/drawing/2014/main" id="{48894A81-7CD3-4D5D-9D50-3A09CE54550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a:extLst>
            <a:ext uri="{FF2B5EF4-FFF2-40B4-BE49-F238E27FC236}">
              <a16:creationId xmlns:a16="http://schemas.microsoft.com/office/drawing/2014/main" id="{E6906C15-9D84-4C8F-B0ED-F56E1B54A5C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a:extLst>
            <a:ext uri="{FF2B5EF4-FFF2-40B4-BE49-F238E27FC236}">
              <a16:creationId xmlns:a16="http://schemas.microsoft.com/office/drawing/2014/main" id="{95CF03B5-7558-4BE7-AF31-17C7C37D509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a:extLst>
            <a:ext uri="{FF2B5EF4-FFF2-40B4-BE49-F238E27FC236}">
              <a16:creationId xmlns:a16="http://schemas.microsoft.com/office/drawing/2014/main" id="{090BDCEA-E52E-4F3C-A497-91AA8E67B5E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a:extLst>
            <a:ext uri="{FF2B5EF4-FFF2-40B4-BE49-F238E27FC236}">
              <a16:creationId xmlns:a16="http://schemas.microsoft.com/office/drawing/2014/main" id="{EB45F844-1160-4225-9731-AA0D413DB9D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a:extLst>
            <a:ext uri="{FF2B5EF4-FFF2-40B4-BE49-F238E27FC236}">
              <a16:creationId xmlns:a16="http://schemas.microsoft.com/office/drawing/2014/main" id="{7136D944-903E-44D5-99C5-55717C39A7E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a:extLst>
            <a:ext uri="{FF2B5EF4-FFF2-40B4-BE49-F238E27FC236}">
              <a16:creationId xmlns:a16="http://schemas.microsoft.com/office/drawing/2014/main" id="{3FB53225-400F-453C-9E2F-1A41ED6A4C0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a:extLst>
            <a:ext uri="{FF2B5EF4-FFF2-40B4-BE49-F238E27FC236}">
              <a16:creationId xmlns:a16="http://schemas.microsoft.com/office/drawing/2014/main" id="{F7F0E257-8939-4E5E-A0D9-74977E1DA885}"/>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a:extLst>
            <a:ext uri="{FF2B5EF4-FFF2-40B4-BE49-F238E27FC236}">
              <a16:creationId xmlns:a16="http://schemas.microsoft.com/office/drawing/2014/main" id="{AC6E3146-D38B-4702-AA0B-BC0FC0A4D19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32136C6A-B290-437B-978E-50F82ECBFA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5D0776C6-FD1C-477E-BFEF-FB714DE6B3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a:extLst>
            <a:ext uri="{FF2B5EF4-FFF2-40B4-BE49-F238E27FC236}">
              <a16:creationId xmlns:a16="http://schemas.microsoft.com/office/drawing/2014/main" id="{F2E8B360-8D59-4C2A-9F25-3AD1E9976B3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a:extLst>
            <a:ext uri="{FF2B5EF4-FFF2-40B4-BE49-F238E27FC236}">
              <a16:creationId xmlns:a16="http://schemas.microsoft.com/office/drawing/2014/main" id="{F6E47382-C025-4B2B-BFB8-21E3DF58D60E}"/>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a:extLst>
            <a:ext uri="{FF2B5EF4-FFF2-40B4-BE49-F238E27FC236}">
              <a16:creationId xmlns:a16="http://schemas.microsoft.com/office/drawing/2014/main" id="{FC16AE94-84B3-42F1-95A8-71FC6B32AF97}"/>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a:extLst>
            <a:ext uri="{FF2B5EF4-FFF2-40B4-BE49-F238E27FC236}">
              <a16:creationId xmlns:a16="http://schemas.microsoft.com/office/drawing/2014/main" id="{97EC19D3-C5DE-40C7-AC9E-F6BAEF6BC223}"/>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a:extLst>
            <a:ext uri="{FF2B5EF4-FFF2-40B4-BE49-F238E27FC236}">
              <a16:creationId xmlns:a16="http://schemas.microsoft.com/office/drawing/2014/main" id="{32192DD8-6B02-42AB-B859-1AF4102B908E}"/>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a:extLst>
            <a:ext uri="{FF2B5EF4-FFF2-40B4-BE49-F238E27FC236}">
              <a16:creationId xmlns:a16="http://schemas.microsoft.com/office/drawing/2014/main" id="{633D8434-858E-4E4B-A1BC-DAB7304C7DF1}"/>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602" name="【児童館】&#10;一人当たり面積平均値テキスト">
          <a:extLst>
            <a:ext uri="{FF2B5EF4-FFF2-40B4-BE49-F238E27FC236}">
              <a16:creationId xmlns:a16="http://schemas.microsoft.com/office/drawing/2014/main" id="{117759D7-3BAF-46AE-B904-51BA518D6ED6}"/>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a:extLst>
            <a:ext uri="{FF2B5EF4-FFF2-40B4-BE49-F238E27FC236}">
              <a16:creationId xmlns:a16="http://schemas.microsoft.com/office/drawing/2014/main" id="{595B1F67-55E6-4D6E-89EC-6CB1518E96BA}"/>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a:extLst>
            <a:ext uri="{FF2B5EF4-FFF2-40B4-BE49-F238E27FC236}">
              <a16:creationId xmlns:a16="http://schemas.microsoft.com/office/drawing/2014/main" id="{87F38431-9429-489E-B1DF-11021FE495BE}"/>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a:extLst>
            <a:ext uri="{FF2B5EF4-FFF2-40B4-BE49-F238E27FC236}">
              <a16:creationId xmlns:a16="http://schemas.microsoft.com/office/drawing/2014/main" id="{17D4B99C-97D4-4B06-97DD-B89B03A491D8}"/>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8A990AD-CA04-4D99-80BA-725E05C7DC1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DE673BF-37FE-4821-A048-4A76792819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2FF582B6-88B9-4BD4-83BD-1A527CEF935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7EEEE256-3832-4A41-87A4-2A2BFFAA55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73CDEF3-C289-4BBA-8D10-1D822A5A5B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11" name="楕円 610">
          <a:extLst>
            <a:ext uri="{FF2B5EF4-FFF2-40B4-BE49-F238E27FC236}">
              <a16:creationId xmlns:a16="http://schemas.microsoft.com/office/drawing/2014/main" id="{02FD033C-CB13-4939-AEDA-6B1A63346CDF}"/>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612" name="【児童館】&#10;一人当たり面積該当値テキスト">
          <a:extLst>
            <a:ext uri="{FF2B5EF4-FFF2-40B4-BE49-F238E27FC236}">
              <a16:creationId xmlns:a16="http://schemas.microsoft.com/office/drawing/2014/main" id="{EC857220-1547-4FAC-85F7-A5CF484E902A}"/>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613" name="楕円 612">
          <a:extLst>
            <a:ext uri="{FF2B5EF4-FFF2-40B4-BE49-F238E27FC236}">
              <a16:creationId xmlns:a16="http://schemas.microsoft.com/office/drawing/2014/main" id="{E19BBEBD-4B06-4405-8321-A3EF0996D699}"/>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614" name="直線コネクタ 613">
          <a:extLst>
            <a:ext uri="{FF2B5EF4-FFF2-40B4-BE49-F238E27FC236}">
              <a16:creationId xmlns:a16="http://schemas.microsoft.com/office/drawing/2014/main" id="{E2DB843E-863E-4385-A896-23239B95E79D}"/>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615" name="楕円 614">
          <a:extLst>
            <a:ext uri="{FF2B5EF4-FFF2-40B4-BE49-F238E27FC236}">
              <a16:creationId xmlns:a16="http://schemas.microsoft.com/office/drawing/2014/main" id="{2C33F5F3-12A1-426C-BE53-9B855E1B876A}"/>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616" name="直線コネクタ 615">
          <a:extLst>
            <a:ext uri="{FF2B5EF4-FFF2-40B4-BE49-F238E27FC236}">
              <a16:creationId xmlns:a16="http://schemas.microsoft.com/office/drawing/2014/main" id="{1ED29390-2CCB-4E48-93FD-5E35FBAFE1B4}"/>
            </a:ext>
          </a:extLst>
        </xdr:cNvPr>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17" name="n_1aveValue【児童館】&#10;一人当たり面積">
          <a:extLst>
            <a:ext uri="{FF2B5EF4-FFF2-40B4-BE49-F238E27FC236}">
              <a16:creationId xmlns:a16="http://schemas.microsoft.com/office/drawing/2014/main" id="{2AD489A7-EE65-4C3A-B468-34293BD8D094}"/>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18" name="n_2aveValue【児童館】&#10;一人当たり面積">
          <a:extLst>
            <a:ext uri="{FF2B5EF4-FFF2-40B4-BE49-F238E27FC236}">
              <a16:creationId xmlns:a16="http://schemas.microsoft.com/office/drawing/2014/main" id="{0384D483-9CBF-42A7-A343-925A59B19973}"/>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619" name="n_1mainValue【児童館】&#10;一人当たり面積">
          <a:extLst>
            <a:ext uri="{FF2B5EF4-FFF2-40B4-BE49-F238E27FC236}">
              <a16:creationId xmlns:a16="http://schemas.microsoft.com/office/drawing/2014/main" id="{5A5CBFA4-ECEF-4215-BAA1-14620C6637E7}"/>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20" name="n_2mainValue【児童館】&#10;一人当たり面積">
          <a:extLst>
            <a:ext uri="{FF2B5EF4-FFF2-40B4-BE49-F238E27FC236}">
              <a16:creationId xmlns:a16="http://schemas.microsoft.com/office/drawing/2014/main" id="{04EFA78F-4D0E-43B8-8D86-19BB9992AB6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47837ACB-E2D5-4042-9EE3-0C059ED740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8A476BDB-EFE6-43B0-A45C-3E0FC1F810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894183E1-BE71-4FEC-B770-30A85D9E67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B549C313-3C23-4826-88F1-602033B249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64AEC31C-E768-449C-A685-4A00D0DADA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6E1EC768-25C6-4627-9502-B0F2299228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0DE34808-A745-4DB4-BFD5-E933911D06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5E33B3AB-F07D-4175-B70D-2C22F83AAA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5EAFB368-3537-4F2B-96A6-26C4B059D2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A2FEA726-E978-49FB-987B-135416A4A9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a:extLst>
            <a:ext uri="{FF2B5EF4-FFF2-40B4-BE49-F238E27FC236}">
              <a16:creationId xmlns:a16="http://schemas.microsoft.com/office/drawing/2014/main" id="{2D752C8D-0141-4D13-8011-F7132C3D092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a:extLst>
            <a:ext uri="{FF2B5EF4-FFF2-40B4-BE49-F238E27FC236}">
              <a16:creationId xmlns:a16="http://schemas.microsoft.com/office/drawing/2014/main" id="{08FC0E97-39FC-4A45-A619-23E9BC5B506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a:extLst>
            <a:ext uri="{FF2B5EF4-FFF2-40B4-BE49-F238E27FC236}">
              <a16:creationId xmlns:a16="http://schemas.microsoft.com/office/drawing/2014/main" id="{59231E9F-6207-4649-B8C3-12C87887AD9C}"/>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a:extLst>
            <a:ext uri="{FF2B5EF4-FFF2-40B4-BE49-F238E27FC236}">
              <a16:creationId xmlns:a16="http://schemas.microsoft.com/office/drawing/2014/main" id="{7DB492DE-FD66-4E3A-B98B-623A4BB54B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a:extLst>
            <a:ext uri="{FF2B5EF4-FFF2-40B4-BE49-F238E27FC236}">
              <a16:creationId xmlns:a16="http://schemas.microsoft.com/office/drawing/2014/main" id="{DC157296-1499-401D-B20D-1F0A4BC75AE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a:extLst>
            <a:ext uri="{FF2B5EF4-FFF2-40B4-BE49-F238E27FC236}">
              <a16:creationId xmlns:a16="http://schemas.microsoft.com/office/drawing/2014/main" id="{0AE440C0-DF77-46F1-B8AF-B0417CE165A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a:extLst>
            <a:ext uri="{FF2B5EF4-FFF2-40B4-BE49-F238E27FC236}">
              <a16:creationId xmlns:a16="http://schemas.microsoft.com/office/drawing/2014/main" id="{46F3E454-934F-47AF-B85D-1A64F843FED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a:extLst>
            <a:ext uri="{FF2B5EF4-FFF2-40B4-BE49-F238E27FC236}">
              <a16:creationId xmlns:a16="http://schemas.microsoft.com/office/drawing/2014/main" id="{98BF1039-75FD-439A-8AAF-19693CC830E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a:extLst>
            <a:ext uri="{FF2B5EF4-FFF2-40B4-BE49-F238E27FC236}">
              <a16:creationId xmlns:a16="http://schemas.microsoft.com/office/drawing/2014/main" id="{A177B1EC-7491-4A2F-AEC8-457AC22E6D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a:extLst>
            <a:ext uri="{FF2B5EF4-FFF2-40B4-BE49-F238E27FC236}">
              <a16:creationId xmlns:a16="http://schemas.microsoft.com/office/drawing/2014/main" id="{034D4527-3F67-4E8B-AE3E-276CB27BEBF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a:extLst>
            <a:ext uri="{FF2B5EF4-FFF2-40B4-BE49-F238E27FC236}">
              <a16:creationId xmlns:a16="http://schemas.microsoft.com/office/drawing/2014/main" id="{D79E0E75-33E5-442B-ADAB-93495251A7F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66E2E0B3-2B19-4EC5-BD91-A7F82D8E67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4535F5D7-4153-4D25-9427-191ADFA7C8D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a:extLst>
            <a:ext uri="{FF2B5EF4-FFF2-40B4-BE49-F238E27FC236}">
              <a16:creationId xmlns:a16="http://schemas.microsoft.com/office/drawing/2014/main" id="{41E9A13A-9DCA-478F-8590-A85C4AD45D2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a:extLst>
            <a:ext uri="{FF2B5EF4-FFF2-40B4-BE49-F238E27FC236}">
              <a16:creationId xmlns:a16="http://schemas.microsoft.com/office/drawing/2014/main" id="{F16B35F5-563E-4E12-9EDF-07654DDFEE3F}"/>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a:extLst>
            <a:ext uri="{FF2B5EF4-FFF2-40B4-BE49-F238E27FC236}">
              <a16:creationId xmlns:a16="http://schemas.microsoft.com/office/drawing/2014/main" id="{A85AD164-A5E6-4D80-87E7-BF61CC2E0A90}"/>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a:extLst>
            <a:ext uri="{FF2B5EF4-FFF2-40B4-BE49-F238E27FC236}">
              <a16:creationId xmlns:a16="http://schemas.microsoft.com/office/drawing/2014/main" id="{0847A3D6-A37B-45CF-8006-89D0400F6B86}"/>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a:extLst>
            <a:ext uri="{FF2B5EF4-FFF2-40B4-BE49-F238E27FC236}">
              <a16:creationId xmlns:a16="http://schemas.microsoft.com/office/drawing/2014/main" id="{D0BC5489-E6E4-4C19-819A-760369B36E1F}"/>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a:extLst>
            <a:ext uri="{FF2B5EF4-FFF2-40B4-BE49-F238E27FC236}">
              <a16:creationId xmlns:a16="http://schemas.microsoft.com/office/drawing/2014/main" id="{BCCC80D8-3397-4A89-8FE1-76B88FD0FB77}"/>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a:extLst>
            <a:ext uri="{FF2B5EF4-FFF2-40B4-BE49-F238E27FC236}">
              <a16:creationId xmlns:a16="http://schemas.microsoft.com/office/drawing/2014/main" id="{CFCBB547-AFE6-49C3-8BA9-08A22BAEE84E}"/>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a:extLst>
            <a:ext uri="{FF2B5EF4-FFF2-40B4-BE49-F238E27FC236}">
              <a16:creationId xmlns:a16="http://schemas.microsoft.com/office/drawing/2014/main" id="{2EC880E2-EA55-4E4B-8E62-1B065AD8F10C}"/>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a:extLst>
            <a:ext uri="{FF2B5EF4-FFF2-40B4-BE49-F238E27FC236}">
              <a16:creationId xmlns:a16="http://schemas.microsoft.com/office/drawing/2014/main" id="{FB070EFF-5369-4CD4-B39D-1860B383607C}"/>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a:extLst>
            <a:ext uri="{FF2B5EF4-FFF2-40B4-BE49-F238E27FC236}">
              <a16:creationId xmlns:a16="http://schemas.microsoft.com/office/drawing/2014/main" id="{07A651D8-B824-4E64-88C7-8C4EF9F697F3}"/>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147A918-A13C-4837-9EE7-5191C8B699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3C5588B-0D44-4C18-BD2A-0ED5D61BBC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C33E1B4-8D27-4D03-87A1-F89F06C8F7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8E25FC5D-FD42-4ED6-8C17-EAF53D54C0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B8DE6DC7-9F52-4672-8060-044CDFEA07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12064</xdr:rowOff>
    </xdr:from>
    <xdr:to>
      <xdr:col>85</xdr:col>
      <xdr:colOff>177800</xdr:colOff>
      <xdr:row>103</xdr:row>
      <xdr:rowOff>113664</xdr:rowOff>
    </xdr:to>
    <xdr:sp macro="" textlink="">
      <xdr:nvSpPr>
        <xdr:cNvPr id="659" name="楕円 658">
          <a:extLst>
            <a:ext uri="{FF2B5EF4-FFF2-40B4-BE49-F238E27FC236}">
              <a16:creationId xmlns:a16="http://schemas.microsoft.com/office/drawing/2014/main" id="{875CDE37-9D25-4E57-8EC6-2AA40C874C23}"/>
            </a:ext>
          </a:extLst>
        </xdr:cNvPr>
        <xdr:cNvSpPr/>
      </xdr:nvSpPr>
      <xdr:spPr>
        <a:xfrm>
          <a:off x="16268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34941</xdr:rowOff>
    </xdr:from>
    <xdr:ext cx="405111" cy="259045"/>
    <xdr:sp macro="" textlink="">
      <xdr:nvSpPr>
        <xdr:cNvPr id="660" name="【公民館】&#10;有形固定資産減価償却率該当値テキスト">
          <a:extLst>
            <a:ext uri="{FF2B5EF4-FFF2-40B4-BE49-F238E27FC236}">
              <a16:creationId xmlns:a16="http://schemas.microsoft.com/office/drawing/2014/main" id="{4C85DC65-C573-4F77-91DA-367BE0829C6F}"/>
            </a:ext>
          </a:extLst>
        </xdr:cNvPr>
        <xdr:cNvSpPr txBox="1"/>
      </xdr:nvSpPr>
      <xdr:spPr>
        <a:xfrm>
          <a:off x="16357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661" name="楕円 660">
          <a:extLst>
            <a:ext uri="{FF2B5EF4-FFF2-40B4-BE49-F238E27FC236}">
              <a16:creationId xmlns:a16="http://schemas.microsoft.com/office/drawing/2014/main" id="{8A7526FD-7FC8-4E37-AEE6-1A21F39D1181}"/>
            </a:ext>
          </a:extLst>
        </xdr:cNvPr>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62864</xdr:rowOff>
    </xdr:from>
    <xdr:to>
      <xdr:col>85</xdr:col>
      <xdr:colOff>127000</xdr:colOff>
      <xdr:row>103</xdr:row>
      <xdr:rowOff>160020</xdr:rowOff>
    </xdr:to>
    <xdr:cxnSp macro="">
      <xdr:nvCxnSpPr>
        <xdr:cNvPr id="662" name="直線コネクタ 661">
          <a:extLst>
            <a:ext uri="{FF2B5EF4-FFF2-40B4-BE49-F238E27FC236}">
              <a16:creationId xmlns:a16="http://schemas.microsoft.com/office/drawing/2014/main" id="{658FF193-046A-4A45-9915-41B402D68416}"/>
            </a:ext>
          </a:extLst>
        </xdr:cNvPr>
        <xdr:cNvCxnSpPr/>
      </xdr:nvCxnSpPr>
      <xdr:spPr>
        <a:xfrm flipV="1">
          <a:off x="15481300" y="17722214"/>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663" name="楕円 662">
          <a:extLst>
            <a:ext uri="{FF2B5EF4-FFF2-40B4-BE49-F238E27FC236}">
              <a16:creationId xmlns:a16="http://schemas.microsoft.com/office/drawing/2014/main" id="{3BDF1345-5CE2-469B-B5D3-0F0345840D3B}"/>
            </a:ext>
          </a:extLst>
        </xdr:cNvPr>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160020</xdr:rowOff>
    </xdr:to>
    <xdr:cxnSp macro="">
      <xdr:nvCxnSpPr>
        <xdr:cNvPr id="664" name="直線コネクタ 663">
          <a:extLst>
            <a:ext uri="{FF2B5EF4-FFF2-40B4-BE49-F238E27FC236}">
              <a16:creationId xmlns:a16="http://schemas.microsoft.com/office/drawing/2014/main" id="{8C8E843B-D51B-4B78-8090-2B30A83DBEEA}"/>
            </a:ext>
          </a:extLst>
        </xdr:cNvPr>
        <xdr:cNvCxnSpPr/>
      </xdr:nvCxnSpPr>
      <xdr:spPr>
        <a:xfrm>
          <a:off x="14592300" y="176555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a:extLst>
            <a:ext uri="{FF2B5EF4-FFF2-40B4-BE49-F238E27FC236}">
              <a16:creationId xmlns:a16="http://schemas.microsoft.com/office/drawing/2014/main" id="{4ED3B67E-CBB5-4EEE-A3C8-D2BAF7C7E72F}"/>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66" name="n_2aveValue【公民館】&#10;有形固定資産減価償却率">
          <a:extLst>
            <a:ext uri="{FF2B5EF4-FFF2-40B4-BE49-F238E27FC236}">
              <a16:creationId xmlns:a16="http://schemas.microsoft.com/office/drawing/2014/main" id="{581BE396-8D22-4B82-B896-6D3DA8C558A2}"/>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667" name="n_1mainValue【公民館】&#10;有形固定資産減価償却率">
          <a:extLst>
            <a:ext uri="{FF2B5EF4-FFF2-40B4-BE49-F238E27FC236}">
              <a16:creationId xmlns:a16="http://schemas.microsoft.com/office/drawing/2014/main" id="{81A25306-656F-4556-8AD3-89F911652AFD}"/>
            </a:ext>
          </a:extLst>
        </xdr:cNvPr>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668" name="n_2mainValue【公民館】&#10;有形固定資産減価償却率">
          <a:extLst>
            <a:ext uri="{FF2B5EF4-FFF2-40B4-BE49-F238E27FC236}">
              <a16:creationId xmlns:a16="http://schemas.microsoft.com/office/drawing/2014/main" id="{A8A9FF1B-6697-42F6-B0EC-5CA6E8741561}"/>
            </a:ext>
          </a:extLst>
        </xdr:cNvPr>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16C550A9-2375-4363-B606-3548B00DD7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A2604567-EDC6-49B4-8F70-486F1D11A6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27BEDE7F-EDF4-4B27-942A-463D3941CC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95653FA9-FB05-4CC8-9E38-31576B3120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0CE64CD4-DDD2-4457-A544-4183EAFC0D0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26B6DFD5-B827-44F5-B226-DDADE2DF79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1B3F5FAD-C995-472D-8323-CD38598BD9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CD97AE38-E5DD-4EB1-9847-66208F360D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15C30314-609B-4A3E-A92D-60F6405A66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0CC03D73-57D6-4065-A752-986056D1D82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7A04D251-7590-43FC-8C22-D1E71EDC401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C78BA9C8-6896-49E2-95CB-2355A42AF42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29853A0F-B6BD-4DEC-AD0F-6B842AA7FE1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8DE3454E-322D-4F1D-91EA-AFE1B03E126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DA8B53E9-FC77-4E5A-8F62-554DFAE7C67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62BD4653-8F3B-4B06-9A69-6D9D877F6CC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2A1ED123-A11D-4AEA-8723-5819B05F103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31FFCEE3-0C2E-42CF-87FF-CA266131C76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011837D0-071E-48C2-9897-6A3080D2D06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3D9EAE1F-5C31-481B-A2B8-B8FBE46F7C2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A8C5362C-09A7-464A-BD6B-4AA117714D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F38DA58E-5892-4889-9D42-B0CF07EE73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C193B1E9-C1F6-4AF1-A47C-5CFF61BC30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a:extLst>
            <a:ext uri="{FF2B5EF4-FFF2-40B4-BE49-F238E27FC236}">
              <a16:creationId xmlns:a16="http://schemas.microsoft.com/office/drawing/2014/main" id="{C9D2017E-108E-4E80-97A0-E7F216DFF89C}"/>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a:extLst>
            <a:ext uri="{FF2B5EF4-FFF2-40B4-BE49-F238E27FC236}">
              <a16:creationId xmlns:a16="http://schemas.microsoft.com/office/drawing/2014/main" id="{AEBB99D6-06BB-427F-9698-B720977FF49F}"/>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a:extLst>
            <a:ext uri="{FF2B5EF4-FFF2-40B4-BE49-F238E27FC236}">
              <a16:creationId xmlns:a16="http://schemas.microsoft.com/office/drawing/2014/main" id="{5A98A21E-2A9B-46BA-BE2C-73E8A895BFA4}"/>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a:extLst>
            <a:ext uri="{FF2B5EF4-FFF2-40B4-BE49-F238E27FC236}">
              <a16:creationId xmlns:a16="http://schemas.microsoft.com/office/drawing/2014/main" id="{208C5048-67B5-47BB-98F7-D49CCC116277}"/>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a:extLst>
            <a:ext uri="{FF2B5EF4-FFF2-40B4-BE49-F238E27FC236}">
              <a16:creationId xmlns:a16="http://schemas.microsoft.com/office/drawing/2014/main" id="{D6F41483-F80A-42B3-B352-49E42D1678D4}"/>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97" name="【公民館】&#10;一人当たり面積平均値テキスト">
          <a:extLst>
            <a:ext uri="{FF2B5EF4-FFF2-40B4-BE49-F238E27FC236}">
              <a16:creationId xmlns:a16="http://schemas.microsoft.com/office/drawing/2014/main" id="{D4E49929-E122-4FD3-8165-7806BD987BB0}"/>
            </a:ext>
          </a:extLst>
        </xdr:cNvPr>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a:extLst>
            <a:ext uri="{FF2B5EF4-FFF2-40B4-BE49-F238E27FC236}">
              <a16:creationId xmlns:a16="http://schemas.microsoft.com/office/drawing/2014/main" id="{86E42843-F063-4C3D-B790-598A87E44978}"/>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a:extLst>
            <a:ext uri="{FF2B5EF4-FFF2-40B4-BE49-F238E27FC236}">
              <a16:creationId xmlns:a16="http://schemas.microsoft.com/office/drawing/2014/main" id="{9D0B9CAE-6267-40FA-B11D-D503579DBB43}"/>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a:extLst>
            <a:ext uri="{FF2B5EF4-FFF2-40B4-BE49-F238E27FC236}">
              <a16:creationId xmlns:a16="http://schemas.microsoft.com/office/drawing/2014/main" id="{8C3F81AF-408C-49E4-A944-012AE772CE1D}"/>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50B158E4-74D0-4A54-90D3-BCC637469A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5D3A9784-1C7C-46B0-A978-3739C96F90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B745538-08E4-45CE-B0B5-F2E63D6A4D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4D56E8F0-1C2D-44CF-A176-EF4C712920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9C74E600-D5EF-4D9D-8FEF-016473EA5E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06" name="楕円 705">
          <a:extLst>
            <a:ext uri="{FF2B5EF4-FFF2-40B4-BE49-F238E27FC236}">
              <a16:creationId xmlns:a16="http://schemas.microsoft.com/office/drawing/2014/main" id="{4618D27C-F3C6-4FA2-9B47-1B579EF4BAF2}"/>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707" name="【公民館】&#10;一人当たり面積該当値テキスト">
          <a:extLst>
            <a:ext uri="{FF2B5EF4-FFF2-40B4-BE49-F238E27FC236}">
              <a16:creationId xmlns:a16="http://schemas.microsoft.com/office/drawing/2014/main" id="{D00DAB5F-FAF0-4BB6-AC38-808602858001}"/>
            </a:ext>
          </a:extLst>
        </xdr:cNvPr>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08" name="楕円 707">
          <a:extLst>
            <a:ext uri="{FF2B5EF4-FFF2-40B4-BE49-F238E27FC236}">
              <a16:creationId xmlns:a16="http://schemas.microsoft.com/office/drawing/2014/main" id="{CAB0A839-1F7E-4D65-85FE-6639811AE477}"/>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709" name="直線コネクタ 708">
          <a:extLst>
            <a:ext uri="{FF2B5EF4-FFF2-40B4-BE49-F238E27FC236}">
              <a16:creationId xmlns:a16="http://schemas.microsoft.com/office/drawing/2014/main" id="{3A52FB9F-D9BF-4218-AB72-92248AE42AFD}"/>
            </a:ext>
          </a:extLst>
        </xdr:cNvPr>
        <xdr:cNvCxnSpPr/>
      </xdr:nvCxnSpPr>
      <xdr:spPr>
        <a:xfrm>
          <a:off x="21323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101600</xdr:rowOff>
    </xdr:from>
    <xdr:to>
      <xdr:col>107</xdr:col>
      <xdr:colOff>101600</xdr:colOff>
      <xdr:row>106</xdr:row>
      <xdr:rowOff>31750</xdr:rowOff>
    </xdr:to>
    <xdr:sp macro="" textlink="">
      <xdr:nvSpPr>
        <xdr:cNvPr id="710" name="楕円 709">
          <a:extLst>
            <a:ext uri="{FF2B5EF4-FFF2-40B4-BE49-F238E27FC236}">
              <a16:creationId xmlns:a16="http://schemas.microsoft.com/office/drawing/2014/main" id="{31403405-C07E-48EF-9C13-E89ECAA6ABD7}"/>
            </a:ext>
          </a:extLst>
        </xdr:cNvPr>
        <xdr:cNvSpPr/>
      </xdr:nvSpPr>
      <xdr:spPr>
        <a:xfrm>
          <a:off x="2038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152400</xdr:rowOff>
    </xdr:from>
    <xdr:to>
      <xdr:col>111</xdr:col>
      <xdr:colOff>177800</xdr:colOff>
      <xdr:row>106</xdr:row>
      <xdr:rowOff>7620</xdr:rowOff>
    </xdr:to>
    <xdr:cxnSp macro="">
      <xdr:nvCxnSpPr>
        <xdr:cNvPr id="711" name="直線コネクタ 710">
          <a:extLst>
            <a:ext uri="{FF2B5EF4-FFF2-40B4-BE49-F238E27FC236}">
              <a16:creationId xmlns:a16="http://schemas.microsoft.com/office/drawing/2014/main" id="{F986C784-9ED4-4387-B317-D2FB93E59B2E}"/>
            </a:ext>
          </a:extLst>
        </xdr:cNvPr>
        <xdr:cNvCxnSpPr/>
      </xdr:nvCxnSpPr>
      <xdr:spPr>
        <a:xfrm>
          <a:off x="20434300" y="18154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12" name="n_1aveValue【公民館】&#10;一人当たり面積">
          <a:extLst>
            <a:ext uri="{FF2B5EF4-FFF2-40B4-BE49-F238E27FC236}">
              <a16:creationId xmlns:a16="http://schemas.microsoft.com/office/drawing/2014/main" id="{EFB688A3-8E25-4EDC-833C-ED836DB328AD}"/>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713" name="n_2aveValue【公民館】&#10;一人当たり面積">
          <a:extLst>
            <a:ext uri="{FF2B5EF4-FFF2-40B4-BE49-F238E27FC236}">
              <a16:creationId xmlns:a16="http://schemas.microsoft.com/office/drawing/2014/main" id="{F89FAC0D-536D-4B36-B1C2-AC16DC6EFAF6}"/>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714" name="n_1mainValue【公民館】&#10;一人当たり面積">
          <a:extLst>
            <a:ext uri="{FF2B5EF4-FFF2-40B4-BE49-F238E27FC236}">
              <a16:creationId xmlns:a16="http://schemas.microsoft.com/office/drawing/2014/main" id="{0E1F69A9-19C9-44AD-A3BC-8CAC66F5EFB4}"/>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715" name="n_2mainValue【公民館】&#10;一人当たり面積">
          <a:extLst>
            <a:ext uri="{FF2B5EF4-FFF2-40B4-BE49-F238E27FC236}">
              <a16:creationId xmlns:a16="http://schemas.microsoft.com/office/drawing/2014/main" id="{341E2AEE-5121-45B1-8A1F-E521C187C42A}"/>
            </a:ext>
          </a:extLst>
        </xdr:cNvPr>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a:extLst>
            <a:ext uri="{FF2B5EF4-FFF2-40B4-BE49-F238E27FC236}">
              <a16:creationId xmlns:a16="http://schemas.microsoft.com/office/drawing/2014/main" id="{FCB8CC36-17BC-48F3-8060-AC5883FA04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a:extLst>
            <a:ext uri="{FF2B5EF4-FFF2-40B4-BE49-F238E27FC236}">
              <a16:creationId xmlns:a16="http://schemas.microsoft.com/office/drawing/2014/main" id="{EAEEEEE4-1D94-41BC-9696-3B3187C055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a:extLst>
            <a:ext uri="{FF2B5EF4-FFF2-40B4-BE49-F238E27FC236}">
              <a16:creationId xmlns:a16="http://schemas.microsoft.com/office/drawing/2014/main" id="{366834A8-3F16-41A3-9F28-0845AAAF75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類似団体と比較して特に有形固定資産減価償却率が高くなっている施設は、庁舎、児童館、認定こども園・幼稚園・保育所であり、特に低くなっている施設は道路、図書館、体育館・プールである。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庁舎においては、平成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75.6%</a:t>
          </a:r>
          <a:r>
            <a:rPr kumimoji="1" lang="ja-JP" altLang="en-US" sz="1300">
              <a:latin typeface="ＭＳ Ｐゴシック" panose="020B0600070205080204" pitchFamily="50" charset="-128"/>
              <a:ea typeface="ＭＳ Ｐゴシック" panose="020B0600070205080204" pitchFamily="50" charset="-128"/>
            </a:rPr>
            <a:t>と類似団体より非常に高い数字になっているが、現在新庁舎建設を進めている所であり、老朽化対策を既に行っている。同じく高い水準となっている児童館、認定こども園・幼稚園・保育所においては、今後個別施設計画を策定し、老朽化対策を進めていくこととしている。</a:t>
          </a:r>
        </a:p>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大きく減少した理由は体育館の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D4EB7C-4CE3-42DD-A44C-7499D0AA30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04AC5B-8AF4-4F24-AC8C-E16BF9D9B4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886641-2E60-427B-8075-6C5700A75D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D5ABA3-600F-435A-A427-53445DB590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1661D4-C3E9-4160-94F7-A58D50CEEFF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DA6865-5AFC-40F6-8DC3-82E75AE2D7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B839FC-A12D-4EA6-A137-969C4D4E235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034A8A-7D48-4AA2-8491-B9E47991AB4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8616A9-EB9C-4368-BA7C-1332249616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D5CF0-D98E-4C05-9B0F-A543DE11E2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83,061
79,251
230.70
39,255,050
37,854,694
1,154,495
19,710,626
44,528,303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BDBFC1-4061-4EB9-861B-7470C50A3F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185C42-27BE-4236-A4AE-29EC22CD9E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52D6C5-07E1-4258-BDA4-AC94ACA4842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CE6711-F26D-4949-A56B-64D1AE7FE3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1E83A4-7DF3-4507-B97B-53C308A4B75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9B9C897-1452-477E-AA83-16E377BA6B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917090-BDA0-468F-971E-860DE20F3E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F56D78-404A-4991-9D02-910D38A7F1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1602DE-0B2D-445A-BE33-EF7A04BA04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3E29BA-E6B1-400B-A260-144FAA7A9A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3675C4-ABC7-4C39-B4EA-B3B98E84A9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A2A3AE-5922-49B0-A58E-5723C0220EC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40F8577-0692-4E60-A7F3-265C5E0F10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F7220C-6F83-461B-ADE6-44D0E256D8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29E198-D7A1-4250-BBA8-2DFCC03A69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88A5D62-C34A-48C6-A6C1-6BCEE89485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B835A1-3807-4D1C-B4E7-22EAB497D8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8EC70E-BE9C-4021-9305-9A57C586A8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2B219DC-5692-4D6A-A36A-CDF699B36A2B}"/>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C9DE2F-2765-407A-B07A-876854E4B1D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4DF7892-0C51-4D50-B320-09E51873B2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D2B2D8C-9A1B-4839-8400-34E3CC277C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C13F425-BC29-4C45-AB67-C6B0FE7BE3B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DCA9974-2DB4-44D9-812D-5AA6F12BA5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D59301C-7939-472F-8FE8-F874868ED9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A4EED93-5845-4B59-AE10-FAF4AFE3B66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D95D553-6AEE-4CBD-ABEE-86A15DF8744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56C157C-5361-4D9C-AE92-ACE1AA30DE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D843619-0A06-4F70-90FA-474240FC6B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FABDFFC-090E-47EF-8FB3-6934400D564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30DED74-7D8C-4485-9FCB-644705EE05C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6D3D50A-E193-42FD-BD15-D0DFA34F47E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EDDB5C7-6026-4D27-AC06-47B663018CA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D5B60B46-4C72-41D0-846F-EE84F44776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7BF431F-A112-458C-BAB0-26FCDB47609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F89683B-96E5-4ADB-BA53-BD289AC4FB0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C9CAF05-74A7-42EF-ABE7-E42332F6635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38A6C13-9BED-4E07-90EF-97B69DBB95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96C1216-3304-4F6A-807B-28B9D3E46C6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FF3A179-F66D-434B-909C-3B6E7B82154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C3ACE2A-3117-4A99-9229-EEBBA317B89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E07DD94-C79A-4965-B4C8-CD1D9C9D0BE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2016D4F-4F12-4183-9B9E-3497B39849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75383D0-A395-4E15-A289-F7CF141A036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A40B2D0-D273-4A64-81AD-ED91EBC96E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562ED01A-914E-44CC-9850-B9CDC1B7DDB0}"/>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E9128899-420A-45C7-BC13-B39841DCBCE8}"/>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94523AB1-2055-4B86-BC6F-9145991F5B8B}"/>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F733EA5F-B39A-4859-8F3A-6BC8ABAD03CB}"/>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9F78C23A-AB4C-4753-8692-22C1ED9F7BDF}"/>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a:extLst>
            <a:ext uri="{FF2B5EF4-FFF2-40B4-BE49-F238E27FC236}">
              <a16:creationId xmlns:a16="http://schemas.microsoft.com/office/drawing/2014/main" id="{15BFDE5E-BA1E-4B63-A4CF-8BC1A9835148}"/>
            </a:ext>
          </a:extLst>
        </xdr:cNvPr>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858F9DC6-7497-4FE4-907E-894DBDA92DDC}"/>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5E64281A-3C55-4415-B41E-22EFA39E18F8}"/>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a:extLst>
            <a:ext uri="{FF2B5EF4-FFF2-40B4-BE49-F238E27FC236}">
              <a16:creationId xmlns:a16="http://schemas.microsoft.com/office/drawing/2014/main" id="{35AD0471-9C40-4522-9F80-3E227E95B204}"/>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29A0EFB-34D8-4E57-A1E5-A4EB5A0103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FC1BBB4-F86B-4C45-A197-57871AD4A3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69697B-9AFE-41D4-82D4-0C3FD99033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250E39-EACD-41C1-8BF4-35087C552F2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DB41BB-6226-4C99-A839-58C4A60454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5806</xdr:rowOff>
    </xdr:from>
    <xdr:to>
      <xdr:col>24</xdr:col>
      <xdr:colOff>114300</xdr:colOff>
      <xdr:row>40</xdr:row>
      <xdr:rowOff>107406</xdr:rowOff>
    </xdr:to>
    <xdr:sp macro="" textlink="">
      <xdr:nvSpPr>
        <xdr:cNvPr id="71" name="楕円 70">
          <a:extLst>
            <a:ext uri="{FF2B5EF4-FFF2-40B4-BE49-F238E27FC236}">
              <a16:creationId xmlns:a16="http://schemas.microsoft.com/office/drawing/2014/main" id="{D9C8433C-4D10-46D7-BFCA-B9D1AFA1D791}"/>
            </a:ext>
          </a:extLst>
        </xdr:cNvPr>
        <xdr:cNvSpPr/>
      </xdr:nvSpPr>
      <xdr:spPr>
        <a:xfrm>
          <a:off x="45847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155683</xdr:rowOff>
    </xdr:from>
    <xdr:ext cx="405111" cy="259045"/>
    <xdr:sp macro="" textlink="">
      <xdr:nvSpPr>
        <xdr:cNvPr id="72" name="【図書館】&#10;有形固定資産減価償却率該当値テキスト">
          <a:extLst>
            <a:ext uri="{FF2B5EF4-FFF2-40B4-BE49-F238E27FC236}">
              <a16:creationId xmlns:a16="http://schemas.microsoft.com/office/drawing/2014/main" id="{8D29B83D-94E6-4BE8-AD10-5E5E20A0A99C}"/>
            </a:ext>
          </a:extLst>
        </xdr:cNvPr>
        <xdr:cNvSpPr txBox="1"/>
      </xdr:nvSpPr>
      <xdr:spPr>
        <a:xfrm>
          <a:off x="4673600"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38463</xdr:rowOff>
    </xdr:from>
    <xdr:to>
      <xdr:col>20</xdr:col>
      <xdr:colOff>38100</xdr:colOff>
      <xdr:row>40</xdr:row>
      <xdr:rowOff>140063</xdr:rowOff>
    </xdr:to>
    <xdr:sp macro="" textlink="">
      <xdr:nvSpPr>
        <xdr:cNvPr id="73" name="楕円 72">
          <a:extLst>
            <a:ext uri="{FF2B5EF4-FFF2-40B4-BE49-F238E27FC236}">
              <a16:creationId xmlns:a16="http://schemas.microsoft.com/office/drawing/2014/main" id="{A1D4F308-CD43-4F48-BA56-D5EF5067B541}"/>
            </a:ext>
          </a:extLst>
        </xdr:cNvPr>
        <xdr:cNvSpPr/>
      </xdr:nvSpPr>
      <xdr:spPr>
        <a:xfrm>
          <a:off x="3746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56606</xdr:rowOff>
    </xdr:from>
    <xdr:to>
      <xdr:col>24</xdr:col>
      <xdr:colOff>63500</xdr:colOff>
      <xdr:row>40</xdr:row>
      <xdr:rowOff>89263</xdr:rowOff>
    </xdr:to>
    <xdr:cxnSp macro="">
      <xdr:nvCxnSpPr>
        <xdr:cNvPr id="74" name="直線コネクタ 73">
          <a:extLst>
            <a:ext uri="{FF2B5EF4-FFF2-40B4-BE49-F238E27FC236}">
              <a16:creationId xmlns:a16="http://schemas.microsoft.com/office/drawing/2014/main" id="{6696B08E-6CD5-4D3E-813C-8404BA4A2EF9}"/>
            </a:ext>
          </a:extLst>
        </xdr:cNvPr>
        <xdr:cNvCxnSpPr/>
      </xdr:nvCxnSpPr>
      <xdr:spPr>
        <a:xfrm flipV="1">
          <a:off x="3797300" y="69146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5" name="楕円 74">
          <a:extLst>
            <a:ext uri="{FF2B5EF4-FFF2-40B4-BE49-F238E27FC236}">
              <a16:creationId xmlns:a16="http://schemas.microsoft.com/office/drawing/2014/main" id="{2E6CBE5C-9C29-489B-BFF9-9B9917437926}"/>
            </a:ext>
          </a:extLst>
        </xdr:cNvPr>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89263</xdr:rowOff>
    </xdr:from>
    <xdr:to>
      <xdr:col>19</xdr:col>
      <xdr:colOff>177800</xdr:colOff>
      <xdr:row>40</xdr:row>
      <xdr:rowOff>121920</xdr:rowOff>
    </xdr:to>
    <xdr:cxnSp macro="">
      <xdr:nvCxnSpPr>
        <xdr:cNvPr id="76" name="直線コネクタ 75">
          <a:extLst>
            <a:ext uri="{FF2B5EF4-FFF2-40B4-BE49-F238E27FC236}">
              <a16:creationId xmlns:a16="http://schemas.microsoft.com/office/drawing/2014/main" id="{1779B02C-FAA4-4C8C-9653-A087C9039587}"/>
            </a:ext>
          </a:extLst>
        </xdr:cNvPr>
        <xdr:cNvCxnSpPr/>
      </xdr:nvCxnSpPr>
      <xdr:spPr>
        <a:xfrm flipV="1">
          <a:off x="2908300" y="69472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7" name="n_1aveValue【図書館】&#10;有形固定資産減価償却率">
          <a:extLst>
            <a:ext uri="{FF2B5EF4-FFF2-40B4-BE49-F238E27FC236}">
              <a16:creationId xmlns:a16="http://schemas.microsoft.com/office/drawing/2014/main" id="{AE062EAC-2A60-42FF-8EA1-FC77D1904F1A}"/>
            </a:ext>
          </a:extLst>
        </xdr:cNvPr>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8" name="n_2aveValue【図書館】&#10;有形固定資産減価償却率">
          <a:extLst>
            <a:ext uri="{FF2B5EF4-FFF2-40B4-BE49-F238E27FC236}">
              <a16:creationId xmlns:a16="http://schemas.microsoft.com/office/drawing/2014/main" id="{56A5153E-3D30-43FE-A4E9-0EAA785B9FFE}"/>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131190</xdr:rowOff>
    </xdr:from>
    <xdr:ext cx="405111" cy="259045"/>
    <xdr:sp macro="" textlink="">
      <xdr:nvSpPr>
        <xdr:cNvPr id="79" name="n_1mainValue【図書館】&#10;有形固定資産減価償却率">
          <a:extLst>
            <a:ext uri="{FF2B5EF4-FFF2-40B4-BE49-F238E27FC236}">
              <a16:creationId xmlns:a16="http://schemas.microsoft.com/office/drawing/2014/main" id="{99AED0FF-F4A6-455C-9C45-50FF354262F1}"/>
            </a:ext>
          </a:extLst>
        </xdr:cNvPr>
        <xdr:cNvSpPr txBox="1"/>
      </xdr:nvSpPr>
      <xdr:spPr>
        <a:xfrm>
          <a:off x="3582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0" name="n_2mainValue【図書館】&#10;有形固定資産減価償却率">
          <a:extLst>
            <a:ext uri="{FF2B5EF4-FFF2-40B4-BE49-F238E27FC236}">
              <a16:creationId xmlns:a16="http://schemas.microsoft.com/office/drawing/2014/main" id="{C67DA9B7-A1FC-4D23-976F-6138FBF8860D}"/>
            </a:ext>
          </a:extLst>
        </xdr:cNvPr>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A0877217-EBD8-4E17-8B52-8526A1E299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279469FB-48CB-443F-9DD0-CBAB67B360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A46E83A0-FEB4-4EBD-81C8-CA7A9FA2C3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D80F6D08-6322-4BF5-A8CC-D2F8A1AEE7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35C7F099-A157-4816-B6A2-3B8073006F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B055942-4879-48CD-A245-8B828271C6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F177DD00-D182-427A-A502-3D3021914D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D15760F8-AB7B-41B4-BB47-EB9A1F2DDB1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EFFC0583-F44F-4621-8C7D-F83C9E73249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4140C8B-54F6-42B2-96A0-703A5D9786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AA96B306-3076-43D0-8711-3C76F11120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83E6A72C-CD5A-4A4F-BDC5-5A8FACA6BD3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50A4978A-0399-4E09-8639-45E76DDE3D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80D0E315-3DCF-480D-BA91-09D48D89549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5AAA78B9-0B54-4373-96D6-DBA1AC93BD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B8D0DAC7-7799-4AFD-A2CB-9E0FB47F654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E4149902-8A3F-4992-B611-FB128CABD57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560102BE-E32B-46D8-8299-0B4877136B8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8967F02B-9DB7-462B-864A-FE7B0AC09D0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BD3B3B8D-339A-4955-BD81-03395050B5B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4A2E1FF8-AAD9-4EF5-A6BA-E951526E2B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875E5319-9B0B-4325-A955-AA7FBE132CF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8AF09C79-98F7-480C-B621-F84DFB9080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a:extLst>
            <a:ext uri="{FF2B5EF4-FFF2-40B4-BE49-F238E27FC236}">
              <a16:creationId xmlns:a16="http://schemas.microsoft.com/office/drawing/2014/main" id="{367DBCE3-65FF-4A31-B415-890E7E16F44F}"/>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a:extLst>
            <a:ext uri="{FF2B5EF4-FFF2-40B4-BE49-F238E27FC236}">
              <a16:creationId xmlns:a16="http://schemas.microsoft.com/office/drawing/2014/main" id="{BCDD3C0B-2C8E-4498-AD84-272E45272FAD}"/>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a:extLst>
            <a:ext uri="{FF2B5EF4-FFF2-40B4-BE49-F238E27FC236}">
              <a16:creationId xmlns:a16="http://schemas.microsoft.com/office/drawing/2014/main" id="{A37D5A77-FDF8-43CC-9AD3-2D2CEAF63FDD}"/>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a:extLst>
            <a:ext uri="{FF2B5EF4-FFF2-40B4-BE49-F238E27FC236}">
              <a16:creationId xmlns:a16="http://schemas.microsoft.com/office/drawing/2014/main" id="{7B74A161-699B-4892-A04F-E257B480E32E}"/>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a:extLst>
            <a:ext uri="{FF2B5EF4-FFF2-40B4-BE49-F238E27FC236}">
              <a16:creationId xmlns:a16="http://schemas.microsoft.com/office/drawing/2014/main" id="{BFE6A5B5-68DF-4AD2-AB6D-3FF8F2C7012C}"/>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a:extLst>
            <a:ext uri="{FF2B5EF4-FFF2-40B4-BE49-F238E27FC236}">
              <a16:creationId xmlns:a16="http://schemas.microsoft.com/office/drawing/2014/main" id="{65DC9163-847E-40BA-8A09-9FF92C8FCF5A}"/>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a:extLst>
            <a:ext uri="{FF2B5EF4-FFF2-40B4-BE49-F238E27FC236}">
              <a16:creationId xmlns:a16="http://schemas.microsoft.com/office/drawing/2014/main" id="{1FFAAF13-1429-4BD4-BA85-C75F6426AFFE}"/>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a:extLst>
            <a:ext uri="{FF2B5EF4-FFF2-40B4-BE49-F238E27FC236}">
              <a16:creationId xmlns:a16="http://schemas.microsoft.com/office/drawing/2014/main" id="{6B97722F-8D11-40EC-83C1-1B1161AA36F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a:extLst>
            <a:ext uri="{FF2B5EF4-FFF2-40B4-BE49-F238E27FC236}">
              <a16:creationId xmlns:a16="http://schemas.microsoft.com/office/drawing/2014/main" id="{22B7470D-3A2D-40BC-B035-C6A00B893BBC}"/>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F7025D3-4CE3-4B2A-9C7B-9CA39C925D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1FAD12E-22CA-4AE3-A7F9-B39C4FAB31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41565D8-945D-49B6-A575-B51DE89C43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AAD2238-979D-4943-9033-5118A99350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C024A7DC-891F-4E73-88C5-0CD592A4B5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楕円 117">
          <a:extLst>
            <a:ext uri="{FF2B5EF4-FFF2-40B4-BE49-F238E27FC236}">
              <a16:creationId xmlns:a16="http://schemas.microsoft.com/office/drawing/2014/main" id="{4CE44CE8-20A3-4851-82B9-26D198AD8CD5}"/>
            </a:ext>
          </a:extLst>
        </xdr:cNvPr>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19" name="【図書館】&#10;一人当たり面積該当値テキスト">
          <a:extLst>
            <a:ext uri="{FF2B5EF4-FFF2-40B4-BE49-F238E27FC236}">
              <a16:creationId xmlns:a16="http://schemas.microsoft.com/office/drawing/2014/main" id="{8485053E-7B88-4990-9FAF-BB8A7F29C76E}"/>
            </a:ext>
          </a:extLst>
        </xdr:cNvPr>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20" name="楕円 119">
          <a:extLst>
            <a:ext uri="{FF2B5EF4-FFF2-40B4-BE49-F238E27FC236}">
              <a16:creationId xmlns:a16="http://schemas.microsoft.com/office/drawing/2014/main" id="{D5233B42-E2DC-4B82-9CB0-B4C48C176838}"/>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21" name="直線コネクタ 120">
          <a:extLst>
            <a:ext uri="{FF2B5EF4-FFF2-40B4-BE49-F238E27FC236}">
              <a16:creationId xmlns:a16="http://schemas.microsoft.com/office/drawing/2014/main" id="{FC31F29F-6009-4D64-A93E-B6F2EBD0AD71}"/>
            </a:ext>
          </a:extLst>
        </xdr:cNvPr>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22" name="楕円 121">
          <a:extLst>
            <a:ext uri="{FF2B5EF4-FFF2-40B4-BE49-F238E27FC236}">
              <a16:creationId xmlns:a16="http://schemas.microsoft.com/office/drawing/2014/main" id="{D43CBE30-4432-4642-BC24-A4EA82B2FE9B}"/>
            </a:ext>
          </a:extLst>
        </xdr:cNvPr>
        <xdr:cNvSpPr/>
      </xdr:nvSpPr>
      <xdr:spPr>
        <a:xfrm>
          <a:off x="8699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69850</xdr:rowOff>
    </xdr:to>
    <xdr:cxnSp macro="">
      <xdr:nvCxnSpPr>
        <xdr:cNvPr id="123" name="直線コネクタ 122">
          <a:extLst>
            <a:ext uri="{FF2B5EF4-FFF2-40B4-BE49-F238E27FC236}">
              <a16:creationId xmlns:a16="http://schemas.microsoft.com/office/drawing/2014/main" id="{D5B97D49-2715-4FFD-8859-769D42FCCD00}"/>
            </a:ext>
          </a:extLst>
        </xdr:cNvPr>
        <xdr:cNvCxnSpPr/>
      </xdr:nvCxnSpPr>
      <xdr:spPr>
        <a:xfrm flipV="1">
          <a:off x="8750300" y="640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a:extLst>
            <a:ext uri="{FF2B5EF4-FFF2-40B4-BE49-F238E27FC236}">
              <a16:creationId xmlns:a16="http://schemas.microsoft.com/office/drawing/2014/main" id="{96278BCF-E26F-434A-894F-FF052AC6CC42}"/>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a:extLst>
            <a:ext uri="{FF2B5EF4-FFF2-40B4-BE49-F238E27FC236}">
              <a16:creationId xmlns:a16="http://schemas.microsoft.com/office/drawing/2014/main" id="{9E2AD23B-5ED1-43BA-B161-B9F46D7F70E6}"/>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26" name="n_1mainValue【図書館】&#10;一人当たり面積">
          <a:extLst>
            <a:ext uri="{FF2B5EF4-FFF2-40B4-BE49-F238E27FC236}">
              <a16:creationId xmlns:a16="http://schemas.microsoft.com/office/drawing/2014/main" id="{ADEC4AD1-DFA0-4BEC-9176-CD3014F46188}"/>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27" name="n_2mainValue【図書館】&#10;一人当たり面積">
          <a:extLst>
            <a:ext uri="{FF2B5EF4-FFF2-40B4-BE49-F238E27FC236}">
              <a16:creationId xmlns:a16="http://schemas.microsoft.com/office/drawing/2014/main" id="{AEB0852A-86AF-4358-BF2E-E5BD4137F8C6}"/>
            </a:ext>
          </a:extLst>
        </xdr:cNvPr>
        <xdr:cNvSpPr txBox="1"/>
      </xdr:nvSpPr>
      <xdr:spPr>
        <a:xfrm>
          <a:off x="8515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4267FBED-AA98-44FA-8E1B-71A99200D9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FE60D196-9F59-4FFB-A79D-90C39E4484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F20F8800-125E-4C7C-B94F-88771C38EB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C2A3D790-8C3C-492F-B1DB-A58FB0B8E2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3EE8EC06-B479-424D-9A96-C28FC7C9FB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CDFF85B5-0E45-4775-B2FC-FE87699F24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30DA7631-FC20-4D38-85A9-ED25DFBFF6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D1D1FC7B-47E1-4DCF-9608-76AB3D54BBC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7B84A40D-A827-4B7F-8DE7-F6A1116365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4C2232AD-126E-4998-A787-98AF7C8C4C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76E5E53E-77FC-4A19-AA85-17B5BA1B52C3}"/>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33898DE8-B66A-4072-94DF-A64DCD65F37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644F6D4D-5C0C-441B-AE35-0B24AC404FE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7908B38A-ECB1-413C-8575-8B7C4107FE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D6DF1D0C-6703-4237-BF87-F6C28BB410A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5EAF6FA5-D5E2-4626-A334-5AD877E065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39F7C714-B2E0-4990-943D-79CD3B70BA2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1B7249C4-49E5-42A7-999F-D14BFE0BDC4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6C165F67-0352-43CA-9699-C8458927EA5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2744627-2FA1-4D59-B57F-3DCEC83A78F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30984D2E-3BC7-420A-B19C-0DD7D412BA8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9F3E5696-A249-43CB-A754-A64027C33D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FF121052-3820-4EF4-9319-5089C46A050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163A6B8D-D391-40D3-86A5-85D8B90F56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a:extLst>
            <a:ext uri="{FF2B5EF4-FFF2-40B4-BE49-F238E27FC236}">
              <a16:creationId xmlns:a16="http://schemas.microsoft.com/office/drawing/2014/main" id="{A6A45CF0-4C8D-4225-8265-8825D2EB49D8}"/>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E29F447-A2FF-43BE-A05B-E48CE18F2E14}"/>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a:extLst>
            <a:ext uri="{FF2B5EF4-FFF2-40B4-BE49-F238E27FC236}">
              <a16:creationId xmlns:a16="http://schemas.microsoft.com/office/drawing/2014/main" id="{7B0F2A4F-2CC4-40D9-BE91-767E5F98E6C1}"/>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7C5B7BA1-B164-4DBC-A8AD-BA22D0891F41}"/>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a:extLst>
            <a:ext uri="{FF2B5EF4-FFF2-40B4-BE49-F238E27FC236}">
              <a16:creationId xmlns:a16="http://schemas.microsoft.com/office/drawing/2014/main" id="{B4BA45F0-0F36-42DA-A7E1-AB1AC27ACAA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9269BDA8-EB52-4460-88AF-DDDBDE218652}"/>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a:extLst>
            <a:ext uri="{FF2B5EF4-FFF2-40B4-BE49-F238E27FC236}">
              <a16:creationId xmlns:a16="http://schemas.microsoft.com/office/drawing/2014/main" id="{B4924068-9FCD-4433-9E05-4CFF0D795C54}"/>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a:extLst>
            <a:ext uri="{FF2B5EF4-FFF2-40B4-BE49-F238E27FC236}">
              <a16:creationId xmlns:a16="http://schemas.microsoft.com/office/drawing/2014/main" id="{629625F6-9B47-4C70-81B6-5BC75BCF3FD4}"/>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a:extLst>
            <a:ext uri="{FF2B5EF4-FFF2-40B4-BE49-F238E27FC236}">
              <a16:creationId xmlns:a16="http://schemas.microsoft.com/office/drawing/2014/main" id="{48BDAAC2-3874-406F-9C99-317C6672E0DF}"/>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293728B-BE7D-4E7D-AC09-DD42437296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FC78A1E-18AC-45D9-93CE-2A5F365F1F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69BC8C6-2AB0-4C25-A046-ABBCC5A4E9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139CAE5-D301-43D0-BD84-10F5679C34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A64F985-018A-464D-9FCA-37566B5DAD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57785</xdr:rowOff>
    </xdr:from>
    <xdr:to>
      <xdr:col>24</xdr:col>
      <xdr:colOff>114300</xdr:colOff>
      <xdr:row>63</xdr:row>
      <xdr:rowOff>159385</xdr:rowOff>
    </xdr:to>
    <xdr:sp macro="" textlink="">
      <xdr:nvSpPr>
        <xdr:cNvPr id="166" name="楕円 165">
          <a:extLst>
            <a:ext uri="{FF2B5EF4-FFF2-40B4-BE49-F238E27FC236}">
              <a16:creationId xmlns:a16="http://schemas.microsoft.com/office/drawing/2014/main" id="{1EBEDE24-A655-451D-8D49-F1713C6F275A}"/>
            </a:ext>
          </a:extLst>
        </xdr:cNvPr>
        <xdr:cNvSpPr/>
      </xdr:nvSpPr>
      <xdr:spPr>
        <a:xfrm>
          <a:off x="45847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36212</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F8712A50-D3A2-4DB7-A2FA-A17B294B0AA0}"/>
            </a:ext>
          </a:extLst>
        </xdr:cNvPr>
        <xdr:cNvSpPr txBox="1"/>
      </xdr:nvSpPr>
      <xdr:spPr>
        <a:xfrm>
          <a:off x="4673600"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124460</xdr:rowOff>
    </xdr:from>
    <xdr:to>
      <xdr:col>20</xdr:col>
      <xdr:colOff>38100</xdr:colOff>
      <xdr:row>57</xdr:row>
      <xdr:rowOff>54610</xdr:rowOff>
    </xdr:to>
    <xdr:sp macro="" textlink="">
      <xdr:nvSpPr>
        <xdr:cNvPr id="168" name="楕円 167">
          <a:extLst>
            <a:ext uri="{FF2B5EF4-FFF2-40B4-BE49-F238E27FC236}">
              <a16:creationId xmlns:a16="http://schemas.microsoft.com/office/drawing/2014/main" id="{DFE7BC28-B9D3-4C84-B13B-541A9CF53FED}"/>
            </a:ext>
          </a:extLst>
        </xdr:cNvPr>
        <xdr:cNvSpPr/>
      </xdr:nvSpPr>
      <xdr:spPr>
        <a:xfrm>
          <a:off x="3746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xdr:rowOff>
    </xdr:from>
    <xdr:to>
      <xdr:col>24</xdr:col>
      <xdr:colOff>63500</xdr:colOff>
      <xdr:row>63</xdr:row>
      <xdr:rowOff>108585</xdr:rowOff>
    </xdr:to>
    <xdr:cxnSp macro="">
      <xdr:nvCxnSpPr>
        <xdr:cNvPr id="169" name="直線コネクタ 168">
          <a:extLst>
            <a:ext uri="{FF2B5EF4-FFF2-40B4-BE49-F238E27FC236}">
              <a16:creationId xmlns:a16="http://schemas.microsoft.com/office/drawing/2014/main" id="{DFD2B160-35D2-4FEB-B5D6-AD78A6D7D791}"/>
            </a:ext>
          </a:extLst>
        </xdr:cNvPr>
        <xdr:cNvCxnSpPr/>
      </xdr:nvCxnSpPr>
      <xdr:spPr>
        <a:xfrm>
          <a:off x="3797300" y="9776460"/>
          <a:ext cx="838200" cy="113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27305</xdr:rowOff>
    </xdr:from>
    <xdr:to>
      <xdr:col>15</xdr:col>
      <xdr:colOff>101600</xdr:colOff>
      <xdr:row>57</xdr:row>
      <xdr:rowOff>128905</xdr:rowOff>
    </xdr:to>
    <xdr:sp macro="" textlink="">
      <xdr:nvSpPr>
        <xdr:cNvPr id="170" name="楕円 169">
          <a:extLst>
            <a:ext uri="{FF2B5EF4-FFF2-40B4-BE49-F238E27FC236}">
              <a16:creationId xmlns:a16="http://schemas.microsoft.com/office/drawing/2014/main" id="{4FEEEBA2-F2E2-41BB-9FD0-00C19B036CE6}"/>
            </a:ext>
          </a:extLst>
        </xdr:cNvPr>
        <xdr:cNvSpPr/>
      </xdr:nvSpPr>
      <xdr:spPr>
        <a:xfrm>
          <a:off x="2857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3810</xdr:rowOff>
    </xdr:from>
    <xdr:to>
      <xdr:col>19</xdr:col>
      <xdr:colOff>177800</xdr:colOff>
      <xdr:row>57</xdr:row>
      <xdr:rowOff>78105</xdr:rowOff>
    </xdr:to>
    <xdr:cxnSp macro="">
      <xdr:nvCxnSpPr>
        <xdr:cNvPr id="171" name="直線コネクタ 170">
          <a:extLst>
            <a:ext uri="{FF2B5EF4-FFF2-40B4-BE49-F238E27FC236}">
              <a16:creationId xmlns:a16="http://schemas.microsoft.com/office/drawing/2014/main" id="{F9564D59-C9FA-4D13-8156-C985AF17F9E2}"/>
            </a:ext>
          </a:extLst>
        </xdr:cNvPr>
        <xdr:cNvCxnSpPr/>
      </xdr:nvCxnSpPr>
      <xdr:spPr>
        <a:xfrm flipV="1">
          <a:off x="2908300" y="977646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a:extLst>
            <a:ext uri="{FF2B5EF4-FFF2-40B4-BE49-F238E27FC236}">
              <a16:creationId xmlns:a16="http://schemas.microsoft.com/office/drawing/2014/main" id="{E6F81779-FFE1-48CD-8ED8-890837EF67E0}"/>
            </a:ext>
          </a:extLst>
        </xdr:cNvPr>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a:extLst>
            <a:ext uri="{FF2B5EF4-FFF2-40B4-BE49-F238E27FC236}">
              <a16:creationId xmlns:a16="http://schemas.microsoft.com/office/drawing/2014/main" id="{28BB4F1D-E92D-4526-BAFB-89A2264ADD1D}"/>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71137</xdr:rowOff>
    </xdr:from>
    <xdr:ext cx="405111" cy="259045"/>
    <xdr:sp macro="" textlink="">
      <xdr:nvSpPr>
        <xdr:cNvPr id="174" name="n_1mainValue【体育館・プール】&#10;有形固定資産減価償却率">
          <a:extLst>
            <a:ext uri="{FF2B5EF4-FFF2-40B4-BE49-F238E27FC236}">
              <a16:creationId xmlns:a16="http://schemas.microsoft.com/office/drawing/2014/main" id="{5410F5A0-D2A2-4EA1-BEEC-6FCB3EADE37B}"/>
            </a:ext>
          </a:extLst>
        </xdr:cNvPr>
        <xdr:cNvSpPr txBox="1"/>
      </xdr:nvSpPr>
      <xdr:spPr>
        <a:xfrm>
          <a:off x="35820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145432</xdr:rowOff>
    </xdr:from>
    <xdr:ext cx="405111" cy="259045"/>
    <xdr:sp macro="" textlink="">
      <xdr:nvSpPr>
        <xdr:cNvPr id="175" name="n_2mainValue【体育館・プール】&#10;有形固定資産減価償却率">
          <a:extLst>
            <a:ext uri="{FF2B5EF4-FFF2-40B4-BE49-F238E27FC236}">
              <a16:creationId xmlns:a16="http://schemas.microsoft.com/office/drawing/2014/main" id="{0BA8D1A1-9923-438D-A72C-AABE5731C478}"/>
            </a:ext>
          </a:extLst>
        </xdr:cNvPr>
        <xdr:cNvSpPr txBox="1"/>
      </xdr:nvSpPr>
      <xdr:spPr>
        <a:xfrm>
          <a:off x="2705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45C685DC-5A66-429B-A656-9244FBA190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FE7BE930-8222-483C-92EE-9404F2B518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472DBA03-B2C5-4768-83B1-4E45008EB4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F2A2FC67-FCF3-4184-87D8-4A7F87B711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B146B41C-79A4-43CC-B1D1-C59C676B47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E018D2A2-C2EF-46D9-A95B-CD36513682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945F0D3-D286-4C75-B823-1A70A4BD9D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40BD1180-FD4A-4ED7-98E2-77314C123A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7DE19272-692C-49C9-9DBA-F102D1489E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A988DA79-5CB2-40BC-9D18-5ABC8989E5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FE0F8075-8A34-4612-A70D-D7C72E85BB7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56FF6E46-51D6-4725-945D-D70FDF79755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3DBD74DA-DE41-4156-BEE1-60E64424F5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392CA556-2C4D-42DC-8056-4EB93C20647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13C7640B-0F76-428A-B3A0-016824A58CB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A621326B-386B-4F4F-A436-C832E8FA426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58753D5B-D921-4B52-8CFC-4AC6D31C980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786BDEA9-7756-451F-8A92-1FAE9F19F8A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1B849A55-59C5-4BA4-B60B-6DA322BB4A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7ABE622E-413B-4D41-9219-B17B485FB6F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F77EFD01-4C45-429B-ACC1-88E44C2D0C2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A5E20DB0-BDC1-4944-876A-E214EB779BB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AA68DC62-24DA-4C4A-A967-58F9BE1BB5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a:extLst>
            <a:ext uri="{FF2B5EF4-FFF2-40B4-BE49-F238E27FC236}">
              <a16:creationId xmlns:a16="http://schemas.microsoft.com/office/drawing/2014/main" id="{30CE566F-FB03-4970-B1BC-DABB8D59C94D}"/>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a:extLst>
            <a:ext uri="{FF2B5EF4-FFF2-40B4-BE49-F238E27FC236}">
              <a16:creationId xmlns:a16="http://schemas.microsoft.com/office/drawing/2014/main" id="{3412A6DE-4C95-4DC2-8FC5-F7D56310D0F2}"/>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a:extLst>
            <a:ext uri="{FF2B5EF4-FFF2-40B4-BE49-F238E27FC236}">
              <a16:creationId xmlns:a16="http://schemas.microsoft.com/office/drawing/2014/main" id="{4F7F7DE8-1C71-40FB-B4EF-99F945629DDA}"/>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a:extLst>
            <a:ext uri="{FF2B5EF4-FFF2-40B4-BE49-F238E27FC236}">
              <a16:creationId xmlns:a16="http://schemas.microsoft.com/office/drawing/2014/main" id="{730B7377-2D29-479A-BF4B-C0A10A4D5301}"/>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a:extLst>
            <a:ext uri="{FF2B5EF4-FFF2-40B4-BE49-F238E27FC236}">
              <a16:creationId xmlns:a16="http://schemas.microsoft.com/office/drawing/2014/main" id="{4EB4B8D1-8D37-43C5-A933-7D0266DFDC55}"/>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a:extLst>
            <a:ext uri="{FF2B5EF4-FFF2-40B4-BE49-F238E27FC236}">
              <a16:creationId xmlns:a16="http://schemas.microsoft.com/office/drawing/2014/main" id="{FA0375BE-A399-47D2-BF29-68FE09F16CE4}"/>
            </a:ext>
          </a:extLst>
        </xdr:cNvPr>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a:extLst>
            <a:ext uri="{FF2B5EF4-FFF2-40B4-BE49-F238E27FC236}">
              <a16:creationId xmlns:a16="http://schemas.microsoft.com/office/drawing/2014/main" id="{3A14C9E3-B725-461D-9FD2-5072F76A2726}"/>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a:extLst>
            <a:ext uri="{FF2B5EF4-FFF2-40B4-BE49-F238E27FC236}">
              <a16:creationId xmlns:a16="http://schemas.microsoft.com/office/drawing/2014/main" id="{F91EFC2E-4FD1-4541-B1F5-A0C521BEBBC0}"/>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a:extLst>
            <a:ext uri="{FF2B5EF4-FFF2-40B4-BE49-F238E27FC236}">
              <a16:creationId xmlns:a16="http://schemas.microsoft.com/office/drawing/2014/main" id="{C3392A15-F7BC-4C1A-A508-7EA67536873A}"/>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DA3B6529-1733-44F5-93EC-6C6E2B8DEF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2CBA75F-CC7A-4FE5-9794-CD4841BE94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48698BDC-3A7F-4A2C-A983-B2EB8BEF766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9B7B2FC-8970-43B8-B173-E1E93C5090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E180045F-00A6-4316-AD13-6323A03DCD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213" name="楕円 212">
          <a:extLst>
            <a:ext uri="{FF2B5EF4-FFF2-40B4-BE49-F238E27FC236}">
              <a16:creationId xmlns:a16="http://schemas.microsoft.com/office/drawing/2014/main" id="{5CE5C713-2F57-46A9-A73A-29BC25AA2DBB}"/>
            </a:ext>
          </a:extLst>
        </xdr:cNvPr>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116222</xdr:rowOff>
    </xdr:from>
    <xdr:ext cx="469744" cy="259045"/>
    <xdr:sp macro="" textlink="">
      <xdr:nvSpPr>
        <xdr:cNvPr id="214" name="【体育館・プール】&#10;一人当たり面積該当値テキスト">
          <a:extLst>
            <a:ext uri="{FF2B5EF4-FFF2-40B4-BE49-F238E27FC236}">
              <a16:creationId xmlns:a16="http://schemas.microsoft.com/office/drawing/2014/main" id="{0C30C188-CB4A-41C4-B67C-191F3D719EE8}"/>
            </a:ext>
          </a:extLst>
        </xdr:cNvPr>
        <xdr:cNvSpPr txBox="1"/>
      </xdr:nvSpPr>
      <xdr:spPr>
        <a:xfrm>
          <a:off x="10515600"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15" name="楕円 214">
          <a:extLst>
            <a:ext uri="{FF2B5EF4-FFF2-40B4-BE49-F238E27FC236}">
              <a16:creationId xmlns:a16="http://schemas.microsoft.com/office/drawing/2014/main" id="{7AA1DE61-5E68-4F89-AE19-E46EEB14A9DE}"/>
            </a:ext>
          </a:extLst>
        </xdr:cNvPr>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17145</xdr:rowOff>
    </xdr:from>
    <xdr:to>
      <xdr:col>55</xdr:col>
      <xdr:colOff>0</xdr:colOff>
      <xdr:row>63</xdr:row>
      <xdr:rowOff>45720</xdr:rowOff>
    </xdr:to>
    <xdr:cxnSp macro="">
      <xdr:nvCxnSpPr>
        <xdr:cNvPr id="216" name="直線コネクタ 215">
          <a:extLst>
            <a:ext uri="{FF2B5EF4-FFF2-40B4-BE49-F238E27FC236}">
              <a16:creationId xmlns:a16="http://schemas.microsoft.com/office/drawing/2014/main" id="{90BCF6E8-7E29-4BCB-9D03-CA21FCC1C7AC}"/>
            </a:ext>
          </a:extLst>
        </xdr:cNvPr>
        <xdr:cNvCxnSpPr/>
      </xdr:nvCxnSpPr>
      <xdr:spPr>
        <a:xfrm flipV="1">
          <a:off x="9639300" y="108184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156845</xdr:rowOff>
    </xdr:from>
    <xdr:to>
      <xdr:col>46</xdr:col>
      <xdr:colOff>38100</xdr:colOff>
      <xdr:row>63</xdr:row>
      <xdr:rowOff>86995</xdr:rowOff>
    </xdr:to>
    <xdr:sp macro="" textlink="">
      <xdr:nvSpPr>
        <xdr:cNvPr id="217" name="楕円 216">
          <a:extLst>
            <a:ext uri="{FF2B5EF4-FFF2-40B4-BE49-F238E27FC236}">
              <a16:creationId xmlns:a16="http://schemas.microsoft.com/office/drawing/2014/main" id="{102E1107-0F1D-48C1-8C8D-416B0FE05BB0}"/>
            </a:ext>
          </a:extLst>
        </xdr:cNvPr>
        <xdr:cNvSpPr/>
      </xdr:nvSpPr>
      <xdr:spPr>
        <a:xfrm>
          <a:off x="8699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36195</xdr:rowOff>
    </xdr:from>
    <xdr:to>
      <xdr:col>50</xdr:col>
      <xdr:colOff>114300</xdr:colOff>
      <xdr:row>63</xdr:row>
      <xdr:rowOff>45720</xdr:rowOff>
    </xdr:to>
    <xdr:cxnSp macro="">
      <xdr:nvCxnSpPr>
        <xdr:cNvPr id="218" name="直線コネクタ 217">
          <a:extLst>
            <a:ext uri="{FF2B5EF4-FFF2-40B4-BE49-F238E27FC236}">
              <a16:creationId xmlns:a16="http://schemas.microsoft.com/office/drawing/2014/main" id="{79A2A30B-4404-46A6-B981-5DF0B56FA4E5}"/>
            </a:ext>
          </a:extLst>
        </xdr:cNvPr>
        <xdr:cNvCxnSpPr/>
      </xdr:nvCxnSpPr>
      <xdr:spPr>
        <a:xfrm>
          <a:off x="8750300" y="1083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a:extLst>
            <a:ext uri="{FF2B5EF4-FFF2-40B4-BE49-F238E27FC236}">
              <a16:creationId xmlns:a16="http://schemas.microsoft.com/office/drawing/2014/main" id="{ED19B3F9-B03E-400A-949B-B99EFF4077FF}"/>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a:extLst>
            <a:ext uri="{FF2B5EF4-FFF2-40B4-BE49-F238E27FC236}">
              <a16:creationId xmlns:a16="http://schemas.microsoft.com/office/drawing/2014/main" id="{B693BE6B-71BD-4D6A-BB37-FBEBF39CAD58}"/>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21" name="n_1mainValue【体育館・プール】&#10;一人当たり面積">
          <a:extLst>
            <a:ext uri="{FF2B5EF4-FFF2-40B4-BE49-F238E27FC236}">
              <a16:creationId xmlns:a16="http://schemas.microsoft.com/office/drawing/2014/main" id="{6AF02D5B-1938-4B48-BF1D-EA14680C17C6}"/>
            </a:ext>
          </a:extLst>
        </xdr:cNvPr>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78122</xdr:rowOff>
    </xdr:from>
    <xdr:ext cx="469744" cy="259045"/>
    <xdr:sp macro="" textlink="">
      <xdr:nvSpPr>
        <xdr:cNvPr id="222" name="n_2mainValue【体育館・プール】&#10;一人当たり面積">
          <a:extLst>
            <a:ext uri="{FF2B5EF4-FFF2-40B4-BE49-F238E27FC236}">
              <a16:creationId xmlns:a16="http://schemas.microsoft.com/office/drawing/2014/main" id="{F6E4AE57-9679-4669-95A7-B689E10FB93A}"/>
            </a:ext>
          </a:extLst>
        </xdr:cNvPr>
        <xdr:cNvSpPr txBox="1"/>
      </xdr:nvSpPr>
      <xdr:spPr>
        <a:xfrm>
          <a:off x="8515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D28F01DC-A3A1-4121-8BE1-A50CB399FB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412567D4-C99A-479A-96B2-CCAA476ED5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80471FE3-5F1D-4398-8681-0AEB606BF1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27973221-885F-408F-B6FF-58E25ABBC9B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FB07A5A6-498A-4964-B715-E69570748F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CBE3278E-0BF4-4C8C-8610-72757F5B69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248D92AE-E43F-46EF-8967-54D6035434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ADC11006-855B-4FBB-BD38-052D1993B1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61651A8E-F344-4D5C-BDE1-36C16AF46F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8F1481A2-0CA9-4356-9AD8-DBF62670B0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BEA07FB8-7772-4F10-9EF1-894F8714A3A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68D2730B-BEC4-4B0D-8C82-DE7E08A3694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6EB7FB1C-A0EF-4BFB-9C18-0D72A3B4B5A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EA58E458-5858-48B1-9468-F9EFCEFFF26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4EE66F59-32C8-4924-863A-231DF9A19B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E6C9CA94-C5BE-4EB8-90C8-D0D8DC70F2A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BC566D7B-58C4-4EF1-8F03-96B74F45189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E134AB62-D446-4423-A3F1-993FFB90220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5FD0E5B6-8789-4782-9711-F7D25A181BF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C9D18B76-CA4D-472E-AF58-3D4758B98E1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F64F9377-58D4-4061-A473-CEFAFEEA174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3EDD7F2B-6E59-49D5-8841-734573CC33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8C7CE00F-769C-45D4-9894-C3C8416953A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EE2B9DCD-1AE8-4E1E-877D-6448FED29E9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a:extLst>
            <a:ext uri="{FF2B5EF4-FFF2-40B4-BE49-F238E27FC236}">
              <a16:creationId xmlns:a16="http://schemas.microsoft.com/office/drawing/2014/main" id="{91CCC768-7A6E-488F-9AFB-22D67DDF0103}"/>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5848A072-6FB4-44C0-B46F-2EC3487000BA}"/>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a:extLst>
            <a:ext uri="{FF2B5EF4-FFF2-40B4-BE49-F238E27FC236}">
              <a16:creationId xmlns:a16="http://schemas.microsoft.com/office/drawing/2014/main" id="{73C96DFE-C901-4F48-AA60-FA98D347E4AA}"/>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F723D106-FC04-45E8-A2E4-C03201FAF85D}"/>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a:extLst>
            <a:ext uri="{FF2B5EF4-FFF2-40B4-BE49-F238E27FC236}">
              <a16:creationId xmlns:a16="http://schemas.microsoft.com/office/drawing/2014/main" id="{A55EDCD2-842C-43CC-8843-14BA8331CD29}"/>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12968B13-F77D-443C-B0BC-8A174A465771}"/>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E1818DAE-97EF-4C61-9388-95CFBFC98081}"/>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a:extLst>
            <a:ext uri="{FF2B5EF4-FFF2-40B4-BE49-F238E27FC236}">
              <a16:creationId xmlns:a16="http://schemas.microsoft.com/office/drawing/2014/main" id="{CB318D38-C490-4403-A9F4-CA6DC422D140}"/>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a:extLst>
            <a:ext uri="{FF2B5EF4-FFF2-40B4-BE49-F238E27FC236}">
              <a16:creationId xmlns:a16="http://schemas.microsoft.com/office/drawing/2014/main" id="{E619ED6C-20F3-47DB-80EC-3B190B53ED7E}"/>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A1B7785-008D-4269-8242-CA6EAD9554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83EC2ED-6A11-4E4B-B7DF-C96C813F39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888DC7A-218D-4880-971D-2AD63AEB1F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B246571-1FEC-4B6E-ABF6-8CC37F6C74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13BDC8D-8A07-4B76-9F25-844645DF9B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61" name="楕円 260">
          <a:extLst>
            <a:ext uri="{FF2B5EF4-FFF2-40B4-BE49-F238E27FC236}">
              <a16:creationId xmlns:a16="http://schemas.microsoft.com/office/drawing/2014/main" id="{087C02F4-33E9-4C66-920F-F25E769304D3}"/>
            </a:ext>
          </a:extLst>
        </xdr:cNvPr>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69232</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F3DB0A67-A013-4A99-84C3-3C2585534ABE}"/>
            </a:ext>
          </a:extLst>
        </xdr:cNvPr>
        <xdr:cNvSpPr txBox="1"/>
      </xdr:nvSpPr>
      <xdr:spPr>
        <a:xfrm>
          <a:off x="4673600"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63" name="楕円 262">
          <a:extLst>
            <a:ext uri="{FF2B5EF4-FFF2-40B4-BE49-F238E27FC236}">
              <a16:creationId xmlns:a16="http://schemas.microsoft.com/office/drawing/2014/main" id="{C439AF8E-04F3-4709-93CF-6CDC84262B85}"/>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165736</xdr:rowOff>
    </xdr:to>
    <xdr:cxnSp macro="">
      <xdr:nvCxnSpPr>
        <xdr:cNvPr id="264" name="直線コネクタ 263">
          <a:extLst>
            <a:ext uri="{FF2B5EF4-FFF2-40B4-BE49-F238E27FC236}">
              <a16:creationId xmlns:a16="http://schemas.microsoft.com/office/drawing/2014/main" id="{DEAA9A5A-681B-41EF-A843-1D54EC009378}"/>
            </a:ext>
          </a:extLst>
        </xdr:cNvPr>
        <xdr:cNvCxnSpPr/>
      </xdr:nvCxnSpPr>
      <xdr:spPr>
        <a:xfrm flipV="1">
          <a:off x="3797300" y="1415605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65" name="楕円 264">
          <a:extLst>
            <a:ext uri="{FF2B5EF4-FFF2-40B4-BE49-F238E27FC236}">
              <a16:creationId xmlns:a16="http://schemas.microsoft.com/office/drawing/2014/main" id="{407B76F8-4A76-4944-955D-9EAD4FE7B443}"/>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45720</xdr:rowOff>
    </xdr:to>
    <xdr:cxnSp macro="">
      <xdr:nvCxnSpPr>
        <xdr:cNvPr id="266" name="直線コネクタ 265">
          <a:extLst>
            <a:ext uri="{FF2B5EF4-FFF2-40B4-BE49-F238E27FC236}">
              <a16:creationId xmlns:a16="http://schemas.microsoft.com/office/drawing/2014/main" id="{4CE0E456-A462-4E3B-BAD0-2CF091AB43C7}"/>
            </a:ext>
          </a:extLst>
        </xdr:cNvPr>
        <xdr:cNvCxnSpPr/>
      </xdr:nvCxnSpPr>
      <xdr:spPr>
        <a:xfrm flipV="1">
          <a:off x="2908300" y="142246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a:extLst>
            <a:ext uri="{FF2B5EF4-FFF2-40B4-BE49-F238E27FC236}">
              <a16:creationId xmlns:a16="http://schemas.microsoft.com/office/drawing/2014/main" id="{5C43ABB0-9065-464F-9E7C-BFE5D7E5918D}"/>
            </a:ext>
          </a:extLst>
        </xdr:cNvPr>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8" name="n_2aveValue【福祉施設】&#10;有形固定資産減価償却率">
          <a:extLst>
            <a:ext uri="{FF2B5EF4-FFF2-40B4-BE49-F238E27FC236}">
              <a16:creationId xmlns:a16="http://schemas.microsoft.com/office/drawing/2014/main" id="{84BE10C3-144D-484A-B831-28977D2F57C5}"/>
            </a:ext>
          </a:extLst>
        </xdr:cNvPr>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69" name="n_1mainValue【福祉施設】&#10;有形固定資産減価償却率">
          <a:extLst>
            <a:ext uri="{FF2B5EF4-FFF2-40B4-BE49-F238E27FC236}">
              <a16:creationId xmlns:a16="http://schemas.microsoft.com/office/drawing/2014/main" id="{2B2E6553-F6EC-40B0-B923-D1B34D23ABF4}"/>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113047</xdr:rowOff>
    </xdr:from>
    <xdr:ext cx="405111" cy="259045"/>
    <xdr:sp macro="" textlink="">
      <xdr:nvSpPr>
        <xdr:cNvPr id="270" name="n_2mainValue【福祉施設】&#10;有形固定資産減価償却率">
          <a:extLst>
            <a:ext uri="{FF2B5EF4-FFF2-40B4-BE49-F238E27FC236}">
              <a16:creationId xmlns:a16="http://schemas.microsoft.com/office/drawing/2014/main" id="{9C35CC9C-051B-4091-8F3F-1F9C80B8380A}"/>
            </a:ext>
          </a:extLst>
        </xdr:cNvPr>
        <xdr:cNvSpPr txBox="1"/>
      </xdr:nvSpPr>
      <xdr:spPr>
        <a:xfrm>
          <a:off x="27057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C6BE6224-CEFF-4FA5-8002-24685875DBB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94A7D609-272B-40E6-AEB3-352F3ECF1C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99CAFF6B-2973-431E-BDAB-73F71C5D6F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542F6263-1E76-43CA-9DE2-79A7E2B8F1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98EE94B0-D43F-494A-A426-9CADE7A185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6CD551DC-2FCE-4D0F-8BCB-FC4D8AA53D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6C6922E8-94DD-4C13-8D6C-64C428FADB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78C4F8B6-5DA7-424B-A664-688190FC2AD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FE942E82-1903-4D56-A669-DA254D1660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2092DEE4-9F0F-4FA0-ACEE-48A8C18139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a:extLst>
            <a:ext uri="{FF2B5EF4-FFF2-40B4-BE49-F238E27FC236}">
              <a16:creationId xmlns:a16="http://schemas.microsoft.com/office/drawing/2014/main" id="{B7B387E4-3BBA-483C-ABCD-8777EA7F682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a:extLst>
            <a:ext uri="{FF2B5EF4-FFF2-40B4-BE49-F238E27FC236}">
              <a16:creationId xmlns:a16="http://schemas.microsoft.com/office/drawing/2014/main" id="{67FAA352-9CD2-4764-B0B6-ECE1FF24871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a:extLst>
            <a:ext uri="{FF2B5EF4-FFF2-40B4-BE49-F238E27FC236}">
              <a16:creationId xmlns:a16="http://schemas.microsoft.com/office/drawing/2014/main" id="{A93C7564-27CF-4EE9-BDEA-37E5C96D0AD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a:extLst>
            <a:ext uri="{FF2B5EF4-FFF2-40B4-BE49-F238E27FC236}">
              <a16:creationId xmlns:a16="http://schemas.microsoft.com/office/drawing/2014/main" id="{00C89AF5-7899-4ED9-BB02-123FE9DAA08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a:extLst>
            <a:ext uri="{FF2B5EF4-FFF2-40B4-BE49-F238E27FC236}">
              <a16:creationId xmlns:a16="http://schemas.microsoft.com/office/drawing/2014/main" id="{E33D5109-CEF5-4CBD-93D8-F48DDB9A89C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a:extLst>
            <a:ext uri="{FF2B5EF4-FFF2-40B4-BE49-F238E27FC236}">
              <a16:creationId xmlns:a16="http://schemas.microsoft.com/office/drawing/2014/main" id="{E546A19C-6B66-4177-9D6F-0CD0A9FD740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a:extLst>
            <a:ext uri="{FF2B5EF4-FFF2-40B4-BE49-F238E27FC236}">
              <a16:creationId xmlns:a16="http://schemas.microsoft.com/office/drawing/2014/main" id="{3C6DD4CB-5DCE-4262-870E-625A422B699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a:extLst>
            <a:ext uri="{FF2B5EF4-FFF2-40B4-BE49-F238E27FC236}">
              <a16:creationId xmlns:a16="http://schemas.microsoft.com/office/drawing/2014/main" id="{314108F8-D73A-4D63-8F7A-91281C9B401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491CCC57-0048-4D5C-BE1E-603CDBEFF54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4F5F5BF2-00F9-4C5C-B86F-BC810DE4281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C9F42134-0502-4D41-8A73-AAD659DF1C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a:extLst>
            <a:ext uri="{FF2B5EF4-FFF2-40B4-BE49-F238E27FC236}">
              <a16:creationId xmlns:a16="http://schemas.microsoft.com/office/drawing/2014/main" id="{48BDA2B6-604D-4F91-8ED4-1BA8F525E5F0}"/>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a:extLst>
            <a:ext uri="{FF2B5EF4-FFF2-40B4-BE49-F238E27FC236}">
              <a16:creationId xmlns:a16="http://schemas.microsoft.com/office/drawing/2014/main" id="{7FF3CC7C-5A11-4080-86D4-FBC61B4E0B5A}"/>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a:extLst>
            <a:ext uri="{FF2B5EF4-FFF2-40B4-BE49-F238E27FC236}">
              <a16:creationId xmlns:a16="http://schemas.microsoft.com/office/drawing/2014/main" id="{ABE2336B-777C-4AD5-A2E6-CA773CFD42D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a:extLst>
            <a:ext uri="{FF2B5EF4-FFF2-40B4-BE49-F238E27FC236}">
              <a16:creationId xmlns:a16="http://schemas.microsoft.com/office/drawing/2014/main" id="{9F3EBDD6-DA9C-477D-A8BB-BD797663747E}"/>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a:extLst>
            <a:ext uri="{FF2B5EF4-FFF2-40B4-BE49-F238E27FC236}">
              <a16:creationId xmlns:a16="http://schemas.microsoft.com/office/drawing/2014/main" id="{3EFD4018-F30D-43DC-89F8-802D45FF2CEA}"/>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a:extLst>
            <a:ext uri="{FF2B5EF4-FFF2-40B4-BE49-F238E27FC236}">
              <a16:creationId xmlns:a16="http://schemas.microsoft.com/office/drawing/2014/main" id="{3E65DD84-2F8F-47A2-92EA-F6BC770DF021}"/>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a:extLst>
            <a:ext uri="{FF2B5EF4-FFF2-40B4-BE49-F238E27FC236}">
              <a16:creationId xmlns:a16="http://schemas.microsoft.com/office/drawing/2014/main" id="{6C1ACE9E-1B51-4127-B1C4-B48B3889F22D}"/>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a:extLst>
            <a:ext uri="{FF2B5EF4-FFF2-40B4-BE49-F238E27FC236}">
              <a16:creationId xmlns:a16="http://schemas.microsoft.com/office/drawing/2014/main" id="{5C11913A-DE8D-4319-8AE2-A5D7F0442099}"/>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00" name="フローチャート: 判断 299">
          <a:extLst>
            <a:ext uri="{FF2B5EF4-FFF2-40B4-BE49-F238E27FC236}">
              <a16:creationId xmlns:a16="http://schemas.microsoft.com/office/drawing/2014/main" id="{B57F74EB-108C-4C13-BBBD-076EF1632CF2}"/>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2FF67B-5A12-4991-924F-B2C0DD166B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E056E4-4C8F-4ED7-B5F9-49ADE63FD11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01E05D6-B839-4E85-B46C-E4C143B7B39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D376A42-EB87-4553-AD44-0D4F22AF0E6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8376792-7481-417A-BBD6-BC98F2439D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83313</xdr:rowOff>
    </xdr:from>
    <xdr:to>
      <xdr:col>55</xdr:col>
      <xdr:colOff>50800</xdr:colOff>
      <xdr:row>83</xdr:row>
      <xdr:rowOff>13463</xdr:rowOff>
    </xdr:to>
    <xdr:sp macro="" textlink="">
      <xdr:nvSpPr>
        <xdr:cNvPr id="306" name="楕円 305">
          <a:extLst>
            <a:ext uri="{FF2B5EF4-FFF2-40B4-BE49-F238E27FC236}">
              <a16:creationId xmlns:a16="http://schemas.microsoft.com/office/drawing/2014/main" id="{16E1CA40-7A0A-42D5-B662-A8E6496B9E88}"/>
            </a:ext>
          </a:extLst>
        </xdr:cNvPr>
        <xdr:cNvSpPr/>
      </xdr:nvSpPr>
      <xdr:spPr>
        <a:xfrm>
          <a:off x="104267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106190</xdr:rowOff>
    </xdr:from>
    <xdr:ext cx="469744" cy="259045"/>
    <xdr:sp macro="" textlink="">
      <xdr:nvSpPr>
        <xdr:cNvPr id="307" name="【福祉施設】&#10;一人当たり面積該当値テキスト">
          <a:extLst>
            <a:ext uri="{FF2B5EF4-FFF2-40B4-BE49-F238E27FC236}">
              <a16:creationId xmlns:a16="http://schemas.microsoft.com/office/drawing/2014/main" id="{CAA23B47-71ED-4761-A7EC-7CD6C73C09B8}"/>
            </a:ext>
          </a:extLst>
        </xdr:cNvPr>
        <xdr:cNvSpPr txBox="1"/>
      </xdr:nvSpPr>
      <xdr:spPr>
        <a:xfrm>
          <a:off x="10515600"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78739</xdr:rowOff>
    </xdr:from>
    <xdr:to>
      <xdr:col>50</xdr:col>
      <xdr:colOff>165100</xdr:colOff>
      <xdr:row>83</xdr:row>
      <xdr:rowOff>8889</xdr:rowOff>
    </xdr:to>
    <xdr:sp macro="" textlink="">
      <xdr:nvSpPr>
        <xdr:cNvPr id="308" name="楕円 307">
          <a:extLst>
            <a:ext uri="{FF2B5EF4-FFF2-40B4-BE49-F238E27FC236}">
              <a16:creationId xmlns:a16="http://schemas.microsoft.com/office/drawing/2014/main" id="{1CC68AAD-E3B8-40EB-9D70-D4FB700F9CEF}"/>
            </a:ext>
          </a:extLst>
        </xdr:cNvPr>
        <xdr:cNvSpPr/>
      </xdr:nvSpPr>
      <xdr:spPr>
        <a:xfrm>
          <a:off x="958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129539</xdr:rowOff>
    </xdr:from>
    <xdr:to>
      <xdr:col>55</xdr:col>
      <xdr:colOff>0</xdr:colOff>
      <xdr:row>82</xdr:row>
      <xdr:rowOff>134113</xdr:rowOff>
    </xdr:to>
    <xdr:cxnSp macro="">
      <xdr:nvCxnSpPr>
        <xdr:cNvPr id="309" name="直線コネクタ 308">
          <a:extLst>
            <a:ext uri="{FF2B5EF4-FFF2-40B4-BE49-F238E27FC236}">
              <a16:creationId xmlns:a16="http://schemas.microsoft.com/office/drawing/2014/main" id="{1B480994-8769-4B21-B2F0-A028EFFB351F}"/>
            </a:ext>
          </a:extLst>
        </xdr:cNvPr>
        <xdr:cNvCxnSpPr/>
      </xdr:nvCxnSpPr>
      <xdr:spPr>
        <a:xfrm>
          <a:off x="9639300" y="141884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87885</xdr:rowOff>
    </xdr:from>
    <xdr:to>
      <xdr:col>46</xdr:col>
      <xdr:colOff>38100</xdr:colOff>
      <xdr:row>83</xdr:row>
      <xdr:rowOff>18035</xdr:rowOff>
    </xdr:to>
    <xdr:sp macro="" textlink="">
      <xdr:nvSpPr>
        <xdr:cNvPr id="310" name="楕円 309">
          <a:extLst>
            <a:ext uri="{FF2B5EF4-FFF2-40B4-BE49-F238E27FC236}">
              <a16:creationId xmlns:a16="http://schemas.microsoft.com/office/drawing/2014/main" id="{3C79C9BA-9C3B-4794-8FCA-62A7B48FB6CA}"/>
            </a:ext>
          </a:extLst>
        </xdr:cNvPr>
        <xdr:cNvSpPr/>
      </xdr:nvSpPr>
      <xdr:spPr>
        <a:xfrm>
          <a:off x="8699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129539</xdr:rowOff>
    </xdr:from>
    <xdr:to>
      <xdr:col>50</xdr:col>
      <xdr:colOff>114300</xdr:colOff>
      <xdr:row>82</xdr:row>
      <xdr:rowOff>138685</xdr:rowOff>
    </xdr:to>
    <xdr:cxnSp macro="">
      <xdr:nvCxnSpPr>
        <xdr:cNvPr id="311" name="直線コネクタ 310">
          <a:extLst>
            <a:ext uri="{FF2B5EF4-FFF2-40B4-BE49-F238E27FC236}">
              <a16:creationId xmlns:a16="http://schemas.microsoft.com/office/drawing/2014/main" id="{974B54BF-3912-485B-92E0-DDC0E34B684E}"/>
            </a:ext>
          </a:extLst>
        </xdr:cNvPr>
        <xdr:cNvCxnSpPr/>
      </xdr:nvCxnSpPr>
      <xdr:spPr>
        <a:xfrm flipV="1">
          <a:off x="8750300" y="1418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a:extLst>
            <a:ext uri="{FF2B5EF4-FFF2-40B4-BE49-F238E27FC236}">
              <a16:creationId xmlns:a16="http://schemas.microsoft.com/office/drawing/2014/main" id="{760E8C96-23A2-4083-821C-4CD68E8FA080}"/>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13" name="n_2aveValue【福祉施設】&#10;一人当たり面積">
          <a:extLst>
            <a:ext uri="{FF2B5EF4-FFF2-40B4-BE49-F238E27FC236}">
              <a16:creationId xmlns:a16="http://schemas.microsoft.com/office/drawing/2014/main" id="{64468ECE-C41B-4B86-97A4-C4DA2D58E3CA}"/>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25416</xdr:rowOff>
    </xdr:from>
    <xdr:ext cx="469744" cy="259045"/>
    <xdr:sp macro="" textlink="">
      <xdr:nvSpPr>
        <xdr:cNvPr id="314" name="n_1mainValue【福祉施設】&#10;一人当たり面積">
          <a:extLst>
            <a:ext uri="{FF2B5EF4-FFF2-40B4-BE49-F238E27FC236}">
              <a16:creationId xmlns:a16="http://schemas.microsoft.com/office/drawing/2014/main" id="{25DD8E5A-5665-462C-B04E-9FE259A1D10D}"/>
            </a:ext>
          </a:extLst>
        </xdr:cNvPr>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34562</xdr:rowOff>
    </xdr:from>
    <xdr:ext cx="469744" cy="259045"/>
    <xdr:sp macro="" textlink="">
      <xdr:nvSpPr>
        <xdr:cNvPr id="315" name="n_2mainValue【福祉施設】&#10;一人当たり面積">
          <a:extLst>
            <a:ext uri="{FF2B5EF4-FFF2-40B4-BE49-F238E27FC236}">
              <a16:creationId xmlns:a16="http://schemas.microsoft.com/office/drawing/2014/main" id="{F9FE9598-9910-4492-AAFA-E8163D501242}"/>
            </a:ext>
          </a:extLst>
        </xdr:cNvPr>
        <xdr:cNvSpPr txBox="1"/>
      </xdr:nvSpPr>
      <xdr:spPr>
        <a:xfrm>
          <a:off x="8515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3E36DB6D-72F3-470F-B154-159ACD01EA3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81105D73-3704-4D37-86CE-19F584F01D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2ACFED41-D9CA-41ED-813D-240005B3B8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92C279EB-29DC-429C-8CCB-152E506817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28A3DEF3-3C92-4E3F-A0BE-60B11D9A26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C833390C-32A0-4D51-A859-CF0D4674F4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8A0E0314-7ED7-415A-829A-B6CDCE7674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470D8BAE-601D-40DA-A182-84C0DC5A92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7543EA8A-6821-4EAA-AB61-E33D212D33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0F5F6322-20B8-46F2-9506-E66C00F3BA4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a:extLst>
            <a:ext uri="{FF2B5EF4-FFF2-40B4-BE49-F238E27FC236}">
              <a16:creationId xmlns:a16="http://schemas.microsoft.com/office/drawing/2014/main" id="{1A7FAA86-BE29-47A8-8652-C7BA42C4C2D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a:extLst>
            <a:ext uri="{FF2B5EF4-FFF2-40B4-BE49-F238E27FC236}">
              <a16:creationId xmlns:a16="http://schemas.microsoft.com/office/drawing/2014/main" id="{651E4219-E332-4B21-98B6-17058A88091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a:extLst>
            <a:ext uri="{FF2B5EF4-FFF2-40B4-BE49-F238E27FC236}">
              <a16:creationId xmlns:a16="http://schemas.microsoft.com/office/drawing/2014/main" id="{5B59311F-0530-41ED-A9C7-DF99E0520FC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a:extLst>
            <a:ext uri="{FF2B5EF4-FFF2-40B4-BE49-F238E27FC236}">
              <a16:creationId xmlns:a16="http://schemas.microsoft.com/office/drawing/2014/main" id="{055E337C-87EE-4BA1-BF4D-E70FD13F79C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a:extLst>
            <a:ext uri="{FF2B5EF4-FFF2-40B4-BE49-F238E27FC236}">
              <a16:creationId xmlns:a16="http://schemas.microsoft.com/office/drawing/2014/main" id="{091532F3-8EDA-4B95-B324-3CF00C9D294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a:extLst>
            <a:ext uri="{FF2B5EF4-FFF2-40B4-BE49-F238E27FC236}">
              <a16:creationId xmlns:a16="http://schemas.microsoft.com/office/drawing/2014/main" id="{2B785824-9095-4F4C-8ADA-A2D04A2957C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a:extLst>
            <a:ext uri="{FF2B5EF4-FFF2-40B4-BE49-F238E27FC236}">
              <a16:creationId xmlns:a16="http://schemas.microsoft.com/office/drawing/2014/main" id="{7FD61FD0-3DC8-4A05-9FF8-065CA1D613C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a:extLst>
            <a:ext uri="{FF2B5EF4-FFF2-40B4-BE49-F238E27FC236}">
              <a16:creationId xmlns:a16="http://schemas.microsoft.com/office/drawing/2014/main" id="{408A0234-4A89-4E46-B934-A5EA2F19801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a:extLst>
            <a:ext uri="{FF2B5EF4-FFF2-40B4-BE49-F238E27FC236}">
              <a16:creationId xmlns:a16="http://schemas.microsoft.com/office/drawing/2014/main" id="{D63A9E90-0D2E-4E5F-8F1A-3F3EB3D8221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a:extLst>
            <a:ext uri="{FF2B5EF4-FFF2-40B4-BE49-F238E27FC236}">
              <a16:creationId xmlns:a16="http://schemas.microsoft.com/office/drawing/2014/main" id="{EC982B99-BD4D-492F-AA44-9D2DA56A3E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a:extLst>
            <a:ext uri="{FF2B5EF4-FFF2-40B4-BE49-F238E27FC236}">
              <a16:creationId xmlns:a16="http://schemas.microsoft.com/office/drawing/2014/main" id="{71C9FC46-F20B-4AB5-9C40-1DCB30EB968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a:extLst>
            <a:ext uri="{FF2B5EF4-FFF2-40B4-BE49-F238E27FC236}">
              <a16:creationId xmlns:a16="http://schemas.microsoft.com/office/drawing/2014/main" id="{B2EAA1D1-060A-44FB-A2FD-198FDE6FCFB3}"/>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a:extLst>
            <a:ext uri="{FF2B5EF4-FFF2-40B4-BE49-F238E27FC236}">
              <a16:creationId xmlns:a16="http://schemas.microsoft.com/office/drawing/2014/main" id="{887509D2-FE2E-413C-A1F1-135126A778D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6238BDE7-0832-47D2-B5C1-6AA8943D8AE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a:extLst>
            <a:ext uri="{FF2B5EF4-FFF2-40B4-BE49-F238E27FC236}">
              <a16:creationId xmlns:a16="http://schemas.microsoft.com/office/drawing/2014/main" id="{9262A715-B127-43EF-87A0-CE78715F55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a:extLst>
            <a:ext uri="{FF2B5EF4-FFF2-40B4-BE49-F238E27FC236}">
              <a16:creationId xmlns:a16="http://schemas.microsoft.com/office/drawing/2014/main" id="{E076CB7E-C3EE-4A9E-8200-3D4B2D568118}"/>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a:extLst>
            <a:ext uri="{FF2B5EF4-FFF2-40B4-BE49-F238E27FC236}">
              <a16:creationId xmlns:a16="http://schemas.microsoft.com/office/drawing/2014/main" id="{829A70AE-7945-42C3-B986-06C0B1AA899D}"/>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a:extLst>
            <a:ext uri="{FF2B5EF4-FFF2-40B4-BE49-F238E27FC236}">
              <a16:creationId xmlns:a16="http://schemas.microsoft.com/office/drawing/2014/main" id="{C8528C7A-59B8-4AE3-AFC1-5422E2F74398}"/>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a:extLst>
            <a:ext uri="{FF2B5EF4-FFF2-40B4-BE49-F238E27FC236}">
              <a16:creationId xmlns:a16="http://schemas.microsoft.com/office/drawing/2014/main" id="{FE0BBD05-E41C-431B-AEA4-7F68AF53087D}"/>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a:extLst>
            <a:ext uri="{FF2B5EF4-FFF2-40B4-BE49-F238E27FC236}">
              <a16:creationId xmlns:a16="http://schemas.microsoft.com/office/drawing/2014/main" id="{246C97A1-5478-4B02-8688-BEA09C4E15AA}"/>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6" name="【市民会館】&#10;有形固定資産減価償却率平均値テキスト">
          <a:extLst>
            <a:ext uri="{FF2B5EF4-FFF2-40B4-BE49-F238E27FC236}">
              <a16:creationId xmlns:a16="http://schemas.microsoft.com/office/drawing/2014/main" id="{613968A4-113A-4E34-840A-54D93CDC60A9}"/>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a:extLst>
            <a:ext uri="{FF2B5EF4-FFF2-40B4-BE49-F238E27FC236}">
              <a16:creationId xmlns:a16="http://schemas.microsoft.com/office/drawing/2014/main" id="{98EFA412-3A8E-42B7-BBCC-864270E18CBD}"/>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a:extLst>
            <a:ext uri="{FF2B5EF4-FFF2-40B4-BE49-F238E27FC236}">
              <a16:creationId xmlns:a16="http://schemas.microsoft.com/office/drawing/2014/main" id="{A9FBB07B-6233-425E-ACE9-36F4D27B2759}"/>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9" name="フローチャート: 判断 348">
          <a:extLst>
            <a:ext uri="{FF2B5EF4-FFF2-40B4-BE49-F238E27FC236}">
              <a16:creationId xmlns:a16="http://schemas.microsoft.com/office/drawing/2014/main" id="{E5A72B28-DE9B-47B4-AC46-B25466BE7A77}"/>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25799B2A-FAEE-4DF1-BBF5-30850B94BC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881767B6-D928-43C4-9854-4571F294C30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A25D8790-D7DB-4932-9907-65212E291E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476B3883-366C-4539-9AF6-38A50B7E1C1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FE3F51F2-5BF6-42B3-915C-62C9A73274B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355" name="楕円 354">
          <a:extLst>
            <a:ext uri="{FF2B5EF4-FFF2-40B4-BE49-F238E27FC236}">
              <a16:creationId xmlns:a16="http://schemas.microsoft.com/office/drawing/2014/main" id="{A9730CF1-5F72-402D-8B41-5A932314BA35}"/>
            </a:ext>
          </a:extLst>
        </xdr:cNvPr>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356" name="【市民会館】&#10;有形固定資産減価償却率該当値テキスト">
          <a:extLst>
            <a:ext uri="{FF2B5EF4-FFF2-40B4-BE49-F238E27FC236}">
              <a16:creationId xmlns:a16="http://schemas.microsoft.com/office/drawing/2014/main" id="{6F15E91E-12D0-41F9-B264-1930F4FB5902}"/>
            </a:ext>
          </a:extLst>
        </xdr:cNvPr>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80918</xdr:rowOff>
    </xdr:from>
    <xdr:to>
      <xdr:col>20</xdr:col>
      <xdr:colOff>38100</xdr:colOff>
      <xdr:row>104</xdr:row>
      <xdr:rowOff>11068</xdr:rowOff>
    </xdr:to>
    <xdr:sp macro="" textlink="">
      <xdr:nvSpPr>
        <xdr:cNvPr id="357" name="楕円 356">
          <a:extLst>
            <a:ext uri="{FF2B5EF4-FFF2-40B4-BE49-F238E27FC236}">
              <a16:creationId xmlns:a16="http://schemas.microsoft.com/office/drawing/2014/main" id="{5B1CDD07-48D2-4457-ACD4-D86E16F7F8D1}"/>
            </a:ext>
          </a:extLst>
        </xdr:cNvPr>
        <xdr:cNvSpPr/>
      </xdr:nvSpPr>
      <xdr:spPr>
        <a:xfrm>
          <a:off x="3746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104</xdr:row>
      <xdr:rowOff>10886</xdr:rowOff>
    </xdr:to>
    <xdr:cxnSp macro="">
      <xdr:nvCxnSpPr>
        <xdr:cNvPr id="358" name="直線コネクタ 357">
          <a:extLst>
            <a:ext uri="{FF2B5EF4-FFF2-40B4-BE49-F238E27FC236}">
              <a16:creationId xmlns:a16="http://schemas.microsoft.com/office/drawing/2014/main" id="{F96FE19A-BF43-4A0A-B240-60AEBD977BFE}"/>
            </a:ext>
          </a:extLst>
        </xdr:cNvPr>
        <xdr:cNvCxnSpPr/>
      </xdr:nvCxnSpPr>
      <xdr:spPr>
        <a:xfrm>
          <a:off x="3797300" y="17791068"/>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359" name="楕円 358">
          <a:extLst>
            <a:ext uri="{FF2B5EF4-FFF2-40B4-BE49-F238E27FC236}">
              <a16:creationId xmlns:a16="http://schemas.microsoft.com/office/drawing/2014/main" id="{D03218FE-2AB7-4B44-9B77-BF4738ED8CC3}"/>
            </a:ext>
          </a:extLst>
        </xdr:cNvPr>
        <xdr:cNvSpPr/>
      </xdr:nvSpPr>
      <xdr:spPr>
        <a:xfrm>
          <a:off x="2857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131718</xdr:rowOff>
    </xdr:to>
    <xdr:cxnSp macro="">
      <xdr:nvCxnSpPr>
        <xdr:cNvPr id="360" name="直線コネクタ 359">
          <a:extLst>
            <a:ext uri="{FF2B5EF4-FFF2-40B4-BE49-F238E27FC236}">
              <a16:creationId xmlns:a16="http://schemas.microsoft.com/office/drawing/2014/main" id="{C0808BDE-DECC-482A-B75C-CC6E1500B72C}"/>
            </a:ext>
          </a:extLst>
        </xdr:cNvPr>
        <xdr:cNvCxnSpPr/>
      </xdr:nvCxnSpPr>
      <xdr:spPr>
        <a:xfrm>
          <a:off x="2908300" y="1778127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61" name="n_1aveValue【市民会館】&#10;有形固定資産減価償却率">
          <a:extLst>
            <a:ext uri="{FF2B5EF4-FFF2-40B4-BE49-F238E27FC236}">
              <a16:creationId xmlns:a16="http://schemas.microsoft.com/office/drawing/2014/main" id="{2ECEAE37-0C89-4F12-A575-EA35EA2AC584}"/>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62" name="n_2aveValue【市民会館】&#10;有形固定資産減価償却率">
          <a:extLst>
            <a:ext uri="{FF2B5EF4-FFF2-40B4-BE49-F238E27FC236}">
              <a16:creationId xmlns:a16="http://schemas.microsoft.com/office/drawing/2014/main" id="{34401096-665F-4C6F-BE36-B9C264B9C154}"/>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27595</xdr:rowOff>
    </xdr:from>
    <xdr:ext cx="405111" cy="259045"/>
    <xdr:sp macro="" textlink="">
      <xdr:nvSpPr>
        <xdr:cNvPr id="363" name="n_1mainValue【市民会館】&#10;有形固定資産減価償却率">
          <a:extLst>
            <a:ext uri="{FF2B5EF4-FFF2-40B4-BE49-F238E27FC236}">
              <a16:creationId xmlns:a16="http://schemas.microsoft.com/office/drawing/2014/main" id="{7D5B506D-E46E-4643-8F0A-12C9DE68B2BB}"/>
            </a:ext>
          </a:extLst>
        </xdr:cNvPr>
        <xdr:cNvSpPr txBox="1"/>
      </xdr:nvSpPr>
      <xdr:spPr>
        <a:xfrm>
          <a:off x="3582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364" name="n_2mainValue【市民会館】&#10;有形固定資産減価償却率">
          <a:extLst>
            <a:ext uri="{FF2B5EF4-FFF2-40B4-BE49-F238E27FC236}">
              <a16:creationId xmlns:a16="http://schemas.microsoft.com/office/drawing/2014/main" id="{9CF935E9-3828-4BD8-8DD2-DAA5B3D7025C}"/>
            </a:ext>
          </a:extLst>
        </xdr:cNvPr>
        <xdr:cNvSpPr txBox="1"/>
      </xdr:nvSpPr>
      <xdr:spPr>
        <a:xfrm>
          <a:off x="2705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4CB80A6-30DD-497D-8DC5-5934D278CB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60B49D4-DCE8-4DBC-8262-A1AF7B7FD3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FBCB5DED-E9AF-4483-80AB-DE5CFB263B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51EECED4-6D11-4A75-A722-59E76AD7184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55AA0001-D1C3-42BD-98F4-A6ECAABC97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5D3DC687-01C6-4633-A2CF-1EDD3EE03C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E26D2661-46BF-48E9-AA00-C12E2BC262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DA8C279-1164-45C9-830D-78ED98D2AC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99A6BDE0-B232-48C7-BB9F-6539B80CDC6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674A5568-2ED4-4D21-A030-E01771F7293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a:extLst>
            <a:ext uri="{FF2B5EF4-FFF2-40B4-BE49-F238E27FC236}">
              <a16:creationId xmlns:a16="http://schemas.microsoft.com/office/drawing/2014/main" id="{491724F7-A25E-466E-8B1F-AF2542A3C19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CAFF17CB-37C7-4608-909D-41FAC9CC84E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a:extLst>
            <a:ext uri="{FF2B5EF4-FFF2-40B4-BE49-F238E27FC236}">
              <a16:creationId xmlns:a16="http://schemas.microsoft.com/office/drawing/2014/main" id="{D17EDF76-5B01-41B0-AC5F-7D5327A18E0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a:extLst>
            <a:ext uri="{FF2B5EF4-FFF2-40B4-BE49-F238E27FC236}">
              <a16:creationId xmlns:a16="http://schemas.microsoft.com/office/drawing/2014/main" id="{0677730F-F427-46DD-8A21-CB8FA9A7913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a:extLst>
            <a:ext uri="{FF2B5EF4-FFF2-40B4-BE49-F238E27FC236}">
              <a16:creationId xmlns:a16="http://schemas.microsoft.com/office/drawing/2014/main" id="{E9A3CFCC-A752-4501-9D39-DF538A2AA1B8}"/>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a:extLst>
            <a:ext uri="{FF2B5EF4-FFF2-40B4-BE49-F238E27FC236}">
              <a16:creationId xmlns:a16="http://schemas.microsoft.com/office/drawing/2014/main" id="{EE6BC582-472C-4158-986D-92DF7589E0B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a:extLst>
            <a:ext uri="{FF2B5EF4-FFF2-40B4-BE49-F238E27FC236}">
              <a16:creationId xmlns:a16="http://schemas.microsoft.com/office/drawing/2014/main" id="{28DB0A54-9CEE-45D4-B523-CF58A493520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a:extLst>
            <a:ext uri="{FF2B5EF4-FFF2-40B4-BE49-F238E27FC236}">
              <a16:creationId xmlns:a16="http://schemas.microsoft.com/office/drawing/2014/main" id="{73A72177-2118-4CAD-8194-70DFA6EAB30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a:extLst>
            <a:ext uri="{FF2B5EF4-FFF2-40B4-BE49-F238E27FC236}">
              <a16:creationId xmlns:a16="http://schemas.microsoft.com/office/drawing/2014/main" id="{415BDC5C-5AA1-446C-8230-2D3EA245B84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a:extLst>
            <a:ext uri="{FF2B5EF4-FFF2-40B4-BE49-F238E27FC236}">
              <a16:creationId xmlns:a16="http://schemas.microsoft.com/office/drawing/2014/main" id="{D8087B59-52E8-4AAE-964C-34318B40308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a:extLst>
            <a:ext uri="{FF2B5EF4-FFF2-40B4-BE49-F238E27FC236}">
              <a16:creationId xmlns:a16="http://schemas.microsoft.com/office/drawing/2014/main" id="{FD979526-A608-4F27-949C-278FC4DAF0A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a:extLst>
            <a:ext uri="{FF2B5EF4-FFF2-40B4-BE49-F238E27FC236}">
              <a16:creationId xmlns:a16="http://schemas.microsoft.com/office/drawing/2014/main" id="{1065DBC9-302C-4B0F-9204-A292E70BC79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43929D3A-D81E-4928-AED5-A298AC2E4D4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68E1046B-3A94-4B8D-A9A8-7FD76FFBDCB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2A6C34A7-A2A5-451E-9B55-5C21568421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a:extLst>
            <a:ext uri="{FF2B5EF4-FFF2-40B4-BE49-F238E27FC236}">
              <a16:creationId xmlns:a16="http://schemas.microsoft.com/office/drawing/2014/main" id="{1DDDC1F8-C4EB-4789-AD67-99ECB12C601C}"/>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a:extLst>
            <a:ext uri="{FF2B5EF4-FFF2-40B4-BE49-F238E27FC236}">
              <a16:creationId xmlns:a16="http://schemas.microsoft.com/office/drawing/2014/main" id="{8DB4E7BE-5E19-4324-AED2-4A2AFFEFDA56}"/>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a:extLst>
            <a:ext uri="{FF2B5EF4-FFF2-40B4-BE49-F238E27FC236}">
              <a16:creationId xmlns:a16="http://schemas.microsoft.com/office/drawing/2014/main" id="{2BCC82F4-2FFE-4421-8620-F630121EDD57}"/>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a:extLst>
            <a:ext uri="{FF2B5EF4-FFF2-40B4-BE49-F238E27FC236}">
              <a16:creationId xmlns:a16="http://schemas.microsoft.com/office/drawing/2014/main" id="{84ABB0EC-197C-4B70-9E3F-23E18819C698}"/>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a:extLst>
            <a:ext uri="{FF2B5EF4-FFF2-40B4-BE49-F238E27FC236}">
              <a16:creationId xmlns:a16="http://schemas.microsoft.com/office/drawing/2014/main" id="{7DD0D228-6065-4350-AB1E-52C5910603D6}"/>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95" name="【市民会館】&#10;一人当たり面積平均値テキスト">
          <a:extLst>
            <a:ext uri="{FF2B5EF4-FFF2-40B4-BE49-F238E27FC236}">
              <a16:creationId xmlns:a16="http://schemas.microsoft.com/office/drawing/2014/main" id="{9A7C2F4D-94F5-444E-8B77-80DDA4D2BDA7}"/>
            </a:ext>
          </a:extLst>
        </xdr:cNvPr>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a:extLst>
            <a:ext uri="{FF2B5EF4-FFF2-40B4-BE49-F238E27FC236}">
              <a16:creationId xmlns:a16="http://schemas.microsoft.com/office/drawing/2014/main" id="{B64455E4-4FFA-4A39-A182-DEC6E4B1AC9E}"/>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a:extLst>
            <a:ext uri="{FF2B5EF4-FFF2-40B4-BE49-F238E27FC236}">
              <a16:creationId xmlns:a16="http://schemas.microsoft.com/office/drawing/2014/main" id="{DCA184E4-A756-4935-83FA-F514CE2AF269}"/>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8" name="フローチャート: 判断 397">
          <a:extLst>
            <a:ext uri="{FF2B5EF4-FFF2-40B4-BE49-F238E27FC236}">
              <a16:creationId xmlns:a16="http://schemas.microsoft.com/office/drawing/2014/main" id="{F345FDFA-4D91-42D4-812D-0866015CCB6E}"/>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5F2651EA-1365-4685-9A36-92C84312B9E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EF7238-D586-45D2-968F-C4C4ABAAC10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B048188-B834-4D52-93D2-BEDE2F7DE6A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55C38D3B-45F7-4453-A9DE-268C838F22E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1192B1F3-A71D-401E-A976-F5D81435330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103777</xdr:rowOff>
    </xdr:from>
    <xdr:to>
      <xdr:col>55</xdr:col>
      <xdr:colOff>50800</xdr:colOff>
      <xdr:row>107</xdr:row>
      <xdr:rowOff>33927</xdr:rowOff>
    </xdr:to>
    <xdr:sp macro="" textlink="">
      <xdr:nvSpPr>
        <xdr:cNvPr id="404" name="楕円 403">
          <a:extLst>
            <a:ext uri="{FF2B5EF4-FFF2-40B4-BE49-F238E27FC236}">
              <a16:creationId xmlns:a16="http://schemas.microsoft.com/office/drawing/2014/main" id="{DF55813E-155B-495C-90D8-F29EB999EFCA}"/>
            </a:ext>
          </a:extLst>
        </xdr:cNvPr>
        <xdr:cNvSpPr/>
      </xdr:nvSpPr>
      <xdr:spPr>
        <a:xfrm>
          <a:off x="10426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82204</xdr:rowOff>
    </xdr:from>
    <xdr:ext cx="469744" cy="259045"/>
    <xdr:sp macro="" textlink="">
      <xdr:nvSpPr>
        <xdr:cNvPr id="405" name="【市民会館】&#10;一人当たり面積該当値テキスト">
          <a:extLst>
            <a:ext uri="{FF2B5EF4-FFF2-40B4-BE49-F238E27FC236}">
              <a16:creationId xmlns:a16="http://schemas.microsoft.com/office/drawing/2014/main" id="{D1A27089-A1FE-43D7-8015-AC2868C1B812}"/>
            </a:ext>
          </a:extLst>
        </xdr:cNvPr>
        <xdr:cNvSpPr txBox="1"/>
      </xdr:nvSpPr>
      <xdr:spPr>
        <a:xfrm>
          <a:off x="10515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136434</xdr:rowOff>
    </xdr:from>
    <xdr:to>
      <xdr:col>50</xdr:col>
      <xdr:colOff>165100</xdr:colOff>
      <xdr:row>107</xdr:row>
      <xdr:rowOff>66584</xdr:rowOff>
    </xdr:to>
    <xdr:sp macro="" textlink="">
      <xdr:nvSpPr>
        <xdr:cNvPr id="406" name="楕円 405">
          <a:extLst>
            <a:ext uri="{FF2B5EF4-FFF2-40B4-BE49-F238E27FC236}">
              <a16:creationId xmlns:a16="http://schemas.microsoft.com/office/drawing/2014/main" id="{2D2CE323-8067-4CBF-BEE6-D19ABD0B574C}"/>
            </a:ext>
          </a:extLst>
        </xdr:cNvPr>
        <xdr:cNvSpPr/>
      </xdr:nvSpPr>
      <xdr:spPr>
        <a:xfrm>
          <a:off x="9588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154577</xdr:rowOff>
    </xdr:from>
    <xdr:to>
      <xdr:col>55</xdr:col>
      <xdr:colOff>0</xdr:colOff>
      <xdr:row>107</xdr:row>
      <xdr:rowOff>15784</xdr:rowOff>
    </xdr:to>
    <xdr:cxnSp macro="">
      <xdr:nvCxnSpPr>
        <xdr:cNvPr id="407" name="直線コネクタ 406">
          <a:extLst>
            <a:ext uri="{FF2B5EF4-FFF2-40B4-BE49-F238E27FC236}">
              <a16:creationId xmlns:a16="http://schemas.microsoft.com/office/drawing/2014/main" id="{59CA8FCC-D2D8-49D1-BFBB-CF350797B251}"/>
            </a:ext>
          </a:extLst>
        </xdr:cNvPr>
        <xdr:cNvCxnSpPr/>
      </xdr:nvCxnSpPr>
      <xdr:spPr>
        <a:xfrm flipV="1">
          <a:off x="9639300" y="18328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08" name="楕円 407">
          <a:extLst>
            <a:ext uri="{FF2B5EF4-FFF2-40B4-BE49-F238E27FC236}">
              <a16:creationId xmlns:a16="http://schemas.microsoft.com/office/drawing/2014/main" id="{8DED81F0-B2F4-4498-A045-F994F6007ACF}"/>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15784</xdr:rowOff>
    </xdr:from>
    <xdr:to>
      <xdr:col>50</xdr:col>
      <xdr:colOff>114300</xdr:colOff>
      <xdr:row>107</xdr:row>
      <xdr:rowOff>19050</xdr:rowOff>
    </xdr:to>
    <xdr:cxnSp macro="">
      <xdr:nvCxnSpPr>
        <xdr:cNvPr id="409" name="直線コネクタ 408">
          <a:extLst>
            <a:ext uri="{FF2B5EF4-FFF2-40B4-BE49-F238E27FC236}">
              <a16:creationId xmlns:a16="http://schemas.microsoft.com/office/drawing/2014/main" id="{46EC8B93-CAA3-4476-B556-BBD5D1A3E358}"/>
            </a:ext>
          </a:extLst>
        </xdr:cNvPr>
        <xdr:cNvCxnSpPr/>
      </xdr:nvCxnSpPr>
      <xdr:spPr>
        <a:xfrm flipV="1">
          <a:off x="8750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10" name="n_1aveValue【市民会館】&#10;一人当たり面積">
          <a:extLst>
            <a:ext uri="{FF2B5EF4-FFF2-40B4-BE49-F238E27FC236}">
              <a16:creationId xmlns:a16="http://schemas.microsoft.com/office/drawing/2014/main" id="{930F2B3D-955A-4198-B601-EA400A9CDA24}"/>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11" name="n_2aveValue【市民会館】&#10;一人当たり面積">
          <a:extLst>
            <a:ext uri="{FF2B5EF4-FFF2-40B4-BE49-F238E27FC236}">
              <a16:creationId xmlns:a16="http://schemas.microsoft.com/office/drawing/2014/main" id="{04EB4FEA-A586-47B5-8D31-72C4620A210C}"/>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57711</xdr:rowOff>
    </xdr:from>
    <xdr:ext cx="469744" cy="259045"/>
    <xdr:sp macro="" textlink="">
      <xdr:nvSpPr>
        <xdr:cNvPr id="412" name="n_1mainValue【市民会館】&#10;一人当たり面積">
          <a:extLst>
            <a:ext uri="{FF2B5EF4-FFF2-40B4-BE49-F238E27FC236}">
              <a16:creationId xmlns:a16="http://schemas.microsoft.com/office/drawing/2014/main" id="{7C58546F-9705-4B56-B9EA-A4340AA77DC6}"/>
            </a:ext>
          </a:extLst>
        </xdr:cNvPr>
        <xdr:cNvSpPr txBox="1"/>
      </xdr:nvSpPr>
      <xdr:spPr>
        <a:xfrm>
          <a:off x="9391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13" name="n_2mainValue【市民会館】&#10;一人当たり面積">
          <a:extLst>
            <a:ext uri="{FF2B5EF4-FFF2-40B4-BE49-F238E27FC236}">
              <a16:creationId xmlns:a16="http://schemas.microsoft.com/office/drawing/2014/main" id="{90A361BC-F755-4CF3-9172-65DBAC29FCD6}"/>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2CC51183-7E96-4ABA-9C46-16499BBB1A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83C58B2A-6E5D-4005-B237-784A650250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6614710F-01CD-4DF3-B608-22D0C47BB6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BFDBF0EF-1EB8-4842-A2FE-83F7F2DA1F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EBBBD265-821B-44C3-BB30-DF693ACC027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9E5E55D3-44DD-425B-BB64-00554EBDCE7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0038FD63-F90D-4C32-833D-BA6A1B6B680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48C8039F-990B-4D23-A15C-04FA7003D71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id="{895A04C9-846B-4B01-8DCB-8E74864996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id="{0D3C3112-E81E-4BDB-ACD0-C8BBCFD529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id="{5415065F-2D92-4C91-A7A5-8DBC10B2C3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id="{8AA59CCF-C27A-43E4-945A-8EDD742102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id="{5D56274C-FDE6-4AEA-AE5B-396F120D1C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id="{EFB13703-9326-40DD-AB38-823C9319D9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id="{744AF44F-A0B0-4AA9-A9B5-D4121892E0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id="{90A5C7DB-AD2A-4691-8663-2EB7267AE1B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83461C95-7EBE-4B9A-B8C9-E09AF174F76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6346C3B1-8878-4429-9474-0788D5114A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2B45CFD6-7814-4D01-86C9-9170C102E2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2BBD41E2-03E3-40BC-865F-1D9122A068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3AB40C97-368C-4463-BE2A-C8C701209A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6DB30FD-A3DB-4DE5-8AA6-5011C49288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3A254035-B1CE-4237-980A-8E4522B8A1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F18FD56D-0DD0-465C-A0D4-C0D1EC24A93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a:extLst>
            <a:ext uri="{FF2B5EF4-FFF2-40B4-BE49-F238E27FC236}">
              <a16:creationId xmlns:a16="http://schemas.microsoft.com/office/drawing/2014/main" id="{CB1144EC-1C63-4E02-AC32-E61EA559DF8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a:extLst>
            <a:ext uri="{FF2B5EF4-FFF2-40B4-BE49-F238E27FC236}">
              <a16:creationId xmlns:a16="http://schemas.microsoft.com/office/drawing/2014/main" id="{E12F3BAD-1D12-4BAD-81D9-1BB1F545BC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a:extLst>
            <a:ext uri="{FF2B5EF4-FFF2-40B4-BE49-F238E27FC236}">
              <a16:creationId xmlns:a16="http://schemas.microsoft.com/office/drawing/2014/main" id="{F7C635D8-BA75-464F-8857-F88F863946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a:extLst>
            <a:ext uri="{FF2B5EF4-FFF2-40B4-BE49-F238E27FC236}">
              <a16:creationId xmlns:a16="http://schemas.microsoft.com/office/drawing/2014/main" id="{B619DD0B-31D5-46FA-BD80-279329829D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a:extLst>
            <a:ext uri="{FF2B5EF4-FFF2-40B4-BE49-F238E27FC236}">
              <a16:creationId xmlns:a16="http://schemas.microsoft.com/office/drawing/2014/main" id="{F7077407-31F2-40A7-808E-7394FFDD24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a:extLst>
            <a:ext uri="{FF2B5EF4-FFF2-40B4-BE49-F238E27FC236}">
              <a16:creationId xmlns:a16="http://schemas.microsoft.com/office/drawing/2014/main" id="{9262D690-C87C-4062-829B-CFC83F7B83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a:extLst>
            <a:ext uri="{FF2B5EF4-FFF2-40B4-BE49-F238E27FC236}">
              <a16:creationId xmlns:a16="http://schemas.microsoft.com/office/drawing/2014/main" id="{6A40C61D-C6D3-4DE6-BEA3-4B68E8537B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a:extLst>
            <a:ext uri="{FF2B5EF4-FFF2-40B4-BE49-F238E27FC236}">
              <a16:creationId xmlns:a16="http://schemas.microsoft.com/office/drawing/2014/main" id="{8F8FBC38-AF55-4BA5-BF2B-A383D65BC0F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a:extLst>
            <a:ext uri="{FF2B5EF4-FFF2-40B4-BE49-F238E27FC236}">
              <a16:creationId xmlns:a16="http://schemas.microsoft.com/office/drawing/2014/main" id="{BF16B0ED-EB2C-49AB-A0BF-A1614790995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a:extLst>
            <a:ext uri="{FF2B5EF4-FFF2-40B4-BE49-F238E27FC236}">
              <a16:creationId xmlns:a16="http://schemas.microsoft.com/office/drawing/2014/main" id="{6EF1C1D1-541A-4D2B-A2BC-8B98A87542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a:extLst>
            <a:ext uri="{FF2B5EF4-FFF2-40B4-BE49-F238E27FC236}">
              <a16:creationId xmlns:a16="http://schemas.microsoft.com/office/drawing/2014/main" id="{CDADCFA3-D6E2-4621-BFA3-4034D6C335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a:extLst>
            <a:ext uri="{FF2B5EF4-FFF2-40B4-BE49-F238E27FC236}">
              <a16:creationId xmlns:a16="http://schemas.microsoft.com/office/drawing/2014/main" id="{B1BE30B8-6144-45AC-85EA-068CCB4FD3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a:extLst>
            <a:ext uri="{FF2B5EF4-FFF2-40B4-BE49-F238E27FC236}">
              <a16:creationId xmlns:a16="http://schemas.microsoft.com/office/drawing/2014/main" id="{8EF26F5E-4B20-488B-BB26-7BF0FFD862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a:extLst>
            <a:ext uri="{FF2B5EF4-FFF2-40B4-BE49-F238E27FC236}">
              <a16:creationId xmlns:a16="http://schemas.microsoft.com/office/drawing/2014/main" id="{22A79994-4ED8-42EB-82AD-97D192B8B72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a:extLst>
            <a:ext uri="{FF2B5EF4-FFF2-40B4-BE49-F238E27FC236}">
              <a16:creationId xmlns:a16="http://schemas.microsoft.com/office/drawing/2014/main" id="{BC169CC6-7A01-4FA3-A7B9-29A7FF22E3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a:extLst>
            <a:ext uri="{FF2B5EF4-FFF2-40B4-BE49-F238E27FC236}">
              <a16:creationId xmlns:a16="http://schemas.microsoft.com/office/drawing/2014/main" id="{7EF964E3-0A61-4723-B27B-DA75D4E14B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4" name="テキスト ボックス 453">
          <a:extLst>
            <a:ext uri="{FF2B5EF4-FFF2-40B4-BE49-F238E27FC236}">
              <a16:creationId xmlns:a16="http://schemas.microsoft.com/office/drawing/2014/main" id="{173B4D5B-5622-427E-97E1-14FFBFE59AA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5" name="直線コネクタ 454">
          <a:extLst>
            <a:ext uri="{FF2B5EF4-FFF2-40B4-BE49-F238E27FC236}">
              <a16:creationId xmlns:a16="http://schemas.microsoft.com/office/drawing/2014/main" id="{E7379367-F576-4C04-BB09-A2DCF5BBE95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6" name="テキスト ボックス 455">
          <a:extLst>
            <a:ext uri="{FF2B5EF4-FFF2-40B4-BE49-F238E27FC236}">
              <a16:creationId xmlns:a16="http://schemas.microsoft.com/office/drawing/2014/main" id="{F7CF9AD9-5BA5-4629-B44F-1104F3004B6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7" name="直線コネクタ 456">
          <a:extLst>
            <a:ext uri="{FF2B5EF4-FFF2-40B4-BE49-F238E27FC236}">
              <a16:creationId xmlns:a16="http://schemas.microsoft.com/office/drawing/2014/main" id="{C2EBE24F-7BEC-440E-9B6A-B64FE46ACA0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8" name="テキスト ボックス 457">
          <a:extLst>
            <a:ext uri="{FF2B5EF4-FFF2-40B4-BE49-F238E27FC236}">
              <a16:creationId xmlns:a16="http://schemas.microsoft.com/office/drawing/2014/main" id="{4BA740F5-89BC-4594-B5E8-4E33543062A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9" name="直線コネクタ 458">
          <a:extLst>
            <a:ext uri="{FF2B5EF4-FFF2-40B4-BE49-F238E27FC236}">
              <a16:creationId xmlns:a16="http://schemas.microsoft.com/office/drawing/2014/main" id="{AA8B72E6-C4A3-4A64-8DD3-3CB224C0F01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0" name="テキスト ボックス 459">
          <a:extLst>
            <a:ext uri="{FF2B5EF4-FFF2-40B4-BE49-F238E27FC236}">
              <a16:creationId xmlns:a16="http://schemas.microsoft.com/office/drawing/2014/main" id="{F2350005-5734-4C9C-87B3-AED9558B26E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1" name="直線コネクタ 460">
          <a:extLst>
            <a:ext uri="{FF2B5EF4-FFF2-40B4-BE49-F238E27FC236}">
              <a16:creationId xmlns:a16="http://schemas.microsoft.com/office/drawing/2014/main" id="{1AA22BC8-5E96-4327-BA3F-7C65C5BF111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2" name="テキスト ボックス 461">
          <a:extLst>
            <a:ext uri="{FF2B5EF4-FFF2-40B4-BE49-F238E27FC236}">
              <a16:creationId xmlns:a16="http://schemas.microsoft.com/office/drawing/2014/main" id="{45D7518D-8C40-4803-B279-7D00569D1B8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3" name="直線コネクタ 462">
          <a:extLst>
            <a:ext uri="{FF2B5EF4-FFF2-40B4-BE49-F238E27FC236}">
              <a16:creationId xmlns:a16="http://schemas.microsoft.com/office/drawing/2014/main" id="{6D53501E-7CC8-4FAC-A7A4-1D6FCACB34D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4" name="テキスト ボックス 463">
          <a:extLst>
            <a:ext uri="{FF2B5EF4-FFF2-40B4-BE49-F238E27FC236}">
              <a16:creationId xmlns:a16="http://schemas.microsoft.com/office/drawing/2014/main" id="{B402D74C-7380-4CAB-AA64-1E484713BC6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5" name="直線コネクタ 464">
          <a:extLst>
            <a:ext uri="{FF2B5EF4-FFF2-40B4-BE49-F238E27FC236}">
              <a16:creationId xmlns:a16="http://schemas.microsoft.com/office/drawing/2014/main" id="{5E6B1855-86F2-4191-8791-D8D46CB083D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6" name="テキスト ボックス 465">
          <a:extLst>
            <a:ext uri="{FF2B5EF4-FFF2-40B4-BE49-F238E27FC236}">
              <a16:creationId xmlns:a16="http://schemas.microsoft.com/office/drawing/2014/main" id="{2E8A77A2-B58E-4459-84A9-18D3F23C8E5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a:extLst>
            <a:ext uri="{FF2B5EF4-FFF2-40B4-BE49-F238E27FC236}">
              <a16:creationId xmlns:a16="http://schemas.microsoft.com/office/drawing/2014/main" id="{ED67FD38-86DD-4F69-9044-5D5C30BF56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a:extLst>
            <a:ext uri="{FF2B5EF4-FFF2-40B4-BE49-F238E27FC236}">
              <a16:creationId xmlns:a16="http://schemas.microsoft.com/office/drawing/2014/main" id="{6E7B0E29-3B44-44DB-9E13-FFC273C032C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消防施設】&#10;有形固定資産減価償却率グラフ枠">
          <a:extLst>
            <a:ext uri="{FF2B5EF4-FFF2-40B4-BE49-F238E27FC236}">
              <a16:creationId xmlns:a16="http://schemas.microsoft.com/office/drawing/2014/main" id="{A6FDE31B-4E5E-42BB-A8CC-ED8FB4DEB5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470" name="直線コネクタ 469">
          <a:extLst>
            <a:ext uri="{FF2B5EF4-FFF2-40B4-BE49-F238E27FC236}">
              <a16:creationId xmlns:a16="http://schemas.microsoft.com/office/drawing/2014/main" id="{94B12614-43CD-4728-8783-E99CBAFF4622}"/>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71" name="【消防施設】&#10;有形固定資産減価償却率最小値テキスト">
          <a:extLst>
            <a:ext uri="{FF2B5EF4-FFF2-40B4-BE49-F238E27FC236}">
              <a16:creationId xmlns:a16="http://schemas.microsoft.com/office/drawing/2014/main" id="{1A8D5787-BE74-4B7A-80BE-E51EBF39B9CF}"/>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72" name="直線コネクタ 471">
          <a:extLst>
            <a:ext uri="{FF2B5EF4-FFF2-40B4-BE49-F238E27FC236}">
              <a16:creationId xmlns:a16="http://schemas.microsoft.com/office/drawing/2014/main" id="{6C71F1F6-E2AB-4399-9CD6-726D056841C2}"/>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473" name="【消防施設】&#10;有形固定資産減価償却率最大値テキスト">
          <a:extLst>
            <a:ext uri="{FF2B5EF4-FFF2-40B4-BE49-F238E27FC236}">
              <a16:creationId xmlns:a16="http://schemas.microsoft.com/office/drawing/2014/main" id="{86F12958-016C-40D1-97B5-9D9DCA98EBB6}"/>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474" name="直線コネクタ 473">
          <a:extLst>
            <a:ext uri="{FF2B5EF4-FFF2-40B4-BE49-F238E27FC236}">
              <a16:creationId xmlns:a16="http://schemas.microsoft.com/office/drawing/2014/main" id="{BC445FEE-BFAF-4116-B64C-8EB5CC1AA9FE}"/>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75" name="【消防施設】&#10;有形固定資産減価償却率平均値テキスト">
          <a:extLst>
            <a:ext uri="{FF2B5EF4-FFF2-40B4-BE49-F238E27FC236}">
              <a16:creationId xmlns:a16="http://schemas.microsoft.com/office/drawing/2014/main" id="{2E764BED-2CEF-42C3-A265-CE03DC97ED9A}"/>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76" name="フローチャート: 判断 475">
          <a:extLst>
            <a:ext uri="{FF2B5EF4-FFF2-40B4-BE49-F238E27FC236}">
              <a16:creationId xmlns:a16="http://schemas.microsoft.com/office/drawing/2014/main" id="{3B37D2FF-12ED-470E-AC7B-E010B4556571}"/>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477" name="フローチャート: 判断 476">
          <a:extLst>
            <a:ext uri="{FF2B5EF4-FFF2-40B4-BE49-F238E27FC236}">
              <a16:creationId xmlns:a16="http://schemas.microsoft.com/office/drawing/2014/main" id="{8F6EBC94-42C9-4D27-8356-DFF42C44D043}"/>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478" name="フローチャート: 判断 477">
          <a:extLst>
            <a:ext uri="{FF2B5EF4-FFF2-40B4-BE49-F238E27FC236}">
              <a16:creationId xmlns:a16="http://schemas.microsoft.com/office/drawing/2014/main" id="{AB409F67-3756-47C8-9211-662C54371441}"/>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9D1BA053-E20C-4B54-B37E-2E5620F5C4F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43C452F6-ADB9-4044-8D01-C61005A02C2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58084994-529C-42B7-BD2F-D51C002F428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77FF51DB-9787-4B26-9792-4B90AC77636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EDFE016D-2D6E-4664-919D-23A12BE9CAE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135889</xdr:rowOff>
    </xdr:from>
    <xdr:to>
      <xdr:col>76</xdr:col>
      <xdr:colOff>165100</xdr:colOff>
      <xdr:row>81</xdr:row>
      <xdr:rowOff>66039</xdr:rowOff>
    </xdr:to>
    <xdr:sp macro="" textlink="">
      <xdr:nvSpPr>
        <xdr:cNvPr id="484" name="楕円 483">
          <a:extLst>
            <a:ext uri="{FF2B5EF4-FFF2-40B4-BE49-F238E27FC236}">
              <a16:creationId xmlns:a16="http://schemas.microsoft.com/office/drawing/2014/main" id="{DD716FF5-BDF9-46ED-B14A-63A5670AAFB3}"/>
            </a:ext>
          </a:extLst>
        </xdr:cNvPr>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95902</xdr:rowOff>
    </xdr:from>
    <xdr:ext cx="405111" cy="259045"/>
    <xdr:sp macro="" textlink="">
      <xdr:nvSpPr>
        <xdr:cNvPr id="485" name="n_1aveValue【消防施設】&#10;有形固定資産減価償却率">
          <a:extLst>
            <a:ext uri="{FF2B5EF4-FFF2-40B4-BE49-F238E27FC236}">
              <a16:creationId xmlns:a16="http://schemas.microsoft.com/office/drawing/2014/main" id="{BDBD5453-01B3-471C-A3F3-C038B62A7C9A}"/>
            </a:ext>
          </a:extLst>
        </xdr:cNvPr>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486" name="n_2aveValue【消防施設】&#10;有形固定資産減価償却率">
          <a:extLst>
            <a:ext uri="{FF2B5EF4-FFF2-40B4-BE49-F238E27FC236}">
              <a16:creationId xmlns:a16="http://schemas.microsoft.com/office/drawing/2014/main" id="{0A5C819B-0216-418B-918E-9AFF78033EDA}"/>
            </a:ext>
          </a:extLst>
        </xdr:cNvPr>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487" name="n_2mainValue【消防施設】&#10;有形固定資産減価償却率">
          <a:extLst>
            <a:ext uri="{FF2B5EF4-FFF2-40B4-BE49-F238E27FC236}">
              <a16:creationId xmlns:a16="http://schemas.microsoft.com/office/drawing/2014/main" id="{527688DA-4987-473A-90D0-3D310747EB1C}"/>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AE60267F-A463-4E41-8A0F-686C7A95ABD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263184E8-0A84-4137-A6AF-0875199D01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73ABDBC2-58D1-43D1-9A38-CDA2174CC3F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E18AEF43-EA3E-46FD-A902-9E5A9D458E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7CAA517B-D948-4075-8CB6-55C319DFC1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BF051E30-AF67-4662-BE66-CA991B2033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E8D4BC34-BE4C-4B68-A3A3-CEA2A9E091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EB933B84-8DCD-4595-AD74-E68698E3F2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08BF078A-71B7-4F48-B7EF-B38B09C624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76736469-E46C-4699-930B-387F7277B3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96DAEC52-B98F-4623-8A97-509B27C5609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098F8CE0-0733-4C15-81C5-B3BAA770CFA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A87FFFF5-6BBA-4C97-A417-EA5A2D327B7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AD11EC44-1646-4053-BD12-D57223AB945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DA5C8AC2-DCF7-4C70-81F7-9E6D4181F60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E3393DF7-424E-4127-B80A-19CDB550645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CD5253A3-E8D5-40A3-812D-08392577373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9BD6E4AA-4FB6-44EE-BE75-C702E8E04EA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6F42FE1E-36DA-4B67-9907-57504C9A05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CC6DA0F1-7531-49FE-AE0B-FCFCC0DB03C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1D624AB6-F82A-473A-9EC7-9FA7CC6E3A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09" name="直線コネクタ 508">
          <a:extLst>
            <a:ext uri="{FF2B5EF4-FFF2-40B4-BE49-F238E27FC236}">
              <a16:creationId xmlns:a16="http://schemas.microsoft.com/office/drawing/2014/main" id="{1A420DEB-882D-4760-8707-3A52C1FF1EEC}"/>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0" name="【消防施設】&#10;一人当たり面積最小値テキスト">
          <a:extLst>
            <a:ext uri="{FF2B5EF4-FFF2-40B4-BE49-F238E27FC236}">
              <a16:creationId xmlns:a16="http://schemas.microsoft.com/office/drawing/2014/main" id="{B25F99DD-2CBB-4B61-9FCB-124D149E3F4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1" name="直線コネクタ 510">
          <a:extLst>
            <a:ext uri="{FF2B5EF4-FFF2-40B4-BE49-F238E27FC236}">
              <a16:creationId xmlns:a16="http://schemas.microsoft.com/office/drawing/2014/main" id="{167ACB6D-27F8-4A88-9DDC-27C93F91F7E1}"/>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12" name="【消防施設】&#10;一人当たり面積最大値テキスト">
          <a:extLst>
            <a:ext uri="{FF2B5EF4-FFF2-40B4-BE49-F238E27FC236}">
              <a16:creationId xmlns:a16="http://schemas.microsoft.com/office/drawing/2014/main" id="{56103F19-FA2D-49FF-AC76-81761050058D}"/>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13" name="直線コネクタ 512">
          <a:extLst>
            <a:ext uri="{FF2B5EF4-FFF2-40B4-BE49-F238E27FC236}">
              <a16:creationId xmlns:a16="http://schemas.microsoft.com/office/drawing/2014/main" id="{2D056091-C685-4636-82B6-3C0DD631EB9F}"/>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14" name="【消防施設】&#10;一人当たり面積平均値テキスト">
          <a:extLst>
            <a:ext uri="{FF2B5EF4-FFF2-40B4-BE49-F238E27FC236}">
              <a16:creationId xmlns:a16="http://schemas.microsoft.com/office/drawing/2014/main" id="{57F5736A-1E1E-4582-B663-5652E5D0A569}"/>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15" name="フローチャート: 判断 514">
          <a:extLst>
            <a:ext uri="{FF2B5EF4-FFF2-40B4-BE49-F238E27FC236}">
              <a16:creationId xmlns:a16="http://schemas.microsoft.com/office/drawing/2014/main" id="{1B598818-F0C1-4512-8CCE-18F2BED19023}"/>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16" name="フローチャート: 判断 515">
          <a:extLst>
            <a:ext uri="{FF2B5EF4-FFF2-40B4-BE49-F238E27FC236}">
              <a16:creationId xmlns:a16="http://schemas.microsoft.com/office/drawing/2014/main" id="{E0CC167F-1D70-4419-9B7A-C68199428845}"/>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17" name="フローチャート: 判断 516">
          <a:extLst>
            <a:ext uri="{FF2B5EF4-FFF2-40B4-BE49-F238E27FC236}">
              <a16:creationId xmlns:a16="http://schemas.microsoft.com/office/drawing/2014/main" id="{87A65C19-DAA3-4F8F-86B3-ADCCF19BE165}"/>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45217598-C845-411B-A3F4-2C46BF7C19D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3188FFEC-33BC-40F5-94FE-016778C9EA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496A9CF7-D8F1-45D2-B53D-0D10913B7C0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5D419AD3-DD09-48EC-952F-461EADCF75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DCEAAD3E-4698-4D0A-B78B-A5C5755D898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523" name="楕円 522">
          <a:extLst>
            <a:ext uri="{FF2B5EF4-FFF2-40B4-BE49-F238E27FC236}">
              <a16:creationId xmlns:a16="http://schemas.microsoft.com/office/drawing/2014/main" id="{D1A69A55-8571-4B69-B5FC-EC97425BACF7}"/>
            </a:ext>
          </a:extLst>
        </xdr:cNvPr>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524" name="n_1aveValue【消防施設】&#10;一人当たり面積">
          <a:extLst>
            <a:ext uri="{FF2B5EF4-FFF2-40B4-BE49-F238E27FC236}">
              <a16:creationId xmlns:a16="http://schemas.microsoft.com/office/drawing/2014/main" id="{882172C1-6D6D-4422-BAE8-B47DA6A62414}"/>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525" name="n_2aveValue【消防施設】&#10;一人当たり面積">
          <a:extLst>
            <a:ext uri="{FF2B5EF4-FFF2-40B4-BE49-F238E27FC236}">
              <a16:creationId xmlns:a16="http://schemas.microsoft.com/office/drawing/2014/main" id="{B6E14DAC-92C4-406C-B1B9-6DA33A146205}"/>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526" name="n_2mainValue【消防施設】&#10;一人当たり面積">
          <a:extLst>
            <a:ext uri="{FF2B5EF4-FFF2-40B4-BE49-F238E27FC236}">
              <a16:creationId xmlns:a16="http://schemas.microsoft.com/office/drawing/2014/main" id="{71ED649E-6E3E-4AF7-BC6F-E70521F9126F}"/>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3BCF8212-6940-4257-B8B3-F70941E671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57AEA4A8-0A7A-445F-AD25-93B0E9C16F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BE59DBD7-5790-4DDF-B830-A462710C2D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8EB63EAF-F2AE-4941-9302-AAB51D17D2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E870CBA4-7502-4AF3-B3A0-E71B198AF2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D6417075-2DB2-4348-BD90-C35C5FDCB9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1107F35E-73EA-4E7A-A324-F622E7EA49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C7A3099D-8D49-4773-B1BE-35DF11AA71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a:extLst>
            <a:ext uri="{FF2B5EF4-FFF2-40B4-BE49-F238E27FC236}">
              <a16:creationId xmlns:a16="http://schemas.microsoft.com/office/drawing/2014/main" id="{C93F5A4B-4DED-4700-8828-294DB22B51A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a:extLst>
            <a:ext uri="{FF2B5EF4-FFF2-40B4-BE49-F238E27FC236}">
              <a16:creationId xmlns:a16="http://schemas.microsoft.com/office/drawing/2014/main" id="{9073B293-085A-4953-87A9-AC75B93921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7" name="直線コネクタ 536">
          <a:extLst>
            <a:ext uri="{FF2B5EF4-FFF2-40B4-BE49-F238E27FC236}">
              <a16:creationId xmlns:a16="http://schemas.microsoft.com/office/drawing/2014/main" id="{3F1B7A5E-A29F-42B6-808E-69A98AC991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8" name="テキスト ボックス 537">
          <a:extLst>
            <a:ext uri="{FF2B5EF4-FFF2-40B4-BE49-F238E27FC236}">
              <a16:creationId xmlns:a16="http://schemas.microsoft.com/office/drawing/2014/main" id="{EDDF2DBA-5DE4-4842-B711-A9C8E1E91DE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9" name="直線コネクタ 538">
          <a:extLst>
            <a:ext uri="{FF2B5EF4-FFF2-40B4-BE49-F238E27FC236}">
              <a16:creationId xmlns:a16="http://schemas.microsoft.com/office/drawing/2014/main" id="{09E7C6C7-6414-4EBF-AF38-0FD7CA1B00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0" name="テキスト ボックス 539">
          <a:extLst>
            <a:ext uri="{FF2B5EF4-FFF2-40B4-BE49-F238E27FC236}">
              <a16:creationId xmlns:a16="http://schemas.microsoft.com/office/drawing/2014/main" id="{59628622-143F-477F-BB90-4B231AA1710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1" name="直線コネクタ 540">
          <a:extLst>
            <a:ext uri="{FF2B5EF4-FFF2-40B4-BE49-F238E27FC236}">
              <a16:creationId xmlns:a16="http://schemas.microsoft.com/office/drawing/2014/main" id="{BFB8BD67-D5E1-400C-B43D-65D2F72B4B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2" name="テキスト ボックス 541">
          <a:extLst>
            <a:ext uri="{FF2B5EF4-FFF2-40B4-BE49-F238E27FC236}">
              <a16:creationId xmlns:a16="http://schemas.microsoft.com/office/drawing/2014/main" id="{C29D26CF-61D0-421F-95F8-5F3F370DDA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3" name="直線コネクタ 542">
          <a:extLst>
            <a:ext uri="{FF2B5EF4-FFF2-40B4-BE49-F238E27FC236}">
              <a16:creationId xmlns:a16="http://schemas.microsoft.com/office/drawing/2014/main" id="{B1508A6E-DBA6-4B26-AC39-6F0B33B8739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4" name="テキスト ボックス 543">
          <a:extLst>
            <a:ext uri="{FF2B5EF4-FFF2-40B4-BE49-F238E27FC236}">
              <a16:creationId xmlns:a16="http://schemas.microsoft.com/office/drawing/2014/main" id="{31C416C9-FD72-4037-BE54-AACCBD71C9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5" name="直線コネクタ 544">
          <a:extLst>
            <a:ext uri="{FF2B5EF4-FFF2-40B4-BE49-F238E27FC236}">
              <a16:creationId xmlns:a16="http://schemas.microsoft.com/office/drawing/2014/main" id="{0F42B0EB-3A02-4135-A2FB-2188FB62294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6" name="テキスト ボックス 545">
          <a:extLst>
            <a:ext uri="{FF2B5EF4-FFF2-40B4-BE49-F238E27FC236}">
              <a16:creationId xmlns:a16="http://schemas.microsoft.com/office/drawing/2014/main" id="{F20EB4E4-B145-4CB7-B6A0-836D2066A01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7" name="直線コネクタ 546">
          <a:extLst>
            <a:ext uri="{FF2B5EF4-FFF2-40B4-BE49-F238E27FC236}">
              <a16:creationId xmlns:a16="http://schemas.microsoft.com/office/drawing/2014/main" id="{96F2F9DB-A01C-421A-B763-1749426A90F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8" name="テキスト ボックス 547">
          <a:extLst>
            <a:ext uri="{FF2B5EF4-FFF2-40B4-BE49-F238E27FC236}">
              <a16:creationId xmlns:a16="http://schemas.microsoft.com/office/drawing/2014/main" id="{5E1E7E3F-DCD3-48EB-995E-7E5244E27DE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9" name="直線コネクタ 548">
          <a:extLst>
            <a:ext uri="{FF2B5EF4-FFF2-40B4-BE49-F238E27FC236}">
              <a16:creationId xmlns:a16="http://schemas.microsoft.com/office/drawing/2014/main" id="{4E4A45C8-EB89-48FD-8B84-F871B1B9FF3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0" name="テキスト ボックス 549">
          <a:extLst>
            <a:ext uri="{FF2B5EF4-FFF2-40B4-BE49-F238E27FC236}">
              <a16:creationId xmlns:a16="http://schemas.microsoft.com/office/drawing/2014/main" id="{E91974B8-3489-42E2-B711-2A77EDECA21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1" name="【庁舎】&#10;有形固定資産減価償却率グラフ枠">
          <a:extLst>
            <a:ext uri="{FF2B5EF4-FFF2-40B4-BE49-F238E27FC236}">
              <a16:creationId xmlns:a16="http://schemas.microsoft.com/office/drawing/2014/main" id="{A292736C-05B0-4ED7-882E-D12D93F2BF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552" name="直線コネクタ 551">
          <a:extLst>
            <a:ext uri="{FF2B5EF4-FFF2-40B4-BE49-F238E27FC236}">
              <a16:creationId xmlns:a16="http://schemas.microsoft.com/office/drawing/2014/main" id="{EA9205D1-F299-405E-9450-864F92E94B36}"/>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553" name="【庁舎】&#10;有形固定資産減価償却率最小値テキスト">
          <a:extLst>
            <a:ext uri="{FF2B5EF4-FFF2-40B4-BE49-F238E27FC236}">
              <a16:creationId xmlns:a16="http://schemas.microsoft.com/office/drawing/2014/main" id="{1073C6BE-2D12-4FC9-9DBD-55DD3D15FE2A}"/>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54" name="直線コネクタ 553">
          <a:extLst>
            <a:ext uri="{FF2B5EF4-FFF2-40B4-BE49-F238E27FC236}">
              <a16:creationId xmlns:a16="http://schemas.microsoft.com/office/drawing/2014/main" id="{22E6D8D3-90F5-464B-A315-1983D127C698}"/>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5" name="【庁舎】&#10;有形固定資産減価償却率最大値テキスト">
          <a:extLst>
            <a:ext uri="{FF2B5EF4-FFF2-40B4-BE49-F238E27FC236}">
              <a16:creationId xmlns:a16="http://schemas.microsoft.com/office/drawing/2014/main" id="{59433429-B3F9-4552-AFE3-DCE43CE0A6E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6" name="直線コネクタ 555">
          <a:extLst>
            <a:ext uri="{FF2B5EF4-FFF2-40B4-BE49-F238E27FC236}">
              <a16:creationId xmlns:a16="http://schemas.microsoft.com/office/drawing/2014/main" id="{E997106F-4872-4BC6-828C-E80B00FAFCE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557" name="【庁舎】&#10;有形固定資産減価償却率平均値テキスト">
          <a:extLst>
            <a:ext uri="{FF2B5EF4-FFF2-40B4-BE49-F238E27FC236}">
              <a16:creationId xmlns:a16="http://schemas.microsoft.com/office/drawing/2014/main" id="{B57CFADB-ACC2-4BAB-AA8D-7C95D256DF13}"/>
            </a:ext>
          </a:extLst>
        </xdr:cNvPr>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558" name="フローチャート: 判断 557">
          <a:extLst>
            <a:ext uri="{FF2B5EF4-FFF2-40B4-BE49-F238E27FC236}">
              <a16:creationId xmlns:a16="http://schemas.microsoft.com/office/drawing/2014/main" id="{AD63781D-E2C3-456A-B5ED-F64BE801167A}"/>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59" name="フローチャート: 判断 558">
          <a:extLst>
            <a:ext uri="{FF2B5EF4-FFF2-40B4-BE49-F238E27FC236}">
              <a16:creationId xmlns:a16="http://schemas.microsoft.com/office/drawing/2014/main" id="{8DC3529A-CAAE-42BC-9A82-E4C1524923BB}"/>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560" name="フローチャート: 判断 559">
          <a:extLst>
            <a:ext uri="{FF2B5EF4-FFF2-40B4-BE49-F238E27FC236}">
              <a16:creationId xmlns:a16="http://schemas.microsoft.com/office/drawing/2014/main" id="{9BD0D1F6-DB84-4D28-A617-0E1328770F84}"/>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9011DAA3-ED48-4F81-8C01-EA63BFA7E2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9A83EBE5-518A-4DE0-A0E1-B6813856FAA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A7B79243-A85F-4004-A46A-A3F9D20533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B74CA0F5-D8E4-4D0B-B2B3-C0BC7243E0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4A867A45-713B-42E2-9207-D32281FBBA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141332</xdr:rowOff>
    </xdr:from>
    <xdr:to>
      <xdr:col>85</xdr:col>
      <xdr:colOff>177800</xdr:colOff>
      <xdr:row>102</xdr:row>
      <xdr:rowOff>71482</xdr:rowOff>
    </xdr:to>
    <xdr:sp macro="" textlink="">
      <xdr:nvSpPr>
        <xdr:cNvPr id="566" name="楕円 565">
          <a:extLst>
            <a:ext uri="{FF2B5EF4-FFF2-40B4-BE49-F238E27FC236}">
              <a16:creationId xmlns:a16="http://schemas.microsoft.com/office/drawing/2014/main" id="{AACC53BB-4211-4B6E-A321-01D9C14FF890}"/>
            </a:ext>
          </a:extLst>
        </xdr:cNvPr>
        <xdr:cNvSpPr/>
      </xdr:nvSpPr>
      <xdr:spPr>
        <a:xfrm>
          <a:off x="162687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164209</xdr:rowOff>
    </xdr:from>
    <xdr:ext cx="405111" cy="259045"/>
    <xdr:sp macro="" textlink="">
      <xdr:nvSpPr>
        <xdr:cNvPr id="567" name="【庁舎】&#10;有形固定資産減価償却率該当値テキスト">
          <a:extLst>
            <a:ext uri="{FF2B5EF4-FFF2-40B4-BE49-F238E27FC236}">
              <a16:creationId xmlns:a16="http://schemas.microsoft.com/office/drawing/2014/main" id="{6BE76CD8-484C-4638-80BA-18AE89042D1A}"/>
            </a:ext>
          </a:extLst>
        </xdr:cNvPr>
        <xdr:cNvSpPr txBox="1"/>
      </xdr:nvSpPr>
      <xdr:spPr>
        <a:xfrm>
          <a:off x="16357600" y="173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568" name="楕円 567">
          <a:extLst>
            <a:ext uri="{FF2B5EF4-FFF2-40B4-BE49-F238E27FC236}">
              <a16:creationId xmlns:a16="http://schemas.microsoft.com/office/drawing/2014/main" id="{E20893C5-5B49-4220-A050-D6D6BFE7CE0D}"/>
            </a:ext>
          </a:extLst>
        </xdr:cNvPr>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xdr:rowOff>
    </xdr:from>
    <xdr:to>
      <xdr:col>85</xdr:col>
      <xdr:colOff>127000</xdr:colOff>
      <xdr:row>102</xdr:row>
      <xdr:rowOff>20682</xdr:rowOff>
    </xdr:to>
    <xdr:cxnSp macro="">
      <xdr:nvCxnSpPr>
        <xdr:cNvPr id="569" name="直線コネクタ 568">
          <a:extLst>
            <a:ext uri="{FF2B5EF4-FFF2-40B4-BE49-F238E27FC236}">
              <a16:creationId xmlns:a16="http://schemas.microsoft.com/office/drawing/2014/main" id="{E4137CB1-14DB-44CD-B767-4C34F1502291}"/>
            </a:ext>
          </a:extLst>
        </xdr:cNvPr>
        <xdr:cNvCxnSpPr/>
      </xdr:nvCxnSpPr>
      <xdr:spPr>
        <a:xfrm>
          <a:off x="15481300" y="174889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103777</xdr:rowOff>
    </xdr:from>
    <xdr:to>
      <xdr:col>76</xdr:col>
      <xdr:colOff>165100</xdr:colOff>
      <xdr:row>101</xdr:row>
      <xdr:rowOff>33927</xdr:rowOff>
    </xdr:to>
    <xdr:sp macro="" textlink="">
      <xdr:nvSpPr>
        <xdr:cNvPr id="570" name="楕円 569">
          <a:extLst>
            <a:ext uri="{FF2B5EF4-FFF2-40B4-BE49-F238E27FC236}">
              <a16:creationId xmlns:a16="http://schemas.microsoft.com/office/drawing/2014/main" id="{55E04EB4-8CC5-4B10-A75B-E1760471DD8C}"/>
            </a:ext>
          </a:extLst>
        </xdr:cNvPr>
        <xdr:cNvSpPr/>
      </xdr:nvSpPr>
      <xdr:spPr>
        <a:xfrm>
          <a:off x="14541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154577</xdr:rowOff>
    </xdr:from>
    <xdr:to>
      <xdr:col>81</xdr:col>
      <xdr:colOff>50800</xdr:colOff>
      <xdr:row>102</xdr:row>
      <xdr:rowOff>1088</xdr:rowOff>
    </xdr:to>
    <xdr:cxnSp macro="">
      <xdr:nvCxnSpPr>
        <xdr:cNvPr id="571" name="直線コネクタ 570">
          <a:extLst>
            <a:ext uri="{FF2B5EF4-FFF2-40B4-BE49-F238E27FC236}">
              <a16:creationId xmlns:a16="http://schemas.microsoft.com/office/drawing/2014/main" id="{A4932CE8-F812-425A-A76F-C4B3394A0414}"/>
            </a:ext>
          </a:extLst>
        </xdr:cNvPr>
        <xdr:cNvCxnSpPr/>
      </xdr:nvCxnSpPr>
      <xdr:spPr>
        <a:xfrm>
          <a:off x="14592300" y="17299577"/>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572" name="n_1aveValue【庁舎】&#10;有形固定資産減価償却率">
          <a:extLst>
            <a:ext uri="{FF2B5EF4-FFF2-40B4-BE49-F238E27FC236}">
              <a16:creationId xmlns:a16="http://schemas.microsoft.com/office/drawing/2014/main" id="{17AFF833-62BA-410E-91C9-E0035DEB2C88}"/>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573" name="n_2aveValue【庁舎】&#10;有形固定資産減価償却率">
          <a:extLst>
            <a:ext uri="{FF2B5EF4-FFF2-40B4-BE49-F238E27FC236}">
              <a16:creationId xmlns:a16="http://schemas.microsoft.com/office/drawing/2014/main" id="{DD8ABF4D-5275-40AB-A0A9-BC3E8F0340E7}"/>
            </a:ext>
          </a:extLst>
        </xdr:cNvPr>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574" name="n_1mainValue【庁舎】&#10;有形固定資産減価償却率">
          <a:extLst>
            <a:ext uri="{FF2B5EF4-FFF2-40B4-BE49-F238E27FC236}">
              <a16:creationId xmlns:a16="http://schemas.microsoft.com/office/drawing/2014/main" id="{691069DA-04BC-42D6-991A-61F5D9B83FBA}"/>
            </a:ext>
          </a:extLst>
        </xdr:cNvPr>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50454</xdr:rowOff>
    </xdr:from>
    <xdr:ext cx="405111" cy="259045"/>
    <xdr:sp macro="" textlink="">
      <xdr:nvSpPr>
        <xdr:cNvPr id="575" name="n_2mainValue【庁舎】&#10;有形固定資産減価償却率">
          <a:extLst>
            <a:ext uri="{FF2B5EF4-FFF2-40B4-BE49-F238E27FC236}">
              <a16:creationId xmlns:a16="http://schemas.microsoft.com/office/drawing/2014/main" id="{F02FC30C-1EC0-4D67-92F1-DC45331628A2}"/>
            </a:ext>
          </a:extLst>
        </xdr:cNvPr>
        <xdr:cNvSpPr txBox="1"/>
      </xdr:nvSpPr>
      <xdr:spPr>
        <a:xfrm>
          <a:off x="14389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6" name="正方形/長方形 575">
          <a:extLst>
            <a:ext uri="{FF2B5EF4-FFF2-40B4-BE49-F238E27FC236}">
              <a16:creationId xmlns:a16="http://schemas.microsoft.com/office/drawing/2014/main" id="{DB1D4935-BC76-48B2-B7C0-1F4FB1897E8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7" name="正方形/長方形 576">
          <a:extLst>
            <a:ext uri="{FF2B5EF4-FFF2-40B4-BE49-F238E27FC236}">
              <a16:creationId xmlns:a16="http://schemas.microsoft.com/office/drawing/2014/main" id="{A93D86FB-333A-4528-B3C8-A0AF8D30B9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8" name="正方形/長方形 577">
          <a:extLst>
            <a:ext uri="{FF2B5EF4-FFF2-40B4-BE49-F238E27FC236}">
              <a16:creationId xmlns:a16="http://schemas.microsoft.com/office/drawing/2014/main" id="{70071636-5E39-494C-8349-8AEAA9CCE5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9" name="正方形/長方形 578">
          <a:extLst>
            <a:ext uri="{FF2B5EF4-FFF2-40B4-BE49-F238E27FC236}">
              <a16:creationId xmlns:a16="http://schemas.microsoft.com/office/drawing/2014/main" id="{7914E64E-AF9B-4FCD-922B-A1B0F86048A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0" name="正方形/長方形 579">
          <a:extLst>
            <a:ext uri="{FF2B5EF4-FFF2-40B4-BE49-F238E27FC236}">
              <a16:creationId xmlns:a16="http://schemas.microsoft.com/office/drawing/2014/main" id="{E943B034-0583-4B78-8846-4359D886FC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1" name="正方形/長方形 580">
          <a:extLst>
            <a:ext uri="{FF2B5EF4-FFF2-40B4-BE49-F238E27FC236}">
              <a16:creationId xmlns:a16="http://schemas.microsoft.com/office/drawing/2014/main" id="{D80DA954-3A58-4636-9B09-4B646C3D57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2" name="正方形/長方形 581">
          <a:extLst>
            <a:ext uri="{FF2B5EF4-FFF2-40B4-BE49-F238E27FC236}">
              <a16:creationId xmlns:a16="http://schemas.microsoft.com/office/drawing/2014/main" id="{CADD4F56-D429-4992-896E-274156ACD9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3" name="正方形/長方形 582">
          <a:extLst>
            <a:ext uri="{FF2B5EF4-FFF2-40B4-BE49-F238E27FC236}">
              <a16:creationId xmlns:a16="http://schemas.microsoft.com/office/drawing/2014/main" id="{9D026D59-7FFA-4C27-AC80-317A2B8087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4" name="テキスト ボックス 583">
          <a:extLst>
            <a:ext uri="{FF2B5EF4-FFF2-40B4-BE49-F238E27FC236}">
              <a16:creationId xmlns:a16="http://schemas.microsoft.com/office/drawing/2014/main" id="{8F54CC9A-0C3A-460F-B048-35B48193FC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5" name="直線コネクタ 584">
          <a:extLst>
            <a:ext uri="{FF2B5EF4-FFF2-40B4-BE49-F238E27FC236}">
              <a16:creationId xmlns:a16="http://schemas.microsoft.com/office/drawing/2014/main" id="{E42A3465-B8F6-464A-9B29-B6783A26689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6" name="テキスト ボックス 585">
          <a:extLst>
            <a:ext uri="{FF2B5EF4-FFF2-40B4-BE49-F238E27FC236}">
              <a16:creationId xmlns:a16="http://schemas.microsoft.com/office/drawing/2014/main" id="{3E525903-90D3-425E-8FD9-ED0A96CD1C4C}"/>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87" name="直線コネクタ 586">
          <a:extLst>
            <a:ext uri="{FF2B5EF4-FFF2-40B4-BE49-F238E27FC236}">
              <a16:creationId xmlns:a16="http://schemas.microsoft.com/office/drawing/2014/main" id="{C9F81856-025E-4EDD-9E43-2AF3FF0BC4F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88" name="テキスト ボックス 587">
          <a:extLst>
            <a:ext uri="{FF2B5EF4-FFF2-40B4-BE49-F238E27FC236}">
              <a16:creationId xmlns:a16="http://schemas.microsoft.com/office/drawing/2014/main" id="{4F0A04FB-8A98-4CFE-81BF-C867C97A0C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9" name="直線コネクタ 588">
          <a:extLst>
            <a:ext uri="{FF2B5EF4-FFF2-40B4-BE49-F238E27FC236}">
              <a16:creationId xmlns:a16="http://schemas.microsoft.com/office/drawing/2014/main" id="{78EB3A1B-C413-43E5-9EB0-386E72A05D9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0" name="テキスト ボックス 589">
          <a:extLst>
            <a:ext uri="{FF2B5EF4-FFF2-40B4-BE49-F238E27FC236}">
              <a16:creationId xmlns:a16="http://schemas.microsoft.com/office/drawing/2014/main" id="{7D0165EA-8A38-47FC-A1BD-9F94E76CE41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1" name="直線コネクタ 590">
          <a:extLst>
            <a:ext uri="{FF2B5EF4-FFF2-40B4-BE49-F238E27FC236}">
              <a16:creationId xmlns:a16="http://schemas.microsoft.com/office/drawing/2014/main" id="{2844A3C9-EF3B-4E78-BBB2-6FA6E4B0098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2" name="テキスト ボックス 591">
          <a:extLst>
            <a:ext uri="{FF2B5EF4-FFF2-40B4-BE49-F238E27FC236}">
              <a16:creationId xmlns:a16="http://schemas.microsoft.com/office/drawing/2014/main" id="{334FFB68-C0EC-49C1-AE1D-963C424E8F9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3" name="直線コネクタ 592">
          <a:extLst>
            <a:ext uri="{FF2B5EF4-FFF2-40B4-BE49-F238E27FC236}">
              <a16:creationId xmlns:a16="http://schemas.microsoft.com/office/drawing/2014/main" id="{955F95AB-2347-4B34-AC19-B136D6B24B3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4" name="テキスト ボックス 593">
          <a:extLst>
            <a:ext uri="{FF2B5EF4-FFF2-40B4-BE49-F238E27FC236}">
              <a16:creationId xmlns:a16="http://schemas.microsoft.com/office/drawing/2014/main" id="{B51DAE77-EAFB-4155-8AE3-1C2F2326CC8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5" name="直線コネクタ 594">
          <a:extLst>
            <a:ext uri="{FF2B5EF4-FFF2-40B4-BE49-F238E27FC236}">
              <a16:creationId xmlns:a16="http://schemas.microsoft.com/office/drawing/2014/main" id="{7E31C6F6-9A58-47FC-972F-F1F5C0DB35C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6" name="テキスト ボックス 595">
          <a:extLst>
            <a:ext uri="{FF2B5EF4-FFF2-40B4-BE49-F238E27FC236}">
              <a16:creationId xmlns:a16="http://schemas.microsoft.com/office/drawing/2014/main" id="{5B5942C6-047B-4C10-9313-52CD522A1EB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7" name="直線コネクタ 596">
          <a:extLst>
            <a:ext uri="{FF2B5EF4-FFF2-40B4-BE49-F238E27FC236}">
              <a16:creationId xmlns:a16="http://schemas.microsoft.com/office/drawing/2014/main" id="{6EFE8C62-911B-4732-98E8-5A933994E91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98" name="テキスト ボックス 597">
          <a:extLst>
            <a:ext uri="{FF2B5EF4-FFF2-40B4-BE49-F238E27FC236}">
              <a16:creationId xmlns:a16="http://schemas.microsoft.com/office/drawing/2014/main" id="{2701C3D5-BA8A-46D8-8646-199924F46AF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a:extLst>
            <a:ext uri="{FF2B5EF4-FFF2-40B4-BE49-F238E27FC236}">
              <a16:creationId xmlns:a16="http://schemas.microsoft.com/office/drawing/2014/main" id="{DC6CE4A9-7AE0-4972-95D3-E0EE7C3E9F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a:extLst>
            <a:ext uri="{FF2B5EF4-FFF2-40B4-BE49-F238E27FC236}">
              <a16:creationId xmlns:a16="http://schemas.microsoft.com/office/drawing/2014/main" id="{519192CB-35C9-4C17-85E4-03CB3B0279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a:extLst>
            <a:ext uri="{FF2B5EF4-FFF2-40B4-BE49-F238E27FC236}">
              <a16:creationId xmlns:a16="http://schemas.microsoft.com/office/drawing/2014/main" id="{B76191A4-768E-4F02-A32E-BFB2EA9835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02" name="直線コネクタ 601">
          <a:extLst>
            <a:ext uri="{FF2B5EF4-FFF2-40B4-BE49-F238E27FC236}">
              <a16:creationId xmlns:a16="http://schemas.microsoft.com/office/drawing/2014/main" id="{9EC97114-F85A-46B6-8CAE-9303195C623A}"/>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03" name="【庁舎】&#10;一人当たり面積最小値テキスト">
          <a:extLst>
            <a:ext uri="{FF2B5EF4-FFF2-40B4-BE49-F238E27FC236}">
              <a16:creationId xmlns:a16="http://schemas.microsoft.com/office/drawing/2014/main" id="{4903011F-D845-4D1E-A15A-A52E74354557}"/>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04" name="直線コネクタ 603">
          <a:extLst>
            <a:ext uri="{FF2B5EF4-FFF2-40B4-BE49-F238E27FC236}">
              <a16:creationId xmlns:a16="http://schemas.microsoft.com/office/drawing/2014/main" id="{9712241E-A4FB-450E-ACBE-6D26732E6453}"/>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05" name="【庁舎】&#10;一人当たり面積最大値テキスト">
          <a:extLst>
            <a:ext uri="{FF2B5EF4-FFF2-40B4-BE49-F238E27FC236}">
              <a16:creationId xmlns:a16="http://schemas.microsoft.com/office/drawing/2014/main" id="{7F023DE3-43DB-4743-8B0D-78D5861CC8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06" name="直線コネクタ 605">
          <a:extLst>
            <a:ext uri="{FF2B5EF4-FFF2-40B4-BE49-F238E27FC236}">
              <a16:creationId xmlns:a16="http://schemas.microsoft.com/office/drawing/2014/main" id="{38E1F4C3-A38D-426D-9134-3AF86A90793B}"/>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607" name="【庁舎】&#10;一人当たり面積平均値テキスト">
          <a:extLst>
            <a:ext uri="{FF2B5EF4-FFF2-40B4-BE49-F238E27FC236}">
              <a16:creationId xmlns:a16="http://schemas.microsoft.com/office/drawing/2014/main" id="{682AC11F-9058-4581-AFC4-F49BC7159A82}"/>
            </a:ext>
          </a:extLst>
        </xdr:cNvPr>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08" name="フローチャート: 判断 607">
          <a:extLst>
            <a:ext uri="{FF2B5EF4-FFF2-40B4-BE49-F238E27FC236}">
              <a16:creationId xmlns:a16="http://schemas.microsoft.com/office/drawing/2014/main" id="{C7B0CA1C-653B-49EC-B5C6-4B275527436A}"/>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09" name="フローチャート: 判断 608">
          <a:extLst>
            <a:ext uri="{FF2B5EF4-FFF2-40B4-BE49-F238E27FC236}">
              <a16:creationId xmlns:a16="http://schemas.microsoft.com/office/drawing/2014/main" id="{565435AB-502B-48BC-AE6F-C7B335ED1D6A}"/>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10" name="フローチャート: 判断 609">
          <a:extLst>
            <a:ext uri="{FF2B5EF4-FFF2-40B4-BE49-F238E27FC236}">
              <a16:creationId xmlns:a16="http://schemas.microsoft.com/office/drawing/2014/main" id="{E8403CAD-3892-4165-A477-0477069909A9}"/>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EFA20BBF-26AB-4D22-81BA-FAA78470F0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D5D9EB57-E3C5-4C9F-A3A2-2398793510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3E2714C6-7A7F-4D40-AB4D-DCF1060D1B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FE07502F-BF3F-43FA-A1F1-AABD504693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ADBA6C20-E28D-46EC-8E13-DCF1B5955C7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616" name="楕円 615">
          <a:extLst>
            <a:ext uri="{FF2B5EF4-FFF2-40B4-BE49-F238E27FC236}">
              <a16:creationId xmlns:a16="http://schemas.microsoft.com/office/drawing/2014/main" id="{2A5CA5F3-656A-4BEF-BD2D-8E6EACB04553}"/>
            </a:ext>
          </a:extLst>
        </xdr:cNvPr>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macro="" textlink="">
      <xdr:nvSpPr>
        <xdr:cNvPr id="617" name="【庁舎】&#10;一人当たり面積該当値テキスト">
          <a:extLst>
            <a:ext uri="{FF2B5EF4-FFF2-40B4-BE49-F238E27FC236}">
              <a16:creationId xmlns:a16="http://schemas.microsoft.com/office/drawing/2014/main" id="{4981799F-DF59-4512-B2A3-9D75B2993ED1}"/>
            </a:ext>
          </a:extLst>
        </xdr:cNvPr>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618" name="楕円 617">
          <a:extLst>
            <a:ext uri="{FF2B5EF4-FFF2-40B4-BE49-F238E27FC236}">
              <a16:creationId xmlns:a16="http://schemas.microsoft.com/office/drawing/2014/main" id="{3E7CF929-DC2A-4196-B554-42BA06FE1D20}"/>
            </a:ext>
          </a:extLst>
        </xdr:cNvPr>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619" name="直線コネクタ 618">
          <a:extLst>
            <a:ext uri="{FF2B5EF4-FFF2-40B4-BE49-F238E27FC236}">
              <a16:creationId xmlns:a16="http://schemas.microsoft.com/office/drawing/2014/main" id="{8F9C675E-A323-4B19-998F-0ABCEE8D2011}"/>
            </a:ext>
          </a:extLst>
        </xdr:cNvPr>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110308</xdr:rowOff>
    </xdr:from>
    <xdr:to>
      <xdr:col>107</xdr:col>
      <xdr:colOff>101600</xdr:colOff>
      <xdr:row>109</xdr:row>
      <xdr:rowOff>40458</xdr:rowOff>
    </xdr:to>
    <xdr:sp macro="" textlink="">
      <xdr:nvSpPr>
        <xdr:cNvPr id="620" name="楕円 619">
          <a:extLst>
            <a:ext uri="{FF2B5EF4-FFF2-40B4-BE49-F238E27FC236}">
              <a16:creationId xmlns:a16="http://schemas.microsoft.com/office/drawing/2014/main" id="{EBBE5976-C418-4789-BFCD-3C689CFD3DED}"/>
            </a:ext>
          </a:extLst>
        </xdr:cNvPr>
        <xdr:cNvSpPr/>
      </xdr:nvSpPr>
      <xdr:spPr>
        <a:xfrm>
          <a:off x="20383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161108</xdr:rowOff>
    </xdr:to>
    <xdr:cxnSp macro="">
      <xdr:nvCxnSpPr>
        <xdr:cNvPr id="621" name="直線コネクタ 620">
          <a:extLst>
            <a:ext uri="{FF2B5EF4-FFF2-40B4-BE49-F238E27FC236}">
              <a16:creationId xmlns:a16="http://schemas.microsoft.com/office/drawing/2014/main" id="{6751007E-BD5C-4462-A8F7-961E44DA5557}"/>
            </a:ext>
          </a:extLst>
        </xdr:cNvPr>
        <xdr:cNvCxnSpPr/>
      </xdr:nvCxnSpPr>
      <xdr:spPr>
        <a:xfrm flipV="1">
          <a:off x="20434300" y="185797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22" name="n_1aveValue【庁舎】&#10;一人当たり面積">
          <a:extLst>
            <a:ext uri="{FF2B5EF4-FFF2-40B4-BE49-F238E27FC236}">
              <a16:creationId xmlns:a16="http://schemas.microsoft.com/office/drawing/2014/main" id="{429BB628-8A3C-441C-B594-88B4C6F1BBA6}"/>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23" name="n_2aveValue【庁舎】&#10;一人当たり面積">
          <a:extLst>
            <a:ext uri="{FF2B5EF4-FFF2-40B4-BE49-F238E27FC236}">
              <a16:creationId xmlns:a16="http://schemas.microsoft.com/office/drawing/2014/main" id="{32FD705A-93B8-410B-A3A5-94BF53808458}"/>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624" name="n_1mainValue【庁舎】&#10;一人当たり面積">
          <a:extLst>
            <a:ext uri="{FF2B5EF4-FFF2-40B4-BE49-F238E27FC236}">
              <a16:creationId xmlns:a16="http://schemas.microsoft.com/office/drawing/2014/main" id="{B0815CB8-E8D3-4C79-ADD1-C0ECDADD7978}"/>
            </a:ext>
          </a:extLst>
        </xdr:cNvPr>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31585</xdr:rowOff>
    </xdr:from>
    <xdr:ext cx="469744" cy="259045"/>
    <xdr:sp macro="" textlink="">
      <xdr:nvSpPr>
        <xdr:cNvPr id="625" name="n_2mainValue【庁舎】&#10;一人当たり面積">
          <a:extLst>
            <a:ext uri="{FF2B5EF4-FFF2-40B4-BE49-F238E27FC236}">
              <a16:creationId xmlns:a16="http://schemas.microsoft.com/office/drawing/2014/main" id="{D31DBC3A-FCB2-4416-891D-5E72C9D9EF16}"/>
            </a:ext>
          </a:extLst>
        </xdr:cNvPr>
        <xdr:cNvSpPr txBox="1"/>
      </xdr:nvSpPr>
      <xdr:spPr>
        <a:xfrm>
          <a:off x="20199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id="{AF72D40F-C8F1-4A37-8733-A8CA149AAF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id="{238221F8-420D-407E-849F-E2CF6E1444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id="{B1DC3A7F-540F-4C3A-AA2C-7F40A74060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類似団体と比較して特に有形固定資産減価償却率が高くなっている施設は、庁舎、児童館、認定こども園・幼稚園・保育所であり、特に低くなっている施設は道路、図書館、体育館・プールである。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庁舎においては、平成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a:t>
          </a:r>
          <a:r>
            <a:rPr kumimoji="1" lang="en-US" altLang="ja-JP" sz="1300">
              <a:latin typeface="ＭＳ Ｐゴシック" panose="020B0600070205080204" pitchFamily="50" charset="-128"/>
              <a:ea typeface="ＭＳ Ｐゴシック" panose="020B0600070205080204" pitchFamily="50" charset="-128"/>
            </a:rPr>
            <a:t>75.6%</a:t>
          </a:r>
          <a:r>
            <a:rPr kumimoji="1" lang="ja-JP" altLang="en-US" sz="1300">
              <a:latin typeface="ＭＳ Ｐゴシック" panose="020B0600070205080204" pitchFamily="50" charset="-128"/>
              <a:ea typeface="ＭＳ Ｐゴシック" panose="020B0600070205080204" pitchFamily="50" charset="-128"/>
            </a:rPr>
            <a:t>と類似団体より非常に高い数字になっているが、現在新庁舎建設を進めている所であり、老朽化対策を既に行っている。同じく高い水準となっている児童館、認定こども園・幼稚園・保育所においては、今後個別施設計画を策定し、老朽化対策を進めていくこととしている。</a:t>
          </a:r>
        </a:p>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大きく減少した理由は体育館の建替えによるものである。今後も引き続き住民ニーズの把握に努め、複合化、集約化、減築、廃止等、あらゆる方法を比較検討しつつ、施設保有面積を減少させることによって、改修、改築、維持管理費用の縮減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90" zoomScaleNormal="9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39255050</v>
      </c>
      <c r="BO4" s="410"/>
      <c r="BP4" s="410"/>
      <c r="BQ4" s="410"/>
      <c r="BR4" s="410"/>
      <c r="BS4" s="410"/>
      <c r="BT4" s="410"/>
      <c r="BU4" s="411"/>
      <c r="BV4" s="409">
        <v>37464167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5.9</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37854694</v>
      </c>
      <c r="BO5" s="447"/>
      <c r="BP5" s="447"/>
      <c r="BQ5" s="447"/>
      <c r="BR5" s="447"/>
      <c r="BS5" s="447"/>
      <c r="BT5" s="447"/>
      <c r="BU5" s="448"/>
      <c r="BV5" s="446">
        <v>35958462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88.7</v>
      </c>
      <c r="CU5" s="444"/>
      <c r="CV5" s="444"/>
      <c r="CW5" s="444"/>
      <c r="CX5" s="444"/>
      <c r="CY5" s="444"/>
      <c r="CZ5" s="444"/>
      <c r="DA5" s="445"/>
      <c r="DB5" s="443">
        <v>89.8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1400356</v>
      </c>
      <c r="BO6" s="447"/>
      <c r="BP6" s="447"/>
      <c r="BQ6" s="447"/>
      <c r="BR6" s="447"/>
      <c r="BS6" s="447"/>
      <c r="BT6" s="447"/>
      <c r="BU6" s="448"/>
      <c r="BV6" s="446">
        <v>1505705</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97.4</v>
      </c>
      <c r="CU6" s="484"/>
      <c r="CV6" s="484"/>
      <c r="CW6" s="484"/>
      <c r="CX6" s="484"/>
      <c r="CY6" s="484"/>
      <c r="CZ6" s="484"/>
      <c r="DA6" s="485"/>
      <c r="DB6" s="483">
        <v>95.3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245861</v>
      </c>
      <c r="BO7" s="447"/>
      <c r="BP7" s="447"/>
      <c r="BQ7" s="447"/>
      <c r="BR7" s="447"/>
      <c r="BS7" s="447"/>
      <c r="BT7" s="447"/>
      <c r="BU7" s="448"/>
      <c r="BV7" s="446">
        <v>138277</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19710626</v>
      </c>
      <c r="CU7" s="447"/>
      <c r="CV7" s="447"/>
      <c r="CW7" s="447"/>
      <c r="CX7" s="447"/>
      <c r="CY7" s="447"/>
      <c r="CZ7" s="447"/>
      <c r="DA7" s="448"/>
      <c r="DB7" s="446">
        <v>19914386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1154495</v>
      </c>
      <c r="BO8" s="447"/>
      <c r="BP8" s="447"/>
      <c r="BQ8" s="447"/>
      <c r="BR8" s="447"/>
      <c r="BS8" s="447"/>
      <c r="BT8" s="447"/>
      <c r="BU8" s="448"/>
      <c r="BV8" s="446">
        <v>1367428</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0.73</v>
      </c>
      <c r="CU8" s="487"/>
      <c r="CV8" s="487"/>
      <c r="CW8" s="487"/>
      <c r="CX8" s="487"/>
      <c r="CY8" s="487"/>
      <c r="CZ8" s="487"/>
      <c r="DA8" s="488"/>
      <c r="DB8" s="486">
        <v>0.72</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81524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100</v>
      </c>
      <c r="AV9" s="479"/>
      <c r="AW9" s="479"/>
      <c r="AX9" s="479"/>
      <c r="AY9" s="480" t="s">
        <v>111</v>
      </c>
      <c r="AZ9" s="481"/>
      <c r="BA9" s="481"/>
      <c r="BB9" s="481"/>
      <c r="BC9" s="481"/>
      <c r="BD9" s="481"/>
      <c r="BE9" s="481"/>
      <c r="BF9" s="481"/>
      <c r="BG9" s="481"/>
      <c r="BH9" s="481"/>
      <c r="BI9" s="481"/>
      <c r="BJ9" s="481"/>
      <c r="BK9" s="481"/>
      <c r="BL9" s="481"/>
      <c r="BM9" s="482"/>
      <c r="BN9" s="446">
        <v>-212933</v>
      </c>
      <c r="BO9" s="447"/>
      <c r="BP9" s="447"/>
      <c r="BQ9" s="447"/>
      <c r="BR9" s="447"/>
      <c r="BS9" s="447"/>
      <c r="BT9" s="447"/>
      <c r="BU9" s="448"/>
      <c r="BV9" s="446">
        <v>154772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15.7</v>
      </c>
      <c r="CU9" s="444"/>
      <c r="CV9" s="444"/>
      <c r="CW9" s="444"/>
      <c r="CX9" s="444"/>
      <c r="CY9" s="444"/>
      <c r="CZ9" s="444"/>
      <c r="DA9" s="445"/>
      <c r="DB9" s="443">
        <v>16.3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85614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951843</v>
      </c>
      <c r="BO10" s="447"/>
      <c r="BP10" s="447"/>
      <c r="BQ10" s="447"/>
      <c r="BR10" s="447"/>
      <c r="BS10" s="447"/>
      <c r="BT10" s="447"/>
      <c r="BU10" s="448"/>
      <c r="BV10" s="446">
        <v>929644</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1875</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83061</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115</v>
      </c>
      <c r="AV12" s="479"/>
      <c r="AW12" s="479"/>
      <c r="AX12" s="479"/>
      <c r="AY12" s="480" t="s">
        <v>131</v>
      </c>
      <c r="AZ12" s="481"/>
      <c r="BA12" s="481"/>
      <c r="BB12" s="481"/>
      <c r="BC12" s="481"/>
      <c r="BD12" s="481"/>
      <c r="BE12" s="481"/>
      <c r="BF12" s="481"/>
      <c r="BG12" s="481"/>
      <c r="BH12" s="481"/>
      <c r="BI12" s="481"/>
      <c r="BJ12" s="481"/>
      <c r="BK12" s="481"/>
      <c r="BL12" s="481"/>
      <c r="BM12" s="482"/>
      <c r="BN12" s="446">
        <v>1200000</v>
      </c>
      <c r="BO12" s="447"/>
      <c r="BP12" s="447"/>
      <c r="BQ12" s="447"/>
      <c r="BR12" s="447"/>
      <c r="BS12" s="447"/>
      <c r="BT12" s="447"/>
      <c r="BU12" s="448"/>
      <c r="BV12" s="446">
        <v>1320267</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125</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79251</v>
      </c>
      <c r="S13" s="528"/>
      <c r="T13" s="528"/>
      <c r="U13" s="528"/>
      <c r="V13" s="529"/>
      <c r="W13" s="462" t="s">
        <v>134</v>
      </c>
      <c r="X13" s="463"/>
      <c r="Y13" s="463"/>
      <c r="Z13" s="463"/>
      <c r="AA13" s="463"/>
      <c r="AB13" s="453"/>
      <c r="AC13" s="497">
        <v>1153</v>
      </c>
      <c r="AD13" s="498"/>
      <c r="AE13" s="498"/>
      <c r="AF13" s="498"/>
      <c r="AG13" s="537"/>
      <c r="AH13" s="497">
        <v>1185</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-461090</v>
      </c>
      <c r="BO13" s="447"/>
      <c r="BP13" s="447"/>
      <c r="BQ13" s="447"/>
      <c r="BR13" s="447"/>
      <c r="BS13" s="447"/>
      <c r="BT13" s="447"/>
      <c r="BU13" s="448"/>
      <c r="BV13" s="446">
        <v>-233976</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10.4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82947</v>
      </c>
      <c r="S14" s="528"/>
      <c r="T14" s="528"/>
      <c r="U14" s="528"/>
      <c r="V14" s="529"/>
      <c r="W14" s="436"/>
      <c r="X14" s="437"/>
      <c r="Y14" s="437"/>
      <c r="Z14" s="437"/>
      <c r="AA14" s="437"/>
      <c r="AB14" s="426"/>
      <c r="AC14" s="530">
        <v>2.8</v>
      </c>
      <c r="AD14" s="531"/>
      <c r="AE14" s="531"/>
      <c r="AF14" s="531"/>
      <c r="AG14" s="532"/>
      <c r="AH14" s="530">
        <v>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101.8</v>
      </c>
      <c r="CU14" s="542"/>
      <c r="CV14" s="542"/>
      <c r="CW14" s="542"/>
      <c r="CX14" s="542"/>
      <c r="CY14" s="542"/>
      <c r="CZ14" s="542"/>
      <c r="DA14" s="543"/>
      <c r="DB14" s="541">
        <v>90.7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79803</v>
      </c>
      <c r="S15" s="528"/>
      <c r="T15" s="528"/>
      <c r="U15" s="528"/>
      <c r="V15" s="529"/>
      <c r="W15" s="462" t="s">
        <v>142</v>
      </c>
      <c r="X15" s="463"/>
      <c r="Y15" s="463"/>
      <c r="Z15" s="463"/>
      <c r="AA15" s="463"/>
      <c r="AB15" s="453"/>
      <c r="AC15" s="497">
        <v>17417</v>
      </c>
      <c r="AD15" s="498"/>
      <c r="AE15" s="498"/>
      <c r="AF15" s="498"/>
      <c r="AG15" s="537"/>
      <c r="AH15" s="497">
        <v>17989</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11173347</v>
      </c>
      <c r="BO15" s="410"/>
      <c r="BP15" s="410"/>
      <c r="BQ15" s="410"/>
      <c r="BR15" s="410"/>
      <c r="BS15" s="410"/>
      <c r="BT15" s="410"/>
      <c r="BU15" s="411"/>
      <c r="BV15" s="409">
        <v>11438831</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42.7</v>
      </c>
      <c r="AD16" s="531"/>
      <c r="AE16" s="531"/>
      <c r="AF16" s="531"/>
      <c r="AG16" s="532"/>
      <c r="AH16" s="530">
        <v>43.4</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14992679</v>
      </c>
      <c r="BO16" s="447"/>
      <c r="BP16" s="447"/>
      <c r="BQ16" s="447"/>
      <c r="BR16" s="447"/>
      <c r="BS16" s="447"/>
      <c r="BT16" s="447"/>
      <c r="BU16" s="448"/>
      <c r="BV16" s="446">
        <v>15235348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22259</v>
      </c>
      <c r="AD17" s="498"/>
      <c r="AE17" s="498"/>
      <c r="AF17" s="498"/>
      <c r="AG17" s="537"/>
      <c r="AH17" s="497">
        <v>22267</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14315246</v>
      </c>
      <c r="BO17" s="447"/>
      <c r="BP17" s="447"/>
      <c r="BQ17" s="447"/>
      <c r="BR17" s="447"/>
      <c r="BS17" s="447"/>
      <c r="BT17" s="447"/>
      <c r="BU17" s="448"/>
      <c r="BV17" s="446">
        <v>14637881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230.7</v>
      </c>
      <c r="M18" s="559"/>
      <c r="N18" s="559"/>
      <c r="O18" s="559"/>
      <c r="P18" s="559"/>
      <c r="Q18" s="559"/>
      <c r="R18" s="560"/>
      <c r="S18" s="560"/>
      <c r="T18" s="560"/>
      <c r="U18" s="560"/>
      <c r="V18" s="561"/>
      <c r="W18" s="464"/>
      <c r="X18" s="465"/>
      <c r="Y18" s="465"/>
      <c r="Z18" s="465"/>
      <c r="AA18" s="465"/>
      <c r="AB18" s="456"/>
      <c r="AC18" s="562">
        <v>54.5</v>
      </c>
      <c r="AD18" s="563"/>
      <c r="AE18" s="563"/>
      <c r="AF18" s="563"/>
      <c r="AG18" s="564"/>
      <c r="AH18" s="562">
        <v>53.7</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17736330</v>
      </c>
      <c r="BO18" s="447"/>
      <c r="BP18" s="447"/>
      <c r="BQ18" s="447"/>
      <c r="BR18" s="447"/>
      <c r="BS18" s="447"/>
      <c r="BT18" s="447"/>
      <c r="BU18" s="448"/>
      <c r="BV18" s="446">
        <v>17682301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353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25342096</v>
      </c>
      <c r="BO19" s="447"/>
      <c r="BP19" s="447"/>
      <c r="BQ19" s="447"/>
      <c r="BR19" s="447"/>
      <c r="BS19" s="447"/>
      <c r="BT19" s="447"/>
      <c r="BU19" s="448"/>
      <c r="BV19" s="446">
        <v>24626545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27889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44528303</v>
      </c>
      <c r="BO23" s="447"/>
      <c r="BP23" s="447"/>
      <c r="BQ23" s="447"/>
      <c r="BR23" s="447"/>
      <c r="BS23" s="447"/>
      <c r="BT23" s="447"/>
      <c r="BU23" s="448"/>
      <c r="BV23" s="446">
        <v>42894912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9070</v>
      </c>
      <c r="R24" s="498"/>
      <c r="S24" s="498"/>
      <c r="T24" s="498"/>
      <c r="U24" s="498"/>
      <c r="V24" s="537"/>
      <c r="W24" s="596"/>
      <c r="X24" s="584"/>
      <c r="Y24" s="585"/>
      <c r="Z24" s="496" t="s">
        <v>166</v>
      </c>
      <c r="AA24" s="476"/>
      <c r="AB24" s="476"/>
      <c r="AC24" s="476"/>
      <c r="AD24" s="476"/>
      <c r="AE24" s="476"/>
      <c r="AF24" s="476"/>
      <c r="AG24" s="477"/>
      <c r="AH24" s="497">
        <v>510</v>
      </c>
      <c r="AI24" s="498"/>
      <c r="AJ24" s="498"/>
      <c r="AK24" s="498"/>
      <c r="AL24" s="537"/>
      <c r="AM24" s="497">
        <v>1637610</v>
      </c>
      <c r="AN24" s="498"/>
      <c r="AO24" s="498"/>
      <c r="AP24" s="498"/>
      <c r="AQ24" s="498"/>
      <c r="AR24" s="537"/>
      <c r="AS24" s="497">
        <v>3211</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14607899</v>
      </c>
      <c r="BO24" s="447"/>
      <c r="BP24" s="447"/>
      <c r="BQ24" s="447"/>
      <c r="BR24" s="447"/>
      <c r="BS24" s="447"/>
      <c r="BT24" s="447"/>
      <c r="BU24" s="448"/>
      <c r="BV24" s="446">
        <v>13377040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7600</v>
      </c>
      <c r="R25" s="498"/>
      <c r="S25" s="498"/>
      <c r="T25" s="498"/>
      <c r="U25" s="498"/>
      <c r="V25" s="537"/>
      <c r="W25" s="596"/>
      <c r="X25" s="584"/>
      <c r="Y25" s="585"/>
      <c r="Z25" s="496" t="s">
        <v>169</v>
      </c>
      <c r="AA25" s="476"/>
      <c r="AB25" s="476"/>
      <c r="AC25" s="476"/>
      <c r="AD25" s="476"/>
      <c r="AE25" s="476"/>
      <c r="AF25" s="476"/>
      <c r="AG25" s="477"/>
      <c r="AH25" s="497" t="s">
        <v>125</v>
      </c>
      <c r="AI25" s="498"/>
      <c r="AJ25" s="498"/>
      <c r="AK25" s="498"/>
      <c r="AL25" s="537"/>
      <c r="AM25" s="497" t="s">
        <v>124</v>
      </c>
      <c r="AN25" s="498"/>
      <c r="AO25" s="498"/>
      <c r="AP25" s="498"/>
      <c r="AQ25" s="498"/>
      <c r="AR25" s="537"/>
      <c r="AS25" s="497" t="s">
        <v>170</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4501887</v>
      </c>
      <c r="BO25" s="410"/>
      <c r="BP25" s="410"/>
      <c r="BQ25" s="410"/>
      <c r="BR25" s="410"/>
      <c r="BS25" s="410"/>
      <c r="BT25" s="410"/>
      <c r="BU25" s="411"/>
      <c r="BV25" s="409">
        <v>4673160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6420</v>
      </c>
      <c r="R26" s="498"/>
      <c r="S26" s="498"/>
      <c r="T26" s="498"/>
      <c r="U26" s="498"/>
      <c r="V26" s="537"/>
      <c r="W26" s="596"/>
      <c r="X26" s="584"/>
      <c r="Y26" s="585"/>
      <c r="Z26" s="496" t="s">
        <v>173</v>
      </c>
      <c r="AA26" s="606"/>
      <c r="AB26" s="606"/>
      <c r="AC26" s="606"/>
      <c r="AD26" s="606"/>
      <c r="AE26" s="606"/>
      <c r="AF26" s="606"/>
      <c r="AG26" s="607"/>
      <c r="AH26" s="497">
        <v>54</v>
      </c>
      <c r="AI26" s="498"/>
      <c r="AJ26" s="498"/>
      <c r="AK26" s="498"/>
      <c r="AL26" s="537"/>
      <c r="AM26" s="497">
        <v>162432</v>
      </c>
      <c r="AN26" s="498"/>
      <c r="AO26" s="498"/>
      <c r="AP26" s="498"/>
      <c r="AQ26" s="498"/>
      <c r="AR26" s="537"/>
      <c r="AS26" s="497">
        <v>3008</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2000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4650</v>
      </c>
      <c r="R27" s="498"/>
      <c r="S27" s="498"/>
      <c r="T27" s="498"/>
      <c r="U27" s="498"/>
      <c r="V27" s="537"/>
      <c r="W27" s="596"/>
      <c r="X27" s="584"/>
      <c r="Y27" s="585"/>
      <c r="Z27" s="496" t="s">
        <v>176</v>
      </c>
      <c r="AA27" s="476"/>
      <c r="AB27" s="476"/>
      <c r="AC27" s="476"/>
      <c r="AD27" s="476"/>
      <c r="AE27" s="476"/>
      <c r="AF27" s="476"/>
      <c r="AG27" s="477"/>
      <c r="AH27" s="497">
        <v>11</v>
      </c>
      <c r="AI27" s="498"/>
      <c r="AJ27" s="498"/>
      <c r="AK27" s="498"/>
      <c r="AL27" s="537"/>
      <c r="AM27" s="497">
        <v>40436</v>
      </c>
      <c r="AN27" s="498"/>
      <c r="AO27" s="498"/>
      <c r="AP27" s="498"/>
      <c r="AQ27" s="498"/>
      <c r="AR27" s="537"/>
      <c r="AS27" s="497">
        <v>3676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480089</v>
      </c>
      <c r="BO27" s="620"/>
      <c r="BP27" s="620"/>
      <c r="BQ27" s="620"/>
      <c r="BR27" s="620"/>
      <c r="BS27" s="620"/>
      <c r="BT27" s="620"/>
      <c r="BU27" s="621"/>
      <c r="BV27" s="619">
        <v>479417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4070</v>
      </c>
      <c r="R28" s="498"/>
      <c r="S28" s="498"/>
      <c r="T28" s="498"/>
      <c r="U28" s="498"/>
      <c r="V28" s="537"/>
      <c r="W28" s="596"/>
      <c r="X28" s="584"/>
      <c r="Y28" s="585"/>
      <c r="Z28" s="496" t="s">
        <v>179</v>
      </c>
      <c r="AA28" s="476"/>
      <c r="AB28" s="476"/>
      <c r="AC28" s="476"/>
      <c r="AD28" s="476"/>
      <c r="AE28" s="476"/>
      <c r="AF28" s="476"/>
      <c r="AG28" s="477"/>
      <c r="AH28" s="497" t="s">
        <v>170</v>
      </c>
      <c r="AI28" s="498"/>
      <c r="AJ28" s="498"/>
      <c r="AK28" s="498"/>
      <c r="AL28" s="537"/>
      <c r="AM28" s="497" t="s">
        <v>124</v>
      </c>
      <c r="AN28" s="498"/>
      <c r="AO28" s="498"/>
      <c r="AP28" s="498"/>
      <c r="AQ28" s="498"/>
      <c r="AR28" s="537"/>
      <c r="AS28" s="497" t="s">
        <v>125</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2457415</v>
      </c>
      <c r="BO28" s="410"/>
      <c r="BP28" s="410"/>
      <c r="BQ28" s="410"/>
      <c r="BR28" s="410"/>
      <c r="BS28" s="410"/>
      <c r="BT28" s="410"/>
      <c r="BU28" s="411"/>
      <c r="BV28" s="409">
        <v>2705572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20</v>
      </c>
      <c r="M29" s="498"/>
      <c r="N29" s="498"/>
      <c r="O29" s="498"/>
      <c r="P29" s="537"/>
      <c r="Q29" s="497">
        <v>3870</v>
      </c>
      <c r="R29" s="498"/>
      <c r="S29" s="498"/>
      <c r="T29" s="498"/>
      <c r="U29" s="498"/>
      <c r="V29" s="537"/>
      <c r="W29" s="597"/>
      <c r="X29" s="598"/>
      <c r="Y29" s="599"/>
      <c r="Z29" s="496" t="s">
        <v>182</v>
      </c>
      <c r="AA29" s="476"/>
      <c r="AB29" s="476"/>
      <c r="AC29" s="476"/>
      <c r="AD29" s="476"/>
      <c r="AE29" s="476"/>
      <c r="AF29" s="476"/>
      <c r="AG29" s="477"/>
      <c r="AH29" s="497">
        <v>521</v>
      </c>
      <c r="AI29" s="498"/>
      <c r="AJ29" s="498"/>
      <c r="AK29" s="498"/>
      <c r="AL29" s="537"/>
      <c r="AM29" s="497">
        <v>1678046</v>
      </c>
      <c r="AN29" s="498"/>
      <c r="AO29" s="498"/>
      <c r="AP29" s="498"/>
      <c r="AQ29" s="498"/>
      <c r="AR29" s="537"/>
      <c r="AS29" s="497">
        <v>3221</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14453</v>
      </c>
      <c r="BO29" s="447"/>
      <c r="BP29" s="447"/>
      <c r="BQ29" s="447"/>
      <c r="BR29" s="447"/>
      <c r="BS29" s="447"/>
      <c r="BT29" s="447"/>
      <c r="BU29" s="448"/>
      <c r="BV29" s="446">
        <v>14432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3275444</v>
      </c>
      <c r="BO30" s="620"/>
      <c r="BP30" s="620"/>
      <c r="BQ30" s="620"/>
      <c r="BR30" s="620"/>
      <c r="BS30" s="620"/>
      <c r="BT30" s="620"/>
      <c r="BU30" s="621"/>
      <c r="BV30" s="619">
        <v>4128743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191</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福井県後期高齢者医療広域連合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タケフ都市開発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工業用水道事業</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農業集落排水事業</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福井県後期高齢者医療広域連合(事業会計)</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丹南ケーブルテレビ㈱</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林業集落排水事業</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福井県市町総合事務組合(事業会計)</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武生駅北パーキング㈱</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福井県市町総合事務組合(普通会計)</v>
      </c>
      <c r="BZ37" s="633"/>
      <c r="CA37" s="633"/>
      <c r="CB37" s="633"/>
      <c r="CC37" s="633"/>
      <c r="CD37" s="633"/>
      <c r="CE37" s="633"/>
      <c r="CF37" s="633"/>
      <c r="CG37" s="633"/>
      <c r="CH37" s="633"/>
      <c r="CI37" s="633"/>
      <c r="CJ37" s="633"/>
      <c r="CK37" s="633"/>
      <c r="CL37" s="633"/>
      <c r="CM37" s="633"/>
      <c r="CN37" s="193"/>
      <c r="CO37" s="632">
        <f t="shared" si="3"/>
        <v>23</v>
      </c>
      <c r="CP37" s="632"/>
      <c r="CQ37" s="633" t="str">
        <f>IF('各会計、関係団体の財政状況及び健全化判断比率'!BS10="","",'各会計、関係団体の財政状況及び健全化判断比率'!BS10)</f>
        <v>越前市文化振興・施設管理事業団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福井県自治会館組合</v>
      </c>
      <c r="BZ38" s="633"/>
      <c r="CA38" s="633"/>
      <c r="CB38" s="633"/>
      <c r="CC38" s="633"/>
      <c r="CD38" s="633"/>
      <c r="CE38" s="633"/>
      <c r="CF38" s="633"/>
      <c r="CG38" s="633"/>
      <c r="CH38" s="633"/>
      <c r="CI38" s="633"/>
      <c r="CJ38" s="633"/>
      <c r="CK38" s="633"/>
      <c r="CL38" s="633"/>
      <c r="CM38" s="633"/>
      <c r="CN38" s="193"/>
      <c r="CO38" s="632">
        <f t="shared" si="3"/>
        <v>24</v>
      </c>
      <c r="CP38" s="632"/>
      <c r="CQ38" s="633" t="str">
        <f>IF('各会計、関係団体の財政状況及び健全化判断比率'!BS11="","",'各会計、関係団体の財政状況及び健全化判断比率'!BS11)</f>
        <v>まちづくり武生㈱</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公立丹南病院組合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南越消防組合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南越清掃組合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福井県丹南広域組合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越前三国競艇企業団</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7E2beA0FeoOsRvRJCr0VHVPyO7XS3nuJ8h3TCz8M/gJuW86pWYT/nxx3KJMkOfgXwzNCh4esaL1h4lWd92yFQ==" saltValue="uxmm2wmNa7pnqPGphSXb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0" workbookViewId="0">
      <selection activeCell="B34" sqref="B34:Q34"/>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12627384</v>
      </c>
      <c r="S5" s="649"/>
      <c r="T5" s="649"/>
      <c r="U5" s="649"/>
      <c r="V5" s="649"/>
      <c r="W5" s="649"/>
      <c r="X5" s="649"/>
      <c r="Y5" s="650"/>
      <c r="Z5" s="651">
        <v>32.200000000000003</v>
      </c>
      <c r="AA5" s="651"/>
      <c r="AB5" s="651"/>
      <c r="AC5" s="651"/>
      <c r="AD5" s="652">
        <v>11966620</v>
      </c>
      <c r="AE5" s="652"/>
      <c r="AF5" s="652"/>
      <c r="AG5" s="652"/>
      <c r="AH5" s="652"/>
      <c r="AI5" s="652"/>
      <c r="AJ5" s="652"/>
      <c r="AK5" s="652"/>
      <c r="AL5" s="653">
        <v>65.7</v>
      </c>
      <c r="AM5" s="654"/>
      <c r="AN5" s="654"/>
      <c r="AO5" s="655"/>
      <c r="AP5" s="645" t="s">
        <v>223</v>
      </c>
      <c r="AQ5" s="646"/>
      <c r="AR5" s="646"/>
      <c r="AS5" s="646"/>
      <c r="AT5" s="646"/>
      <c r="AU5" s="646"/>
      <c r="AV5" s="646"/>
      <c r="AW5" s="646"/>
      <c r="AX5" s="646"/>
      <c r="AY5" s="646"/>
      <c r="AZ5" s="646"/>
      <c r="BA5" s="646"/>
      <c r="BB5" s="646"/>
      <c r="BC5" s="646"/>
      <c r="BD5" s="646"/>
      <c r="BE5" s="646"/>
      <c r="BF5" s="647"/>
      <c r="BG5" s="659">
        <v>11940481</v>
      </c>
      <c r="BH5" s="660"/>
      <c r="BI5" s="660"/>
      <c r="BJ5" s="660"/>
      <c r="BK5" s="660"/>
      <c r="BL5" s="660"/>
      <c r="BM5" s="660"/>
      <c r="BN5" s="661"/>
      <c r="BO5" s="662">
        <v>94.6</v>
      </c>
      <c r="BP5" s="662"/>
      <c r="BQ5" s="662"/>
      <c r="BR5" s="662"/>
      <c r="BS5" s="663">
        <v>346196</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308053</v>
      </c>
      <c r="S6" s="660"/>
      <c r="T6" s="660"/>
      <c r="U6" s="660"/>
      <c r="V6" s="660"/>
      <c r="W6" s="660"/>
      <c r="X6" s="660"/>
      <c r="Y6" s="661"/>
      <c r="Z6" s="662">
        <v>0.8</v>
      </c>
      <c r="AA6" s="662"/>
      <c r="AB6" s="662"/>
      <c r="AC6" s="662"/>
      <c r="AD6" s="663">
        <v>308053</v>
      </c>
      <c r="AE6" s="663"/>
      <c r="AF6" s="663"/>
      <c r="AG6" s="663"/>
      <c r="AH6" s="663"/>
      <c r="AI6" s="663"/>
      <c r="AJ6" s="663"/>
      <c r="AK6" s="663"/>
      <c r="AL6" s="664">
        <v>1.7</v>
      </c>
      <c r="AM6" s="665"/>
      <c r="AN6" s="665"/>
      <c r="AO6" s="666"/>
      <c r="AP6" s="656" t="s">
        <v>228</v>
      </c>
      <c r="AQ6" s="657"/>
      <c r="AR6" s="657"/>
      <c r="AS6" s="657"/>
      <c r="AT6" s="657"/>
      <c r="AU6" s="657"/>
      <c r="AV6" s="657"/>
      <c r="AW6" s="657"/>
      <c r="AX6" s="657"/>
      <c r="AY6" s="657"/>
      <c r="AZ6" s="657"/>
      <c r="BA6" s="657"/>
      <c r="BB6" s="657"/>
      <c r="BC6" s="657"/>
      <c r="BD6" s="657"/>
      <c r="BE6" s="657"/>
      <c r="BF6" s="658"/>
      <c r="BG6" s="659">
        <v>11940481</v>
      </c>
      <c r="BH6" s="660"/>
      <c r="BI6" s="660"/>
      <c r="BJ6" s="660"/>
      <c r="BK6" s="660"/>
      <c r="BL6" s="660"/>
      <c r="BM6" s="660"/>
      <c r="BN6" s="661"/>
      <c r="BO6" s="662">
        <v>94.6</v>
      </c>
      <c r="BP6" s="662"/>
      <c r="BQ6" s="662"/>
      <c r="BR6" s="662"/>
      <c r="BS6" s="663">
        <v>346196</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255209</v>
      </c>
      <c r="CS6" s="660"/>
      <c r="CT6" s="660"/>
      <c r="CU6" s="660"/>
      <c r="CV6" s="660"/>
      <c r="CW6" s="660"/>
      <c r="CX6" s="660"/>
      <c r="CY6" s="661"/>
      <c r="CZ6" s="653">
        <v>0.7</v>
      </c>
      <c r="DA6" s="654"/>
      <c r="DB6" s="654"/>
      <c r="DC6" s="673"/>
      <c r="DD6" s="668" t="s">
        <v>170</v>
      </c>
      <c r="DE6" s="660"/>
      <c r="DF6" s="660"/>
      <c r="DG6" s="660"/>
      <c r="DH6" s="660"/>
      <c r="DI6" s="660"/>
      <c r="DJ6" s="660"/>
      <c r="DK6" s="660"/>
      <c r="DL6" s="660"/>
      <c r="DM6" s="660"/>
      <c r="DN6" s="660"/>
      <c r="DO6" s="660"/>
      <c r="DP6" s="661"/>
      <c r="DQ6" s="668">
        <v>255209</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26614</v>
      </c>
      <c r="S7" s="660"/>
      <c r="T7" s="660"/>
      <c r="U7" s="660"/>
      <c r="V7" s="660"/>
      <c r="W7" s="660"/>
      <c r="X7" s="660"/>
      <c r="Y7" s="661"/>
      <c r="Z7" s="662">
        <v>0.1</v>
      </c>
      <c r="AA7" s="662"/>
      <c r="AB7" s="662"/>
      <c r="AC7" s="662"/>
      <c r="AD7" s="663">
        <v>26614</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5898533</v>
      </c>
      <c r="BH7" s="660"/>
      <c r="BI7" s="660"/>
      <c r="BJ7" s="660"/>
      <c r="BK7" s="660"/>
      <c r="BL7" s="660"/>
      <c r="BM7" s="660"/>
      <c r="BN7" s="661"/>
      <c r="BO7" s="662">
        <v>46.7</v>
      </c>
      <c r="BP7" s="662"/>
      <c r="BQ7" s="662"/>
      <c r="BR7" s="662"/>
      <c r="BS7" s="663">
        <v>346196</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6310700</v>
      </c>
      <c r="CS7" s="660"/>
      <c r="CT7" s="660"/>
      <c r="CU7" s="660"/>
      <c r="CV7" s="660"/>
      <c r="CW7" s="660"/>
      <c r="CX7" s="660"/>
      <c r="CY7" s="661"/>
      <c r="CZ7" s="662">
        <v>16.7</v>
      </c>
      <c r="DA7" s="662"/>
      <c r="DB7" s="662"/>
      <c r="DC7" s="662"/>
      <c r="DD7" s="668">
        <v>1153077</v>
      </c>
      <c r="DE7" s="660"/>
      <c r="DF7" s="660"/>
      <c r="DG7" s="660"/>
      <c r="DH7" s="660"/>
      <c r="DI7" s="660"/>
      <c r="DJ7" s="660"/>
      <c r="DK7" s="660"/>
      <c r="DL7" s="660"/>
      <c r="DM7" s="660"/>
      <c r="DN7" s="660"/>
      <c r="DO7" s="660"/>
      <c r="DP7" s="661"/>
      <c r="DQ7" s="668">
        <v>4395944</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54136</v>
      </c>
      <c r="S8" s="660"/>
      <c r="T8" s="660"/>
      <c r="U8" s="660"/>
      <c r="V8" s="660"/>
      <c r="W8" s="660"/>
      <c r="X8" s="660"/>
      <c r="Y8" s="661"/>
      <c r="Z8" s="662">
        <v>0.1</v>
      </c>
      <c r="AA8" s="662"/>
      <c r="AB8" s="662"/>
      <c r="AC8" s="662"/>
      <c r="AD8" s="663">
        <v>54136</v>
      </c>
      <c r="AE8" s="663"/>
      <c r="AF8" s="663"/>
      <c r="AG8" s="663"/>
      <c r="AH8" s="663"/>
      <c r="AI8" s="663"/>
      <c r="AJ8" s="663"/>
      <c r="AK8" s="663"/>
      <c r="AL8" s="664">
        <v>0.3</v>
      </c>
      <c r="AM8" s="665"/>
      <c r="AN8" s="665"/>
      <c r="AO8" s="666"/>
      <c r="AP8" s="656" t="s">
        <v>234</v>
      </c>
      <c r="AQ8" s="657"/>
      <c r="AR8" s="657"/>
      <c r="AS8" s="657"/>
      <c r="AT8" s="657"/>
      <c r="AU8" s="657"/>
      <c r="AV8" s="657"/>
      <c r="AW8" s="657"/>
      <c r="AX8" s="657"/>
      <c r="AY8" s="657"/>
      <c r="AZ8" s="657"/>
      <c r="BA8" s="657"/>
      <c r="BB8" s="657"/>
      <c r="BC8" s="657"/>
      <c r="BD8" s="657"/>
      <c r="BE8" s="657"/>
      <c r="BF8" s="658"/>
      <c r="BG8" s="659">
        <v>154242</v>
      </c>
      <c r="BH8" s="660"/>
      <c r="BI8" s="660"/>
      <c r="BJ8" s="660"/>
      <c r="BK8" s="660"/>
      <c r="BL8" s="660"/>
      <c r="BM8" s="660"/>
      <c r="BN8" s="661"/>
      <c r="BO8" s="662">
        <v>1.2</v>
      </c>
      <c r="BP8" s="662"/>
      <c r="BQ8" s="662"/>
      <c r="BR8" s="662"/>
      <c r="BS8" s="668" t="s">
        <v>125</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11224413</v>
      </c>
      <c r="CS8" s="660"/>
      <c r="CT8" s="660"/>
      <c r="CU8" s="660"/>
      <c r="CV8" s="660"/>
      <c r="CW8" s="660"/>
      <c r="CX8" s="660"/>
      <c r="CY8" s="661"/>
      <c r="CZ8" s="662">
        <v>29.7</v>
      </c>
      <c r="DA8" s="662"/>
      <c r="DB8" s="662"/>
      <c r="DC8" s="662"/>
      <c r="DD8" s="668">
        <v>121527</v>
      </c>
      <c r="DE8" s="660"/>
      <c r="DF8" s="660"/>
      <c r="DG8" s="660"/>
      <c r="DH8" s="660"/>
      <c r="DI8" s="660"/>
      <c r="DJ8" s="660"/>
      <c r="DK8" s="660"/>
      <c r="DL8" s="660"/>
      <c r="DM8" s="660"/>
      <c r="DN8" s="660"/>
      <c r="DO8" s="660"/>
      <c r="DP8" s="661"/>
      <c r="DQ8" s="668">
        <v>5420459</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56568</v>
      </c>
      <c r="S9" s="660"/>
      <c r="T9" s="660"/>
      <c r="U9" s="660"/>
      <c r="V9" s="660"/>
      <c r="W9" s="660"/>
      <c r="X9" s="660"/>
      <c r="Y9" s="661"/>
      <c r="Z9" s="662">
        <v>0.1</v>
      </c>
      <c r="AA9" s="662"/>
      <c r="AB9" s="662"/>
      <c r="AC9" s="662"/>
      <c r="AD9" s="663">
        <v>56568</v>
      </c>
      <c r="AE9" s="663"/>
      <c r="AF9" s="663"/>
      <c r="AG9" s="663"/>
      <c r="AH9" s="663"/>
      <c r="AI9" s="663"/>
      <c r="AJ9" s="663"/>
      <c r="AK9" s="663"/>
      <c r="AL9" s="664">
        <v>0.3</v>
      </c>
      <c r="AM9" s="665"/>
      <c r="AN9" s="665"/>
      <c r="AO9" s="666"/>
      <c r="AP9" s="656" t="s">
        <v>237</v>
      </c>
      <c r="AQ9" s="657"/>
      <c r="AR9" s="657"/>
      <c r="AS9" s="657"/>
      <c r="AT9" s="657"/>
      <c r="AU9" s="657"/>
      <c r="AV9" s="657"/>
      <c r="AW9" s="657"/>
      <c r="AX9" s="657"/>
      <c r="AY9" s="657"/>
      <c r="AZ9" s="657"/>
      <c r="BA9" s="657"/>
      <c r="BB9" s="657"/>
      <c r="BC9" s="657"/>
      <c r="BD9" s="657"/>
      <c r="BE9" s="657"/>
      <c r="BF9" s="658"/>
      <c r="BG9" s="659">
        <v>3953231</v>
      </c>
      <c r="BH9" s="660"/>
      <c r="BI9" s="660"/>
      <c r="BJ9" s="660"/>
      <c r="BK9" s="660"/>
      <c r="BL9" s="660"/>
      <c r="BM9" s="660"/>
      <c r="BN9" s="661"/>
      <c r="BO9" s="662">
        <v>31.3</v>
      </c>
      <c r="BP9" s="662"/>
      <c r="BQ9" s="662"/>
      <c r="BR9" s="662"/>
      <c r="BS9" s="668" t="s">
        <v>170</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2402805</v>
      </c>
      <c r="CS9" s="660"/>
      <c r="CT9" s="660"/>
      <c r="CU9" s="660"/>
      <c r="CV9" s="660"/>
      <c r="CW9" s="660"/>
      <c r="CX9" s="660"/>
      <c r="CY9" s="661"/>
      <c r="CZ9" s="662">
        <v>6.3</v>
      </c>
      <c r="DA9" s="662"/>
      <c r="DB9" s="662"/>
      <c r="DC9" s="662"/>
      <c r="DD9" s="668">
        <v>109197</v>
      </c>
      <c r="DE9" s="660"/>
      <c r="DF9" s="660"/>
      <c r="DG9" s="660"/>
      <c r="DH9" s="660"/>
      <c r="DI9" s="660"/>
      <c r="DJ9" s="660"/>
      <c r="DK9" s="660"/>
      <c r="DL9" s="660"/>
      <c r="DM9" s="660"/>
      <c r="DN9" s="660"/>
      <c r="DO9" s="660"/>
      <c r="DP9" s="661"/>
      <c r="DQ9" s="668">
        <v>1868863</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125</v>
      </c>
      <c r="S10" s="660"/>
      <c r="T10" s="660"/>
      <c r="U10" s="660"/>
      <c r="V10" s="660"/>
      <c r="W10" s="660"/>
      <c r="X10" s="660"/>
      <c r="Y10" s="661"/>
      <c r="Z10" s="662" t="s">
        <v>125</v>
      </c>
      <c r="AA10" s="662"/>
      <c r="AB10" s="662"/>
      <c r="AC10" s="662"/>
      <c r="AD10" s="663" t="s">
        <v>125</v>
      </c>
      <c r="AE10" s="663"/>
      <c r="AF10" s="663"/>
      <c r="AG10" s="663"/>
      <c r="AH10" s="663"/>
      <c r="AI10" s="663"/>
      <c r="AJ10" s="663"/>
      <c r="AK10" s="663"/>
      <c r="AL10" s="664" t="s">
        <v>170</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257582</v>
      </c>
      <c r="BH10" s="660"/>
      <c r="BI10" s="660"/>
      <c r="BJ10" s="660"/>
      <c r="BK10" s="660"/>
      <c r="BL10" s="660"/>
      <c r="BM10" s="660"/>
      <c r="BN10" s="661"/>
      <c r="BO10" s="662">
        <v>2</v>
      </c>
      <c r="BP10" s="662"/>
      <c r="BQ10" s="662"/>
      <c r="BR10" s="662"/>
      <c r="BS10" s="668">
        <v>42637</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193198</v>
      </c>
      <c r="CS10" s="660"/>
      <c r="CT10" s="660"/>
      <c r="CU10" s="660"/>
      <c r="CV10" s="660"/>
      <c r="CW10" s="660"/>
      <c r="CX10" s="660"/>
      <c r="CY10" s="661"/>
      <c r="CZ10" s="662">
        <v>0.5</v>
      </c>
      <c r="DA10" s="662"/>
      <c r="DB10" s="662"/>
      <c r="DC10" s="662"/>
      <c r="DD10" s="668" t="s">
        <v>170</v>
      </c>
      <c r="DE10" s="660"/>
      <c r="DF10" s="660"/>
      <c r="DG10" s="660"/>
      <c r="DH10" s="660"/>
      <c r="DI10" s="660"/>
      <c r="DJ10" s="660"/>
      <c r="DK10" s="660"/>
      <c r="DL10" s="660"/>
      <c r="DM10" s="660"/>
      <c r="DN10" s="660"/>
      <c r="DO10" s="660"/>
      <c r="DP10" s="661"/>
      <c r="DQ10" s="668">
        <v>73193</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170</v>
      </c>
      <c r="AA11" s="662"/>
      <c r="AB11" s="662"/>
      <c r="AC11" s="662"/>
      <c r="AD11" s="663" t="s">
        <v>125</v>
      </c>
      <c r="AE11" s="663"/>
      <c r="AF11" s="663"/>
      <c r="AG11" s="663"/>
      <c r="AH11" s="663"/>
      <c r="AI11" s="663"/>
      <c r="AJ11" s="663"/>
      <c r="AK11" s="663"/>
      <c r="AL11" s="664" t="s">
        <v>170</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1533478</v>
      </c>
      <c r="BH11" s="660"/>
      <c r="BI11" s="660"/>
      <c r="BJ11" s="660"/>
      <c r="BK11" s="660"/>
      <c r="BL11" s="660"/>
      <c r="BM11" s="660"/>
      <c r="BN11" s="661"/>
      <c r="BO11" s="662">
        <v>12.1</v>
      </c>
      <c r="BP11" s="662"/>
      <c r="BQ11" s="662"/>
      <c r="BR11" s="662"/>
      <c r="BS11" s="668">
        <v>303559</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1362158</v>
      </c>
      <c r="CS11" s="660"/>
      <c r="CT11" s="660"/>
      <c r="CU11" s="660"/>
      <c r="CV11" s="660"/>
      <c r="CW11" s="660"/>
      <c r="CX11" s="660"/>
      <c r="CY11" s="661"/>
      <c r="CZ11" s="662">
        <v>3.6</v>
      </c>
      <c r="DA11" s="662"/>
      <c r="DB11" s="662"/>
      <c r="DC11" s="662"/>
      <c r="DD11" s="668">
        <v>157236</v>
      </c>
      <c r="DE11" s="660"/>
      <c r="DF11" s="660"/>
      <c r="DG11" s="660"/>
      <c r="DH11" s="660"/>
      <c r="DI11" s="660"/>
      <c r="DJ11" s="660"/>
      <c r="DK11" s="660"/>
      <c r="DL11" s="660"/>
      <c r="DM11" s="660"/>
      <c r="DN11" s="660"/>
      <c r="DO11" s="660"/>
      <c r="DP11" s="661"/>
      <c r="DQ11" s="668">
        <v>872380</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1481275</v>
      </c>
      <c r="S12" s="660"/>
      <c r="T12" s="660"/>
      <c r="U12" s="660"/>
      <c r="V12" s="660"/>
      <c r="W12" s="660"/>
      <c r="X12" s="660"/>
      <c r="Y12" s="661"/>
      <c r="Z12" s="662">
        <v>3.8</v>
      </c>
      <c r="AA12" s="662"/>
      <c r="AB12" s="662"/>
      <c r="AC12" s="662"/>
      <c r="AD12" s="663">
        <v>1481275</v>
      </c>
      <c r="AE12" s="663"/>
      <c r="AF12" s="663"/>
      <c r="AG12" s="663"/>
      <c r="AH12" s="663"/>
      <c r="AI12" s="663"/>
      <c r="AJ12" s="663"/>
      <c r="AK12" s="663"/>
      <c r="AL12" s="664">
        <v>8.1</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5316907</v>
      </c>
      <c r="BH12" s="660"/>
      <c r="BI12" s="660"/>
      <c r="BJ12" s="660"/>
      <c r="BK12" s="660"/>
      <c r="BL12" s="660"/>
      <c r="BM12" s="660"/>
      <c r="BN12" s="661"/>
      <c r="BO12" s="662">
        <v>42.1</v>
      </c>
      <c r="BP12" s="662"/>
      <c r="BQ12" s="662"/>
      <c r="BR12" s="662"/>
      <c r="BS12" s="668" t="s">
        <v>125</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1442469</v>
      </c>
      <c r="CS12" s="660"/>
      <c r="CT12" s="660"/>
      <c r="CU12" s="660"/>
      <c r="CV12" s="660"/>
      <c r="CW12" s="660"/>
      <c r="CX12" s="660"/>
      <c r="CY12" s="661"/>
      <c r="CZ12" s="662">
        <v>3.8</v>
      </c>
      <c r="DA12" s="662"/>
      <c r="DB12" s="662"/>
      <c r="DC12" s="662"/>
      <c r="DD12" s="668">
        <v>558817</v>
      </c>
      <c r="DE12" s="660"/>
      <c r="DF12" s="660"/>
      <c r="DG12" s="660"/>
      <c r="DH12" s="660"/>
      <c r="DI12" s="660"/>
      <c r="DJ12" s="660"/>
      <c r="DK12" s="660"/>
      <c r="DL12" s="660"/>
      <c r="DM12" s="660"/>
      <c r="DN12" s="660"/>
      <c r="DO12" s="660"/>
      <c r="DP12" s="661"/>
      <c r="DQ12" s="668">
        <v>995014</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12864</v>
      </c>
      <c r="S13" s="660"/>
      <c r="T13" s="660"/>
      <c r="U13" s="660"/>
      <c r="V13" s="660"/>
      <c r="W13" s="660"/>
      <c r="X13" s="660"/>
      <c r="Y13" s="661"/>
      <c r="Z13" s="662">
        <v>0</v>
      </c>
      <c r="AA13" s="662"/>
      <c r="AB13" s="662"/>
      <c r="AC13" s="662"/>
      <c r="AD13" s="663">
        <v>12864</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5305342</v>
      </c>
      <c r="BH13" s="660"/>
      <c r="BI13" s="660"/>
      <c r="BJ13" s="660"/>
      <c r="BK13" s="660"/>
      <c r="BL13" s="660"/>
      <c r="BM13" s="660"/>
      <c r="BN13" s="661"/>
      <c r="BO13" s="662">
        <v>42</v>
      </c>
      <c r="BP13" s="662"/>
      <c r="BQ13" s="662"/>
      <c r="BR13" s="662"/>
      <c r="BS13" s="668" t="s">
        <v>125</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5267534</v>
      </c>
      <c r="CS13" s="660"/>
      <c r="CT13" s="660"/>
      <c r="CU13" s="660"/>
      <c r="CV13" s="660"/>
      <c r="CW13" s="660"/>
      <c r="CX13" s="660"/>
      <c r="CY13" s="661"/>
      <c r="CZ13" s="662">
        <v>13.9</v>
      </c>
      <c r="DA13" s="662"/>
      <c r="DB13" s="662"/>
      <c r="DC13" s="662"/>
      <c r="DD13" s="668">
        <v>2645518</v>
      </c>
      <c r="DE13" s="660"/>
      <c r="DF13" s="660"/>
      <c r="DG13" s="660"/>
      <c r="DH13" s="660"/>
      <c r="DI13" s="660"/>
      <c r="DJ13" s="660"/>
      <c r="DK13" s="660"/>
      <c r="DL13" s="660"/>
      <c r="DM13" s="660"/>
      <c r="DN13" s="660"/>
      <c r="DO13" s="660"/>
      <c r="DP13" s="661"/>
      <c r="DQ13" s="668">
        <v>2278100</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170</v>
      </c>
      <c r="S14" s="660"/>
      <c r="T14" s="660"/>
      <c r="U14" s="660"/>
      <c r="V14" s="660"/>
      <c r="W14" s="660"/>
      <c r="X14" s="660"/>
      <c r="Y14" s="661"/>
      <c r="Z14" s="662" t="s">
        <v>125</v>
      </c>
      <c r="AA14" s="662"/>
      <c r="AB14" s="662"/>
      <c r="AC14" s="662"/>
      <c r="AD14" s="663" t="s">
        <v>170</v>
      </c>
      <c r="AE14" s="663"/>
      <c r="AF14" s="663"/>
      <c r="AG14" s="663"/>
      <c r="AH14" s="663"/>
      <c r="AI14" s="663"/>
      <c r="AJ14" s="663"/>
      <c r="AK14" s="663"/>
      <c r="AL14" s="664" t="s">
        <v>170</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231321</v>
      </c>
      <c r="BH14" s="660"/>
      <c r="BI14" s="660"/>
      <c r="BJ14" s="660"/>
      <c r="BK14" s="660"/>
      <c r="BL14" s="660"/>
      <c r="BM14" s="660"/>
      <c r="BN14" s="661"/>
      <c r="BO14" s="662">
        <v>1.8</v>
      </c>
      <c r="BP14" s="662"/>
      <c r="BQ14" s="662"/>
      <c r="BR14" s="662"/>
      <c r="BS14" s="668" t="s">
        <v>125</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1274214</v>
      </c>
      <c r="CS14" s="660"/>
      <c r="CT14" s="660"/>
      <c r="CU14" s="660"/>
      <c r="CV14" s="660"/>
      <c r="CW14" s="660"/>
      <c r="CX14" s="660"/>
      <c r="CY14" s="661"/>
      <c r="CZ14" s="662">
        <v>3.4</v>
      </c>
      <c r="DA14" s="662"/>
      <c r="DB14" s="662"/>
      <c r="DC14" s="662"/>
      <c r="DD14" s="668" t="s">
        <v>125</v>
      </c>
      <c r="DE14" s="660"/>
      <c r="DF14" s="660"/>
      <c r="DG14" s="660"/>
      <c r="DH14" s="660"/>
      <c r="DI14" s="660"/>
      <c r="DJ14" s="660"/>
      <c r="DK14" s="660"/>
      <c r="DL14" s="660"/>
      <c r="DM14" s="660"/>
      <c r="DN14" s="660"/>
      <c r="DO14" s="660"/>
      <c r="DP14" s="661"/>
      <c r="DQ14" s="668">
        <v>1274214</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87115</v>
      </c>
      <c r="S15" s="660"/>
      <c r="T15" s="660"/>
      <c r="U15" s="660"/>
      <c r="V15" s="660"/>
      <c r="W15" s="660"/>
      <c r="X15" s="660"/>
      <c r="Y15" s="661"/>
      <c r="Z15" s="662">
        <v>0.2</v>
      </c>
      <c r="AA15" s="662"/>
      <c r="AB15" s="662"/>
      <c r="AC15" s="662"/>
      <c r="AD15" s="663">
        <v>87115</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493720</v>
      </c>
      <c r="BH15" s="660"/>
      <c r="BI15" s="660"/>
      <c r="BJ15" s="660"/>
      <c r="BK15" s="660"/>
      <c r="BL15" s="660"/>
      <c r="BM15" s="660"/>
      <c r="BN15" s="661"/>
      <c r="BO15" s="662">
        <v>3.9</v>
      </c>
      <c r="BP15" s="662"/>
      <c r="BQ15" s="662"/>
      <c r="BR15" s="662"/>
      <c r="BS15" s="668" t="s">
        <v>170</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4026831</v>
      </c>
      <c r="CS15" s="660"/>
      <c r="CT15" s="660"/>
      <c r="CU15" s="660"/>
      <c r="CV15" s="660"/>
      <c r="CW15" s="660"/>
      <c r="CX15" s="660"/>
      <c r="CY15" s="661"/>
      <c r="CZ15" s="662">
        <v>10.6</v>
      </c>
      <c r="DA15" s="662"/>
      <c r="DB15" s="662"/>
      <c r="DC15" s="662"/>
      <c r="DD15" s="668">
        <v>1499040</v>
      </c>
      <c r="DE15" s="660"/>
      <c r="DF15" s="660"/>
      <c r="DG15" s="660"/>
      <c r="DH15" s="660"/>
      <c r="DI15" s="660"/>
      <c r="DJ15" s="660"/>
      <c r="DK15" s="660"/>
      <c r="DL15" s="660"/>
      <c r="DM15" s="660"/>
      <c r="DN15" s="660"/>
      <c r="DO15" s="660"/>
      <c r="DP15" s="661"/>
      <c r="DQ15" s="668">
        <v>2514850</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170</v>
      </c>
      <c r="S16" s="660"/>
      <c r="T16" s="660"/>
      <c r="U16" s="660"/>
      <c r="V16" s="660"/>
      <c r="W16" s="660"/>
      <c r="X16" s="660"/>
      <c r="Y16" s="661"/>
      <c r="Z16" s="662" t="s">
        <v>170</v>
      </c>
      <c r="AA16" s="662"/>
      <c r="AB16" s="662"/>
      <c r="AC16" s="662"/>
      <c r="AD16" s="663" t="s">
        <v>170</v>
      </c>
      <c r="AE16" s="663"/>
      <c r="AF16" s="663"/>
      <c r="AG16" s="663"/>
      <c r="AH16" s="663"/>
      <c r="AI16" s="663"/>
      <c r="AJ16" s="663"/>
      <c r="AK16" s="663"/>
      <c r="AL16" s="664" t="s">
        <v>125</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125</v>
      </c>
      <c r="BH16" s="660"/>
      <c r="BI16" s="660"/>
      <c r="BJ16" s="660"/>
      <c r="BK16" s="660"/>
      <c r="BL16" s="660"/>
      <c r="BM16" s="660"/>
      <c r="BN16" s="661"/>
      <c r="BO16" s="662" t="s">
        <v>125</v>
      </c>
      <c r="BP16" s="662"/>
      <c r="BQ16" s="662"/>
      <c r="BR16" s="662"/>
      <c r="BS16" s="668" t="s">
        <v>170</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49082</v>
      </c>
      <c r="CS16" s="660"/>
      <c r="CT16" s="660"/>
      <c r="CU16" s="660"/>
      <c r="CV16" s="660"/>
      <c r="CW16" s="660"/>
      <c r="CX16" s="660"/>
      <c r="CY16" s="661"/>
      <c r="CZ16" s="662">
        <v>0.1</v>
      </c>
      <c r="DA16" s="662"/>
      <c r="DB16" s="662"/>
      <c r="DC16" s="662"/>
      <c r="DD16" s="668" t="s">
        <v>125</v>
      </c>
      <c r="DE16" s="660"/>
      <c r="DF16" s="660"/>
      <c r="DG16" s="660"/>
      <c r="DH16" s="660"/>
      <c r="DI16" s="660"/>
      <c r="DJ16" s="660"/>
      <c r="DK16" s="660"/>
      <c r="DL16" s="660"/>
      <c r="DM16" s="660"/>
      <c r="DN16" s="660"/>
      <c r="DO16" s="660"/>
      <c r="DP16" s="661"/>
      <c r="DQ16" s="668">
        <v>18492</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38227</v>
      </c>
      <c r="S17" s="660"/>
      <c r="T17" s="660"/>
      <c r="U17" s="660"/>
      <c r="V17" s="660"/>
      <c r="W17" s="660"/>
      <c r="X17" s="660"/>
      <c r="Y17" s="661"/>
      <c r="Z17" s="662">
        <v>0.1</v>
      </c>
      <c r="AA17" s="662"/>
      <c r="AB17" s="662"/>
      <c r="AC17" s="662"/>
      <c r="AD17" s="663">
        <v>38227</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170</v>
      </c>
      <c r="BH17" s="660"/>
      <c r="BI17" s="660"/>
      <c r="BJ17" s="660"/>
      <c r="BK17" s="660"/>
      <c r="BL17" s="660"/>
      <c r="BM17" s="660"/>
      <c r="BN17" s="661"/>
      <c r="BO17" s="662" t="s">
        <v>170</v>
      </c>
      <c r="BP17" s="662"/>
      <c r="BQ17" s="662"/>
      <c r="BR17" s="662"/>
      <c r="BS17" s="668" t="s">
        <v>125</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4046081</v>
      </c>
      <c r="CS17" s="660"/>
      <c r="CT17" s="660"/>
      <c r="CU17" s="660"/>
      <c r="CV17" s="660"/>
      <c r="CW17" s="660"/>
      <c r="CX17" s="660"/>
      <c r="CY17" s="661"/>
      <c r="CZ17" s="662">
        <v>10.7</v>
      </c>
      <c r="DA17" s="662"/>
      <c r="DB17" s="662"/>
      <c r="DC17" s="662"/>
      <c r="DD17" s="668" t="s">
        <v>170</v>
      </c>
      <c r="DE17" s="660"/>
      <c r="DF17" s="660"/>
      <c r="DG17" s="660"/>
      <c r="DH17" s="660"/>
      <c r="DI17" s="660"/>
      <c r="DJ17" s="660"/>
      <c r="DK17" s="660"/>
      <c r="DL17" s="660"/>
      <c r="DM17" s="660"/>
      <c r="DN17" s="660"/>
      <c r="DO17" s="660"/>
      <c r="DP17" s="661"/>
      <c r="DQ17" s="668">
        <v>3975022</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5684401</v>
      </c>
      <c r="S18" s="660"/>
      <c r="T18" s="660"/>
      <c r="U18" s="660"/>
      <c r="V18" s="660"/>
      <c r="W18" s="660"/>
      <c r="X18" s="660"/>
      <c r="Y18" s="661"/>
      <c r="Z18" s="662">
        <v>14.5</v>
      </c>
      <c r="AA18" s="662"/>
      <c r="AB18" s="662"/>
      <c r="AC18" s="662"/>
      <c r="AD18" s="663">
        <v>4165840</v>
      </c>
      <c r="AE18" s="663"/>
      <c r="AF18" s="663"/>
      <c r="AG18" s="663"/>
      <c r="AH18" s="663"/>
      <c r="AI18" s="663"/>
      <c r="AJ18" s="663"/>
      <c r="AK18" s="663"/>
      <c r="AL18" s="664">
        <v>22.9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125</v>
      </c>
      <c r="BH18" s="660"/>
      <c r="BI18" s="660"/>
      <c r="BJ18" s="660"/>
      <c r="BK18" s="660"/>
      <c r="BL18" s="660"/>
      <c r="BM18" s="660"/>
      <c r="BN18" s="661"/>
      <c r="BO18" s="662" t="s">
        <v>125</v>
      </c>
      <c r="BP18" s="662"/>
      <c r="BQ18" s="662"/>
      <c r="BR18" s="662"/>
      <c r="BS18" s="668" t="s">
        <v>125</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125</v>
      </c>
      <c r="CS18" s="660"/>
      <c r="CT18" s="660"/>
      <c r="CU18" s="660"/>
      <c r="CV18" s="660"/>
      <c r="CW18" s="660"/>
      <c r="CX18" s="660"/>
      <c r="CY18" s="661"/>
      <c r="CZ18" s="662" t="s">
        <v>125</v>
      </c>
      <c r="DA18" s="662"/>
      <c r="DB18" s="662"/>
      <c r="DC18" s="662"/>
      <c r="DD18" s="668" t="s">
        <v>170</v>
      </c>
      <c r="DE18" s="660"/>
      <c r="DF18" s="660"/>
      <c r="DG18" s="660"/>
      <c r="DH18" s="660"/>
      <c r="DI18" s="660"/>
      <c r="DJ18" s="660"/>
      <c r="DK18" s="660"/>
      <c r="DL18" s="660"/>
      <c r="DM18" s="660"/>
      <c r="DN18" s="660"/>
      <c r="DO18" s="660"/>
      <c r="DP18" s="661"/>
      <c r="DQ18" s="668" t="s">
        <v>170</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4165840</v>
      </c>
      <c r="S19" s="660"/>
      <c r="T19" s="660"/>
      <c r="U19" s="660"/>
      <c r="V19" s="660"/>
      <c r="W19" s="660"/>
      <c r="X19" s="660"/>
      <c r="Y19" s="661"/>
      <c r="Z19" s="662">
        <v>10.6</v>
      </c>
      <c r="AA19" s="662"/>
      <c r="AB19" s="662"/>
      <c r="AC19" s="662"/>
      <c r="AD19" s="663">
        <v>4165840</v>
      </c>
      <c r="AE19" s="663"/>
      <c r="AF19" s="663"/>
      <c r="AG19" s="663"/>
      <c r="AH19" s="663"/>
      <c r="AI19" s="663"/>
      <c r="AJ19" s="663"/>
      <c r="AK19" s="663"/>
      <c r="AL19" s="664">
        <v>22.9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686903</v>
      </c>
      <c r="BH19" s="660"/>
      <c r="BI19" s="660"/>
      <c r="BJ19" s="660"/>
      <c r="BK19" s="660"/>
      <c r="BL19" s="660"/>
      <c r="BM19" s="660"/>
      <c r="BN19" s="661"/>
      <c r="BO19" s="662">
        <v>5.4</v>
      </c>
      <c r="BP19" s="662"/>
      <c r="BQ19" s="662"/>
      <c r="BR19" s="662"/>
      <c r="BS19" s="668" t="s">
        <v>170</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170</v>
      </c>
      <c r="CS19" s="660"/>
      <c r="CT19" s="660"/>
      <c r="CU19" s="660"/>
      <c r="CV19" s="660"/>
      <c r="CW19" s="660"/>
      <c r="CX19" s="660"/>
      <c r="CY19" s="661"/>
      <c r="CZ19" s="662" t="s">
        <v>170</v>
      </c>
      <c r="DA19" s="662"/>
      <c r="DB19" s="662"/>
      <c r="DC19" s="662"/>
      <c r="DD19" s="668" t="s">
        <v>125</v>
      </c>
      <c r="DE19" s="660"/>
      <c r="DF19" s="660"/>
      <c r="DG19" s="660"/>
      <c r="DH19" s="660"/>
      <c r="DI19" s="660"/>
      <c r="DJ19" s="660"/>
      <c r="DK19" s="660"/>
      <c r="DL19" s="660"/>
      <c r="DM19" s="660"/>
      <c r="DN19" s="660"/>
      <c r="DO19" s="660"/>
      <c r="DP19" s="661"/>
      <c r="DQ19" s="668" t="s">
        <v>170</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1518561</v>
      </c>
      <c r="S20" s="660"/>
      <c r="T20" s="660"/>
      <c r="U20" s="660"/>
      <c r="V20" s="660"/>
      <c r="W20" s="660"/>
      <c r="X20" s="660"/>
      <c r="Y20" s="661"/>
      <c r="Z20" s="662">
        <v>3.9</v>
      </c>
      <c r="AA20" s="662"/>
      <c r="AB20" s="662"/>
      <c r="AC20" s="662"/>
      <c r="AD20" s="663" t="s">
        <v>125</v>
      </c>
      <c r="AE20" s="663"/>
      <c r="AF20" s="663"/>
      <c r="AG20" s="663"/>
      <c r="AH20" s="663"/>
      <c r="AI20" s="663"/>
      <c r="AJ20" s="663"/>
      <c r="AK20" s="663"/>
      <c r="AL20" s="664" t="s">
        <v>170</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686903</v>
      </c>
      <c r="BH20" s="660"/>
      <c r="BI20" s="660"/>
      <c r="BJ20" s="660"/>
      <c r="BK20" s="660"/>
      <c r="BL20" s="660"/>
      <c r="BM20" s="660"/>
      <c r="BN20" s="661"/>
      <c r="BO20" s="662">
        <v>5.4</v>
      </c>
      <c r="BP20" s="662"/>
      <c r="BQ20" s="662"/>
      <c r="BR20" s="662"/>
      <c r="BS20" s="668" t="s">
        <v>125</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37854694</v>
      </c>
      <c r="CS20" s="660"/>
      <c r="CT20" s="660"/>
      <c r="CU20" s="660"/>
      <c r="CV20" s="660"/>
      <c r="CW20" s="660"/>
      <c r="CX20" s="660"/>
      <c r="CY20" s="661"/>
      <c r="CZ20" s="662">
        <v>100</v>
      </c>
      <c r="DA20" s="662"/>
      <c r="DB20" s="662"/>
      <c r="DC20" s="662"/>
      <c r="DD20" s="668">
        <v>6244412</v>
      </c>
      <c r="DE20" s="660"/>
      <c r="DF20" s="660"/>
      <c r="DG20" s="660"/>
      <c r="DH20" s="660"/>
      <c r="DI20" s="660"/>
      <c r="DJ20" s="660"/>
      <c r="DK20" s="660"/>
      <c r="DL20" s="660"/>
      <c r="DM20" s="660"/>
      <c r="DN20" s="660"/>
      <c r="DO20" s="660"/>
      <c r="DP20" s="661"/>
      <c r="DQ20" s="668">
        <v>23941740</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t="s">
        <v>125</v>
      </c>
      <c r="S21" s="660"/>
      <c r="T21" s="660"/>
      <c r="U21" s="660"/>
      <c r="V21" s="660"/>
      <c r="W21" s="660"/>
      <c r="X21" s="660"/>
      <c r="Y21" s="661"/>
      <c r="Z21" s="662" t="s">
        <v>125</v>
      </c>
      <c r="AA21" s="662"/>
      <c r="AB21" s="662"/>
      <c r="AC21" s="662"/>
      <c r="AD21" s="663" t="s">
        <v>170</v>
      </c>
      <c r="AE21" s="663"/>
      <c r="AF21" s="663"/>
      <c r="AG21" s="663"/>
      <c r="AH21" s="663"/>
      <c r="AI21" s="663"/>
      <c r="AJ21" s="663"/>
      <c r="AK21" s="663"/>
      <c r="AL21" s="664" t="s">
        <v>125</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26139</v>
      </c>
      <c r="BH21" s="660"/>
      <c r="BI21" s="660"/>
      <c r="BJ21" s="660"/>
      <c r="BK21" s="660"/>
      <c r="BL21" s="660"/>
      <c r="BM21" s="660"/>
      <c r="BN21" s="661"/>
      <c r="BO21" s="662">
        <v>0.2</v>
      </c>
      <c r="BP21" s="662"/>
      <c r="BQ21" s="662"/>
      <c r="BR21" s="662"/>
      <c r="BS21" s="668" t="s">
        <v>170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20376637</v>
      </c>
      <c r="S22" s="660"/>
      <c r="T22" s="660"/>
      <c r="U22" s="660"/>
      <c r="V22" s="660"/>
      <c r="W22" s="660"/>
      <c r="X22" s="660"/>
      <c r="Y22" s="661"/>
      <c r="Z22" s="662">
        <v>51.9</v>
      </c>
      <c r="AA22" s="662"/>
      <c r="AB22" s="662"/>
      <c r="AC22" s="662"/>
      <c r="AD22" s="663">
        <v>18197312</v>
      </c>
      <c r="AE22" s="663"/>
      <c r="AF22" s="663"/>
      <c r="AG22" s="663"/>
      <c r="AH22" s="663"/>
      <c r="AI22" s="663"/>
      <c r="AJ22" s="663"/>
      <c r="AK22" s="663"/>
      <c r="AL22" s="664">
        <v>99.9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125</v>
      </c>
      <c r="BH22" s="660"/>
      <c r="BI22" s="660"/>
      <c r="BJ22" s="660"/>
      <c r="BK22" s="660"/>
      <c r="BL22" s="660"/>
      <c r="BM22" s="660"/>
      <c r="BN22" s="661"/>
      <c r="BO22" s="662" t="s">
        <v>170</v>
      </c>
      <c r="BP22" s="662"/>
      <c r="BQ22" s="662"/>
      <c r="BR22" s="662"/>
      <c r="BS22" s="668" t="s">
        <v>170</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8719</v>
      </c>
      <c r="S23" s="660"/>
      <c r="T23" s="660"/>
      <c r="U23" s="660"/>
      <c r="V23" s="660"/>
      <c r="W23" s="660"/>
      <c r="X23" s="660"/>
      <c r="Y23" s="661"/>
      <c r="Z23" s="662">
        <v>0</v>
      </c>
      <c r="AA23" s="662"/>
      <c r="AB23" s="662"/>
      <c r="AC23" s="662"/>
      <c r="AD23" s="663">
        <v>8719</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660764</v>
      </c>
      <c r="BH23" s="660"/>
      <c r="BI23" s="660"/>
      <c r="BJ23" s="660"/>
      <c r="BK23" s="660"/>
      <c r="BL23" s="660"/>
      <c r="BM23" s="660"/>
      <c r="BN23" s="661"/>
      <c r="BO23" s="662">
        <v>5.2</v>
      </c>
      <c r="BP23" s="662"/>
      <c r="BQ23" s="662"/>
      <c r="BR23" s="662"/>
      <c r="BS23" s="668" t="s">
        <v>170</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349236</v>
      </c>
      <c r="S24" s="660"/>
      <c r="T24" s="660"/>
      <c r="U24" s="660"/>
      <c r="V24" s="660"/>
      <c r="W24" s="660"/>
      <c r="X24" s="660"/>
      <c r="Y24" s="661"/>
      <c r="Z24" s="662">
        <v>0.9</v>
      </c>
      <c r="AA24" s="662"/>
      <c r="AB24" s="662"/>
      <c r="AC24" s="662"/>
      <c r="AD24" s="663" t="s">
        <v>170</v>
      </c>
      <c r="AE24" s="663"/>
      <c r="AF24" s="663"/>
      <c r="AG24" s="663"/>
      <c r="AH24" s="663"/>
      <c r="AI24" s="663"/>
      <c r="AJ24" s="663"/>
      <c r="AK24" s="663"/>
      <c r="AL24" s="664" t="s">
        <v>125</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170</v>
      </c>
      <c r="BH24" s="660"/>
      <c r="BI24" s="660"/>
      <c r="BJ24" s="660"/>
      <c r="BK24" s="660"/>
      <c r="BL24" s="660"/>
      <c r="BM24" s="660"/>
      <c r="BN24" s="661"/>
      <c r="BO24" s="662" t="s">
        <v>170</v>
      </c>
      <c r="BP24" s="662"/>
      <c r="BQ24" s="662"/>
      <c r="BR24" s="662"/>
      <c r="BS24" s="668" t="s">
        <v>170</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14739237</v>
      </c>
      <c r="CS24" s="649"/>
      <c r="CT24" s="649"/>
      <c r="CU24" s="649"/>
      <c r="CV24" s="649"/>
      <c r="CW24" s="649"/>
      <c r="CX24" s="649"/>
      <c r="CY24" s="650"/>
      <c r="CZ24" s="653">
        <v>38.9</v>
      </c>
      <c r="DA24" s="654"/>
      <c r="DB24" s="654"/>
      <c r="DC24" s="673"/>
      <c r="DD24" s="692">
        <v>9463715</v>
      </c>
      <c r="DE24" s="649"/>
      <c r="DF24" s="649"/>
      <c r="DG24" s="649"/>
      <c r="DH24" s="649"/>
      <c r="DI24" s="649"/>
      <c r="DJ24" s="649"/>
      <c r="DK24" s="650"/>
      <c r="DL24" s="692">
        <v>9160360</v>
      </c>
      <c r="DM24" s="649"/>
      <c r="DN24" s="649"/>
      <c r="DO24" s="649"/>
      <c r="DP24" s="649"/>
      <c r="DQ24" s="649"/>
      <c r="DR24" s="649"/>
      <c r="DS24" s="649"/>
      <c r="DT24" s="649"/>
      <c r="DU24" s="649"/>
      <c r="DV24" s="650"/>
      <c r="DW24" s="653">
        <v>45.8</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474979</v>
      </c>
      <c r="S25" s="660"/>
      <c r="T25" s="660"/>
      <c r="U25" s="660"/>
      <c r="V25" s="660"/>
      <c r="W25" s="660"/>
      <c r="X25" s="660"/>
      <c r="Y25" s="661"/>
      <c r="Z25" s="662">
        <v>1.2</v>
      </c>
      <c r="AA25" s="662"/>
      <c r="AB25" s="662"/>
      <c r="AC25" s="662"/>
      <c r="AD25" s="663" t="s">
        <v>170</v>
      </c>
      <c r="AE25" s="663"/>
      <c r="AF25" s="663"/>
      <c r="AG25" s="663"/>
      <c r="AH25" s="663"/>
      <c r="AI25" s="663"/>
      <c r="AJ25" s="663"/>
      <c r="AK25" s="663"/>
      <c r="AL25" s="664" t="s">
        <v>170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170</v>
      </c>
      <c r="BP25" s="662"/>
      <c r="BQ25" s="662"/>
      <c r="BR25" s="662"/>
      <c r="BS25" s="668" t="s">
        <v>125</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4618946</v>
      </c>
      <c r="CS25" s="695"/>
      <c r="CT25" s="695"/>
      <c r="CU25" s="695"/>
      <c r="CV25" s="695"/>
      <c r="CW25" s="695"/>
      <c r="CX25" s="695"/>
      <c r="CY25" s="696"/>
      <c r="CZ25" s="664">
        <v>12.2</v>
      </c>
      <c r="DA25" s="693"/>
      <c r="DB25" s="693"/>
      <c r="DC25" s="697"/>
      <c r="DD25" s="668">
        <v>4039551</v>
      </c>
      <c r="DE25" s="695"/>
      <c r="DF25" s="695"/>
      <c r="DG25" s="695"/>
      <c r="DH25" s="695"/>
      <c r="DI25" s="695"/>
      <c r="DJ25" s="695"/>
      <c r="DK25" s="696"/>
      <c r="DL25" s="668">
        <v>3875980</v>
      </c>
      <c r="DM25" s="695"/>
      <c r="DN25" s="695"/>
      <c r="DO25" s="695"/>
      <c r="DP25" s="695"/>
      <c r="DQ25" s="695"/>
      <c r="DR25" s="695"/>
      <c r="DS25" s="695"/>
      <c r="DT25" s="695"/>
      <c r="DU25" s="695"/>
      <c r="DV25" s="696"/>
      <c r="DW25" s="664">
        <v>19.399999999999999</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46962</v>
      </c>
      <c r="S26" s="660"/>
      <c r="T26" s="660"/>
      <c r="U26" s="660"/>
      <c r="V26" s="660"/>
      <c r="W26" s="660"/>
      <c r="X26" s="660"/>
      <c r="Y26" s="661"/>
      <c r="Z26" s="662">
        <v>0.1</v>
      </c>
      <c r="AA26" s="662"/>
      <c r="AB26" s="662"/>
      <c r="AC26" s="662"/>
      <c r="AD26" s="663" t="s">
        <v>170</v>
      </c>
      <c r="AE26" s="663"/>
      <c r="AF26" s="663"/>
      <c r="AG26" s="663"/>
      <c r="AH26" s="663"/>
      <c r="AI26" s="663"/>
      <c r="AJ26" s="663"/>
      <c r="AK26" s="663"/>
      <c r="AL26" s="664" t="s">
        <v>125</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125</v>
      </c>
      <c r="BH26" s="660"/>
      <c r="BI26" s="660"/>
      <c r="BJ26" s="660"/>
      <c r="BK26" s="660"/>
      <c r="BL26" s="660"/>
      <c r="BM26" s="660"/>
      <c r="BN26" s="661"/>
      <c r="BO26" s="662" t="s">
        <v>125</v>
      </c>
      <c r="BP26" s="662"/>
      <c r="BQ26" s="662"/>
      <c r="BR26" s="662"/>
      <c r="BS26" s="668" t="s">
        <v>170</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2971007</v>
      </c>
      <c r="CS26" s="660"/>
      <c r="CT26" s="660"/>
      <c r="CU26" s="660"/>
      <c r="CV26" s="660"/>
      <c r="CW26" s="660"/>
      <c r="CX26" s="660"/>
      <c r="CY26" s="661"/>
      <c r="CZ26" s="664">
        <v>7.8</v>
      </c>
      <c r="DA26" s="693"/>
      <c r="DB26" s="693"/>
      <c r="DC26" s="697"/>
      <c r="DD26" s="668">
        <v>2438176</v>
      </c>
      <c r="DE26" s="660"/>
      <c r="DF26" s="660"/>
      <c r="DG26" s="660"/>
      <c r="DH26" s="660"/>
      <c r="DI26" s="660"/>
      <c r="DJ26" s="660"/>
      <c r="DK26" s="661"/>
      <c r="DL26" s="668" t="s">
        <v>125</v>
      </c>
      <c r="DM26" s="660"/>
      <c r="DN26" s="660"/>
      <c r="DO26" s="660"/>
      <c r="DP26" s="660"/>
      <c r="DQ26" s="660"/>
      <c r="DR26" s="660"/>
      <c r="DS26" s="660"/>
      <c r="DT26" s="660"/>
      <c r="DU26" s="660"/>
      <c r="DV26" s="661"/>
      <c r="DW26" s="664" t="s">
        <v>125</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5213531</v>
      </c>
      <c r="S27" s="660"/>
      <c r="T27" s="660"/>
      <c r="U27" s="660"/>
      <c r="V27" s="660"/>
      <c r="W27" s="660"/>
      <c r="X27" s="660"/>
      <c r="Y27" s="661"/>
      <c r="Z27" s="662">
        <v>13.3</v>
      </c>
      <c r="AA27" s="662"/>
      <c r="AB27" s="662"/>
      <c r="AC27" s="662"/>
      <c r="AD27" s="663" t="s">
        <v>125</v>
      </c>
      <c r="AE27" s="663"/>
      <c r="AF27" s="663"/>
      <c r="AG27" s="663"/>
      <c r="AH27" s="663"/>
      <c r="AI27" s="663"/>
      <c r="AJ27" s="663"/>
      <c r="AK27" s="663"/>
      <c r="AL27" s="664" t="s">
        <v>170</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12627384</v>
      </c>
      <c r="BH27" s="660"/>
      <c r="BI27" s="660"/>
      <c r="BJ27" s="660"/>
      <c r="BK27" s="660"/>
      <c r="BL27" s="660"/>
      <c r="BM27" s="660"/>
      <c r="BN27" s="661"/>
      <c r="BO27" s="662">
        <v>100</v>
      </c>
      <c r="BP27" s="662"/>
      <c r="BQ27" s="662"/>
      <c r="BR27" s="662"/>
      <c r="BS27" s="668">
        <v>346196</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6074210</v>
      </c>
      <c r="CS27" s="695"/>
      <c r="CT27" s="695"/>
      <c r="CU27" s="695"/>
      <c r="CV27" s="695"/>
      <c r="CW27" s="695"/>
      <c r="CX27" s="695"/>
      <c r="CY27" s="696"/>
      <c r="CZ27" s="664">
        <v>16</v>
      </c>
      <c r="DA27" s="693"/>
      <c r="DB27" s="693"/>
      <c r="DC27" s="697"/>
      <c r="DD27" s="668">
        <v>1449142</v>
      </c>
      <c r="DE27" s="695"/>
      <c r="DF27" s="695"/>
      <c r="DG27" s="695"/>
      <c r="DH27" s="695"/>
      <c r="DI27" s="695"/>
      <c r="DJ27" s="695"/>
      <c r="DK27" s="696"/>
      <c r="DL27" s="668">
        <v>1309358</v>
      </c>
      <c r="DM27" s="695"/>
      <c r="DN27" s="695"/>
      <c r="DO27" s="695"/>
      <c r="DP27" s="695"/>
      <c r="DQ27" s="695"/>
      <c r="DR27" s="695"/>
      <c r="DS27" s="695"/>
      <c r="DT27" s="695"/>
      <c r="DU27" s="695"/>
      <c r="DV27" s="696"/>
      <c r="DW27" s="664">
        <v>6.6</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125</v>
      </c>
      <c r="S28" s="660"/>
      <c r="T28" s="660"/>
      <c r="U28" s="660"/>
      <c r="V28" s="660"/>
      <c r="W28" s="660"/>
      <c r="X28" s="660"/>
      <c r="Y28" s="661"/>
      <c r="Z28" s="662" t="s">
        <v>125</v>
      </c>
      <c r="AA28" s="662"/>
      <c r="AB28" s="662"/>
      <c r="AC28" s="662"/>
      <c r="AD28" s="663" t="s">
        <v>170</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4046081</v>
      </c>
      <c r="CS28" s="660"/>
      <c r="CT28" s="660"/>
      <c r="CU28" s="660"/>
      <c r="CV28" s="660"/>
      <c r="CW28" s="660"/>
      <c r="CX28" s="660"/>
      <c r="CY28" s="661"/>
      <c r="CZ28" s="664">
        <v>10.7</v>
      </c>
      <c r="DA28" s="693"/>
      <c r="DB28" s="693"/>
      <c r="DC28" s="697"/>
      <c r="DD28" s="668">
        <v>3975022</v>
      </c>
      <c r="DE28" s="660"/>
      <c r="DF28" s="660"/>
      <c r="DG28" s="660"/>
      <c r="DH28" s="660"/>
      <c r="DI28" s="660"/>
      <c r="DJ28" s="660"/>
      <c r="DK28" s="661"/>
      <c r="DL28" s="668">
        <v>3975022</v>
      </c>
      <c r="DM28" s="660"/>
      <c r="DN28" s="660"/>
      <c r="DO28" s="660"/>
      <c r="DP28" s="660"/>
      <c r="DQ28" s="660"/>
      <c r="DR28" s="660"/>
      <c r="DS28" s="660"/>
      <c r="DT28" s="660"/>
      <c r="DU28" s="660"/>
      <c r="DV28" s="661"/>
      <c r="DW28" s="664">
        <v>19.899999999999999</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2662265</v>
      </c>
      <c r="S29" s="660"/>
      <c r="T29" s="660"/>
      <c r="U29" s="660"/>
      <c r="V29" s="660"/>
      <c r="W29" s="660"/>
      <c r="X29" s="660"/>
      <c r="Y29" s="661"/>
      <c r="Z29" s="662">
        <v>6.8</v>
      </c>
      <c r="AA29" s="662"/>
      <c r="AB29" s="662"/>
      <c r="AC29" s="662"/>
      <c r="AD29" s="663" t="s">
        <v>170</v>
      </c>
      <c r="AE29" s="663"/>
      <c r="AF29" s="663"/>
      <c r="AG29" s="663"/>
      <c r="AH29" s="663"/>
      <c r="AI29" s="663"/>
      <c r="AJ29" s="663"/>
      <c r="AK29" s="663"/>
      <c r="AL29" s="664" t="s">
        <v>125</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4046081</v>
      </c>
      <c r="CS29" s="695"/>
      <c r="CT29" s="695"/>
      <c r="CU29" s="695"/>
      <c r="CV29" s="695"/>
      <c r="CW29" s="695"/>
      <c r="CX29" s="695"/>
      <c r="CY29" s="696"/>
      <c r="CZ29" s="664">
        <v>10.7</v>
      </c>
      <c r="DA29" s="693"/>
      <c r="DB29" s="693"/>
      <c r="DC29" s="697"/>
      <c r="DD29" s="668">
        <v>3975022</v>
      </c>
      <c r="DE29" s="695"/>
      <c r="DF29" s="695"/>
      <c r="DG29" s="695"/>
      <c r="DH29" s="695"/>
      <c r="DI29" s="695"/>
      <c r="DJ29" s="695"/>
      <c r="DK29" s="696"/>
      <c r="DL29" s="668">
        <v>3975022</v>
      </c>
      <c r="DM29" s="695"/>
      <c r="DN29" s="695"/>
      <c r="DO29" s="695"/>
      <c r="DP29" s="695"/>
      <c r="DQ29" s="695"/>
      <c r="DR29" s="695"/>
      <c r="DS29" s="695"/>
      <c r="DT29" s="695"/>
      <c r="DU29" s="695"/>
      <c r="DV29" s="696"/>
      <c r="DW29" s="664">
        <v>19.899999999999999</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301850</v>
      </c>
      <c r="S30" s="660"/>
      <c r="T30" s="660"/>
      <c r="U30" s="660"/>
      <c r="V30" s="660"/>
      <c r="W30" s="660"/>
      <c r="X30" s="660"/>
      <c r="Y30" s="661"/>
      <c r="Z30" s="662">
        <v>0.8</v>
      </c>
      <c r="AA30" s="662"/>
      <c r="AB30" s="662"/>
      <c r="AC30" s="662"/>
      <c r="AD30" s="663" t="s">
        <v>125</v>
      </c>
      <c r="AE30" s="663"/>
      <c r="AF30" s="663"/>
      <c r="AG30" s="663"/>
      <c r="AH30" s="663"/>
      <c r="AI30" s="663"/>
      <c r="AJ30" s="663"/>
      <c r="AK30" s="663"/>
      <c r="AL30" s="664" t="s">
        <v>170</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98.7</v>
      </c>
      <c r="BH30" s="720"/>
      <c r="BI30" s="720"/>
      <c r="BJ30" s="720"/>
      <c r="BK30" s="720"/>
      <c r="BL30" s="720"/>
      <c r="BM30" s="654">
        <v>92.8</v>
      </c>
      <c r="BN30" s="720"/>
      <c r="BO30" s="720"/>
      <c r="BP30" s="720"/>
      <c r="BQ30" s="721"/>
      <c r="BR30" s="719">
        <v>98.6</v>
      </c>
      <c r="BS30" s="720"/>
      <c r="BT30" s="720"/>
      <c r="BU30" s="720"/>
      <c r="BV30" s="720"/>
      <c r="BW30" s="720"/>
      <c r="BX30" s="654">
        <v>92.4</v>
      </c>
      <c r="BY30" s="720"/>
      <c r="BZ30" s="720"/>
      <c r="CA30" s="720"/>
      <c r="CB30" s="721"/>
      <c r="CD30" s="724"/>
      <c r="CE30" s="725"/>
      <c r="CF30" s="674" t="s">
        <v>306</v>
      </c>
      <c r="CG30" s="675"/>
      <c r="CH30" s="675"/>
      <c r="CI30" s="675"/>
      <c r="CJ30" s="675"/>
      <c r="CK30" s="675"/>
      <c r="CL30" s="675"/>
      <c r="CM30" s="675"/>
      <c r="CN30" s="675"/>
      <c r="CO30" s="675"/>
      <c r="CP30" s="675"/>
      <c r="CQ30" s="676"/>
      <c r="CR30" s="659">
        <v>3729109</v>
      </c>
      <c r="CS30" s="660"/>
      <c r="CT30" s="660"/>
      <c r="CU30" s="660"/>
      <c r="CV30" s="660"/>
      <c r="CW30" s="660"/>
      <c r="CX30" s="660"/>
      <c r="CY30" s="661"/>
      <c r="CZ30" s="664">
        <v>9.9</v>
      </c>
      <c r="DA30" s="693"/>
      <c r="DB30" s="693"/>
      <c r="DC30" s="697"/>
      <c r="DD30" s="668">
        <v>3662463</v>
      </c>
      <c r="DE30" s="660"/>
      <c r="DF30" s="660"/>
      <c r="DG30" s="660"/>
      <c r="DH30" s="660"/>
      <c r="DI30" s="660"/>
      <c r="DJ30" s="660"/>
      <c r="DK30" s="661"/>
      <c r="DL30" s="668">
        <v>3662463</v>
      </c>
      <c r="DM30" s="660"/>
      <c r="DN30" s="660"/>
      <c r="DO30" s="660"/>
      <c r="DP30" s="660"/>
      <c r="DQ30" s="660"/>
      <c r="DR30" s="660"/>
      <c r="DS30" s="660"/>
      <c r="DT30" s="660"/>
      <c r="DU30" s="660"/>
      <c r="DV30" s="661"/>
      <c r="DW30" s="664">
        <v>18.3</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115754</v>
      </c>
      <c r="S31" s="660"/>
      <c r="T31" s="660"/>
      <c r="U31" s="660"/>
      <c r="V31" s="660"/>
      <c r="W31" s="660"/>
      <c r="X31" s="660"/>
      <c r="Y31" s="661"/>
      <c r="Z31" s="662">
        <v>0.3</v>
      </c>
      <c r="AA31" s="662"/>
      <c r="AB31" s="662"/>
      <c r="AC31" s="662"/>
      <c r="AD31" s="663" t="s">
        <v>125</v>
      </c>
      <c r="AE31" s="663"/>
      <c r="AF31" s="663"/>
      <c r="AG31" s="663"/>
      <c r="AH31" s="663"/>
      <c r="AI31" s="663"/>
      <c r="AJ31" s="663"/>
      <c r="AK31" s="663"/>
      <c r="AL31" s="664" t="s">
        <v>170</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v>
      </c>
      <c r="BH31" s="695"/>
      <c r="BI31" s="695"/>
      <c r="BJ31" s="695"/>
      <c r="BK31" s="695"/>
      <c r="BL31" s="695"/>
      <c r="BM31" s="665">
        <v>95.7</v>
      </c>
      <c r="BN31" s="717"/>
      <c r="BO31" s="717"/>
      <c r="BP31" s="717"/>
      <c r="BQ31" s="718"/>
      <c r="BR31" s="716">
        <v>98.9</v>
      </c>
      <c r="BS31" s="695"/>
      <c r="BT31" s="695"/>
      <c r="BU31" s="695"/>
      <c r="BV31" s="695"/>
      <c r="BW31" s="695"/>
      <c r="BX31" s="665">
        <v>95.6</v>
      </c>
      <c r="BY31" s="717"/>
      <c r="BZ31" s="717"/>
      <c r="CA31" s="717"/>
      <c r="CB31" s="718"/>
      <c r="CD31" s="724"/>
      <c r="CE31" s="725"/>
      <c r="CF31" s="674" t="s">
        <v>310</v>
      </c>
      <c r="CG31" s="675"/>
      <c r="CH31" s="675"/>
      <c r="CI31" s="675"/>
      <c r="CJ31" s="675"/>
      <c r="CK31" s="675"/>
      <c r="CL31" s="675"/>
      <c r="CM31" s="675"/>
      <c r="CN31" s="675"/>
      <c r="CO31" s="675"/>
      <c r="CP31" s="675"/>
      <c r="CQ31" s="676"/>
      <c r="CR31" s="659">
        <v>316972</v>
      </c>
      <c r="CS31" s="695"/>
      <c r="CT31" s="695"/>
      <c r="CU31" s="695"/>
      <c r="CV31" s="695"/>
      <c r="CW31" s="695"/>
      <c r="CX31" s="695"/>
      <c r="CY31" s="696"/>
      <c r="CZ31" s="664">
        <v>0.8</v>
      </c>
      <c r="DA31" s="693"/>
      <c r="DB31" s="693"/>
      <c r="DC31" s="697"/>
      <c r="DD31" s="668">
        <v>312559</v>
      </c>
      <c r="DE31" s="695"/>
      <c r="DF31" s="695"/>
      <c r="DG31" s="695"/>
      <c r="DH31" s="695"/>
      <c r="DI31" s="695"/>
      <c r="DJ31" s="695"/>
      <c r="DK31" s="696"/>
      <c r="DL31" s="668">
        <v>312559</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2316215</v>
      </c>
      <c r="S32" s="660"/>
      <c r="T32" s="660"/>
      <c r="U32" s="660"/>
      <c r="V32" s="660"/>
      <c r="W32" s="660"/>
      <c r="X32" s="660"/>
      <c r="Y32" s="661"/>
      <c r="Z32" s="662">
        <v>5.9</v>
      </c>
      <c r="AA32" s="662"/>
      <c r="AB32" s="662"/>
      <c r="AC32" s="662"/>
      <c r="AD32" s="663" t="s">
        <v>125</v>
      </c>
      <c r="AE32" s="663"/>
      <c r="AF32" s="663"/>
      <c r="AG32" s="663"/>
      <c r="AH32" s="663"/>
      <c r="AI32" s="663"/>
      <c r="AJ32" s="663"/>
      <c r="AK32" s="663"/>
      <c r="AL32" s="664" t="s">
        <v>170</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98.4</v>
      </c>
      <c r="BH32" s="729"/>
      <c r="BI32" s="729"/>
      <c r="BJ32" s="729"/>
      <c r="BK32" s="729"/>
      <c r="BL32" s="729"/>
      <c r="BM32" s="730">
        <v>89.5</v>
      </c>
      <c r="BN32" s="729"/>
      <c r="BO32" s="729"/>
      <c r="BP32" s="729"/>
      <c r="BQ32" s="731"/>
      <c r="BR32" s="728">
        <v>98.1</v>
      </c>
      <c r="BS32" s="729"/>
      <c r="BT32" s="729"/>
      <c r="BU32" s="729"/>
      <c r="BV32" s="729"/>
      <c r="BW32" s="729"/>
      <c r="BX32" s="730">
        <v>88.5</v>
      </c>
      <c r="BY32" s="729"/>
      <c r="BZ32" s="729"/>
      <c r="CA32" s="729"/>
      <c r="CB32" s="731"/>
      <c r="CD32" s="726"/>
      <c r="CE32" s="727"/>
      <c r="CF32" s="674" t="s">
        <v>313</v>
      </c>
      <c r="CG32" s="675"/>
      <c r="CH32" s="675"/>
      <c r="CI32" s="675"/>
      <c r="CJ32" s="675"/>
      <c r="CK32" s="675"/>
      <c r="CL32" s="675"/>
      <c r="CM32" s="675"/>
      <c r="CN32" s="675"/>
      <c r="CO32" s="675"/>
      <c r="CP32" s="675"/>
      <c r="CQ32" s="676"/>
      <c r="CR32" s="659" t="s">
        <v>170</v>
      </c>
      <c r="CS32" s="660"/>
      <c r="CT32" s="660"/>
      <c r="CU32" s="660"/>
      <c r="CV32" s="660"/>
      <c r="CW32" s="660"/>
      <c r="CX32" s="660"/>
      <c r="CY32" s="661"/>
      <c r="CZ32" s="664" t="s">
        <v>170</v>
      </c>
      <c r="DA32" s="693"/>
      <c r="DB32" s="693"/>
      <c r="DC32" s="697"/>
      <c r="DD32" s="668" t="s">
        <v>170</v>
      </c>
      <c r="DE32" s="660"/>
      <c r="DF32" s="660"/>
      <c r="DG32" s="660"/>
      <c r="DH32" s="660"/>
      <c r="DI32" s="660"/>
      <c r="DJ32" s="660"/>
      <c r="DK32" s="661"/>
      <c r="DL32" s="668" t="s">
        <v>170</v>
      </c>
      <c r="DM32" s="660"/>
      <c r="DN32" s="660"/>
      <c r="DO32" s="660"/>
      <c r="DP32" s="660"/>
      <c r="DQ32" s="660"/>
      <c r="DR32" s="660"/>
      <c r="DS32" s="660"/>
      <c r="DT32" s="660"/>
      <c r="DU32" s="660"/>
      <c r="DV32" s="661"/>
      <c r="DW32" s="664" t="s">
        <v>170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1505705</v>
      </c>
      <c r="S33" s="660"/>
      <c r="T33" s="660"/>
      <c r="U33" s="660"/>
      <c r="V33" s="660"/>
      <c r="W33" s="660"/>
      <c r="X33" s="660"/>
      <c r="Y33" s="661"/>
      <c r="Z33" s="662">
        <v>3.8</v>
      </c>
      <c r="AA33" s="662"/>
      <c r="AB33" s="662"/>
      <c r="AC33" s="662"/>
      <c r="AD33" s="663" t="s">
        <v>125</v>
      </c>
      <c r="AE33" s="663"/>
      <c r="AF33" s="663"/>
      <c r="AG33" s="663"/>
      <c r="AH33" s="663"/>
      <c r="AI33" s="663"/>
      <c r="AJ33" s="663"/>
      <c r="AK33" s="663"/>
      <c r="AL33" s="664" t="s">
        <v>170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16821963</v>
      </c>
      <c r="CS33" s="695"/>
      <c r="CT33" s="695"/>
      <c r="CU33" s="695"/>
      <c r="CV33" s="695"/>
      <c r="CW33" s="695"/>
      <c r="CX33" s="695"/>
      <c r="CY33" s="696"/>
      <c r="CZ33" s="664">
        <v>44.4</v>
      </c>
      <c r="DA33" s="693"/>
      <c r="DB33" s="693"/>
      <c r="DC33" s="697"/>
      <c r="DD33" s="668">
        <v>13638041</v>
      </c>
      <c r="DE33" s="695"/>
      <c r="DF33" s="695"/>
      <c r="DG33" s="695"/>
      <c r="DH33" s="695"/>
      <c r="DI33" s="695"/>
      <c r="DJ33" s="695"/>
      <c r="DK33" s="696"/>
      <c r="DL33" s="668">
        <v>8575970</v>
      </c>
      <c r="DM33" s="695"/>
      <c r="DN33" s="695"/>
      <c r="DO33" s="695"/>
      <c r="DP33" s="695"/>
      <c r="DQ33" s="695"/>
      <c r="DR33" s="695"/>
      <c r="DS33" s="695"/>
      <c r="DT33" s="695"/>
      <c r="DU33" s="695"/>
      <c r="DV33" s="696"/>
      <c r="DW33" s="664">
        <v>42.9</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520697</v>
      </c>
      <c r="S34" s="660"/>
      <c r="T34" s="660"/>
      <c r="U34" s="660"/>
      <c r="V34" s="660"/>
      <c r="W34" s="660"/>
      <c r="X34" s="660"/>
      <c r="Y34" s="661"/>
      <c r="Z34" s="662">
        <v>1.3</v>
      </c>
      <c r="AA34" s="662"/>
      <c r="AB34" s="662"/>
      <c r="AC34" s="662"/>
      <c r="AD34" s="663">
        <v>3721</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4352610</v>
      </c>
      <c r="CS34" s="660"/>
      <c r="CT34" s="660"/>
      <c r="CU34" s="660"/>
      <c r="CV34" s="660"/>
      <c r="CW34" s="660"/>
      <c r="CX34" s="660"/>
      <c r="CY34" s="661"/>
      <c r="CZ34" s="664">
        <v>11.5</v>
      </c>
      <c r="DA34" s="693"/>
      <c r="DB34" s="693"/>
      <c r="DC34" s="697"/>
      <c r="DD34" s="668">
        <v>3649571</v>
      </c>
      <c r="DE34" s="660"/>
      <c r="DF34" s="660"/>
      <c r="DG34" s="660"/>
      <c r="DH34" s="660"/>
      <c r="DI34" s="660"/>
      <c r="DJ34" s="660"/>
      <c r="DK34" s="661"/>
      <c r="DL34" s="668">
        <v>2549359</v>
      </c>
      <c r="DM34" s="660"/>
      <c r="DN34" s="660"/>
      <c r="DO34" s="660"/>
      <c r="DP34" s="660"/>
      <c r="DQ34" s="660"/>
      <c r="DR34" s="660"/>
      <c r="DS34" s="660"/>
      <c r="DT34" s="660"/>
      <c r="DU34" s="660"/>
      <c r="DV34" s="661"/>
      <c r="DW34" s="664">
        <v>12.8</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5362500</v>
      </c>
      <c r="S35" s="660"/>
      <c r="T35" s="660"/>
      <c r="U35" s="660"/>
      <c r="V35" s="660"/>
      <c r="W35" s="660"/>
      <c r="X35" s="660"/>
      <c r="Y35" s="661"/>
      <c r="Z35" s="662">
        <v>13.7</v>
      </c>
      <c r="AA35" s="662"/>
      <c r="AB35" s="662"/>
      <c r="AC35" s="662"/>
      <c r="AD35" s="663" t="s">
        <v>170</v>
      </c>
      <c r="AE35" s="663"/>
      <c r="AF35" s="663"/>
      <c r="AG35" s="663"/>
      <c r="AH35" s="663"/>
      <c r="AI35" s="663"/>
      <c r="AJ35" s="663"/>
      <c r="AK35" s="663"/>
      <c r="AL35" s="664" t="s">
        <v>170</v>
      </c>
      <c r="AM35" s="665"/>
      <c r="AN35" s="665"/>
      <c r="AO35" s="666"/>
      <c r="AP35" s="214"/>
      <c r="AQ35" s="732" t="s">
        <v>321</v>
      </c>
      <c r="AR35" s="733"/>
      <c r="AS35" s="733"/>
      <c r="AT35" s="733"/>
      <c r="AU35" s="733"/>
      <c r="AV35" s="733"/>
      <c r="AW35" s="733"/>
      <c r="AX35" s="733"/>
      <c r="AY35" s="734"/>
      <c r="AZ35" s="648">
        <v>3631825</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150270</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819570</v>
      </c>
      <c r="CS35" s="695"/>
      <c r="CT35" s="695"/>
      <c r="CU35" s="695"/>
      <c r="CV35" s="695"/>
      <c r="CW35" s="695"/>
      <c r="CX35" s="695"/>
      <c r="CY35" s="696"/>
      <c r="CZ35" s="664">
        <v>2.2000000000000002</v>
      </c>
      <c r="DA35" s="693"/>
      <c r="DB35" s="693"/>
      <c r="DC35" s="697"/>
      <c r="DD35" s="668">
        <v>616013</v>
      </c>
      <c r="DE35" s="695"/>
      <c r="DF35" s="695"/>
      <c r="DG35" s="695"/>
      <c r="DH35" s="695"/>
      <c r="DI35" s="695"/>
      <c r="DJ35" s="695"/>
      <c r="DK35" s="696"/>
      <c r="DL35" s="668">
        <v>94425</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v>549200</v>
      </c>
      <c r="S36" s="660"/>
      <c r="T36" s="660"/>
      <c r="U36" s="660"/>
      <c r="V36" s="660"/>
      <c r="W36" s="660"/>
      <c r="X36" s="660"/>
      <c r="Y36" s="661"/>
      <c r="Z36" s="662">
        <v>1.4</v>
      </c>
      <c r="AA36" s="662"/>
      <c r="AB36" s="662"/>
      <c r="AC36" s="662"/>
      <c r="AD36" s="663" t="s">
        <v>125</v>
      </c>
      <c r="AE36" s="663"/>
      <c r="AF36" s="663"/>
      <c r="AG36" s="663"/>
      <c r="AH36" s="663"/>
      <c r="AI36" s="663"/>
      <c r="AJ36" s="663"/>
      <c r="AK36" s="663"/>
      <c r="AL36" s="664" t="s">
        <v>170</v>
      </c>
      <c r="AM36" s="665"/>
      <c r="AN36" s="665"/>
      <c r="AO36" s="666"/>
      <c r="AQ36" s="736" t="s">
        <v>325</v>
      </c>
      <c r="AR36" s="737"/>
      <c r="AS36" s="737"/>
      <c r="AT36" s="737"/>
      <c r="AU36" s="737"/>
      <c r="AV36" s="737"/>
      <c r="AW36" s="737"/>
      <c r="AX36" s="737"/>
      <c r="AY36" s="738"/>
      <c r="AZ36" s="659">
        <v>1137300</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102472</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6394401</v>
      </c>
      <c r="CS36" s="660"/>
      <c r="CT36" s="660"/>
      <c r="CU36" s="660"/>
      <c r="CV36" s="660"/>
      <c r="CW36" s="660"/>
      <c r="CX36" s="660"/>
      <c r="CY36" s="661"/>
      <c r="CZ36" s="664">
        <v>16.899999999999999</v>
      </c>
      <c r="DA36" s="693"/>
      <c r="DB36" s="693"/>
      <c r="DC36" s="697"/>
      <c r="DD36" s="668">
        <v>5101930</v>
      </c>
      <c r="DE36" s="660"/>
      <c r="DF36" s="660"/>
      <c r="DG36" s="660"/>
      <c r="DH36" s="660"/>
      <c r="DI36" s="660"/>
      <c r="DJ36" s="660"/>
      <c r="DK36" s="661"/>
      <c r="DL36" s="668">
        <v>3491754</v>
      </c>
      <c r="DM36" s="660"/>
      <c r="DN36" s="660"/>
      <c r="DO36" s="660"/>
      <c r="DP36" s="660"/>
      <c r="DQ36" s="660"/>
      <c r="DR36" s="660"/>
      <c r="DS36" s="660"/>
      <c r="DT36" s="660"/>
      <c r="DU36" s="660"/>
      <c r="DV36" s="661"/>
      <c r="DW36" s="664">
        <v>17.5</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1229000</v>
      </c>
      <c r="S37" s="660"/>
      <c r="T37" s="660"/>
      <c r="U37" s="660"/>
      <c r="V37" s="660"/>
      <c r="W37" s="660"/>
      <c r="X37" s="660"/>
      <c r="Y37" s="661"/>
      <c r="Z37" s="662">
        <v>3.1</v>
      </c>
      <c r="AA37" s="662"/>
      <c r="AB37" s="662"/>
      <c r="AC37" s="662"/>
      <c r="AD37" s="663" t="s">
        <v>170</v>
      </c>
      <c r="AE37" s="663"/>
      <c r="AF37" s="663"/>
      <c r="AG37" s="663"/>
      <c r="AH37" s="663"/>
      <c r="AI37" s="663"/>
      <c r="AJ37" s="663"/>
      <c r="AK37" s="663"/>
      <c r="AL37" s="664" t="s">
        <v>125</v>
      </c>
      <c r="AM37" s="665"/>
      <c r="AN37" s="665"/>
      <c r="AO37" s="666"/>
      <c r="AQ37" s="736" t="s">
        <v>329</v>
      </c>
      <c r="AR37" s="737"/>
      <c r="AS37" s="737"/>
      <c r="AT37" s="737"/>
      <c r="AU37" s="737"/>
      <c r="AV37" s="737"/>
      <c r="AW37" s="737"/>
      <c r="AX37" s="737"/>
      <c r="AY37" s="738"/>
      <c r="AZ37" s="659">
        <v>70674</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9734</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2708094</v>
      </c>
      <c r="CS37" s="695"/>
      <c r="CT37" s="695"/>
      <c r="CU37" s="695"/>
      <c r="CV37" s="695"/>
      <c r="CW37" s="695"/>
      <c r="CX37" s="695"/>
      <c r="CY37" s="696"/>
      <c r="CZ37" s="664">
        <v>7.2</v>
      </c>
      <c r="DA37" s="693"/>
      <c r="DB37" s="693"/>
      <c r="DC37" s="697"/>
      <c r="DD37" s="668">
        <v>2589594</v>
      </c>
      <c r="DE37" s="695"/>
      <c r="DF37" s="695"/>
      <c r="DG37" s="695"/>
      <c r="DH37" s="695"/>
      <c r="DI37" s="695"/>
      <c r="DJ37" s="695"/>
      <c r="DK37" s="696"/>
      <c r="DL37" s="668">
        <v>2529914</v>
      </c>
      <c r="DM37" s="695"/>
      <c r="DN37" s="695"/>
      <c r="DO37" s="695"/>
      <c r="DP37" s="695"/>
      <c r="DQ37" s="695"/>
      <c r="DR37" s="695"/>
      <c r="DS37" s="695"/>
      <c r="DT37" s="695"/>
      <c r="DU37" s="695"/>
      <c r="DV37" s="696"/>
      <c r="DW37" s="664">
        <v>12.7</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39255050</v>
      </c>
      <c r="S38" s="740"/>
      <c r="T38" s="740"/>
      <c r="U38" s="740"/>
      <c r="V38" s="740"/>
      <c r="W38" s="740"/>
      <c r="X38" s="740"/>
      <c r="Y38" s="741"/>
      <c r="Z38" s="742">
        <v>100</v>
      </c>
      <c r="AA38" s="742"/>
      <c r="AB38" s="742"/>
      <c r="AC38" s="742"/>
      <c r="AD38" s="743">
        <v>18209752</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21280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15957</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3537383</v>
      </c>
      <c r="CS38" s="660"/>
      <c r="CT38" s="660"/>
      <c r="CU38" s="660"/>
      <c r="CV38" s="660"/>
      <c r="CW38" s="660"/>
      <c r="CX38" s="660"/>
      <c r="CY38" s="661"/>
      <c r="CZ38" s="664">
        <v>9.3000000000000007</v>
      </c>
      <c r="DA38" s="693"/>
      <c r="DB38" s="693"/>
      <c r="DC38" s="697"/>
      <c r="DD38" s="668">
        <v>3139708</v>
      </c>
      <c r="DE38" s="660"/>
      <c r="DF38" s="660"/>
      <c r="DG38" s="660"/>
      <c r="DH38" s="660"/>
      <c r="DI38" s="660"/>
      <c r="DJ38" s="660"/>
      <c r="DK38" s="661"/>
      <c r="DL38" s="668">
        <v>2429470</v>
      </c>
      <c r="DM38" s="660"/>
      <c r="DN38" s="660"/>
      <c r="DO38" s="660"/>
      <c r="DP38" s="660"/>
      <c r="DQ38" s="660"/>
      <c r="DR38" s="660"/>
      <c r="DS38" s="660"/>
      <c r="DT38" s="660"/>
      <c r="DU38" s="660"/>
      <c r="DV38" s="661"/>
      <c r="DW38" s="664">
        <v>12.2</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2488</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94</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1214780</v>
      </c>
      <c r="CS39" s="695"/>
      <c r="CT39" s="695"/>
      <c r="CU39" s="695"/>
      <c r="CV39" s="695"/>
      <c r="CW39" s="695"/>
      <c r="CX39" s="695"/>
      <c r="CY39" s="696"/>
      <c r="CZ39" s="664">
        <v>3.2</v>
      </c>
      <c r="DA39" s="693"/>
      <c r="DB39" s="693"/>
      <c r="DC39" s="697"/>
      <c r="DD39" s="668">
        <v>1096000</v>
      </c>
      <c r="DE39" s="695"/>
      <c r="DF39" s="695"/>
      <c r="DG39" s="695"/>
      <c r="DH39" s="695"/>
      <c r="DI39" s="695"/>
      <c r="DJ39" s="695"/>
      <c r="DK39" s="696"/>
      <c r="DL39" s="668" t="s">
        <v>340</v>
      </c>
      <c r="DM39" s="695"/>
      <c r="DN39" s="695"/>
      <c r="DO39" s="695"/>
      <c r="DP39" s="695"/>
      <c r="DQ39" s="695"/>
      <c r="DR39" s="695"/>
      <c r="DS39" s="695"/>
      <c r="DT39" s="695"/>
      <c r="DU39" s="695"/>
      <c r="DV39" s="696"/>
      <c r="DW39" s="664" t="s">
        <v>125</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416029</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113</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503219</v>
      </c>
      <c r="CS40" s="660"/>
      <c r="CT40" s="660"/>
      <c r="CU40" s="660"/>
      <c r="CV40" s="660"/>
      <c r="CW40" s="660"/>
      <c r="CX40" s="660"/>
      <c r="CY40" s="661"/>
      <c r="CZ40" s="664">
        <v>1.3</v>
      </c>
      <c r="DA40" s="693"/>
      <c r="DB40" s="693"/>
      <c r="DC40" s="697"/>
      <c r="DD40" s="668">
        <v>34819</v>
      </c>
      <c r="DE40" s="660"/>
      <c r="DF40" s="660"/>
      <c r="DG40" s="660"/>
      <c r="DH40" s="660"/>
      <c r="DI40" s="660"/>
      <c r="DJ40" s="660"/>
      <c r="DK40" s="661"/>
      <c r="DL40" s="668">
        <v>10962</v>
      </c>
      <c r="DM40" s="660"/>
      <c r="DN40" s="660"/>
      <c r="DO40" s="660"/>
      <c r="DP40" s="660"/>
      <c r="DQ40" s="660"/>
      <c r="DR40" s="660"/>
      <c r="DS40" s="660"/>
      <c r="DT40" s="660"/>
      <c r="DU40" s="660"/>
      <c r="DV40" s="661"/>
      <c r="DW40" s="664">
        <v>0.1</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1984054</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350</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340</v>
      </c>
      <c r="CS41" s="695"/>
      <c r="CT41" s="695"/>
      <c r="CU41" s="695"/>
      <c r="CV41" s="695"/>
      <c r="CW41" s="695"/>
      <c r="CX41" s="695"/>
      <c r="CY41" s="696"/>
      <c r="CZ41" s="664" t="s">
        <v>340</v>
      </c>
      <c r="DA41" s="693"/>
      <c r="DB41" s="693"/>
      <c r="DC41" s="697"/>
      <c r="DD41" s="668" t="s">
        <v>340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6293494</v>
      </c>
      <c r="CS42" s="660"/>
      <c r="CT42" s="660"/>
      <c r="CU42" s="660"/>
      <c r="CV42" s="660"/>
      <c r="CW42" s="660"/>
      <c r="CX42" s="660"/>
      <c r="CY42" s="661"/>
      <c r="CZ42" s="664">
        <v>16.600000000000001</v>
      </c>
      <c r="DA42" s="665"/>
      <c r="DB42" s="665"/>
      <c r="DC42" s="760"/>
      <c r="DD42" s="668">
        <v>839984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204109</v>
      </c>
      <c r="CS43" s="695"/>
      <c r="CT43" s="695"/>
      <c r="CU43" s="695"/>
      <c r="CV43" s="695"/>
      <c r="CW43" s="695"/>
      <c r="CX43" s="695"/>
      <c r="CY43" s="696"/>
      <c r="CZ43" s="664">
        <v>0.5</v>
      </c>
      <c r="DA43" s="693"/>
      <c r="DB43" s="693"/>
      <c r="DC43" s="697"/>
      <c r="DD43" s="668">
        <v>109628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301</v>
      </c>
      <c r="CE44" s="772"/>
      <c r="CF44" s="656" t="s">
        <v>352</v>
      </c>
      <c r="CG44" s="657"/>
      <c r="CH44" s="657"/>
      <c r="CI44" s="657"/>
      <c r="CJ44" s="657"/>
      <c r="CK44" s="657"/>
      <c r="CL44" s="657"/>
      <c r="CM44" s="657"/>
      <c r="CN44" s="657"/>
      <c r="CO44" s="657"/>
      <c r="CP44" s="657"/>
      <c r="CQ44" s="658"/>
      <c r="CR44" s="659">
        <v>6244412</v>
      </c>
      <c r="CS44" s="660"/>
      <c r="CT44" s="660"/>
      <c r="CU44" s="660"/>
      <c r="CV44" s="660"/>
      <c r="CW44" s="660"/>
      <c r="CX44" s="660"/>
      <c r="CY44" s="661"/>
      <c r="CZ44" s="664">
        <v>16.5</v>
      </c>
      <c r="DA44" s="665"/>
      <c r="DB44" s="665"/>
      <c r="DC44" s="760"/>
      <c r="DD44" s="668">
        <v>821492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4320711</v>
      </c>
      <c r="CS45" s="695"/>
      <c r="CT45" s="695"/>
      <c r="CU45" s="695"/>
      <c r="CV45" s="695"/>
      <c r="CW45" s="695"/>
      <c r="CX45" s="695"/>
      <c r="CY45" s="696"/>
      <c r="CZ45" s="664">
        <v>11.4</v>
      </c>
      <c r="DA45" s="693"/>
      <c r="DB45" s="693"/>
      <c r="DC45" s="697"/>
      <c r="DD45" s="668">
        <v>170306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1874253</v>
      </c>
      <c r="CS46" s="660"/>
      <c r="CT46" s="660"/>
      <c r="CU46" s="660"/>
      <c r="CV46" s="660"/>
      <c r="CW46" s="660"/>
      <c r="CX46" s="660"/>
      <c r="CY46" s="661"/>
      <c r="CZ46" s="664">
        <v>5</v>
      </c>
      <c r="DA46" s="665"/>
      <c r="DB46" s="665"/>
      <c r="DC46" s="760"/>
      <c r="DD46" s="668">
        <v>650991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49082</v>
      </c>
      <c r="CS47" s="695"/>
      <c r="CT47" s="695"/>
      <c r="CU47" s="695"/>
      <c r="CV47" s="695"/>
      <c r="CW47" s="695"/>
      <c r="CX47" s="695"/>
      <c r="CY47" s="696"/>
      <c r="CZ47" s="664">
        <v>0.1</v>
      </c>
      <c r="DA47" s="693"/>
      <c r="DB47" s="693"/>
      <c r="DC47" s="697"/>
      <c r="DD47" s="668">
        <v>18492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340</v>
      </c>
      <c r="CS48" s="660"/>
      <c r="CT48" s="660"/>
      <c r="CU48" s="660"/>
      <c r="CV48" s="660"/>
      <c r="CW48" s="660"/>
      <c r="CX48" s="660"/>
      <c r="CY48" s="661"/>
      <c r="CZ48" s="664" t="s">
        <v>125</v>
      </c>
      <c r="DA48" s="665"/>
      <c r="DB48" s="665"/>
      <c r="DC48" s="760"/>
      <c r="DD48" s="668" t="s">
        <v>340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37854694</v>
      </c>
      <c r="CS49" s="729"/>
      <c r="CT49" s="729"/>
      <c r="CU49" s="729"/>
      <c r="CV49" s="729"/>
      <c r="CW49" s="729"/>
      <c r="CX49" s="729"/>
      <c r="CY49" s="761"/>
      <c r="CZ49" s="744">
        <v>100</v>
      </c>
      <c r="DA49" s="762"/>
      <c r="DB49" s="762"/>
      <c r="DC49" s="763"/>
      <c r="DD49" s="764">
        <v>23941740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CusPFMd9l0KdGkjFTiVpxy59WQiWSJEctEDYYR6exMev9twIc7pQtMtni6E+mfqx24UN0Vizb37GGiub9qdKaw==" saltValue="yinn1qHhzW4taCVcjEKo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55" zoomScale="70" zoomScaleNormal="25" zoomScaleSheetLayoutView="70" workbookViewId="0">
      <selection activeCell="AK78" sqref="AK78:AO78"/>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39255</v>
      </c>
      <c r="R7" s="795"/>
      <c r="S7" s="795"/>
      <c r="T7" s="795"/>
      <c r="U7" s="795"/>
      <c r="V7" s="795">
        <v>37855</v>
      </c>
      <c r="W7" s="795"/>
      <c r="X7" s="795"/>
      <c r="Y7" s="795"/>
      <c r="Z7" s="795"/>
      <c r="AA7" s="795">
        <v>1400</v>
      </c>
      <c r="AB7" s="795"/>
      <c r="AC7" s="795"/>
      <c r="AD7" s="795"/>
      <c r="AE7" s="796"/>
      <c r="AF7" s="797">
        <v>1154</v>
      </c>
      <c r="AG7" s="798"/>
      <c r="AH7" s="798"/>
      <c r="AI7" s="798"/>
      <c r="AJ7" s="799"/>
      <c r="AK7" s="834" t="s">
        <v>575</v>
      </c>
      <c r="AL7" s="835"/>
      <c r="AM7" s="835"/>
      <c r="AN7" s="835"/>
      <c r="AO7" s="835"/>
      <c r="AP7" s="835">
        <v>44528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594</v>
      </c>
      <c r="BT7" s="839"/>
      <c r="BU7" s="839"/>
      <c r="BV7" s="839"/>
      <c r="BW7" s="839"/>
      <c r="BX7" s="839"/>
      <c r="BY7" s="839"/>
      <c r="BZ7" s="839"/>
      <c r="CA7" s="839"/>
      <c r="CB7" s="839"/>
      <c r="CC7" s="839"/>
      <c r="CD7" s="839"/>
      <c r="CE7" s="839"/>
      <c r="CF7" s="839"/>
      <c r="CG7" s="840"/>
      <c r="CH7" s="831">
        <v>31</v>
      </c>
      <c r="CI7" s="832"/>
      <c r="CJ7" s="832"/>
      <c r="CK7" s="832"/>
      <c r="CL7" s="833"/>
      <c r="CM7" s="831">
        <v>417</v>
      </c>
      <c r="CN7" s="832"/>
      <c r="CO7" s="832"/>
      <c r="CP7" s="832"/>
      <c r="CQ7" s="833"/>
      <c r="CR7" s="831">
        <v>142</v>
      </c>
      <c r="CS7" s="832"/>
      <c r="CT7" s="832"/>
      <c r="CU7" s="832"/>
      <c r="CV7" s="833"/>
      <c r="CW7" s="831" t="s">
        <v>599</v>
      </c>
      <c r="CX7" s="832"/>
      <c r="CY7" s="832"/>
      <c r="CZ7" s="832"/>
      <c r="DA7" s="833"/>
      <c r="DB7" s="831" t="s">
        <v>599</v>
      </c>
      <c r="DC7" s="832"/>
      <c r="DD7" s="832"/>
      <c r="DE7" s="832"/>
      <c r="DF7" s="833"/>
      <c r="DG7" s="831" t="s">
        <v>599</v>
      </c>
      <c r="DH7" s="832"/>
      <c r="DI7" s="832"/>
      <c r="DJ7" s="832"/>
      <c r="DK7" s="833"/>
      <c r="DL7" s="831" t="s">
        <v>599</v>
      </c>
      <c r="DM7" s="832"/>
      <c r="DN7" s="832"/>
      <c r="DO7" s="832"/>
      <c r="DP7" s="833"/>
      <c r="DQ7" s="831" t="s">
        <v>599</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595</v>
      </c>
      <c r="BT8" s="829"/>
      <c r="BU8" s="829"/>
      <c r="BV8" s="829"/>
      <c r="BW8" s="829"/>
      <c r="BX8" s="829"/>
      <c r="BY8" s="829"/>
      <c r="BZ8" s="829"/>
      <c r="CA8" s="829"/>
      <c r="CB8" s="829"/>
      <c r="CC8" s="829"/>
      <c r="CD8" s="829"/>
      <c r="CE8" s="829"/>
      <c r="CF8" s="829"/>
      <c r="CG8" s="830"/>
      <c r="CH8" s="841">
        <v>154</v>
      </c>
      <c r="CI8" s="842"/>
      <c r="CJ8" s="842"/>
      <c r="CK8" s="842"/>
      <c r="CL8" s="843"/>
      <c r="CM8" s="841">
        <v>2147</v>
      </c>
      <c r="CN8" s="842"/>
      <c r="CO8" s="842"/>
      <c r="CP8" s="842"/>
      <c r="CQ8" s="843"/>
      <c r="CR8" s="841">
        <v>22</v>
      </c>
      <c r="CS8" s="842"/>
      <c r="CT8" s="842"/>
      <c r="CU8" s="842"/>
      <c r="CV8" s="843"/>
      <c r="CW8" s="841" t="s">
        <v>599</v>
      </c>
      <c r="CX8" s="842"/>
      <c r="CY8" s="842"/>
      <c r="CZ8" s="842"/>
      <c r="DA8" s="843"/>
      <c r="DB8" s="841" t="s">
        <v>600</v>
      </c>
      <c r="DC8" s="842"/>
      <c r="DD8" s="842"/>
      <c r="DE8" s="842"/>
      <c r="DF8" s="843"/>
      <c r="DG8" s="841" t="s">
        <v>599</v>
      </c>
      <c r="DH8" s="842"/>
      <c r="DI8" s="842"/>
      <c r="DJ8" s="842"/>
      <c r="DK8" s="843"/>
      <c r="DL8" s="841" t="s">
        <v>603</v>
      </c>
      <c r="DM8" s="842"/>
      <c r="DN8" s="842"/>
      <c r="DO8" s="842"/>
      <c r="DP8" s="843"/>
      <c r="DQ8" s="841" t="s">
        <v>602</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596</v>
      </c>
      <c r="BT9" s="829"/>
      <c r="BU9" s="829"/>
      <c r="BV9" s="829"/>
      <c r="BW9" s="829"/>
      <c r="BX9" s="829"/>
      <c r="BY9" s="829"/>
      <c r="BZ9" s="829"/>
      <c r="CA9" s="829"/>
      <c r="CB9" s="829"/>
      <c r="CC9" s="829"/>
      <c r="CD9" s="829"/>
      <c r="CE9" s="829"/>
      <c r="CF9" s="829"/>
      <c r="CG9" s="830"/>
      <c r="CH9" s="841">
        <v>4</v>
      </c>
      <c r="CI9" s="842"/>
      <c r="CJ9" s="842"/>
      <c r="CK9" s="842"/>
      <c r="CL9" s="843"/>
      <c r="CM9" s="841">
        <v>252</v>
      </c>
      <c r="CN9" s="842"/>
      <c r="CO9" s="842"/>
      <c r="CP9" s="842"/>
      <c r="CQ9" s="843"/>
      <c r="CR9" s="841">
        <v>20</v>
      </c>
      <c r="CS9" s="842"/>
      <c r="CT9" s="842"/>
      <c r="CU9" s="842"/>
      <c r="CV9" s="843"/>
      <c r="CW9" s="841" t="s">
        <v>600</v>
      </c>
      <c r="CX9" s="842"/>
      <c r="CY9" s="842"/>
      <c r="CZ9" s="842"/>
      <c r="DA9" s="843"/>
      <c r="DB9" s="841" t="s">
        <v>600</v>
      </c>
      <c r="DC9" s="842"/>
      <c r="DD9" s="842"/>
      <c r="DE9" s="842"/>
      <c r="DF9" s="843"/>
      <c r="DG9" s="841" t="s">
        <v>602</v>
      </c>
      <c r="DH9" s="842"/>
      <c r="DI9" s="842"/>
      <c r="DJ9" s="842"/>
      <c r="DK9" s="843"/>
      <c r="DL9" s="841" t="s">
        <v>601</v>
      </c>
      <c r="DM9" s="842"/>
      <c r="DN9" s="842"/>
      <c r="DO9" s="842"/>
      <c r="DP9" s="843"/>
      <c r="DQ9" s="841" t="s">
        <v>601</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597</v>
      </c>
      <c r="BT10" s="829"/>
      <c r="BU10" s="829"/>
      <c r="BV10" s="829"/>
      <c r="BW10" s="829"/>
      <c r="BX10" s="829"/>
      <c r="BY10" s="829"/>
      <c r="BZ10" s="829"/>
      <c r="CA10" s="829"/>
      <c r="CB10" s="829"/>
      <c r="CC10" s="829"/>
      <c r="CD10" s="829"/>
      <c r="CE10" s="829"/>
      <c r="CF10" s="829"/>
      <c r="CG10" s="830"/>
      <c r="CH10" s="841">
        <v>1</v>
      </c>
      <c r="CI10" s="842"/>
      <c r="CJ10" s="842"/>
      <c r="CK10" s="842"/>
      <c r="CL10" s="843"/>
      <c r="CM10" s="841">
        <v>105</v>
      </c>
      <c r="CN10" s="842"/>
      <c r="CO10" s="842"/>
      <c r="CP10" s="842"/>
      <c r="CQ10" s="843"/>
      <c r="CR10" s="841">
        <v>40</v>
      </c>
      <c r="CS10" s="842"/>
      <c r="CT10" s="842"/>
      <c r="CU10" s="842"/>
      <c r="CV10" s="843"/>
      <c r="CW10" s="841" t="s">
        <v>600</v>
      </c>
      <c r="CX10" s="842"/>
      <c r="CY10" s="842"/>
      <c r="CZ10" s="842"/>
      <c r="DA10" s="843"/>
      <c r="DB10" s="841" t="s">
        <v>601</v>
      </c>
      <c r="DC10" s="842"/>
      <c r="DD10" s="842"/>
      <c r="DE10" s="842"/>
      <c r="DF10" s="843"/>
      <c r="DG10" s="841" t="s">
        <v>603</v>
      </c>
      <c r="DH10" s="842"/>
      <c r="DI10" s="842"/>
      <c r="DJ10" s="842"/>
      <c r="DK10" s="843"/>
      <c r="DL10" s="841" t="s">
        <v>603</v>
      </c>
      <c r="DM10" s="842"/>
      <c r="DN10" s="842"/>
      <c r="DO10" s="842"/>
      <c r="DP10" s="843"/>
      <c r="DQ10" s="841" t="s">
        <v>601</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598</v>
      </c>
      <c r="BT11" s="829"/>
      <c r="BU11" s="829"/>
      <c r="BV11" s="829"/>
      <c r="BW11" s="829"/>
      <c r="BX11" s="829"/>
      <c r="BY11" s="829"/>
      <c r="BZ11" s="829"/>
      <c r="CA11" s="829"/>
      <c r="CB11" s="829"/>
      <c r="CC11" s="829"/>
      <c r="CD11" s="829"/>
      <c r="CE11" s="829"/>
      <c r="CF11" s="829"/>
      <c r="CG11" s="830"/>
      <c r="CH11" s="841">
        <v>3</v>
      </c>
      <c r="CI11" s="842"/>
      <c r="CJ11" s="842"/>
      <c r="CK11" s="842"/>
      <c r="CL11" s="843"/>
      <c r="CM11" s="841">
        <v>27</v>
      </c>
      <c r="CN11" s="842"/>
      <c r="CO11" s="842"/>
      <c r="CP11" s="842"/>
      <c r="CQ11" s="843"/>
      <c r="CR11" s="841">
        <v>10</v>
      </c>
      <c r="CS11" s="842"/>
      <c r="CT11" s="842"/>
      <c r="CU11" s="842"/>
      <c r="CV11" s="843"/>
      <c r="CW11" s="841" t="s">
        <v>600</v>
      </c>
      <c r="CX11" s="842"/>
      <c r="CY11" s="842"/>
      <c r="CZ11" s="842"/>
      <c r="DA11" s="843"/>
      <c r="DB11" s="841" t="s">
        <v>599</v>
      </c>
      <c r="DC11" s="842"/>
      <c r="DD11" s="842"/>
      <c r="DE11" s="842"/>
      <c r="DF11" s="843"/>
      <c r="DG11" s="841" t="s">
        <v>602</v>
      </c>
      <c r="DH11" s="842"/>
      <c r="DI11" s="842"/>
      <c r="DJ11" s="842"/>
      <c r="DK11" s="843"/>
      <c r="DL11" s="841" t="s">
        <v>599</v>
      </c>
      <c r="DM11" s="842"/>
      <c r="DN11" s="842"/>
      <c r="DO11" s="842"/>
      <c r="DP11" s="843"/>
      <c r="DQ11" s="841" t="s">
        <v>599</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39255</v>
      </c>
      <c r="R23" s="854"/>
      <c r="S23" s="854"/>
      <c r="T23" s="854"/>
      <c r="U23" s="854"/>
      <c r="V23" s="854">
        <v>37855</v>
      </c>
      <c r="W23" s="854"/>
      <c r="X23" s="854"/>
      <c r="Y23" s="854"/>
      <c r="Z23" s="854"/>
      <c r="AA23" s="854">
        <v>1400</v>
      </c>
      <c r="AB23" s="854"/>
      <c r="AC23" s="854"/>
      <c r="AD23" s="854"/>
      <c r="AE23" s="855"/>
      <c r="AF23" s="856">
        <v>1154</v>
      </c>
      <c r="AG23" s="854"/>
      <c r="AH23" s="854"/>
      <c r="AI23" s="854"/>
      <c r="AJ23" s="857"/>
      <c r="AK23" s="858"/>
      <c r="AL23" s="859"/>
      <c r="AM23" s="859"/>
      <c r="AN23" s="859"/>
      <c r="AO23" s="859"/>
      <c r="AP23" s="854">
        <v>44528</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8915</v>
      </c>
      <c r="R28" s="883"/>
      <c r="S28" s="883"/>
      <c r="T28" s="883"/>
      <c r="U28" s="883"/>
      <c r="V28" s="883">
        <v>8765</v>
      </c>
      <c r="W28" s="883"/>
      <c r="X28" s="883"/>
      <c r="Y28" s="883"/>
      <c r="Z28" s="883"/>
      <c r="AA28" s="883">
        <v>150</v>
      </c>
      <c r="AB28" s="883"/>
      <c r="AC28" s="883"/>
      <c r="AD28" s="883"/>
      <c r="AE28" s="884"/>
      <c r="AF28" s="885">
        <v>150</v>
      </c>
      <c r="AG28" s="883"/>
      <c r="AH28" s="883"/>
      <c r="AI28" s="883"/>
      <c r="AJ28" s="886"/>
      <c r="AK28" s="887">
        <v>416</v>
      </c>
      <c r="AL28" s="878"/>
      <c r="AM28" s="878"/>
      <c r="AN28" s="878"/>
      <c r="AO28" s="878"/>
      <c r="AP28" s="878" t="s">
        <v>575</v>
      </c>
      <c r="AQ28" s="878"/>
      <c r="AR28" s="878"/>
      <c r="AS28" s="878"/>
      <c r="AT28" s="878"/>
      <c r="AU28" s="878" t="s">
        <v>575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7583</v>
      </c>
      <c r="R29" s="819"/>
      <c r="S29" s="819"/>
      <c r="T29" s="819"/>
      <c r="U29" s="819"/>
      <c r="V29" s="819">
        <v>7462</v>
      </c>
      <c r="W29" s="819"/>
      <c r="X29" s="819"/>
      <c r="Y29" s="819"/>
      <c r="Z29" s="819"/>
      <c r="AA29" s="819">
        <v>121</v>
      </c>
      <c r="AB29" s="819"/>
      <c r="AC29" s="819"/>
      <c r="AD29" s="819"/>
      <c r="AE29" s="820"/>
      <c r="AF29" s="821">
        <v>121</v>
      </c>
      <c r="AG29" s="822"/>
      <c r="AH29" s="822"/>
      <c r="AI29" s="822"/>
      <c r="AJ29" s="823"/>
      <c r="AK29" s="890">
        <v>1011</v>
      </c>
      <c r="AL29" s="891"/>
      <c r="AM29" s="891"/>
      <c r="AN29" s="891"/>
      <c r="AO29" s="891"/>
      <c r="AP29" s="891" t="s">
        <v>575</v>
      </c>
      <c r="AQ29" s="891"/>
      <c r="AR29" s="891"/>
      <c r="AS29" s="891"/>
      <c r="AT29" s="891"/>
      <c r="AU29" s="891" t="s">
        <v>577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904</v>
      </c>
      <c r="R30" s="819"/>
      <c r="S30" s="819"/>
      <c r="T30" s="819"/>
      <c r="U30" s="819"/>
      <c r="V30" s="819">
        <v>864</v>
      </c>
      <c r="W30" s="819"/>
      <c r="X30" s="819"/>
      <c r="Y30" s="819"/>
      <c r="Z30" s="819"/>
      <c r="AA30" s="819">
        <v>41</v>
      </c>
      <c r="AB30" s="819"/>
      <c r="AC30" s="819"/>
      <c r="AD30" s="819"/>
      <c r="AE30" s="820"/>
      <c r="AF30" s="821">
        <v>41</v>
      </c>
      <c r="AG30" s="822"/>
      <c r="AH30" s="822"/>
      <c r="AI30" s="822"/>
      <c r="AJ30" s="823"/>
      <c r="AK30" s="890">
        <v>219</v>
      </c>
      <c r="AL30" s="891"/>
      <c r="AM30" s="891"/>
      <c r="AN30" s="891"/>
      <c r="AO30" s="891"/>
      <c r="AP30" s="891" t="s">
        <v>576</v>
      </c>
      <c r="AQ30" s="891"/>
      <c r="AR30" s="891"/>
      <c r="AS30" s="891"/>
      <c r="AT30" s="891"/>
      <c r="AU30" s="891" t="s">
        <v>578</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2084</v>
      </c>
      <c r="R31" s="819"/>
      <c r="S31" s="819"/>
      <c r="T31" s="819"/>
      <c r="U31" s="819"/>
      <c r="V31" s="819">
        <v>1764</v>
      </c>
      <c r="W31" s="819"/>
      <c r="X31" s="819"/>
      <c r="Y31" s="819"/>
      <c r="Z31" s="819"/>
      <c r="AA31" s="819">
        <v>320</v>
      </c>
      <c r="AB31" s="819"/>
      <c r="AC31" s="819"/>
      <c r="AD31" s="819"/>
      <c r="AE31" s="820"/>
      <c r="AF31" s="821">
        <v>2776</v>
      </c>
      <c r="AG31" s="822"/>
      <c r="AH31" s="822"/>
      <c r="AI31" s="822"/>
      <c r="AJ31" s="823"/>
      <c r="AK31" s="890">
        <v>71</v>
      </c>
      <c r="AL31" s="891"/>
      <c r="AM31" s="891"/>
      <c r="AN31" s="891"/>
      <c r="AO31" s="891"/>
      <c r="AP31" s="891">
        <v>2351</v>
      </c>
      <c r="AQ31" s="891"/>
      <c r="AR31" s="891"/>
      <c r="AS31" s="891"/>
      <c r="AT31" s="891"/>
      <c r="AU31" s="891">
        <v>634</v>
      </c>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65</v>
      </c>
      <c r="R32" s="819"/>
      <c r="S32" s="819"/>
      <c r="T32" s="819"/>
      <c r="U32" s="819"/>
      <c r="V32" s="819">
        <v>52</v>
      </c>
      <c r="W32" s="819"/>
      <c r="X32" s="819"/>
      <c r="Y32" s="819"/>
      <c r="Z32" s="819"/>
      <c r="AA32" s="819">
        <v>13</v>
      </c>
      <c r="AB32" s="819"/>
      <c r="AC32" s="819"/>
      <c r="AD32" s="819"/>
      <c r="AE32" s="820"/>
      <c r="AF32" s="821">
        <v>204</v>
      </c>
      <c r="AG32" s="822"/>
      <c r="AH32" s="822"/>
      <c r="AI32" s="822"/>
      <c r="AJ32" s="823"/>
      <c r="AK32" s="890">
        <v>21</v>
      </c>
      <c r="AL32" s="891"/>
      <c r="AM32" s="891"/>
      <c r="AN32" s="891"/>
      <c r="AO32" s="891"/>
      <c r="AP32" s="891">
        <v>488</v>
      </c>
      <c r="AQ32" s="891"/>
      <c r="AR32" s="891"/>
      <c r="AS32" s="891"/>
      <c r="AT32" s="891"/>
      <c r="AU32" s="891">
        <v>488</v>
      </c>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3328</v>
      </c>
      <c r="R33" s="819"/>
      <c r="S33" s="819"/>
      <c r="T33" s="819"/>
      <c r="U33" s="819"/>
      <c r="V33" s="819">
        <v>3326</v>
      </c>
      <c r="W33" s="819"/>
      <c r="X33" s="819"/>
      <c r="Y33" s="819"/>
      <c r="Z33" s="819"/>
      <c r="AA33" s="819">
        <v>2</v>
      </c>
      <c r="AB33" s="819"/>
      <c r="AC33" s="819"/>
      <c r="AD33" s="819"/>
      <c r="AE33" s="820"/>
      <c r="AF33" s="821">
        <v>2</v>
      </c>
      <c r="AG33" s="822"/>
      <c r="AH33" s="822"/>
      <c r="AI33" s="822"/>
      <c r="AJ33" s="823"/>
      <c r="AK33" s="890">
        <v>1010</v>
      </c>
      <c r="AL33" s="891"/>
      <c r="AM33" s="891"/>
      <c r="AN33" s="891"/>
      <c r="AO33" s="891"/>
      <c r="AP33" s="891">
        <v>24866</v>
      </c>
      <c r="AQ33" s="891"/>
      <c r="AR33" s="891"/>
      <c r="AS33" s="891"/>
      <c r="AT33" s="891"/>
      <c r="AU33" s="891">
        <v>12478</v>
      </c>
      <c r="AV33" s="891"/>
      <c r="AW33" s="891"/>
      <c r="AX33" s="891"/>
      <c r="AY33" s="891"/>
      <c r="AZ33" s="892"/>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154</v>
      </c>
      <c r="R34" s="819"/>
      <c r="S34" s="819"/>
      <c r="T34" s="819"/>
      <c r="U34" s="819"/>
      <c r="V34" s="819">
        <v>154</v>
      </c>
      <c r="W34" s="819"/>
      <c r="X34" s="819"/>
      <c r="Y34" s="819"/>
      <c r="Z34" s="819"/>
      <c r="AA34" s="819">
        <v>0</v>
      </c>
      <c r="AB34" s="819"/>
      <c r="AC34" s="819"/>
      <c r="AD34" s="819"/>
      <c r="AE34" s="820"/>
      <c r="AF34" s="821">
        <v>0</v>
      </c>
      <c r="AG34" s="822"/>
      <c r="AH34" s="822"/>
      <c r="AI34" s="822"/>
      <c r="AJ34" s="823"/>
      <c r="AK34" s="890">
        <v>101</v>
      </c>
      <c r="AL34" s="891"/>
      <c r="AM34" s="891"/>
      <c r="AN34" s="891"/>
      <c r="AO34" s="891"/>
      <c r="AP34" s="891">
        <v>916</v>
      </c>
      <c r="AQ34" s="891"/>
      <c r="AR34" s="891"/>
      <c r="AS34" s="891"/>
      <c r="AT34" s="891"/>
      <c r="AU34" s="891">
        <v>916</v>
      </c>
      <c r="AV34" s="891"/>
      <c r="AW34" s="891"/>
      <c r="AX34" s="891"/>
      <c r="AY34" s="891"/>
      <c r="AZ34" s="892"/>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406</v>
      </c>
      <c r="C35" s="816"/>
      <c r="D35" s="816"/>
      <c r="E35" s="816"/>
      <c r="F35" s="816"/>
      <c r="G35" s="816"/>
      <c r="H35" s="816"/>
      <c r="I35" s="816"/>
      <c r="J35" s="816"/>
      <c r="K35" s="816"/>
      <c r="L35" s="816"/>
      <c r="M35" s="816"/>
      <c r="N35" s="816"/>
      <c r="O35" s="816"/>
      <c r="P35" s="817"/>
      <c r="Q35" s="818">
        <v>2</v>
      </c>
      <c r="R35" s="819"/>
      <c r="S35" s="819"/>
      <c r="T35" s="819"/>
      <c r="U35" s="819"/>
      <c r="V35" s="819">
        <v>2</v>
      </c>
      <c r="W35" s="819"/>
      <c r="X35" s="819"/>
      <c r="Y35" s="819"/>
      <c r="Z35" s="819"/>
      <c r="AA35" s="819">
        <v>0</v>
      </c>
      <c r="AB35" s="819"/>
      <c r="AC35" s="819"/>
      <c r="AD35" s="819"/>
      <c r="AE35" s="820"/>
      <c r="AF35" s="821">
        <v>0</v>
      </c>
      <c r="AG35" s="822"/>
      <c r="AH35" s="822"/>
      <c r="AI35" s="822"/>
      <c r="AJ35" s="823"/>
      <c r="AK35" s="890">
        <v>2</v>
      </c>
      <c r="AL35" s="891"/>
      <c r="AM35" s="891"/>
      <c r="AN35" s="891"/>
      <c r="AO35" s="891"/>
      <c r="AP35" s="891">
        <v>13</v>
      </c>
      <c r="AQ35" s="891"/>
      <c r="AR35" s="891"/>
      <c r="AS35" s="891"/>
      <c r="AT35" s="891"/>
      <c r="AU35" s="891">
        <v>13</v>
      </c>
      <c r="AV35" s="891"/>
      <c r="AW35" s="891"/>
      <c r="AX35" s="891"/>
      <c r="AY35" s="891"/>
      <c r="AZ35" s="892"/>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3294</v>
      </c>
      <c r="AG63" s="902"/>
      <c r="AH63" s="902"/>
      <c r="AI63" s="902"/>
      <c r="AJ63" s="903"/>
      <c r="AK63" s="904"/>
      <c r="AL63" s="899"/>
      <c r="AM63" s="899"/>
      <c r="AN63" s="899"/>
      <c r="AO63" s="899"/>
      <c r="AP63" s="902">
        <v>28634</v>
      </c>
      <c r="AQ63" s="902"/>
      <c r="AR63" s="902"/>
      <c r="AS63" s="902"/>
      <c r="AT63" s="902"/>
      <c r="AU63" s="902">
        <v>14529</v>
      </c>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585</v>
      </c>
      <c r="C68" s="930"/>
      <c r="D68" s="930"/>
      <c r="E68" s="930"/>
      <c r="F68" s="930"/>
      <c r="G68" s="930"/>
      <c r="H68" s="930"/>
      <c r="I68" s="930"/>
      <c r="J68" s="930"/>
      <c r="K68" s="930"/>
      <c r="L68" s="930"/>
      <c r="M68" s="930"/>
      <c r="N68" s="930"/>
      <c r="O68" s="930"/>
      <c r="P68" s="931"/>
      <c r="Q68" s="932">
        <v>487</v>
      </c>
      <c r="R68" s="926"/>
      <c r="S68" s="926"/>
      <c r="T68" s="926"/>
      <c r="U68" s="926"/>
      <c r="V68" s="926">
        <v>459</v>
      </c>
      <c r="W68" s="926"/>
      <c r="X68" s="926"/>
      <c r="Y68" s="926"/>
      <c r="Z68" s="926"/>
      <c r="AA68" s="926">
        <v>28</v>
      </c>
      <c r="AB68" s="926"/>
      <c r="AC68" s="926"/>
      <c r="AD68" s="926"/>
      <c r="AE68" s="926"/>
      <c r="AF68" s="926">
        <v>28</v>
      </c>
      <c r="AG68" s="926"/>
      <c r="AH68" s="926"/>
      <c r="AI68" s="926"/>
      <c r="AJ68" s="926"/>
      <c r="AK68" s="926" t="s">
        <v>587</v>
      </c>
      <c r="AL68" s="926"/>
      <c r="AM68" s="926"/>
      <c r="AN68" s="926"/>
      <c r="AO68" s="926"/>
      <c r="AP68" s="926" t="s">
        <v>587</v>
      </c>
      <c r="AQ68" s="926"/>
      <c r="AR68" s="926"/>
      <c r="AS68" s="926"/>
      <c r="AT68" s="926"/>
      <c r="AU68" s="926" t="s">
        <v>587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586</v>
      </c>
      <c r="C69" s="934"/>
      <c r="D69" s="934"/>
      <c r="E69" s="934"/>
      <c r="F69" s="934"/>
      <c r="G69" s="934"/>
      <c r="H69" s="934"/>
      <c r="I69" s="934"/>
      <c r="J69" s="934"/>
      <c r="K69" s="934"/>
      <c r="L69" s="934"/>
      <c r="M69" s="934"/>
      <c r="N69" s="934"/>
      <c r="O69" s="934"/>
      <c r="P69" s="935"/>
      <c r="Q69" s="936">
        <v>106301</v>
      </c>
      <c r="R69" s="891"/>
      <c r="S69" s="891"/>
      <c r="T69" s="891"/>
      <c r="U69" s="891"/>
      <c r="V69" s="891">
        <v>103914</v>
      </c>
      <c r="W69" s="891"/>
      <c r="X69" s="891"/>
      <c r="Y69" s="891"/>
      <c r="Z69" s="891"/>
      <c r="AA69" s="891">
        <v>2387</v>
      </c>
      <c r="AB69" s="891"/>
      <c r="AC69" s="891"/>
      <c r="AD69" s="891"/>
      <c r="AE69" s="891"/>
      <c r="AF69" s="891">
        <v>2387</v>
      </c>
      <c r="AG69" s="891"/>
      <c r="AH69" s="891"/>
      <c r="AI69" s="891"/>
      <c r="AJ69" s="891"/>
      <c r="AK69" s="891">
        <v>1371</v>
      </c>
      <c r="AL69" s="891"/>
      <c r="AM69" s="891"/>
      <c r="AN69" s="891"/>
      <c r="AO69" s="891"/>
      <c r="AP69" s="891" t="s">
        <v>587</v>
      </c>
      <c r="AQ69" s="891"/>
      <c r="AR69" s="891"/>
      <c r="AS69" s="891"/>
      <c r="AT69" s="891"/>
      <c r="AU69" s="891" t="s">
        <v>587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588</v>
      </c>
      <c r="C70" s="934"/>
      <c r="D70" s="934"/>
      <c r="E70" s="934"/>
      <c r="F70" s="934"/>
      <c r="G70" s="934"/>
      <c r="H70" s="934"/>
      <c r="I70" s="934"/>
      <c r="J70" s="934"/>
      <c r="K70" s="934"/>
      <c r="L70" s="934"/>
      <c r="M70" s="934"/>
      <c r="N70" s="934"/>
      <c r="O70" s="934"/>
      <c r="P70" s="935"/>
      <c r="Q70" s="936">
        <v>101</v>
      </c>
      <c r="R70" s="891"/>
      <c r="S70" s="891"/>
      <c r="T70" s="891"/>
      <c r="U70" s="891"/>
      <c r="V70" s="891">
        <v>99</v>
      </c>
      <c r="W70" s="891"/>
      <c r="X70" s="891"/>
      <c r="Y70" s="891"/>
      <c r="Z70" s="891"/>
      <c r="AA70" s="891">
        <v>3</v>
      </c>
      <c r="AB70" s="891"/>
      <c r="AC70" s="891"/>
      <c r="AD70" s="891"/>
      <c r="AE70" s="891"/>
      <c r="AF70" s="891">
        <v>3</v>
      </c>
      <c r="AG70" s="891"/>
      <c r="AH70" s="891"/>
      <c r="AI70" s="891"/>
      <c r="AJ70" s="891"/>
      <c r="AK70" s="891" t="s">
        <v>587</v>
      </c>
      <c r="AL70" s="891"/>
      <c r="AM70" s="891"/>
      <c r="AN70" s="891"/>
      <c r="AO70" s="891"/>
      <c r="AP70" s="891" t="s">
        <v>587</v>
      </c>
      <c r="AQ70" s="891"/>
      <c r="AR70" s="891"/>
      <c r="AS70" s="891"/>
      <c r="AT70" s="891"/>
      <c r="AU70" s="891" t="s">
        <v>587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589</v>
      </c>
      <c r="C71" s="934"/>
      <c r="D71" s="934"/>
      <c r="E71" s="934"/>
      <c r="F71" s="934"/>
      <c r="G71" s="934"/>
      <c r="H71" s="934"/>
      <c r="I71" s="934"/>
      <c r="J71" s="934"/>
      <c r="K71" s="934"/>
      <c r="L71" s="934"/>
      <c r="M71" s="934"/>
      <c r="N71" s="934"/>
      <c r="O71" s="934"/>
      <c r="P71" s="935"/>
      <c r="Q71" s="936">
        <v>3942</v>
      </c>
      <c r="R71" s="891"/>
      <c r="S71" s="891"/>
      <c r="T71" s="891"/>
      <c r="U71" s="891"/>
      <c r="V71" s="891">
        <v>3921</v>
      </c>
      <c r="W71" s="891"/>
      <c r="X71" s="891"/>
      <c r="Y71" s="891"/>
      <c r="Z71" s="891"/>
      <c r="AA71" s="891">
        <v>21</v>
      </c>
      <c r="AB71" s="891"/>
      <c r="AC71" s="891"/>
      <c r="AD71" s="891"/>
      <c r="AE71" s="891"/>
      <c r="AF71" s="891">
        <v>21</v>
      </c>
      <c r="AG71" s="891"/>
      <c r="AH71" s="891"/>
      <c r="AI71" s="891"/>
      <c r="AJ71" s="891"/>
      <c r="AK71" s="891" t="s">
        <v>587</v>
      </c>
      <c r="AL71" s="891"/>
      <c r="AM71" s="891"/>
      <c r="AN71" s="891"/>
      <c r="AO71" s="891"/>
      <c r="AP71" s="891" t="s">
        <v>587</v>
      </c>
      <c r="AQ71" s="891"/>
      <c r="AR71" s="891"/>
      <c r="AS71" s="891"/>
      <c r="AT71" s="891"/>
      <c r="AU71" s="891" t="s">
        <v>587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144</v>
      </c>
      <c r="R72" s="891"/>
      <c r="S72" s="891"/>
      <c r="T72" s="891"/>
      <c r="U72" s="891"/>
      <c r="V72" s="891">
        <v>133</v>
      </c>
      <c r="W72" s="891"/>
      <c r="X72" s="891"/>
      <c r="Y72" s="891"/>
      <c r="Z72" s="891"/>
      <c r="AA72" s="891">
        <v>11</v>
      </c>
      <c r="AB72" s="891"/>
      <c r="AC72" s="891"/>
      <c r="AD72" s="891"/>
      <c r="AE72" s="891"/>
      <c r="AF72" s="891">
        <v>11</v>
      </c>
      <c r="AG72" s="891"/>
      <c r="AH72" s="891"/>
      <c r="AI72" s="891"/>
      <c r="AJ72" s="891"/>
      <c r="AK72" s="891">
        <v>14</v>
      </c>
      <c r="AL72" s="891"/>
      <c r="AM72" s="891"/>
      <c r="AN72" s="891"/>
      <c r="AO72" s="891"/>
      <c r="AP72" s="891" t="s">
        <v>587</v>
      </c>
      <c r="AQ72" s="891"/>
      <c r="AR72" s="891"/>
      <c r="AS72" s="891"/>
      <c r="AT72" s="891"/>
      <c r="AU72" s="891" t="s">
        <v>587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580</v>
      </c>
      <c r="C73" s="934"/>
      <c r="D73" s="934"/>
      <c r="E73" s="934"/>
      <c r="F73" s="934"/>
      <c r="G73" s="934"/>
      <c r="H73" s="934"/>
      <c r="I73" s="934"/>
      <c r="J73" s="934"/>
      <c r="K73" s="934"/>
      <c r="L73" s="934"/>
      <c r="M73" s="934"/>
      <c r="N73" s="934"/>
      <c r="O73" s="934"/>
      <c r="P73" s="935"/>
      <c r="Q73" s="936">
        <v>4448</v>
      </c>
      <c r="R73" s="891"/>
      <c r="S73" s="891"/>
      <c r="T73" s="891"/>
      <c r="U73" s="891"/>
      <c r="V73" s="891">
        <v>4572</v>
      </c>
      <c r="W73" s="891"/>
      <c r="X73" s="891"/>
      <c r="Y73" s="891"/>
      <c r="Z73" s="891"/>
      <c r="AA73" s="891">
        <v>-124</v>
      </c>
      <c r="AB73" s="891"/>
      <c r="AC73" s="891"/>
      <c r="AD73" s="891"/>
      <c r="AE73" s="891"/>
      <c r="AF73" s="891">
        <v>542</v>
      </c>
      <c r="AG73" s="891"/>
      <c r="AH73" s="891"/>
      <c r="AI73" s="891"/>
      <c r="AJ73" s="891"/>
      <c r="AK73" s="891" t="s">
        <v>591</v>
      </c>
      <c r="AL73" s="891"/>
      <c r="AM73" s="891"/>
      <c r="AN73" s="891"/>
      <c r="AO73" s="891"/>
      <c r="AP73" s="891">
        <v>1936</v>
      </c>
      <c r="AQ73" s="891"/>
      <c r="AR73" s="891"/>
      <c r="AS73" s="891"/>
      <c r="AT73" s="891"/>
      <c r="AU73" s="891" t="s">
        <v>587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1889</v>
      </c>
      <c r="R74" s="891"/>
      <c r="S74" s="891"/>
      <c r="T74" s="891"/>
      <c r="U74" s="891"/>
      <c r="V74" s="891">
        <v>1860</v>
      </c>
      <c r="W74" s="891"/>
      <c r="X74" s="891"/>
      <c r="Y74" s="891"/>
      <c r="Z74" s="891"/>
      <c r="AA74" s="891">
        <v>29</v>
      </c>
      <c r="AB74" s="891"/>
      <c r="AC74" s="891"/>
      <c r="AD74" s="891"/>
      <c r="AE74" s="891"/>
      <c r="AF74" s="891">
        <v>29</v>
      </c>
      <c r="AG74" s="891"/>
      <c r="AH74" s="891"/>
      <c r="AI74" s="891"/>
      <c r="AJ74" s="891"/>
      <c r="AK74" s="891" t="s">
        <v>590</v>
      </c>
      <c r="AL74" s="891"/>
      <c r="AM74" s="891"/>
      <c r="AN74" s="891"/>
      <c r="AO74" s="891"/>
      <c r="AP74" s="891">
        <v>2150</v>
      </c>
      <c r="AQ74" s="891"/>
      <c r="AR74" s="891"/>
      <c r="AS74" s="891"/>
      <c r="AT74" s="891"/>
      <c r="AU74" s="891">
        <v>1657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1571</v>
      </c>
      <c r="R75" s="940"/>
      <c r="S75" s="940"/>
      <c r="T75" s="940"/>
      <c r="U75" s="890"/>
      <c r="V75" s="941">
        <v>1533</v>
      </c>
      <c r="W75" s="940"/>
      <c r="X75" s="940"/>
      <c r="Y75" s="940"/>
      <c r="Z75" s="890"/>
      <c r="AA75" s="941">
        <v>38</v>
      </c>
      <c r="AB75" s="940"/>
      <c r="AC75" s="940"/>
      <c r="AD75" s="940"/>
      <c r="AE75" s="890"/>
      <c r="AF75" s="941">
        <v>38</v>
      </c>
      <c r="AG75" s="940"/>
      <c r="AH75" s="940"/>
      <c r="AI75" s="940"/>
      <c r="AJ75" s="890"/>
      <c r="AK75" s="941">
        <v>83</v>
      </c>
      <c r="AL75" s="940"/>
      <c r="AM75" s="940"/>
      <c r="AN75" s="940"/>
      <c r="AO75" s="890"/>
      <c r="AP75" s="941">
        <v>555</v>
      </c>
      <c r="AQ75" s="940"/>
      <c r="AR75" s="940"/>
      <c r="AS75" s="940"/>
      <c r="AT75" s="890"/>
      <c r="AU75" s="941">
        <v>502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583</v>
      </c>
      <c r="C76" s="934"/>
      <c r="D76" s="934"/>
      <c r="E76" s="934"/>
      <c r="F76" s="934"/>
      <c r="G76" s="934"/>
      <c r="H76" s="934"/>
      <c r="I76" s="934"/>
      <c r="J76" s="934"/>
      <c r="K76" s="934"/>
      <c r="L76" s="934"/>
      <c r="M76" s="934"/>
      <c r="N76" s="934"/>
      <c r="O76" s="934"/>
      <c r="P76" s="935"/>
      <c r="Q76" s="939">
        <v>864</v>
      </c>
      <c r="R76" s="940"/>
      <c r="S76" s="940"/>
      <c r="T76" s="940"/>
      <c r="U76" s="890"/>
      <c r="V76" s="941">
        <v>864</v>
      </c>
      <c r="W76" s="940"/>
      <c r="X76" s="940"/>
      <c r="Y76" s="940"/>
      <c r="Z76" s="890"/>
      <c r="AA76" s="941">
        <v>51</v>
      </c>
      <c r="AB76" s="940"/>
      <c r="AC76" s="940"/>
      <c r="AD76" s="940"/>
      <c r="AE76" s="890"/>
      <c r="AF76" s="941">
        <v>51</v>
      </c>
      <c r="AG76" s="940"/>
      <c r="AH76" s="940"/>
      <c r="AI76" s="940"/>
      <c r="AJ76" s="890"/>
      <c r="AK76" s="941">
        <v>2</v>
      </c>
      <c r="AL76" s="940"/>
      <c r="AM76" s="940"/>
      <c r="AN76" s="940"/>
      <c r="AO76" s="890"/>
      <c r="AP76" s="941" t="s">
        <v>592</v>
      </c>
      <c r="AQ76" s="940"/>
      <c r="AR76" s="940"/>
      <c r="AS76" s="940"/>
      <c r="AT76" s="890"/>
      <c r="AU76" s="941" t="s">
        <v>592</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584</v>
      </c>
      <c r="C77" s="934"/>
      <c r="D77" s="934"/>
      <c r="E77" s="934"/>
      <c r="F77" s="934"/>
      <c r="G77" s="934"/>
      <c r="H77" s="934"/>
      <c r="I77" s="934"/>
      <c r="J77" s="934"/>
      <c r="K77" s="934"/>
      <c r="L77" s="934"/>
      <c r="M77" s="934"/>
      <c r="N77" s="934"/>
      <c r="O77" s="934"/>
      <c r="P77" s="935"/>
      <c r="Q77" s="939" t="s">
        <v>592</v>
      </c>
      <c r="R77" s="940"/>
      <c r="S77" s="940"/>
      <c r="T77" s="940"/>
      <c r="U77" s="890"/>
      <c r="V77" s="941" t="s">
        <v>593</v>
      </c>
      <c r="W77" s="940"/>
      <c r="X77" s="940"/>
      <c r="Y77" s="940"/>
      <c r="Z77" s="890"/>
      <c r="AA77" s="941" t="s">
        <v>592</v>
      </c>
      <c r="AB77" s="940"/>
      <c r="AC77" s="940"/>
      <c r="AD77" s="940"/>
      <c r="AE77" s="890"/>
      <c r="AF77" s="941" t="s">
        <v>592</v>
      </c>
      <c r="AG77" s="940"/>
      <c r="AH77" s="940"/>
      <c r="AI77" s="940"/>
      <c r="AJ77" s="890"/>
      <c r="AK77" s="941" t="s">
        <v>592</v>
      </c>
      <c r="AL77" s="940"/>
      <c r="AM77" s="940"/>
      <c r="AN77" s="940"/>
      <c r="AO77" s="890"/>
      <c r="AP77" s="941">
        <v>226</v>
      </c>
      <c r="AQ77" s="940"/>
      <c r="AR77" s="940"/>
      <c r="AS77" s="940"/>
      <c r="AT77" s="890"/>
      <c r="AU77" s="941" t="s">
        <v>592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234</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300</v>
      </c>
      <c r="AG109" s="955"/>
      <c r="AH109" s="955"/>
      <c r="AI109" s="955"/>
      <c r="AJ109" s="956"/>
      <c r="AK109" s="954" t="s">
        <v>299</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300</v>
      </c>
      <c r="BW109" s="955"/>
      <c r="BX109" s="955"/>
      <c r="BY109" s="955"/>
      <c r="BZ109" s="956"/>
      <c r="CA109" s="954" t="s">
        <v>299</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300</v>
      </c>
      <c r="DM109" s="955"/>
      <c r="DN109" s="955"/>
      <c r="DO109" s="955"/>
      <c r="DP109" s="956"/>
      <c r="DQ109" s="954" t="s">
        <v>299</v>
      </c>
      <c r="DR109" s="955"/>
      <c r="DS109" s="955"/>
      <c r="DT109" s="955"/>
      <c r="DU109" s="956"/>
      <c r="DV109" s="954" t="s">
        <v>429</v>
      </c>
      <c r="DW109" s="955"/>
      <c r="DX109" s="955"/>
      <c r="DY109" s="955"/>
      <c r="DZ109" s="957"/>
    </row>
    <row r="110" spans="1:131" s="226" customFormat="1" ht="26.25" customHeight="1" x14ac:dyDescent="0.15">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3983405</v>
      </c>
      <c r="AB110" s="962"/>
      <c r="AC110" s="962"/>
      <c r="AD110" s="962"/>
      <c r="AE110" s="963"/>
      <c r="AF110" s="964">
        <v>4084960</v>
      </c>
      <c r="AG110" s="962"/>
      <c r="AH110" s="962"/>
      <c r="AI110" s="962"/>
      <c r="AJ110" s="963"/>
      <c r="AK110" s="964">
        <v>4046081</v>
      </c>
      <c r="AL110" s="962"/>
      <c r="AM110" s="962"/>
      <c r="AN110" s="962"/>
      <c r="AO110" s="963"/>
      <c r="AP110" s="965">
        <v>24.7</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42664483</v>
      </c>
      <c r="BR110" s="997"/>
      <c r="BS110" s="997"/>
      <c r="BT110" s="997"/>
      <c r="BU110" s="997"/>
      <c r="BV110" s="997">
        <v>42894912</v>
      </c>
      <c r="BW110" s="997"/>
      <c r="BX110" s="997"/>
      <c r="BY110" s="997"/>
      <c r="BZ110" s="997"/>
      <c r="CA110" s="997">
        <v>44528303</v>
      </c>
      <c r="CB110" s="997"/>
      <c r="CC110" s="997"/>
      <c r="CD110" s="997"/>
      <c r="CE110" s="997"/>
      <c r="CF110" s="1011">
        <v>272</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435</v>
      </c>
      <c r="DH110" s="997"/>
      <c r="DI110" s="997"/>
      <c r="DJ110" s="997"/>
      <c r="DK110" s="997"/>
      <c r="DL110" s="997" t="s">
        <v>435</v>
      </c>
      <c r="DM110" s="997"/>
      <c r="DN110" s="997"/>
      <c r="DO110" s="997"/>
      <c r="DP110" s="997"/>
      <c r="DQ110" s="997" t="s">
        <v>435</v>
      </c>
      <c r="DR110" s="997"/>
      <c r="DS110" s="997"/>
      <c r="DT110" s="997"/>
      <c r="DU110" s="997"/>
      <c r="DV110" s="998" t="s">
        <v>435</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437</v>
      </c>
      <c r="AB111" s="1004"/>
      <c r="AC111" s="1004"/>
      <c r="AD111" s="1004"/>
      <c r="AE111" s="1005"/>
      <c r="AF111" s="1006" t="s">
        <v>437</v>
      </c>
      <c r="AG111" s="1004"/>
      <c r="AH111" s="1004"/>
      <c r="AI111" s="1004"/>
      <c r="AJ111" s="1005"/>
      <c r="AK111" s="1006" t="s">
        <v>438</v>
      </c>
      <c r="AL111" s="1004"/>
      <c r="AM111" s="1004"/>
      <c r="AN111" s="1004"/>
      <c r="AO111" s="1005"/>
      <c r="AP111" s="1007" t="s">
        <v>125</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3669589</v>
      </c>
      <c r="BR111" s="990"/>
      <c r="BS111" s="990"/>
      <c r="BT111" s="990"/>
      <c r="BU111" s="990"/>
      <c r="BV111" s="990">
        <v>3537018</v>
      </c>
      <c r="BW111" s="990"/>
      <c r="BX111" s="990"/>
      <c r="BY111" s="990"/>
      <c r="BZ111" s="990"/>
      <c r="CA111" s="990">
        <v>3531526</v>
      </c>
      <c r="CB111" s="990"/>
      <c r="CC111" s="990"/>
      <c r="CD111" s="990"/>
      <c r="CE111" s="990"/>
      <c r="CF111" s="984">
        <v>21.6</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441</v>
      </c>
      <c r="DH111" s="990"/>
      <c r="DI111" s="990"/>
      <c r="DJ111" s="990"/>
      <c r="DK111" s="990"/>
      <c r="DL111" s="990" t="s">
        <v>441</v>
      </c>
      <c r="DM111" s="990"/>
      <c r="DN111" s="990"/>
      <c r="DO111" s="990"/>
      <c r="DP111" s="990"/>
      <c r="DQ111" s="990" t="s">
        <v>441</v>
      </c>
      <c r="DR111" s="990"/>
      <c r="DS111" s="990"/>
      <c r="DT111" s="990"/>
      <c r="DU111" s="990"/>
      <c r="DV111" s="991" t="s">
        <v>442</v>
      </c>
      <c r="DW111" s="991"/>
      <c r="DX111" s="991"/>
      <c r="DY111" s="991"/>
      <c r="DZ111" s="992"/>
    </row>
    <row r="112" spans="1:131" s="226" customFormat="1" ht="26.25" customHeight="1" x14ac:dyDescent="0.15">
      <c r="A112" s="1022" t="s">
        <v>443</v>
      </c>
      <c r="B112" s="1023"/>
      <c r="C112" s="1020" t="s">
        <v>444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438</v>
      </c>
      <c r="AB112" s="1029"/>
      <c r="AC112" s="1029"/>
      <c r="AD112" s="1029"/>
      <c r="AE112" s="1030"/>
      <c r="AF112" s="1031" t="s">
        <v>441</v>
      </c>
      <c r="AG112" s="1029"/>
      <c r="AH112" s="1029"/>
      <c r="AI112" s="1029"/>
      <c r="AJ112" s="1030"/>
      <c r="AK112" s="1031" t="s">
        <v>125</v>
      </c>
      <c r="AL112" s="1029"/>
      <c r="AM112" s="1029"/>
      <c r="AN112" s="1029"/>
      <c r="AO112" s="1030"/>
      <c r="AP112" s="1032" t="s">
        <v>437</v>
      </c>
      <c r="AQ112" s="1033"/>
      <c r="AR112" s="1033"/>
      <c r="AS112" s="1033"/>
      <c r="AT112" s="1034"/>
      <c r="AU112" s="970"/>
      <c r="AV112" s="971"/>
      <c r="AW112" s="971"/>
      <c r="AX112" s="971"/>
      <c r="AY112" s="971"/>
      <c r="AZ112" s="1019" t="s">
        <v>445</v>
      </c>
      <c r="BA112" s="1020"/>
      <c r="BB112" s="1020"/>
      <c r="BC112" s="1020"/>
      <c r="BD112" s="1020"/>
      <c r="BE112" s="1020"/>
      <c r="BF112" s="1020"/>
      <c r="BG112" s="1020"/>
      <c r="BH112" s="1020"/>
      <c r="BI112" s="1020"/>
      <c r="BJ112" s="1020"/>
      <c r="BK112" s="1020"/>
      <c r="BL112" s="1020"/>
      <c r="BM112" s="1020"/>
      <c r="BN112" s="1020"/>
      <c r="BO112" s="1020"/>
      <c r="BP112" s="1021"/>
      <c r="BQ112" s="989">
        <v>18335720</v>
      </c>
      <c r="BR112" s="990"/>
      <c r="BS112" s="990"/>
      <c r="BT112" s="990"/>
      <c r="BU112" s="990"/>
      <c r="BV112" s="990">
        <v>17883752</v>
      </c>
      <c r="BW112" s="990"/>
      <c r="BX112" s="990"/>
      <c r="BY112" s="990"/>
      <c r="BZ112" s="990"/>
      <c r="CA112" s="990">
        <v>18141379</v>
      </c>
      <c r="CB112" s="990"/>
      <c r="CC112" s="990"/>
      <c r="CD112" s="990"/>
      <c r="CE112" s="990"/>
      <c r="CF112" s="984">
        <v>110.8</v>
      </c>
      <c r="CG112" s="985"/>
      <c r="CH112" s="985"/>
      <c r="CI112" s="985"/>
      <c r="CJ112" s="985"/>
      <c r="CK112" s="1015"/>
      <c r="CL112" s="1016"/>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2170501</v>
      </c>
      <c r="DH112" s="990"/>
      <c r="DI112" s="990"/>
      <c r="DJ112" s="990"/>
      <c r="DK112" s="990"/>
      <c r="DL112" s="990">
        <v>1834232</v>
      </c>
      <c r="DM112" s="990"/>
      <c r="DN112" s="990"/>
      <c r="DO112" s="990"/>
      <c r="DP112" s="990"/>
      <c r="DQ112" s="990">
        <v>1497963</v>
      </c>
      <c r="DR112" s="990"/>
      <c r="DS112" s="990"/>
      <c r="DT112" s="990"/>
      <c r="DU112" s="990"/>
      <c r="DV112" s="991">
        <v>9.1</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890371</v>
      </c>
      <c r="AB113" s="1004"/>
      <c r="AC113" s="1004"/>
      <c r="AD113" s="1004"/>
      <c r="AE113" s="1005"/>
      <c r="AF113" s="1006">
        <v>909756</v>
      </c>
      <c r="AG113" s="1004"/>
      <c r="AH113" s="1004"/>
      <c r="AI113" s="1004"/>
      <c r="AJ113" s="1005"/>
      <c r="AK113" s="1006">
        <v>1079903</v>
      </c>
      <c r="AL113" s="1004"/>
      <c r="AM113" s="1004"/>
      <c r="AN113" s="1004"/>
      <c r="AO113" s="1005"/>
      <c r="AP113" s="1007">
        <v>6.6</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2460200</v>
      </c>
      <c r="BR113" s="990"/>
      <c r="BS113" s="990"/>
      <c r="BT113" s="990"/>
      <c r="BU113" s="990"/>
      <c r="BV113" s="990">
        <v>2453830</v>
      </c>
      <c r="BW113" s="990"/>
      <c r="BX113" s="990"/>
      <c r="BY113" s="990"/>
      <c r="BZ113" s="990"/>
      <c r="CA113" s="990">
        <v>2159978</v>
      </c>
      <c r="CB113" s="990"/>
      <c r="CC113" s="990"/>
      <c r="CD113" s="990"/>
      <c r="CE113" s="990"/>
      <c r="CF113" s="984">
        <v>13.2</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442</v>
      </c>
      <c r="DH113" s="1029"/>
      <c r="DI113" s="1029"/>
      <c r="DJ113" s="1029"/>
      <c r="DK113" s="1030"/>
      <c r="DL113" s="1031" t="s">
        <v>438</v>
      </c>
      <c r="DM113" s="1029"/>
      <c r="DN113" s="1029"/>
      <c r="DO113" s="1029"/>
      <c r="DP113" s="1030"/>
      <c r="DQ113" s="1031" t="s">
        <v>437</v>
      </c>
      <c r="DR113" s="1029"/>
      <c r="DS113" s="1029"/>
      <c r="DT113" s="1029"/>
      <c r="DU113" s="1030"/>
      <c r="DV113" s="1032" t="s">
        <v>438</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370611</v>
      </c>
      <c r="AB114" s="1029"/>
      <c r="AC114" s="1029"/>
      <c r="AD114" s="1029"/>
      <c r="AE114" s="1030"/>
      <c r="AF114" s="1031">
        <v>348519</v>
      </c>
      <c r="AG114" s="1029"/>
      <c r="AH114" s="1029"/>
      <c r="AI114" s="1029"/>
      <c r="AJ114" s="1030"/>
      <c r="AK114" s="1031">
        <v>380706</v>
      </c>
      <c r="AL114" s="1029"/>
      <c r="AM114" s="1029"/>
      <c r="AN114" s="1029"/>
      <c r="AO114" s="1030"/>
      <c r="AP114" s="1032">
        <v>2.2999999999999998</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5357275</v>
      </c>
      <c r="BR114" s="990"/>
      <c r="BS114" s="990"/>
      <c r="BT114" s="990"/>
      <c r="BU114" s="990"/>
      <c r="BV114" s="990">
        <v>4766058</v>
      </c>
      <c r="BW114" s="990"/>
      <c r="BX114" s="990"/>
      <c r="BY114" s="990"/>
      <c r="BZ114" s="990"/>
      <c r="CA114" s="990">
        <v>4399694</v>
      </c>
      <c r="CB114" s="990"/>
      <c r="CC114" s="990"/>
      <c r="CD114" s="990"/>
      <c r="CE114" s="990"/>
      <c r="CF114" s="984">
        <v>26.9</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442</v>
      </c>
      <c r="DH114" s="1029"/>
      <c r="DI114" s="1029"/>
      <c r="DJ114" s="1029"/>
      <c r="DK114" s="1030"/>
      <c r="DL114" s="1031" t="s">
        <v>438</v>
      </c>
      <c r="DM114" s="1029"/>
      <c r="DN114" s="1029"/>
      <c r="DO114" s="1029"/>
      <c r="DP114" s="1030"/>
      <c r="DQ114" s="1031" t="s">
        <v>437</v>
      </c>
      <c r="DR114" s="1029"/>
      <c r="DS114" s="1029"/>
      <c r="DT114" s="1029"/>
      <c r="DU114" s="1030"/>
      <c r="DV114" s="1032" t="s">
        <v>125</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346721</v>
      </c>
      <c r="AB115" s="1004"/>
      <c r="AC115" s="1004"/>
      <c r="AD115" s="1004"/>
      <c r="AE115" s="1005"/>
      <c r="AF115" s="1006">
        <v>346721</v>
      </c>
      <c r="AG115" s="1004"/>
      <c r="AH115" s="1004"/>
      <c r="AI115" s="1004"/>
      <c r="AJ115" s="1005"/>
      <c r="AK115" s="1006">
        <v>340920</v>
      </c>
      <c r="AL115" s="1004"/>
      <c r="AM115" s="1004"/>
      <c r="AN115" s="1004"/>
      <c r="AO115" s="1005"/>
      <c r="AP115" s="1007">
        <v>2.1</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t="s">
        <v>125</v>
      </c>
      <c r="BR115" s="990"/>
      <c r="BS115" s="990"/>
      <c r="BT115" s="990"/>
      <c r="BU115" s="990"/>
      <c r="BV115" s="990" t="s">
        <v>437</v>
      </c>
      <c r="BW115" s="990"/>
      <c r="BX115" s="990"/>
      <c r="BY115" s="990"/>
      <c r="BZ115" s="990"/>
      <c r="CA115" s="990" t="s">
        <v>455</v>
      </c>
      <c r="CB115" s="990"/>
      <c r="CC115" s="990"/>
      <c r="CD115" s="990"/>
      <c r="CE115" s="990"/>
      <c r="CF115" s="984" t="s">
        <v>437</v>
      </c>
      <c r="CG115" s="985"/>
      <c r="CH115" s="985"/>
      <c r="CI115" s="985"/>
      <c r="CJ115" s="985"/>
      <c r="CK115" s="1015"/>
      <c r="CL115" s="1016"/>
      <c r="CM115" s="1019" t="s">
        <v>456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442</v>
      </c>
      <c r="DH115" s="1029"/>
      <c r="DI115" s="1029"/>
      <c r="DJ115" s="1029"/>
      <c r="DK115" s="1030"/>
      <c r="DL115" s="1031" t="s">
        <v>125</v>
      </c>
      <c r="DM115" s="1029"/>
      <c r="DN115" s="1029"/>
      <c r="DO115" s="1029"/>
      <c r="DP115" s="1030"/>
      <c r="DQ115" s="1031" t="s">
        <v>125</v>
      </c>
      <c r="DR115" s="1029"/>
      <c r="DS115" s="1029"/>
      <c r="DT115" s="1029"/>
      <c r="DU115" s="1030"/>
      <c r="DV115" s="1032" t="s">
        <v>441</v>
      </c>
      <c r="DW115" s="1033"/>
      <c r="DX115" s="1033"/>
      <c r="DY115" s="1033"/>
      <c r="DZ115" s="1034"/>
    </row>
    <row r="116" spans="1:130" s="226" customFormat="1" ht="26.25" customHeight="1" x14ac:dyDescent="0.15">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438</v>
      </c>
      <c r="AB116" s="1029"/>
      <c r="AC116" s="1029"/>
      <c r="AD116" s="1029"/>
      <c r="AE116" s="1030"/>
      <c r="AF116" s="1031" t="s">
        <v>125</v>
      </c>
      <c r="AG116" s="1029"/>
      <c r="AH116" s="1029"/>
      <c r="AI116" s="1029"/>
      <c r="AJ116" s="1030"/>
      <c r="AK116" s="1031" t="s">
        <v>441</v>
      </c>
      <c r="AL116" s="1029"/>
      <c r="AM116" s="1029"/>
      <c r="AN116" s="1029"/>
      <c r="AO116" s="1030"/>
      <c r="AP116" s="1032" t="s">
        <v>441</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441</v>
      </c>
      <c r="BR116" s="990"/>
      <c r="BS116" s="990"/>
      <c r="BT116" s="990"/>
      <c r="BU116" s="990"/>
      <c r="BV116" s="990" t="s">
        <v>437</v>
      </c>
      <c r="BW116" s="990"/>
      <c r="BX116" s="990"/>
      <c r="BY116" s="990"/>
      <c r="BZ116" s="990"/>
      <c r="CA116" s="990" t="s">
        <v>438</v>
      </c>
      <c r="CB116" s="990"/>
      <c r="CC116" s="990"/>
      <c r="CD116" s="990"/>
      <c r="CE116" s="990"/>
      <c r="CF116" s="984" t="s">
        <v>438</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441</v>
      </c>
      <c r="DH116" s="1029"/>
      <c r="DI116" s="1029"/>
      <c r="DJ116" s="1029"/>
      <c r="DK116" s="1030"/>
      <c r="DL116" s="1031" t="s">
        <v>441</v>
      </c>
      <c r="DM116" s="1029"/>
      <c r="DN116" s="1029"/>
      <c r="DO116" s="1029"/>
      <c r="DP116" s="1030"/>
      <c r="DQ116" s="1031" t="s">
        <v>125</v>
      </c>
      <c r="DR116" s="1029"/>
      <c r="DS116" s="1029"/>
      <c r="DT116" s="1029"/>
      <c r="DU116" s="1030"/>
      <c r="DV116" s="1032" t="s">
        <v>442</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5591108</v>
      </c>
      <c r="AB117" s="1047"/>
      <c r="AC117" s="1047"/>
      <c r="AD117" s="1047"/>
      <c r="AE117" s="1048"/>
      <c r="AF117" s="1049">
        <v>5689956</v>
      </c>
      <c r="AG117" s="1047"/>
      <c r="AH117" s="1047"/>
      <c r="AI117" s="1047"/>
      <c r="AJ117" s="1048"/>
      <c r="AK117" s="1049">
        <v>5847610</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437</v>
      </c>
      <c r="BR117" s="990"/>
      <c r="BS117" s="990"/>
      <c r="BT117" s="990"/>
      <c r="BU117" s="990"/>
      <c r="BV117" s="990" t="s">
        <v>442</v>
      </c>
      <c r="BW117" s="990"/>
      <c r="BX117" s="990"/>
      <c r="BY117" s="990"/>
      <c r="BZ117" s="990"/>
      <c r="CA117" s="990" t="s">
        <v>442</v>
      </c>
      <c r="CB117" s="990"/>
      <c r="CC117" s="990"/>
      <c r="CD117" s="990"/>
      <c r="CE117" s="990"/>
      <c r="CF117" s="984" t="s">
        <v>125</v>
      </c>
      <c r="CG117" s="985"/>
      <c r="CH117" s="985"/>
      <c r="CI117" s="985"/>
      <c r="CJ117" s="985"/>
      <c r="CK117" s="1015"/>
      <c r="CL117" s="1016"/>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438</v>
      </c>
      <c r="DH117" s="1029"/>
      <c r="DI117" s="1029"/>
      <c r="DJ117" s="1029"/>
      <c r="DK117" s="1030"/>
      <c r="DL117" s="1031" t="s">
        <v>438</v>
      </c>
      <c r="DM117" s="1029"/>
      <c r="DN117" s="1029"/>
      <c r="DO117" s="1029"/>
      <c r="DP117" s="1030"/>
      <c r="DQ117" s="1031" t="s">
        <v>438</v>
      </c>
      <c r="DR117" s="1029"/>
      <c r="DS117" s="1029"/>
      <c r="DT117" s="1029"/>
      <c r="DU117" s="1030"/>
      <c r="DV117" s="1032" t="s">
        <v>463</v>
      </c>
      <c r="DW117" s="1033"/>
      <c r="DX117" s="1033"/>
      <c r="DY117" s="1033"/>
      <c r="DZ117" s="1034"/>
    </row>
    <row r="118" spans="1:130" s="226" customFormat="1" ht="26.25" customHeight="1" x14ac:dyDescent="0.15">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300</v>
      </c>
      <c r="AG118" s="955"/>
      <c r="AH118" s="955"/>
      <c r="AI118" s="955"/>
      <c r="AJ118" s="956"/>
      <c r="AK118" s="954" t="s">
        <v>299</v>
      </c>
      <c r="AL118" s="955"/>
      <c r="AM118" s="955"/>
      <c r="AN118" s="955"/>
      <c r="AO118" s="956"/>
      <c r="AP118" s="1041" t="s">
        <v>429</v>
      </c>
      <c r="AQ118" s="1042"/>
      <c r="AR118" s="1042"/>
      <c r="AS118" s="1042"/>
      <c r="AT118" s="1043"/>
      <c r="AU118" s="970"/>
      <c r="AV118" s="971"/>
      <c r="AW118" s="971"/>
      <c r="AX118" s="971"/>
      <c r="AY118" s="971"/>
      <c r="AZ118" s="1044" t="s">
        <v>464</v>
      </c>
      <c r="BA118" s="1035"/>
      <c r="BB118" s="1035"/>
      <c r="BC118" s="1035"/>
      <c r="BD118" s="1035"/>
      <c r="BE118" s="1035"/>
      <c r="BF118" s="1035"/>
      <c r="BG118" s="1035"/>
      <c r="BH118" s="1035"/>
      <c r="BI118" s="1035"/>
      <c r="BJ118" s="1035"/>
      <c r="BK118" s="1035"/>
      <c r="BL118" s="1035"/>
      <c r="BM118" s="1035"/>
      <c r="BN118" s="1035"/>
      <c r="BO118" s="1035"/>
      <c r="BP118" s="1036"/>
      <c r="BQ118" s="1067" t="s">
        <v>463</v>
      </c>
      <c r="BR118" s="1068"/>
      <c r="BS118" s="1068"/>
      <c r="BT118" s="1068"/>
      <c r="BU118" s="1068"/>
      <c r="BV118" s="1068" t="s">
        <v>441</v>
      </c>
      <c r="BW118" s="1068"/>
      <c r="BX118" s="1068"/>
      <c r="BY118" s="1068"/>
      <c r="BZ118" s="1068"/>
      <c r="CA118" s="1068" t="s">
        <v>442</v>
      </c>
      <c r="CB118" s="1068"/>
      <c r="CC118" s="1068"/>
      <c r="CD118" s="1068"/>
      <c r="CE118" s="1068"/>
      <c r="CF118" s="984" t="s">
        <v>437</v>
      </c>
      <c r="CG118" s="985"/>
      <c r="CH118" s="985"/>
      <c r="CI118" s="985"/>
      <c r="CJ118" s="985"/>
      <c r="CK118" s="1015"/>
      <c r="CL118" s="1016"/>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442</v>
      </c>
      <c r="DH118" s="1029"/>
      <c r="DI118" s="1029"/>
      <c r="DJ118" s="1029"/>
      <c r="DK118" s="1030"/>
      <c r="DL118" s="1031" t="s">
        <v>438</v>
      </c>
      <c r="DM118" s="1029"/>
      <c r="DN118" s="1029"/>
      <c r="DO118" s="1029"/>
      <c r="DP118" s="1030"/>
      <c r="DQ118" s="1031" t="s">
        <v>437</v>
      </c>
      <c r="DR118" s="1029"/>
      <c r="DS118" s="1029"/>
      <c r="DT118" s="1029"/>
      <c r="DU118" s="1030"/>
      <c r="DV118" s="1032" t="s">
        <v>125</v>
      </c>
      <c r="DW118" s="1033"/>
      <c r="DX118" s="1033"/>
      <c r="DY118" s="1033"/>
      <c r="DZ118" s="1034"/>
    </row>
    <row r="119" spans="1:130" s="226" customFormat="1" ht="26.25" customHeight="1" x14ac:dyDescent="0.15">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125</v>
      </c>
      <c r="AB119" s="962"/>
      <c r="AC119" s="962"/>
      <c r="AD119" s="962"/>
      <c r="AE119" s="963"/>
      <c r="AF119" s="964" t="s">
        <v>442</v>
      </c>
      <c r="AG119" s="962"/>
      <c r="AH119" s="962"/>
      <c r="AI119" s="962"/>
      <c r="AJ119" s="963"/>
      <c r="AK119" s="964" t="s">
        <v>437</v>
      </c>
      <c r="AL119" s="962"/>
      <c r="AM119" s="962"/>
      <c r="AN119" s="962"/>
      <c r="AO119" s="963"/>
      <c r="AP119" s="965" t="s">
        <v>442</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466</v>
      </c>
      <c r="BP119" s="1076"/>
      <c r="BQ119" s="1067">
        <v>72487267</v>
      </c>
      <c r="BR119" s="1068"/>
      <c r="BS119" s="1068"/>
      <c r="BT119" s="1068"/>
      <c r="BU119" s="1068"/>
      <c r="BV119" s="1068">
        <v>71535570</v>
      </c>
      <c r="BW119" s="1068"/>
      <c r="BX119" s="1068"/>
      <c r="BY119" s="1068"/>
      <c r="BZ119" s="1068"/>
      <c r="CA119" s="1068">
        <v>72760880</v>
      </c>
      <c r="CB119" s="1068"/>
      <c r="CC119" s="1068"/>
      <c r="CD119" s="1068"/>
      <c r="CE119" s="1068"/>
      <c r="CF119" s="1069"/>
      <c r="CG119" s="1070"/>
      <c r="CH119" s="1070"/>
      <c r="CI119" s="1070"/>
      <c r="CJ119" s="1071"/>
      <c r="CK119" s="1017"/>
      <c r="CL119" s="1018"/>
      <c r="CM119" s="1072" t="s">
        <v>467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1499088</v>
      </c>
      <c r="DH119" s="1054"/>
      <c r="DI119" s="1054"/>
      <c r="DJ119" s="1054"/>
      <c r="DK119" s="1055"/>
      <c r="DL119" s="1053">
        <v>1702786</v>
      </c>
      <c r="DM119" s="1054"/>
      <c r="DN119" s="1054"/>
      <c r="DO119" s="1054"/>
      <c r="DP119" s="1055"/>
      <c r="DQ119" s="1053">
        <v>2033563</v>
      </c>
      <c r="DR119" s="1054"/>
      <c r="DS119" s="1054"/>
      <c r="DT119" s="1054"/>
      <c r="DU119" s="1055"/>
      <c r="DV119" s="1056">
        <v>12.4</v>
      </c>
      <c r="DW119" s="1057"/>
      <c r="DX119" s="1057"/>
      <c r="DY119" s="1057"/>
      <c r="DZ119" s="1058"/>
    </row>
    <row r="120" spans="1:130" s="226" customFormat="1" ht="26.25" customHeight="1" x14ac:dyDescent="0.15">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437</v>
      </c>
      <c r="AG120" s="1029"/>
      <c r="AH120" s="1029"/>
      <c r="AI120" s="1029"/>
      <c r="AJ120" s="1030"/>
      <c r="AK120" s="1031" t="s">
        <v>442</v>
      </c>
      <c r="AL120" s="1029"/>
      <c r="AM120" s="1029"/>
      <c r="AN120" s="1029"/>
      <c r="AO120" s="1030"/>
      <c r="AP120" s="1032" t="s">
        <v>437</v>
      </c>
      <c r="AQ120" s="1033"/>
      <c r="AR120" s="1033"/>
      <c r="AS120" s="1033"/>
      <c r="AT120" s="1034"/>
      <c r="AU120" s="1059" t="s">
        <v>468</v>
      </c>
      <c r="AV120" s="1060"/>
      <c r="AW120" s="1060"/>
      <c r="AX120" s="1060"/>
      <c r="AY120" s="1061"/>
      <c r="AZ120" s="1010" t="s">
        <v>469</v>
      </c>
      <c r="BA120" s="959"/>
      <c r="BB120" s="959"/>
      <c r="BC120" s="959"/>
      <c r="BD120" s="959"/>
      <c r="BE120" s="959"/>
      <c r="BF120" s="959"/>
      <c r="BG120" s="959"/>
      <c r="BH120" s="959"/>
      <c r="BI120" s="959"/>
      <c r="BJ120" s="959"/>
      <c r="BK120" s="959"/>
      <c r="BL120" s="959"/>
      <c r="BM120" s="959"/>
      <c r="BN120" s="959"/>
      <c r="BO120" s="959"/>
      <c r="BP120" s="960"/>
      <c r="BQ120" s="996">
        <v>7299235</v>
      </c>
      <c r="BR120" s="997"/>
      <c r="BS120" s="997"/>
      <c r="BT120" s="997"/>
      <c r="BU120" s="997"/>
      <c r="BV120" s="997">
        <v>6264129</v>
      </c>
      <c r="BW120" s="997"/>
      <c r="BX120" s="997"/>
      <c r="BY120" s="997"/>
      <c r="BZ120" s="997"/>
      <c r="CA120" s="997">
        <v>5548762</v>
      </c>
      <c r="CB120" s="997"/>
      <c r="CC120" s="997"/>
      <c r="CD120" s="997"/>
      <c r="CE120" s="997"/>
      <c r="CF120" s="1011">
        <v>33.9</v>
      </c>
      <c r="CG120" s="1012"/>
      <c r="CH120" s="1012"/>
      <c r="CI120" s="1012"/>
      <c r="CJ120" s="1012"/>
      <c r="CK120" s="1077" t="s">
        <v>470</v>
      </c>
      <c r="CL120" s="1078"/>
      <c r="CM120" s="1078"/>
      <c r="CN120" s="1078"/>
      <c r="CO120" s="1079"/>
      <c r="CP120" s="1085" t="s">
        <v>471</v>
      </c>
      <c r="CQ120" s="1086"/>
      <c r="CR120" s="1086"/>
      <c r="CS120" s="1086"/>
      <c r="CT120" s="1086"/>
      <c r="CU120" s="1086"/>
      <c r="CV120" s="1086"/>
      <c r="CW120" s="1086"/>
      <c r="CX120" s="1086"/>
      <c r="CY120" s="1086"/>
      <c r="CZ120" s="1086"/>
      <c r="DA120" s="1086"/>
      <c r="DB120" s="1086"/>
      <c r="DC120" s="1086"/>
      <c r="DD120" s="1086"/>
      <c r="DE120" s="1086"/>
      <c r="DF120" s="1087"/>
      <c r="DG120" s="996">
        <v>15423180</v>
      </c>
      <c r="DH120" s="997"/>
      <c r="DI120" s="997"/>
      <c r="DJ120" s="997"/>
      <c r="DK120" s="997"/>
      <c r="DL120" s="997">
        <v>15046886</v>
      </c>
      <c r="DM120" s="997"/>
      <c r="DN120" s="997"/>
      <c r="DO120" s="997"/>
      <c r="DP120" s="997"/>
      <c r="DQ120" s="997">
        <v>15317613</v>
      </c>
      <c r="DR120" s="997"/>
      <c r="DS120" s="997"/>
      <c r="DT120" s="997"/>
      <c r="DU120" s="997"/>
      <c r="DV120" s="998">
        <v>93.6</v>
      </c>
      <c r="DW120" s="998"/>
      <c r="DX120" s="998"/>
      <c r="DY120" s="998"/>
      <c r="DZ120" s="999"/>
    </row>
    <row r="121" spans="1:130" s="226" customFormat="1" ht="26.25" customHeight="1" x14ac:dyDescent="0.15">
      <c r="A121" s="1129"/>
      <c r="B121" s="1016"/>
      <c r="C121" s="1037" t="s">
        <v>472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336269</v>
      </c>
      <c r="AB121" s="1029"/>
      <c r="AC121" s="1029"/>
      <c r="AD121" s="1029"/>
      <c r="AE121" s="1030"/>
      <c r="AF121" s="1031">
        <v>336269</v>
      </c>
      <c r="AG121" s="1029"/>
      <c r="AH121" s="1029"/>
      <c r="AI121" s="1029"/>
      <c r="AJ121" s="1030"/>
      <c r="AK121" s="1031">
        <v>336269</v>
      </c>
      <c r="AL121" s="1029"/>
      <c r="AM121" s="1029"/>
      <c r="AN121" s="1029"/>
      <c r="AO121" s="1030"/>
      <c r="AP121" s="1032">
        <v>2.1</v>
      </c>
      <c r="AQ121" s="1033"/>
      <c r="AR121" s="1033"/>
      <c r="AS121" s="1033"/>
      <c r="AT121" s="1034"/>
      <c r="AU121" s="1062"/>
      <c r="AV121" s="1063"/>
      <c r="AW121" s="1063"/>
      <c r="AX121" s="1063"/>
      <c r="AY121" s="1064"/>
      <c r="AZ121" s="1019" t="s">
        <v>473</v>
      </c>
      <c r="BA121" s="1020"/>
      <c r="BB121" s="1020"/>
      <c r="BC121" s="1020"/>
      <c r="BD121" s="1020"/>
      <c r="BE121" s="1020"/>
      <c r="BF121" s="1020"/>
      <c r="BG121" s="1020"/>
      <c r="BH121" s="1020"/>
      <c r="BI121" s="1020"/>
      <c r="BJ121" s="1020"/>
      <c r="BK121" s="1020"/>
      <c r="BL121" s="1020"/>
      <c r="BM121" s="1020"/>
      <c r="BN121" s="1020"/>
      <c r="BO121" s="1020"/>
      <c r="BP121" s="1021"/>
      <c r="BQ121" s="989">
        <v>8404095</v>
      </c>
      <c r="BR121" s="990"/>
      <c r="BS121" s="990"/>
      <c r="BT121" s="990"/>
      <c r="BU121" s="990"/>
      <c r="BV121" s="990">
        <v>8194130</v>
      </c>
      <c r="BW121" s="990"/>
      <c r="BX121" s="990"/>
      <c r="BY121" s="990"/>
      <c r="BZ121" s="990"/>
      <c r="CA121" s="990">
        <v>8467000</v>
      </c>
      <c r="CB121" s="990"/>
      <c r="CC121" s="990"/>
      <c r="CD121" s="990"/>
      <c r="CE121" s="990"/>
      <c r="CF121" s="984">
        <v>51.7</v>
      </c>
      <c r="CG121" s="985"/>
      <c r="CH121" s="985"/>
      <c r="CI121" s="985"/>
      <c r="CJ121" s="985"/>
      <c r="CK121" s="1080"/>
      <c r="CL121" s="1081"/>
      <c r="CM121" s="1081"/>
      <c r="CN121" s="1081"/>
      <c r="CO121" s="1082"/>
      <c r="CP121" s="1090" t="s">
        <v>474</v>
      </c>
      <c r="CQ121" s="1091"/>
      <c r="CR121" s="1091"/>
      <c r="CS121" s="1091"/>
      <c r="CT121" s="1091"/>
      <c r="CU121" s="1091"/>
      <c r="CV121" s="1091"/>
      <c r="CW121" s="1091"/>
      <c r="CX121" s="1091"/>
      <c r="CY121" s="1091"/>
      <c r="CZ121" s="1091"/>
      <c r="DA121" s="1091"/>
      <c r="DB121" s="1091"/>
      <c r="DC121" s="1091"/>
      <c r="DD121" s="1091"/>
      <c r="DE121" s="1091"/>
      <c r="DF121" s="1092"/>
      <c r="DG121" s="989">
        <v>788109</v>
      </c>
      <c r="DH121" s="990"/>
      <c r="DI121" s="990"/>
      <c r="DJ121" s="990"/>
      <c r="DK121" s="990"/>
      <c r="DL121" s="990">
        <v>1064657</v>
      </c>
      <c r="DM121" s="990"/>
      <c r="DN121" s="990"/>
      <c r="DO121" s="990"/>
      <c r="DP121" s="990"/>
      <c r="DQ121" s="990">
        <v>1061818</v>
      </c>
      <c r="DR121" s="990"/>
      <c r="DS121" s="990"/>
      <c r="DT121" s="990"/>
      <c r="DU121" s="990"/>
      <c r="DV121" s="991">
        <v>6.5</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438</v>
      </c>
      <c r="AB122" s="1029"/>
      <c r="AC122" s="1029"/>
      <c r="AD122" s="1029"/>
      <c r="AE122" s="1030"/>
      <c r="AF122" s="1031" t="s">
        <v>438</v>
      </c>
      <c r="AG122" s="1029"/>
      <c r="AH122" s="1029"/>
      <c r="AI122" s="1029"/>
      <c r="AJ122" s="1030"/>
      <c r="AK122" s="1031" t="s">
        <v>442</v>
      </c>
      <c r="AL122" s="1029"/>
      <c r="AM122" s="1029"/>
      <c r="AN122" s="1029"/>
      <c r="AO122" s="1030"/>
      <c r="AP122" s="1032" t="s">
        <v>125</v>
      </c>
      <c r="AQ122" s="1033"/>
      <c r="AR122" s="1033"/>
      <c r="AS122" s="1033"/>
      <c r="AT122" s="1034"/>
      <c r="AU122" s="1062"/>
      <c r="AV122" s="1063"/>
      <c r="AW122" s="1063"/>
      <c r="AX122" s="1063"/>
      <c r="AY122" s="1064"/>
      <c r="AZ122" s="1044" t="s">
        <v>475</v>
      </c>
      <c r="BA122" s="1035"/>
      <c r="BB122" s="1035"/>
      <c r="BC122" s="1035"/>
      <c r="BD122" s="1035"/>
      <c r="BE122" s="1035"/>
      <c r="BF122" s="1035"/>
      <c r="BG122" s="1035"/>
      <c r="BH122" s="1035"/>
      <c r="BI122" s="1035"/>
      <c r="BJ122" s="1035"/>
      <c r="BK122" s="1035"/>
      <c r="BL122" s="1035"/>
      <c r="BM122" s="1035"/>
      <c r="BN122" s="1035"/>
      <c r="BO122" s="1035"/>
      <c r="BP122" s="1036"/>
      <c r="BQ122" s="1067">
        <v>42127932</v>
      </c>
      <c r="BR122" s="1068"/>
      <c r="BS122" s="1068"/>
      <c r="BT122" s="1068"/>
      <c r="BU122" s="1068"/>
      <c r="BV122" s="1068">
        <v>42010051</v>
      </c>
      <c r="BW122" s="1068"/>
      <c r="BX122" s="1068"/>
      <c r="BY122" s="1068"/>
      <c r="BZ122" s="1068"/>
      <c r="CA122" s="1068">
        <v>42068868</v>
      </c>
      <c r="CB122" s="1068"/>
      <c r="CC122" s="1068"/>
      <c r="CD122" s="1068"/>
      <c r="CE122" s="1068"/>
      <c r="CF122" s="1088">
        <v>257</v>
      </c>
      <c r="CG122" s="1089"/>
      <c r="CH122" s="1089"/>
      <c r="CI122" s="1089"/>
      <c r="CJ122" s="1089"/>
      <c r="CK122" s="1080"/>
      <c r="CL122" s="1081"/>
      <c r="CM122" s="1081"/>
      <c r="CN122" s="1081"/>
      <c r="CO122" s="1082"/>
      <c r="CP122" s="1090" t="s">
        <v>476</v>
      </c>
      <c r="CQ122" s="1091"/>
      <c r="CR122" s="1091"/>
      <c r="CS122" s="1091"/>
      <c r="CT122" s="1091"/>
      <c r="CU122" s="1091"/>
      <c r="CV122" s="1091"/>
      <c r="CW122" s="1091"/>
      <c r="CX122" s="1091"/>
      <c r="CY122" s="1091"/>
      <c r="CZ122" s="1091"/>
      <c r="DA122" s="1091"/>
      <c r="DB122" s="1091"/>
      <c r="DC122" s="1091"/>
      <c r="DD122" s="1091"/>
      <c r="DE122" s="1091"/>
      <c r="DF122" s="1092"/>
      <c r="DG122" s="989">
        <v>1033169</v>
      </c>
      <c r="DH122" s="990"/>
      <c r="DI122" s="990"/>
      <c r="DJ122" s="990"/>
      <c r="DK122" s="990"/>
      <c r="DL122" s="990">
        <v>1003351</v>
      </c>
      <c r="DM122" s="990"/>
      <c r="DN122" s="990"/>
      <c r="DO122" s="990"/>
      <c r="DP122" s="990"/>
      <c r="DQ122" s="990">
        <v>976584</v>
      </c>
      <c r="DR122" s="990"/>
      <c r="DS122" s="990"/>
      <c r="DT122" s="990"/>
      <c r="DU122" s="990"/>
      <c r="DV122" s="991">
        <v>6</v>
      </c>
      <c r="DW122" s="991"/>
      <c r="DX122" s="991"/>
      <c r="DY122" s="991"/>
      <c r="DZ122" s="992"/>
    </row>
    <row r="123" spans="1:130" s="226" customFormat="1" ht="26.25" customHeight="1" x14ac:dyDescent="0.15">
      <c r="A123" s="1129"/>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125</v>
      </c>
      <c r="AB123" s="1029"/>
      <c r="AC123" s="1029"/>
      <c r="AD123" s="1029"/>
      <c r="AE123" s="1030"/>
      <c r="AF123" s="1031" t="s">
        <v>438</v>
      </c>
      <c r="AG123" s="1029"/>
      <c r="AH123" s="1029"/>
      <c r="AI123" s="1029"/>
      <c r="AJ123" s="1030"/>
      <c r="AK123" s="1031" t="s">
        <v>442</v>
      </c>
      <c r="AL123" s="1029"/>
      <c r="AM123" s="1029"/>
      <c r="AN123" s="1029"/>
      <c r="AO123" s="1030"/>
      <c r="AP123" s="1032" t="s">
        <v>437</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477</v>
      </c>
      <c r="BP123" s="1076"/>
      <c r="BQ123" s="1135">
        <v>57831262</v>
      </c>
      <c r="BR123" s="1136"/>
      <c r="BS123" s="1136"/>
      <c r="BT123" s="1136"/>
      <c r="BU123" s="1136"/>
      <c r="BV123" s="1136">
        <v>56468310</v>
      </c>
      <c r="BW123" s="1136"/>
      <c r="BX123" s="1136"/>
      <c r="BY123" s="1136"/>
      <c r="BZ123" s="1136"/>
      <c r="CA123" s="1136">
        <v>56084630</v>
      </c>
      <c r="CB123" s="1136"/>
      <c r="CC123" s="1136"/>
      <c r="CD123" s="1136"/>
      <c r="CE123" s="1136"/>
      <c r="CF123" s="1069"/>
      <c r="CG123" s="1070"/>
      <c r="CH123" s="1070"/>
      <c r="CI123" s="1070"/>
      <c r="CJ123" s="1071"/>
      <c r="CK123" s="1080"/>
      <c r="CL123" s="1081"/>
      <c r="CM123" s="1081"/>
      <c r="CN123" s="1081"/>
      <c r="CO123" s="1082"/>
      <c r="CP123" s="1090" t="s">
        <v>404</v>
      </c>
      <c r="CQ123" s="1091"/>
      <c r="CR123" s="1091"/>
      <c r="CS123" s="1091"/>
      <c r="CT123" s="1091"/>
      <c r="CU123" s="1091"/>
      <c r="CV123" s="1091"/>
      <c r="CW123" s="1091"/>
      <c r="CX123" s="1091"/>
      <c r="CY123" s="1091"/>
      <c r="CZ123" s="1091"/>
      <c r="DA123" s="1091"/>
      <c r="DB123" s="1091"/>
      <c r="DC123" s="1091"/>
      <c r="DD123" s="1091"/>
      <c r="DE123" s="1091"/>
      <c r="DF123" s="1092"/>
      <c r="DG123" s="1028">
        <v>799770</v>
      </c>
      <c r="DH123" s="1029"/>
      <c r="DI123" s="1029"/>
      <c r="DJ123" s="1029"/>
      <c r="DK123" s="1030"/>
      <c r="DL123" s="1031">
        <v>755092</v>
      </c>
      <c r="DM123" s="1029"/>
      <c r="DN123" s="1029"/>
      <c r="DO123" s="1029"/>
      <c r="DP123" s="1030"/>
      <c r="DQ123" s="1031">
        <v>772497</v>
      </c>
      <c r="DR123" s="1029"/>
      <c r="DS123" s="1029"/>
      <c r="DT123" s="1029"/>
      <c r="DU123" s="1030"/>
      <c r="DV123" s="1032">
        <v>4.7</v>
      </c>
      <c r="DW123" s="1033"/>
      <c r="DX123" s="1033"/>
      <c r="DY123" s="1033"/>
      <c r="DZ123" s="1034"/>
    </row>
    <row r="124" spans="1:130" s="226" customFormat="1" ht="26.25" customHeight="1" thickBot="1" x14ac:dyDescent="0.2">
      <c r="A124" s="1129"/>
      <c r="B124" s="1016"/>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463</v>
      </c>
      <c r="AB124" s="1029"/>
      <c r="AC124" s="1029"/>
      <c r="AD124" s="1029"/>
      <c r="AE124" s="1030"/>
      <c r="AF124" s="1031" t="s">
        <v>438</v>
      </c>
      <c r="AG124" s="1029"/>
      <c r="AH124" s="1029"/>
      <c r="AI124" s="1029"/>
      <c r="AJ124" s="1030"/>
      <c r="AK124" s="1031" t="s">
        <v>438</v>
      </c>
      <c r="AL124" s="1029"/>
      <c r="AM124" s="1029"/>
      <c r="AN124" s="1029"/>
      <c r="AO124" s="1030"/>
      <c r="AP124" s="1032" t="s">
        <v>438</v>
      </c>
      <c r="AQ124" s="1033"/>
      <c r="AR124" s="1033"/>
      <c r="AS124" s="1033"/>
      <c r="AT124" s="1034"/>
      <c r="AU124" s="1131" t="s">
        <v>478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87.9</v>
      </c>
      <c r="BR124" s="1098"/>
      <c r="BS124" s="1098"/>
      <c r="BT124" s="1098"/>
      <c r="BU124" s="1098"/>
      <c r="BV124" s="1098">
        <v>90.7</v>
      </c>
      <c r="BW124" s="1098"/>
      <c r="BX124" s="1098"/>
      <c r="BY124" s="1098"/>
      <c r="BZ124" s="1098"/>
      <c r="CA124" s="1098">
        <v>101.8</v>
      </c>
      <c r="CB124" s="1098"/>
      <c r="CC124" s="1098"/>
      <c r="CD124" s="1098"/>
      <c r="CE124" s="1098"/>
      <c r="CF124" s="1099"/>
      <c r="CG124" s="1100"/>
      <c r="CH124" s="1100"/>
      <c r="CI124" s="1100"/>
      <c r="CJ124" s="1101"/>
      <c r="CK124" s="1083"/>
      <c r="CL124" s="1083"/>
      <c r="CM124" s="1083"/>
      <c r="CN124" s="1083"/>
      <c r="CO124" s="1084"/>
      <c r="CP124" s="1090" t="s">
        <v>479</v>
      </c>
      <c r="CQ124" s="1091"/>
      <c r="CR124" s="1091"/>
      <c r="CS124" s="1091"/>
      <c r="CT124" s="1091"/>
      <c r="CU124" s="1091"/>
      <c r="CV124" s="1091"/>
      <c r="CW124" s="1091"/>
      <c r="CX124" s="1091"/>
      <c r="CY124" s="1091"/>
      <c r="CZ124" s="1091"/>
      <c r="DA124" s="1091"/>
      <c r="DB124" s="1091"/>
      <c r="DC124" s="1091"/>
      <c r="DD124" s="1091"/>
      <c r="DE124" s="1091"/>
      <c r="DF124" s="1092"/>
      <c r="DG124" s="1075">
        <v>291492</v>
      </c>
      <c r="DH124" s="1054"/>
      <c r="DI124" s="1054"/>
      <c r="DJ124" s="1054"/>
      <c r="DK124" s="1055"/>
      <c r="DL124" s="1053">
        <v>13766</v>
      </c>
      <c r="DM124" s="1054"/>
      <c r="DN124" s="1054"/>
      <c r="DO124" s="1054"/>
      <c r="DP124" s="1055"/>
      <c r="DQ124" s="1053">
        <v>12867</v>
      </c>
      <c r="DR124" s="1054"/>
      <c r="DS124" s="1054"/>
      <c r="DT124" s="1054"/>
      <c r="DU124" s="1055"/>
      <c r="DV124" s="1056">
        <v>0.1</v>
      </c>
      <c r="DW124" s="1057"/>
      <c r="DX124" s="1057"/>
      <c r="DY124" s="1057"/>
      <c r="DZ124" s="1058"/>
    </row>
    <row r="125" spans="1:130" s="226" customFormat="1" ht="26.25" customHeight="1" x14ac:dyDescent="0.15">
      <c r="A125" s="1129"/>
      <c r="B125" s="1016"/>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442</v>
      </c>
      <c r="AB125" s="1029"/>
      <c r="AC125" s="1029"/>
      <c r="AD125" s="1029"/>
      <c r="AE125" s="1030"/>
      <c r="AF125" s="1031" t="s">
        <v>125</v>
      </c>
      <c r="AG125" s="1029"/>
      <c r="AH125" s="1029"/>
      <c r="AI125" s="1029"/>
      <c r="AJ125" s="1030"/>
      <c r="AK125" s="1031" t="s">
        <v>442</v>
      </c>
      <c r="AL125" s="1029"/>
      <c r="AM125" s="1029"/>
      <c r="AN125" s="1029"/>
      <c r="AO125" s="1030"/>
      <c r="AP125" s="1032" t="s">
        <v>463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442</v>
      </c>
      <c r="DH125" s="997"/>
      <c r="DI125" s="997"/>
      <c r="DJ125" s="997"/>
      <c r="DK125" s="997"/>
      <c r="DL125" s="997" t="s">
        <v>442</v>
      </c>
      <c r="DM125" s="997"/>
      <c r="DN125" s="997"/>
      <c r="DO125" s="997"/>
      <c r="DP125" s="997"/>
      <c r="DQ125" s="997" t="s">
        <v>442</v>
      </c>
      <c r="DR125" s="997"/>
      <c r="DS125" s="997"/>
      <c r="DT125" s="997"/>
      <c r="DU125" s="997"/>
      <c r="DV125" s="998" t="s">
        <v>442</v>
      </c>
      <c r="DW125" s="998"/>
      <c r="DX125" s="998"/>
      <c r="DY125" s="998"/>
      <c r="DZ125" s="999"/>
    </row>
    <row r="126" spans="1:130" s="226" customFormat="1" ht="26.25" customHeight="1" thickBot="1" x14ac:dyDescent="0.2">
      <c r="A126" s="1129"/>
      <c r="B126" s="1016"/>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10452</v>
      </c>
      <c r="AB126" s="1029"/>
      <c r="AC126" s="1029"/>
      <c r="AD126" s="1029"/>
      <c r="AE126" s="1030"/>
      <c r="AF126" s="1031">
        <v>10452</v>
      </c>
      <c r="AG126" s="1029"/>
      <c r="AH126" s="1029"/>
      <c r="AI126" s="1029"/>
      <c r="AJ126" s="1030"/>
      <c r="AK126" s="1031">
        <v>4651</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438</v>
      </c>
      <c r="DH126" s="990"/>
      <c r="DI126" s="990"/>
      <c r="DJ126" s="990"/>
      <c r="DK126" s="990"/>
      <c r="DL126" s="990" t="s">
        <v>442</v>
      </c>
      <c r="DM126" s="990"/>
      <c r="DN126" s="990"/>
      <c r="DO126" s="990"/>
      <c r="DP126" s="990"/>
      <c r="DQ126" s="990" t="s">
        <v>437</v>
      </c>
      <c r="DR126" s="990"/>
      <c r="DS126" s="990"/>
      <c r="DT126" s="990"/>
      <c r="DU126" s="990"/>
      <c r="DV126" s="991" t="s">
        <v>438</v>
      </c>
      <c r="DW126" s="991"/>
      <c r="DX126" s="991"/>
      <c r="DY126" s="991"/>
      <c r="DZ126" s="992"/>
    </row>
    <row r="127" spans="1:130" s="226" customFormat="1" ht="26.25" customHeight="1" x14ac:dyDescent="0.15">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442</v>
      </c>
      <c r="AB127" s="1029"/>
      <c r="AC127" s="1029"/>
      <c r="AD127" s="1029"/>
      <c r="AE127" s="1030"/>
      <c r="AF127" s="1031" t="s">
        <v>442</v>
      </c>
      <c r="AG127" s="1029"/>
      <c r="AH127" s="1029"/>
      <c r="AI127" s="1029"/>
      <c r="AJ127" s="1030"/>
      <c r="AK127" s="1031" t="s">
        <v>125</v>
      </c>
      <c r="AL127" s="1029"/>
      <c r="AM127" s="1029"/>
      <c r="AN127" s="1029"/>
      <c r="AO127" s="1030"/>
      <c r="AP127" s="1032" t="s">
        <v>441</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463</v>
      </c>
      <c r="DH127" s="990"/>
      <c r="DI127" s="990"/>
      <c r="DJ127" s="990"/>
      <c r="DK127" s="990"/>
      <c r="DL127" s="990" t="s">
        <v>442</v>
      </c>
      <c r="DM127" s="990"/>
      <c r="DN127" s="990"/>
      <c r="DO127" s="990"/>
      <c r="DP127" s="990"/>
      <c r="DQ127" s="990" t="s">
        <v>125</v>
      </c>
      <c r="DR127" s="990"/>
      <c r="DS127" s="990"/>
      <c r="DT127" s="990"/>
      <c r="DU127" s="990"/>
      <c r="DV127" s="991" t="s">
        <v>463</v>
      </c>
      <c r="DW127" s="991"/>
      <c r="DX127" s="991"/>
      <c r="DY127" s="991"/>
      <c r="DZ127" s="992"/>
    </row>
    <row r="128" spans="1:130" s="226" customFormat="1" ht="26.25" customHeight="1" thickBot="1" x14ac:dyDescent="0.2">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v>550224</v>
      </c>
      <c r="AB128" s="1118"/>
      <c r="AC128" s="1118"/>
      <c r="AD128" s="1118"/>
      <c r="AE128" s="1119"/>
      <c r="AF128" s="1120">
        <v>615767</v>
      </c>
      <c r="AG128" s="1118"/>
      <c r="AH128" s="1118"/>
      <c r="AI128" s="1118"/>
      <c r="AJ128" s="1119"/>
      <c r="AK128" s="1120">
        <v>663937</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437</v>
      </c>
      <c r="BG128" s="1125"/>
      <c r="BH128" s="1125"/>
      <c r="BI128" s="1125"/>
      <c r="BJ128" s="1125"/>
      <c r="BK128" s="1125"/>
      <c r="BL128" s="1126"/>
      <c r="BM128" s="1124">
        <v>12.51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t="s">
        <v>437</v>
      </c>
      <c r="DH128" s="1110"/>
      <c r="DI128" s="1110"/>
      <c r="DJ128" s="1110"/>
      <c r="DK128" s="1110"/>
      <c r="DL128" s="1110" t="s">
        <v>441</v>
      </c>
      <c r="DM128" s="1110"/>
      <c r="DN128" s="1110"/>
      <c r="DO128" s="1110"/>
      <c r="DP128" s="1110"/>
      <c r="DQ128" s="1110" t="s">
        <v>438</v>
      </c>
      <c r="DR128" s="1110"/>
      <c r="DS128" s="1110"/>
      <c r="DT128" s="1110"/>
      <c r="DU128" s="1110"/>
      <c r="DV128" s="1111" t="s">
        <v>441</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19931179</v>
      </c>
      <c r="AB129" s="1029"/>
      <c r="AC129" s="1029"/>
      <c r="AD129" s="1029"/>
      <c r="AE129" s="1030"/>
      <c r="AF129" s="1031">
        <v>19914386</v>
      </c>
      <c r="AG129" s="1029"/>
      <c r="AH129" s="1029"/>
      <c r="AI129" s="1029"/>
      <c r="AJ129" s="1030"/>
      <c r="AK129" s="1031">
        <v>19710626</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437</v>
      </c>
      <c r="BG129" s="1139"/>
      <c r="BH129" s="1139"/>
      <c r="BI129" s="1139"/>
      <c r="BJ129" s="1139"/>
      <c r="BK129" s="1139"/>
      <c r="BL129" s="1140"/>
      <c r="BM129" s="1138">
        <v>17.510000000000002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3259368</v>
      </c>
      <c r="AB130" s="1029"/>
      <c r="AC130" s="1029"/>
      <c r="AD130" s="1029"/>
      <c r="AE130" s="1030"/>
      <c r="AF130" s="1031">
        <v>3313273</v>
      </c>
      <c r="AG130" s="1029"/>
      <c r="AH130" s="1029"/>
      <c r="AI130" s="1029"/>
      <c r="AJ130" s="1030"/>
      <c r="AK130" s="1031">
        <v>3338732</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16671811</v>
      </c>
      <c r="AB131" s="1054"/>
      <c r="AC131" s="1054"/>
      <c r="AD131" s="1054"/>
      <c r="AE131" s="1055"/>
      <c r="AF131" s="1053">
        <v>16601113</v>
      </c>
      <c r="AG131" s="1054"/>
      <c r="AH131" s="1054"/>
      <c r="AI131" s="1054"/>
      <c r="AJ131" s="1055"/>
      <c r="AK131" s="1053">
        <v>16371894</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101.8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10.68579772</v>
      </c>
      <c r="AB132" s="1170"/>
      <c r="AC132" s="1170"/>
      <c r="AD132" s="1170"/>
      <c r="AE132" s="1171"/>
      <c r="AF132" s="1172">
        <v>10.60721652</v>
      </c>
      <c r="AG132" s="1170"/>
      <c r="AH132" s="1170"/>
      <c r="AI132" s="1170"/>
      <c r="AJ132" s="1171"/>
      <c r="AK132" s="1172">
        <v>11.268952759999999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10.4</v>
      </c>
      <c r="AB133" s="1153"/>
      <c r="AC133" s="1153"/>
      <c r="AD133" s="1153"/>
      <c r="AE133" s="1154"/>
      <c r="AF133" s="1152">
        <v>10.4</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SEPhii2fSYBsU7GhgzsWhQx4K53jrYAuZFjB+ATSxUR3wxR9uMx/9LheP7iPbWA22jKoOd/aRXUjU16Hcn+pA==" saltValue="54YewRlcduqbVFuZRfab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Q28" zoomScale="70" zoomScaleNormal="85" zoomScaleSheetLayoutView="70" workbookViewId="0">
      <selection activeCell="AV74" sqref="AV7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Cjh4CmtmU17CVEyegvFJr3oYzLsbvs652aZsShirh0QGUFN4oEJKEx1uuLgSQDXYJnWFnDupDOmj9SLXDLHrA==" saltValue="liKQq3qoyQnUh9RIx93h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G1" zoomScale="70" zoomScaleNormal="70" zoomScaleSheetLayoutView="55" workbookViewId="0">
      <selection activeCell="A89" sqref="A89"/>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Ke63kYcNyJvfL4kQwQx06qgt0hVsXyuKZk1r7bv58eT0FRnWH3sqevrMOsj3WX/f0r4cG7iP2LyOwd9m8S15Q==" saltValue="WlhHSTUxpAz1ufs0bWQOP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4618946</v>
      </c>
      <c r="AP9" s="292">
        <v>55609</v>
      </c>
      <c r="AQ9" s="293">
        <v>61846</v>
      </c>
      <c r="AR9" s="294">
        <v>-10.1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618351</v>
      </c>
      <c r="AP10" s="295">
        <v>7445</v>
      </c>
      <c r="AQ10" s="296">
        <v>5819</v>
      </c>
      <c r="AR10" s="297">
        <v>27.9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1036056</v>
      </c>
      <c r="AP11" s="295">
        <v>12473</v>
      </c>
      <c r="AQ11" s="296">
        <v>5868</v>
      </c>
      <c r="AR11" s="297">
        <v>112.6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v>858</v>
      </c>
      <c r="AP12" s="295">
        <v>10</v>
      </c>
      <c r="AQ12" s="296">
        <v>1247</v>
      </c>
      <c r="AR12" s="297">
        <v>-99.2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516</v>
      </c>
      <c r="AP13" s="295" t="s">
        <v>516</v>
      </c>
      <c r="AQ13" s="296">
        <v>0</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120784</v>
      </c>
      <c r="AP14" s="295">
        <v>1454</v>
      </c>
      <c r="AQ14" s="296">
        <v>2376</v>
      </c>
      <c r="AR14" s="297">
        <v>-38.799999999999997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204109</v>
      </c>
      <c r="AP15" s="295">
        <v>2457</v>
      </c>
      <c r="AQ15" s="296">
        <v>1663</v>
      </c>
      <c r="AR15" s="297">
        <v>47.7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-719755</v>
      </c>
      <c r="AP16" s="295">
        <v>-8665</v>
      </c>
      <c r="AQ16" s="296">
        <v>-5271</v>
      </c>
      <c r="AR16" s="297">
        <v>64.400000000000006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5879349</v>
      </c>
      <c r="AP17" s="295">
        <v>70784</v>
      </c>
      <c r="AQ17" s="296">
        <v>73548</v>
      </c>
      <c r="AR17" s="297">
        <v>-3.8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6.27</v>
      </c>
      <c r="AP21" s="308">
        <v>7.24</v>
      </c>
      <c r="AQ21" s="309">
        <v>-0.97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99.6</v>
      </c>
      <c r="AP22" s="313">
        <v>98.4</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4046081</v>
      </c>
      <c r="AP32" s="322">
        <v>48712</v>
      </c>
      <c r="AQ32" s="323">
        <v>39633</v>
      </c>
      <c r="AR32" s="324">
        <v>22.9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516</v>
      </c>
      <c r="AP34" s="322" t="s">
        <v>516</v>
      </c>
      <c r="AQ34" s="323">
        <v>58</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1079903</v>
      </c>
      <c r="AP35" s="322">
        <v>13001</v>
      </c>
      <c r="AQ35" s="323">
        <v>13693</v>
      </c>
      <c r="AR35" s="324">
        <v>-5.0999999999999996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380706</v>
      </c>
      <c r="AP36" s="322">
        <v>4583</v>
      </c>
      <c r="AQ36" s="323">
        <v>1763</v>
      </c>
      <c r="AR36" s="324">
        <v>160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340920</v>
      </c>
      <c r="AP37" s="322">
        <v>4104</v>
      </c>
      <c r="AQ37" s="323">
        <v>897</v>
      </c>
      <c r="AR37" s="324">
        <v>357.5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t="s">
        <v>516</v>
      </c>
      <c r="AP38" s="325" t="s">
        <v>516</v>
      </c>
      <c r="AQ38" s="326">
        <v>1</v>
      </c>
      <c r="AR38" s="314" t="s">
        <v>516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-663937</v>
      </c>
      <c r="AP39" s="322">
        <v>-7993</v>
      </c>
      <c r="AQ39" s="323">
        <v>-5566</v>
      </c>
      <c r="AR39" s="324">
        <v>43.6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-3338732</v>
      </c>
      <c r="AP40" s="322">
        <v>-40196</v>
      </c>
      <c r="AQ40" s="323">
        <v>-36175</v>
      </c>
      <c r="AR40" s="324">
        <v>11.1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1844941</v>
      </c>
      <c r="AP41" s="322">
        <v>22212</v>
      </c>
      <c r="AQ41" s="323">
        <v>14303</v>
      </c>
      <c r="AR41" s="324">
        <v>55.3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4860870</v>
      </c>
      <c r="AN51" s="344">
        <v>57899</v>
      </c>
      <c r="AO51" s="345">
        <v>11.8</v>
      </c>
      <c r="AP51" s="346">
        <v>56255</v>
      </c>
      <c r="AQ51" s="347">
        <v>22.9</v>
      </c>
      <c r="AR51" s="348">
        <v>-11.1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1805125</v>
      </c>
      <c r="AN52" s="352">
        <v>21501</v>
      </c>
      <c r="AO52" s="353">
        <v>-8.6999999999999993</v>
      </c>
      <c r="AP52" s="354">
        <v>26957</v>
      </c>
      <c r="AQ52" s="355">
        <v>8.8000000000000007</v>
      </c>
      <c r="AR52" s="356">
        <v>-17.5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4950905</v>
      </c>
      <c r="AN53" s="344">
        <v>59103</v>
      </c>
      <c r="AO53" s="345">
        <v>2.1</v>
      </c>
      <c r="AP53" s="346">
        <v>57944</v>
      </c>
      <c r="AQ53" s="347">
        <v>3</v>
      </c>
      <c r="AR53" s="348">
        <v>-0.9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1790769</v>
      </c>
      <c r="AN54" s="352">
        <v>21378</v>
      </c>
      <c r="AO54" s="353">
        <v>-0.6</v>
      </c>
      <c r="AP54" s="354">
        <v>29326</v>
      </c>
      <c r="AQ54" s="355">
        <v>8.8000000000000007</v>
      </c>
      <c r="AR54" s="356">
        <v>-9.4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6061782</v>
      </c>
      <c r="AN55" s="344">
        <v>72392</v>
      </c>
      <c r="AO55" s="345">
        <v>22.5</v>
      </c>
      <c r="AP55" s="346">
        <v>54227</v>
      </c>
      <c r="AQ55" s="347">
        <v>-6.4</v>
      </c>
      <c r="AR55" s="348">
        <v>28.9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2873751</v>
      </c>
      <c r="AN56" s="352">
        <v>34320</v>
      </c>
      <c r="AO56" s="353">
        <v>60.5</v>
      </c>
      <c r="AP56" s="354">
        <v>29694</v>
      </c>
      <c r="AQ56" s="355">
        <v>1.3</v>
      </c>
      <c r="AR56" s="356">
        <v>59.2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5413393</v>
      </c>
      <c r="AN57" s="344">
        <v>65263</v>
      </c>
      <c r="AO57" s="345">
        <v>-9.8000000000000007</v>
      </c>
      <c r="AP57" s="346">
        <v>57295</v>
      </c>
      <c r="AQ57" s="347">
        <v>5.7</v>
      </c>
      <c r="AR57" s="348">
        <v>-15.5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2090586</v>
      </c>
      <c r="AN58" s="352">
        <v>25204</v>
      </c>
      <c r="AO58" s="353">
        <v>-26.6</v>
      </c>
      <c r="AP58" s="354">
        <v>32771</v>
      </c>
      <c r="AQ58" s="355">
        <v>10.4</v>
      </c>
      <c r="AR58" s="356">
        <v>-37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6244412</v>
      </c>
      <c r="AN59" s="344">
        <v>75179</v>
      </c>
      <c r="AO59" s="345">
        <v>15.2</v>
      </c>
      <c r="AP59" s="346">
        <v>54110</v>
      </c>
      <c r="AQ59" s="347">
        <v>-5.6</v>
      </c>
      <c r="AR59" s="348">
        <v>20.8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1874253</v>
      </c>
      <c r="AN60" s="352">
        <v>22565</v>
      </c>
      <c r="AO60" s="353">
        <v>-10.5</v>
      </c>
      <c r="AP60" s="354">
        <v>30620</v>
      </c>
      <c r="AQ60" s="355">
        <v>-6.6</v>
      </c>
      <c r="AR60" s="356">
        <v>-3.9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5506272</v>
      </c>
      <c r="AN61" s="359">
        <v>65967</v>
      </c>
      <c r="AO61" s="360">
        <v>8.4</v>
      </c>
      <c r="AP61" s="361">
        <v>55966</v>
      </c>
      <c r="AQ61" s="362">
        <v>3.9</v>
      </c>
      <c r="AR61" s="348">
        <v>4.5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2086897</v>
      </c>
      <c r="AN62" s="352">
        <v>24994</v>
      </c>
      <c r="AO62" s="353">
        <v>2.8</v>
      </c>
      <c r="AP62" s="354">
        <v>29874</v>
      </c>
      <c r="AQ62" s="355">
        <v>4.5</v>
      </c>
      <c r="AR62" s="356">
        <v>-1.7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MCGnVJJXiJSRnoSUtanUSBGz/4a2Sex+NKaGqtMRvUJtJcvDKcALznfLhodKkYXn9J1v1juoWIenr7lKAePRA==" saltValue="ZASZYu8z7c6o4h6cO9i4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election activeCell="DS107" sqref="DS107"/>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bqBetWBAuleTpLKKRRzssIqgRu2Kz31zSzZpa8+DW1p0es23S+TfaIXveU7ECHRpUSzve0HoreOIt8nGw0NdA==" saltValue="8rC6862V5Snz15Q1QWtg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8" zoomScale="70" zoomScaleNormal="70" zoomScaleSheetLayoutView="55" workbookViewId="0">
      <selection activeCell="AE90" sqref="AE90"/>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IYWoSwaNF5gmSPAZ0N9iZe/ZLpbr09UtkGY1y60SNGzffzL3AL/mylPVGQHp8mD/oPgS34cWK85Yn6WA8eB9A==" saltValue="Rx5INPZtW0p3LU6neZnA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5" zoomScale="70" zoomScaleNormal="70"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15.6</v>
      </c>
      <c r="G47" s="12">
        <v>15.77</v>
      </c>
      <c r="H47" s="12">
        <v>15.53</v>
      </c>
      <c r="I47" s="12">
        <v>13.59</v>
      </c>
      <c r="J47" s="13">
        <v>12.47</v>
      </c>
    </row>
    <row r="48" spans="2:10" ht="57.75" customHeight="1" x14ac:dyDescent="0.15">
      <c r="B48" s="14"/>
      <c r="C48" s="1214" t="s">
        <v>4</v>
      </c>
      <c r="D48" s="1214"/>
      <c r="E48" s="1215"/>
      <c r="F48" s="15">
        <v>4.33</v>
      </c>
      <c r="G48" s="16">
        <v>5.9</v>
      </c>
      <c r="H48" s="16">
        <v>6.08</v>
      </c>
      <c r="I48" s="16">
        <v>6.87</v>
      </c>
      <c r="J48" s="17">
        <v>5.86</v>
      </c>
    </row>
    <row r="49" spans="2:10" ht="57.75" customHeight="1" thickBot="1" x14ac:dyDescent="0.2">
      <c r="B49" s="18"/>
      <c r="C49" s="1216" t="s">
        <v>5</v>
      </c>
      <c r="D49" s="1216"/>
      <c r="E49" s="1217"/>
      <c r="F49" s="19" t="s">
        <v>562</v>
      </c>
      <c r="G49" s="20">
        <v>1.55</v>
      </c>
      <c r="H49" s="20">
        <v>0.34</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Zg6HgDVMTh2Hh4uEewnv5MLQyqQlVTf8I9B5dfrY7EWR9N1ADVKj381Blvwd1EDtLL5YHdIPd+NnOT2H6n1Ig==" saltValue="Wl3lM81RprQa0DqJUpMu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565</v>
      </c>
      <c r="D34" s="1224"/>
      <c r="E34" s="1225"/>
      <c r="F34" s="32">
        <v>7.81</v>
      </c>
      <c r="G34" s="33">
        <v>9.16</v>
      </c>
      <c r="H34" s="33">
        <v>11.79</v>
      </c>
      <c r="I34" s="33">
        <v>11.18</v>
      </c>
      <c r="J34" s="34">
        <v>14.08</v>
      </c>
      <c r="K34" s="22"/>
      <c r="L34" s="22"/>
      <c r="M34" s="22"/>
      <c r="N34" s="22"/>
      <c r="O34" s="22"/>
      <c r="P34" s="22"/>
    </row>
    <row r="35" spans="1:16" ht="39" customHeight="1" x14ac:dyDescent="0.15">
      <c r="A35" s="22"/>
      <c r="B35" s="35"/>
      <c r="C35" s="1218" t="s">
        <v>566</v>
      </c>
      <c r="D35" s="1219"/>
      <c r="E35" s="1220"/>
      <c r="F35" s="36">
        <v>4.33</v>
      </c>
      <c r="G35" s="37">
        <v>5.9</v>
      </c>
      <c r="H35" s="37">
        <v>6.08</v>
      </c>
      <c r="I35" s="37">
        <v>6.86</v>
      </c>
      <c r="J35" s="38">
        <v>5.85</v>
      </c>
      <c r="K35" s="22"/>
      <c r="L35" s="22"/>
      <c r="M35" s="22"/>
      <c r="N35" s="22"/>
      <c r="O35" s="22"/>
      <c r="P35" s="22"/>
    </row>
    <row r="36" spans="1:16" ht="39" customHeight="1" x14ac:dyDescent="0.15">
      <c r="A36" s="22"/>
      <c r="B36" s="35"/>
      <c r="C36" s="1218" t="s">
        <v>567</v>
      </c>
      <c r="D36" s="1219"/>
      <c r="E36" s="1220"/>
      <c r="F36" s="36">
        <v>0.67</v>
      </c>
      <c r="G36" s="37">
        <v>0.72</v>
      </c>
      <c r="H36" s="37">
        <v>0.88</v>
      </c>
      <c r="I36" s="37">
        <v>0.91</v>
      </c>
      <c r="J36" s="38">
        <v>1.03</v>
      </c>
      <c r="K36" s="22"/>
      <c r="L36" s="22"/>
      <c r="M36" s="22"/>
      <c r="N36" s="22"/>
      <c r="O36" s="22"/>
      <c r="P36" s="22"/>
    </row>
    <row r="37" spans="1:16" ht="39" customHeight="1" x14ac:dyDescent="0.15">
      <c r="A37" s="22"/>
      <c r="B37" s="35"/>
      <c r="C37" s="1218" t="s">
        <v>568</v>
      </c>
      <c r="D37" s="1219"/>
      <c r="E37" s="1220"/>
      <c r="F37" s="36">
        <v>0</v>
      </c>
      <c r="G37" s="37">
        <v>0.01</v>
      </c>
      <c r="H37" s="37">
        <v>0</v>
      </c>
      <c r="I37" s="37">
        <v>0.01</v>
      </c>
      <c r="J37" s="38">
        <v>0.76</v>
      </c>
      <c r="K37" s="22"/>
      <c r="L37" s="22"/>
      <c r="M37" s="22"/>
      <c r="N37" s="22"/>
      <c r="O37" s="22"/>
      <c r="P37" s="22"/>
    </row>
    <row r="38" spans="1:16" ht="39" customHeight="1" x14ac:dyDescent="0.15">
      <c r="A38" s="22"/>
      <c r="B38" s="35"/>
      <c r="C38" s="1218" t="s">
        <v>569</v>
      </c>
      <c r="D38" s="1219"/>
      <c r="E38" s="1220"/>
      <c r="F38" s="36">
        <v>0.53</v>
      </c>
      <c r="G38" s="37">
        <v>0.85</v>
      </c>
      <c r="H38" s="37">
        <v>0.75</v>
      </c>
      <c r="I38" s="37">
        <v>0.97</v>
      </c>
      <c r="J38" s="38">
        <v>0.61</v>
      </c>
      <c r="K38" s="22"/>
      <c r="L38" s="22"/>
      <c r="M38" s="22"/>
      <c r="N38" s="22"/>
      <c r="O38" s="22"/>
      <c r="P38" s="22"/>
    </row>
    <row r="39" spans="1:16" ht="39" customHeight="1" x14ac:dyDescent="0.15">
      <c r="A39" s="22"/>
      <c r="B39" s="35"/>
      <c r="C39" s="1218" t="s">
        <v>570</v>
      </c>
      <c r="D39" s="1219"/>
      <c r="E39" s="1220"/>
      <c r="F39" s="36">
        <v>0</v>
      </c>
      <c r="G39" s="37">
        <v>0</v>
      </c>
      <c r="H39" s="37">
        <v>0</v>
      </c>
      <c r="I39" s="37">
        <v>0.01</v>
      </c>
      <c r="J39" s="38">
        <v>0.2</v>
      </c>
      <c r="K39" s="22"/>
      <c r="L39" s="22"/>
      <c r="M39" s="22"/>
      <c r="N39" s="22"/>
      <c r="O39" s="22"/>
      <c r="P39" s="22"/>
    </row>
    <row r="40" spans="1:16" ht="39" customHeight="1" x14ac:dyDescent="0.15">
      <c r="A40" s="22"/>
      <c r="B40" s="35"/>
      <c r="C40" s="1218" t="s">
        <v>571</v>
      </c>
      <c r="D40" s="1219"/>
      <c r="E40" s="1220"/>
      <c r="F40" s="36">
        <v>0</v>
      </c>
      <c r="G40" s="37">
        <v>0</v>
      </c>
      <c r="H40" s="37">
        <v>0.01</v>
      </c>
      <c r="I40" s="37">
        <v>0</v>
      </c>
      <c r="J40" s="38">
        <v>0</v>
      </c>
      <c r="K40" s="22"/>
      <c r="L40" s="22"/>
      <c r="M40" s="22"/>
      <c r="N40" s="22"/>
      <c r="O40" s="22"/>
      <c r="P40" s="22"/>
    </row>
    <row r="41" spans="1:16" ht="39" customHeight="1" x14ac:dyDescent="0.15">
      <c r="A41" s="22"/>
      <c r="B41" s="35"/>
      <c r="C41" s="1218" t="s">
        <v>572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573</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574</v>
      </c>
      <c r="D43" s="1222"/>
      <c r="E43" s="1223"/>
      <c r="F43" s="41">
        <v>0.06</v>
      </c>
      <c r="G43" s="42">
        <v>7.0000000000000007E-2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SVrPq2ihYB0lPgaS/sdOuvD7AB4bKwpFDDvn2k3/VPG3b4KjolpkCyWv+jyk4HSBJ4EXVG0yfU+Aomdr+gcg==" saltValue="20Gev3qdi2zMdB6I/rck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election activeCell="U43" sqref="U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3845</v>
      </c>
      <c r="L45" s="60">
        <v>3973</v>
      </c>
      <c r="M45" s="60">
        <v>3983</v>
      </c>
      <c r="N45" s="60">
        <v>4085</v>
      </c>
      <c r="O45" s="61">
        <v>4046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887</v>
      </c>
      <c r="L48" s="64">
        <v>880</v>
      </c>
      <c r="M48" s="64">
        <v>890</v>
      </c>
      <c r="N48" s="64">
        <v>910</v>
      </c>
      <c r="O48" s="65">
        <v>1080</v>
      </c>
      <c r="P48" s="48"/>
      <c r="Q48" s="48"/>
      <c r="R48" s="48"/>
      <c r="S48" s="48"/>
      <c r="T48" s="48"/>
      <c r="U48" s="48"/>
    </row>
    <row r="49" spans="1:21" ht="30.75" customHeight="1" x14ac:dyDescent="0.15">
      <c r="A49" s="48"/>
      <c r="B49" s="1236"/>
      <c r="C49" s="1237"/>
      <c r="D49" s="62"/>
      <c r="E49" s="1228" t="s">
        <v>16</v>
      </c>
      <c r="F49" s="1228"/>
      <c r="G49" s="1228"/>
      <c r="H49" s="1228"/>
      <c r="I49" s="1228"/>
      <c r="J49" s="1229"/>
      <c r="K49" s="63">
        <v>423</v>
      </c>
      <c r="L49" s="64">
        <v>409</v>
      </c>
      <c r="M49" s="64">
        <v>371</v>
      </c>
      <c r="N49" s="64">
        <v>349</v>
      </c>
      <c r="O49" s="65">
        <v>381</v>
      </c>
      <c r="P49" s="48"/>
      <c r="Q49" s="48"/>
      <c r="R49" s="48"/>
      <c r="S49" s="48"/>
      <c r="T49" s="48"/>
      <c r="U49" s="48"/>
    </row>
    <row r="50" spans="1:21" ht="30.75" customHeight="1" x14ac:dyDescent="0.15">
      <c r="A50" s="48"/>
      <c r="B50" s="1236"/>
      <c r="C50" s="1237"/>
      <c r="D50" s="62"/>
      <c r="E50" s="1228" t="s">
        <v>17</v>
      </c>
      <c r="F50" s="1228"/>
      <c r="G50" s="1228"/>
      <c r="H50" s="1228"/>
      <c r="I50" s="1228"/>
      <c r="J50" s="1229"/>
      <c r="K50" s="63">
        <v>353</v>
      </c>
      <c r="L50" s="64">
        <v>352</v>
      </c>
      <c r="M50" s="64">
        <v>347</v>
      </c>
      <c r="N50" s="64">
        <v>347</v>
      </c>
      <c r="O50" s="65">
        <v>341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3732</v>
      </c>
      <c r="L52" s="64">
        <v>3964</v>
      </c>
      <c r="M52" s="64">
        <v>3810</v>
      </c>
      <c r="N52" s="64">
        <v>3929</v>
      </c>
      <c r="O52" s="65">
        <v>4003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1776</v>
      </c>
      <c r="L53" s="69">
        <v>1650</v>
      </c>
      <c r="M53" s="69">
        <v>1781</v>
      </c>
      <c r="N53" s="69">
        <v>1762</v>
      </c>
      <c r="O53" s="70">
        <v>1845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ogd5gM4zYC66FqUvh14bYFHvtLAHsE3urPCkEkf15vM6bjl1kJ6LVojw82+UAf+0C5LX8wSCE0/s2kVqAnvHQ==" saltValue="ny73o/vMEwc1jXuy4BMGt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80" zoomScaleNormal="80" zoomScaleSheetLayoutView="100" workbookViewId="0">
      <selection activeCell="P39" sqref="P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42" t="s">
        <v>24</v>
      </c>
      <c r="C41" s="1243"/>
      <c r="D41" s="81"/>
      <c r="E41" s="1248" t="s">
        <v>25</v>
      </c>
      <c r="F41" s="1248"/>
      <c r="G41" s="1248"/>
      <c r="H41" s="1249"/>
      <c r="I41" s="82">
        <v>41077</v>
      </c>
      <c r="J41" s="83">
        <v>41552</v>
      </c>
      <c r="K41" s="83">
        <v>42664</v>
      </c>
      <c r="L41" s="83">
        <v>42895</v>
      </c>
      <c r="M41" s="84">
        <v>44528</v>
      </c>
    </row>
    <row r="42" spans="2:13" ht="27.75" customHeight="1" x14ac:dyDescent="0.15">
      <c r="B42" s="1244"/>
      <c r="C42" s="1245"/>
      <c r="D42" s="85"/>
      <c r="E42" s="1250" t="s">
        <v>26</v>
      </c>
      <c r="F42" s="1250"/>
      <c r="G42" s="1250"/>
      <c r="H42" s="1251"/>
      <c r="I42" s="86">
        <v>3715</v>
      </c>
      <c r="J42" s="87">
        <v>3433</v>
      </c>
      <c r="K42" s="87">
        <v>3670</v>
      </c>
      <c r="L42" s="87">
        <v>3537</v>
      </c>
      <c r="M42" s="88">
        <v>3532</v>
      </c>
    </row>
    <row r="43" spans="2:13" ht="27.75" customHeight="1" x14ac:dyDescent="0.15">
      <c r="B43" s="1244"/>
      <c r="C43" s="1245"/>
      <c r="D43" s="85"/>
      <c r="E43" s="1250" t="s">
        <v>27</v>
      </c>
      <c r="F43" s="1250"/>
      <c r="G43" s="1250"/>
      <c r="H43" s="1251"/>
      <c r="I43" s="86">
        <v>17270</v>
      </c>
      <c r="J43" s="87">
        <v>17055</v>
      </c>
      <c r="K43" s="87">
        <v>18336</v>
      </c>
      <c r="L43" s="87">
        <v>17884</v>
      </c>
      <c r="M43" s="88">
        <v>18141</v>
      </c>
    </row>
    <row r="44" spans="2:13" ht="27.75" customHeight="1" x14ac:dyDescent="0.15">
      <c r="B44" s="1244"/>
      <c r="C44" s="1245"/>
      <c r="D44" s="85"/>
      <c r="E44" s="1250" t="s">
        <v>28</v>
      </c>
      <c r="F44" s="1250"/>
      <c r="G44" s="1250"/>
      <c r="H44" s="1251"/>
      <c r="I44" s="86">
        <v>2362</v>
      </c>
      <c r="J44" s="87">
        <v>2355</v>
      </c>
      <c r="K44" s="87">
        <v>2460</v>
      </c>
      <c r="L44" s="87">
        <v>2454</v>
      </c>
      <c r="M44" s="88">
        <v>2160</v>
      </c>
    </row>
    <row r="45" spans="2:13" ht="27.75" customHeight="1" x14ac:dyDescent="0.15">
      <c r="B45" s="1244"/>
      <c r="C45" s="1245"/>
      <c r="D45" s="85"/>
      <c r="E45" s="1250" t="s">
        <v>29</v>
      </c>
      <c r="F45" s="1250"/>
      <c r="G45" s="1250"/>
      <c r="H45" s="1251"/>
      <c r="I45" s="86">
        <v>6186</v>
      </c>
      <c r="J45" s="87">
        <v>5489</v>
      </c>
      <c r="K45" s="87">
        <v>5357</v>
      </c>
      <c r="L45" s="87">
        <v>4766</v>
      </c>
      <c r="M45" s="88">
        <v>4400</v>
      </c>
    </row>
    <row r="46" spans="2:13" ht="27.75" customHeight="1" x14ac:dyDescent="0.15">
      <c r="B46" s="1244"/>
      <c r="C46" s="1245"/>
      <c r="D46" s="89"/>
      <c r="E46" s="1250" t="s">
        <v>30</v>
      </c>
      <c r="F46" s="1250"/>
      <c r="G46" s="1250"/>
      <c r="H46" s="1251"/>
      <c r="I46" s="86" t="s">
        <v>516</v>
      </c>
      <c r="J46" s="87" t="s">
        <v>516</v>
      </c>
      <c r="K46" s="87" t="s">
        <v>516</v>
      </c>
      <c r="L46" s="87" t="s">
        <v>516</v>
      </c>
      <c r="M46" s="88" t="s">
        <v>516</v>
      </c>
    </row>
    <row r="47" spans="2:13" ht="27.75" customHeight="1" x14ac:dyDescent="0.15">
      <c r="B47" s="1244"/>
      <c r="C47" s="1245"/>
      <c r="D47" s="90"/>
      <c r="E47" s="1252" t="s">
        <v>31</v>
      </c>
      <c r="F47" s="1253"/>
      <c r="G47" s="1253"/>
      <c r="H47" s="1254"/>
      <c r="I47" s="86" t="s">
        <v>516</v>
      </c>
      <c r="J47" s="87" t="s">
        <v>516</v>
      </c>
      <c r="K47" s="87" t="s">
        <v>516</v>
      </c>
      <c r="L47" s="87" t="s">
        <v>516</v>
      </c>
      <c r="M47" s="88" t="s">
        <v>516</v>
      </c>
    </row>
    <row r="48" spans="2:13" ht="27.75" customHeight="1" x14ac:dyDescent="0.15">
      <c r="B48" s="1244"/>
      <c r="C48" s="1245"/>
      <c r="D48" s="85"/>
      <c r="E48" s="1250" t="s">
        <v>32</v>
      </c>
      <c r="F48" s="1250"/>
      <c r="G48" s="1250"/>
      <c r="H48" s="1251"/>
      <c r="I48" s="86" t="s">
        <v>516</v>
      </c>
      <c r="J48" s="87" t="s">
        <v>516</v>
      </c>
      <c r="K48" s="87" t="s">
        <v>516</v>
      </c>
      <c r="L48" s="87" t="s">
        <v>516</v>
      </c>
      <c r="M48" s="88" t="s">
        <v>516</v>
      </c>
    </row>
    <row r="49" spans="2:13" ht="27.75" customHeight="1" x14ac:dyDescent="0.15">
      <c r="B49" s="1246"/>
      <c r="C49" s="1247"/>
      <c r="D49" s="85"/>
      <c r="E49" s="1250" t="s">
        <v>33</v>
      </c>
      <c r="F49" s="1250"/>
      <c r="G49" s="1250"/>
      <c r="H49" s="1251"/>
      <c r="I49" s="86" t="s">
        <v>516</v>
      </c>
      <c r="J49" s="87" t="s">
        <v>516</v>
      </c>
      <c r="K49" s="87" t="s">
        <v>516</v>
      </c>
      <c r="L49" s="87" t="s">
        <v>516</v>
      </c>
      <c r="M49" s="88" t="s">
        <v>516</v>
      </c>
    </row>
    <row r="50" spans="2:13" ht="27.75" customHeight="1" x14ac:dyDescent="0.15">
      <c r="B50" s="1255" t="s">
        <v>34</v>
      </c>
      <c r="C50" s="1256"/>
      <c r="D50" s="91"/>
      <c r="E50" s="1250" t="s">
        <v>35</v>
      </c>
      <c r="F50" s="1250"/>
      <c r="G50" s="1250"/>
      <c r="H50" s="1251"/>
      <c r="I50" s="86">
        <v>7399</v>
      </c>
      <c r="J50" s="87">
        <v>7070</v>
      </c>
      <c r="K50" s="87">
        <v>7299</v>
      </c>
      <c r="L50" s="87">
        <v>6264</v>
      </c>
      <c r="M50" s="88">
        <v>5549</v>
      </c>
    </row>
    <row r="51" spans="2:13" ht="27.75" customHeight="1" x14ac:dyDescent="0.15">
      <c r="B51" s="1244"/>
      <c r="C51" s="1245"/>
      <c r="D51" s="85"/>
      <c r="E51" s="1250" t="s">
        <v>36</v>
      </c>
      <c r="F51" s="1250"/>
      <c r="G51" s="1250"/>
      <c r="H51" s="1251"/>
      <c r="I51" s="86">
        <v>8919</v>
      </c>
      <c r="J51" s="87">
        <v>8393</v>
      </c>
      <c r="K51" s="87">
        <v>8404</v>
      </c>
      <c r="L51" s="87">
        <v>8194</v>
      </c>
      <c r="M51" s="88">
        <v>8467</v>
      </c>
    </row>
    <row r="52" spans="2:13" ht="27.75" customHeight="1" x14ac:dyDescent="0.15">
      <c r="B52" s="1246"/>
      <c r="C52" s="1247"/>
      <c r="D52" s="85"/>
      <c r="E52" s="1250" t="s">
        <v>37</v>
      </c>
      <c r="F52" s="1250"/>
      <c r="G52" s="1250"/>
      <c r="H52" s="1251"/>
      <c r="I52" s="86">
        <v>40307</v>
      </c>
      <c r="J52" s="87">
        <v>40745</v>
      </c>
      <c r="K52" s="87">
        <v>42128</v>
      </c>
      <c r="L52" s="87">
        <v>42010</v>
      </c>
      <c r="M52" s="88">
        <v>42069</v>
      </c>
    </row>
    <row r="53" spans="2:13" ht="27.75" customHeight="1" thickBot="1" x14ac:dyDescent="0.2">
      <c r="B53" s="1257" t="s">
        <v>38</v>
      </c>
      <c r="C53" s="1258"/>
      <c r="D53" s="92"/>
      <c r="E53" s="1259" t="s">
        <v>39</v>
      </c>
      <c r="F53" s="1259"/>
      <c r="G53" s="1259"/>
      <c r="H53" s="1260"/>
      <c r="I53" s="93">
        <v>13986</v>
      </c>
      <c r="J53" s="94">
        <v>13677</v>
      </c>
      <c r="K53" s="94">
        <v>14656</v>
      </c>
      <c r="L53" s="94">
        <v>15067</v>
      </c>
      <c r="M53" s="95">
        <v>16676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VEGyDPrYVY/HYtmpojJ6IUP+OZg9LPqhzv003miZ8+PXYhSivW8I9QEkoYUhD9E8JmuZAn9jkFgEzPNnhBbUA==" saltValue="SK1gTFli4zuvzFTLpfcg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0" zoomScaleNormal="50" zoomScaleSheetLayoutView="100" workbookViewId="0">
      <selection activeCell="G53" sqref="G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3096</v>
      </c>
      <c r="G55" s="107">
        <v>2706</v>
      </c>
      <c r="H55" s="108">
        <v>2457</v>
      </c>
    </row>
    <row r="56" spans="2:8" ht="52.5" customHeight="1" x14ac:dyDescent="0.15">
      <c r="B56" s="109"/>
      <c r="C56" s="1271" t="s">
        <v>43</v>
      </c>
      <c r="D56" s="1271"/>
      <c r="E56" s="1272"/>
      <c r="F56" s="110">
        <v>14</v>
      </c>
      <c r="G56" s="110">
        <v>14</v>
      </c>
      <c r="H56" s="111">
        <v>14</v>
      </c>
    </row>
    <row r="57" spans="2:8" ht="53.25" customHeight="1" x14ac:dyDescent="0.15">
      <c r="B57" s="109"/>
      <c r="C57" s="1273" t="s">
        <v>44</v>
      </c>
      <c r="D57" s="1273"/>
      <c r="E57" s="1274"/>
      <c r="F57" s="112">
        <v>4991</v>
      </c>
      <c r="G57" s="112">
        <v>4129</v>
      </c>
      <c r="H57" s="113">
        <v>3275</v>
      </c>
    </row>
    <row r="58" spans="2:8" ht="45.75" customHeight="1" x14ac:dyDescent="0.15">
      <c r="B58" s="114"/>
      <c r="C58" s="1261" t="s">
        <v>604</v>
      </c>
      <c r="D58" s="1262"/>
      <c r="E58" s="1263"/>
      <c r="F58" s="115">
        <v>1931</v>
      </c>
      <c r="G58" s="115">
        <v>1628</v>
      </c>
      <c r="H58" s="116">
        <v>1490</v>
      </c>
    </row>
    <row r="59" spans="2:8" ht="45.75" customHeight="1" x14ac:dyDescent="0.15">
      <c r="B59" s="114"/>
      <c r="C59" s="1261" t="s">
        <v>605</v>
      </c>
      <c r="D59" s="1262"/>
      <c r="E59" s="1263"/>
      <c r="F59" s="115">
        <v>946</v>
      </c>
      <c r="G59" s="115">
        <v>897</v>
      </c>
      <c r="H59" s="116">
        <v>706</v>
      </c>
    </row>
    <row r="60" spans="2:8" ht="45.75" customHeight="1" x14ac:dyDescent="0.15">
      <c r="B60" s="114"/>
      <c r="C60" s="1261" t="s">
        <v>606</v>
      </c>
      <c r="D60" s="1262"/>
      <c r="E60" s="1263"/>
      <c r="F60" s="115">
        <v>1440</v>
      </c>
      <c r="G60" s="115">
        <v>1090</v>
      </c>
      <c r="H60" s="116">
        <v>678</v>
      </c>
    </row>
    <row r="61" spans="2:8" ht="45.75" customHeight="1" x14ac:dyDescent="0.15">
      <c r="B61" s="114"/>
      <c r="C61" s="1261" t="s">
        <v>607</v>
      </c>
      <c r="D61" s="1262"/>
      <c r="E61" s="1263"/>
      <c r="F61" s="115">
        <v>326</v>
      </c>
      <c r="G61" s="115">
        <v>360</v>
      </c>
      <c r="H61" s="116">
        <v>296</v>
      </c>
    </row>
    <row r="62" spans="2:8" ht="45.75" customHeight="1" thickBot="1" x14ac:dyDescent="0.2">
      <c r="B62" s="117"/>
      <c r="C62" s="1264" t="s">
        <v>608</v>
      </c>
      <c r="D62" s="1265"/>
      <c r="E62" s="1266"/>
      <c r="F62" s="118">
        <v>73</v>
      </c>
      <c r="G62" s="118">
        <v>73</v>
      </c>
      <c r="H62" s="119">
        <v>73</v>
      </c>
    </row>
    <row r="63" spans="2:8" ht="52.5" customHeight="1" thickBot="1" x14ac:dyDescent="0.2">
      <c r="B63" s="120"/>
      <c r="C63" s="1267" t="s">
        <v>45</v>
      </c>
      <c r="D63" s="1267"/>
      <c r="E63" s="1268"/>
      <c r="F63" s="121">
        <v>8101</v>
      </c>
      <c r="G63" s="121">
        <v>6849</v>
      </c>
      <c r="H63" s="122">
        <v>5747</v>
      </c>
    </row>
    <row r="64" spans="2:8" ht="15" customHeight="1" x14ac:dyDescent="0.15"/>
    <row r="65" ht="0" hidden="1" customHeight="1" x14ac:dyDescent="0.15"/>
    <row r="66" ht="0" hidden="1" customHeight="1" x14ac:dyDescent="0.15"/>
  </sheetData>
  <sheetProtection algorithmName="SHA-512" hashValue="fJluwdjO8/QIAcZLcyoojNESuTvKBDFzBQp1pnS6zkfuwECh1mIvA8iAVMkXAk4Yiif5BLmEdmGmrsIz7Rejzg==" saltValue="5PHUaD45o5+fHl8cxIfz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D9E06-F078-4B0E-A6EC-FC172EE33EBF}">
  <sheetPr>
    <pageSetUpPr fitToPage="1"/>
  </sheetPr>
  <dimension ref="A1:WZM191"/>
  <sheetViews>
    <sheetView showGridLines="0" tabSelected="1" zoomScale="40" zoomScaleNormal="40" zoomScaleSheetLayoutView="55" workbookViewId="0">
      <selection activeCell="CM39" sqref="CM39"/>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617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614</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7" t="s">
        <v>619</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613</v>
      </c>
    </row>
    <row r="50" spans="1:109" ht="13.5" x14ac:dyDescent="0.1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557</v>
      </c>
      <c r="BQ50" s="1277"/>
      <c r="BR50" s="1277"/>
      <c r="BS50" s="1277"/>
      <c r="BT50" s="1277"/>
      <c r="BU50" s="1277"/>
      <c r="BV50" s="1277"/>
      <c r="BW50" s="1277"/>
      <c r="BX50" s="1277" t="s">
        <v>558</v>
      </c>
      <c r="BY50" s="1277"/>
      <c r="BZ50" s="1277"/>
      <c r="CA50" s="1277"/>
      <c r="CB50" s="1277"/>
      <c r="CC50" s="1277"/>
      <c r="CD50" s="1277"/>
      <c r="CE50" s="1277"/>
      <c r="CF50" s="1277" t="s">
        <v>559</v>
      </c>
      <c r="CG50" s="1277"/>
      <c r="CH50" s="1277"/>
      <c r="CI50" s="1277"/>
      <c r="CJ50" s="1277"/>
      <c r="CK50" s="1277"/>
      <c r="CL50" s="1277"/>
      <c r="CM50" s="1277"/>
      <c r="CN50" s="1277" t="s">
        <v>560</v>
      </c>
      <c r="CO50" s="1277"/>
      <c r="CP50" s="1277"/>
      <c r="CQ50" s="1277"/>
      <c r="CR50" s="1277"/>
      <c r="CS50" s="1277"/>
      <c r="CT50" s="1277"/>
      <c r="CU50" s="1277"/>
      <c r="CV50" s="1277" t="s">
        <v>561</v>
      </c>
      <c r="CW50" s="1277"/>
      <c r="CX50" s="1277"/>
      <c r="CY50" s="1277"/>
      <c r="CZ50" s="1277"/>
      <c r="DA50" s="1277"/>
      <c r="DB50" s="1277"/>
      <c r="DC50" s="1277"/>
    </row>
    <row r="51" spans="1:109" ht="13.5" customHeight="1" x14ac:dyDescent="0.15">
      <c r="B51" s="366"/>
      <c r="G51" s="1286"/>
      <c r="H51" s="1286"/>
      <c r="I51" s="1297"/>
      <c r="J51" s="1297"/>
      <c r="K51" s="1282"/>
      <c r="L51" s="1282"/>
      <c r="M51" s="1282"/>
      <c r="N51" s="1282"/>
      <c r="AM51" s="373"/>
      <c r="AN51" s="1278" t="s">
        <v>612</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75">
        <v>87.9</v>
      </c>
      <c r="CG51" s="1275"/>
      <c r="CH51" s="1275"/>
      <c r="CI51" s="1275"/>
      <c r="CJ51" s="1275"/>
      <c r="CK51" s="1275"/>
      <c r="CL51" s="1275"/>
      <c r="CM51" s="1275"/>
      <c r="CN51" s="1275">
        <v>90.7</v>
      </c>
      <c r="CO51" s="1275"/>
      <c r="CP51" s="1275"/>
      <c r="CQ51" s="1275"/>
      <c r="CR51" s="1275"/>
      <c r="CS51" s="1275"/>
      <c r="CT51" s="1275"/>
      <c r="CU51" s="1275"/>
      <c r="CV51" s="1275">
        <v>101.8</v>
      </c>
      <c r="CW51" s="1275"/>
      <c r="CX51" s="1275"/>
      <c r="CY51" s="1275"/>
      <c r="CZ51" s="1275"/>
      <c r="DA51" s="1275"/>
      <c r="DB51" s="1275"/>
      <c r="DC51" s="1275"/>
    </row>
    <row r="52" spans="1:109" ht="13.5" x14ac:dyDescent="0.1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616</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75">
        <v>46.6</v>
      </c>
      <c r="CG53" s="1275"/>
      <c r="CH53" s="1275"/>
      <c r="CI53" s="1275"/>
      <c r="CJ53" s="1275"/>
      <c r="CK53" s="1275"/>
      <c r="CL53" s="1275"/>
      <c r="CM53" s="1275"/>
      <c r="CN53" s="1275">
        <v>47.4</v>
      </c>
      <c r="CO53" s="1275"/>
      <c r="CP53" s="1275"/>
      <c r="CQ53" s="1275"/>
      <c r="CR53" s="1275"/>
      <c r="CS53" s="1275"/>
      <c r="CT53" s="1275"/>
      <c r="CU53" s="1275"/>
      <c r="CV53" s="1275">
        <v>47.9</v>
      </c>
      <c r="CW53" s="1275"/>
      <c r="CX53" s="1275"/>
      <c r="CY53" s="1275"/>
      <c r="CZ53" s="1275"/>
      <c r="DA53" s="1275"/>
      <c r="DB53" s="1275"/>
      <c r="DC53" s="1275"/>
    </row>
    <row r="54" spans="1:109" ht="13.5" x14ac:dyDescent="0.1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1"/>
      <c r="B55" s="366"/>
      <c r="G55" s="1281"/>
      <c r="H55" s="1281"/>
      <c r="I55" s="1281"/>
      <c r="J55" s="1281"/>
      <c r="K55" s="1282"/>
      <c r="L55" s="1282"/>
      <c r="M55" s="1282"/>
      <c r="N55" s="1282"/>
      <c r="AN55" s="1277" t="s">
        <v>611</v>
      </c>
      <c r="AO55" s="1277"/>
      <c r="AP55" s="1277"/>
      <c r="AQ55" s="1277"/>
      <c r="AR55" s="1277"/>
      <c r="AS55" s="1277"/>
      <c r="AT55" s="1277"/>
      <c r="AU55" s="1277"/>
      <c r="AV55" s="1277"/>
      <c r="AW55" s="1277"/>
      <c r="AX55" s="1277"/>
      <c r="AY55" s="1277"/>
      <c r="AZ55" s="1277"/>
      <c r="BA55" s="1277"/>
      <c r="BB55" s="1278" t="s">
        <v>610</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75">
        <v>37.299999999999997</v>
      </c>
      <c r="CG55" s="1275"/>
      <c r="CH55" s="1275"/>
      <c r="CI55" s="1275"/>
      <c r="CJ55" s="1275"/>
      <c r="CK55" s="1275"/>
      <c r="CL55" s="1275"/>
      <c r="CM55" s="1275"/>
      <c r="CN55" s="1275">
        <v>33.1</v>
      </c>
      <c r="CO55" s="1275"/>
      <c r="CP55" s="1275"/>
      <c r="CQ55" s="1275"/>
      <c r="CR55" s="1275"/>
      <c r="CS55" s="1275"/>
      <c r="CT55" s="1275"/>
      <c r="CU55" s="1275"/>
      <c r="CV55" s="1275">
        <v>31.3</v>
      </c>
      <c r="CW55" s="1275"/>
      <c r="CX55" s="1275"/>
      <c r="CY55" s="1275"/>
      <c r="CZ55" s="1275"/>
      <c r="DA55" s="1275"/>
      <c r="DB55" s="1275"/>
      <c r="DC55" s="1275"/>
    </row>
    <row r="56" spans="1:109" ht="13.5" x14ac:dyDescent="0.1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x14ac:dyDescent="0.1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616</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75">
        <v>55.2</v>
      </c>
      <c r="CG57" s="1275"/>
      <c r="CH57" s="1275"/>
      <c r="CI57" s="1275"/>
      <c r="CJ57" s="1275"/>
      <c r="CK57" s="1275"/>
      <c r="CL57" s="1275"/>
      <c r="CM57" s="1275"/>
      <c r="CN57" s="1275">
        <v>57.2</v>
      </c>
      <c r="CO57" s="1275"/>
      <c r="CP57" s="1275"/>
      <c r="CQ57" s="1275"/>
      <c r="CR57" s="1275"/>
      <c r="CS57" s="1275"/>
      <c r="CT57" s="1275"/>
      <c r="CU57" s="1275"/>
      <c r="CV57" s="1275">
        <v>58.5</v>
      </c>
      <c r="CW57" s="1275"/>
      <c r="CX57" s="1275"/>
      <c r="CY57" s="1275"/>
      <c r="CZ57" s="1275"/>
      <c r="DA57" s="1275"/>
      <c r="DB57" s="1275"/>
      <c r="DC57" s="1275"/>
      <c r="DD57" s="392"/>
      <c r="DE57" s="387"/>
    </row>
    <row r="58" spans="1:109" s="381" customFormat="1" ht="13.5" x14ac:dyDescent="0.1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615</v>
      </c>
    </row>
    <row r="64" spans="1:109" ht="13.5" x14ac:dyDescent="0.15">
      <c r="B64" s="366"/>
      <c r="G64" s="382"/>
      <c r="I64" s="384"/>
      <c r="J64" s="384"/>
      <c r="K64" s="384"/>
      <c r="L64" s="384"/>
      <c r="M64" s="384"/>
      <c r="N64" s="383"/>
      <c r="AM64" s="382"/>
      <c r="AN64" s="382" t="s">
        <v>614</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7" t="s">
        <v>620</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x14ac:dyDescent="0.1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x14ac:dyDescent="0.1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x14ac:dyDescent="0.1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x14ac:dyDescent="0.1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613</v>
      </c>
    </row>
    <row r="72" spans="2:107" ht="13.5" x14ac:dyDescent="0.1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557</v>
      </c>
      <c r="BQ72" s="1277"/>
      <c r="BR72" s="1277"/>
      <c r="BS72" s="1277"/>
      <c r="BT72" s="1277"/>
      <c r="BU72" s="1277"/>
      <c r="BV72" s="1277"/>
      <c r="BW72" s="1277"/>
      <c r="BX72" s="1277" t="s">
        <v>558</v>
      </c>
      <c r="BY72" s="1277"/>
      <c r="BZ72" s="1277"/>
      <c r="CA72" s="1277"/>
      <c r="CB72" s="1277"/>
      <c r="CC72" s="1277"/>
      <c r="CD72" s="1277"/>
      <c r="CE72" s="1277"/>
      <c r="CF72" s="1277" t="s">
        <v>559</v>
      </c>
      <c r="CG72" s="1277"/>
      <c r="CH72" s="1277"/>
      <c r="CI72" s="1277"/>
      <c r="CJ72" s="1277"/>
      <c r="CK72" s="1277"/>
      <c r="CL72" s="1277"/>
      <c r="CM72" s="1277"/>
      <c r="CN72" s="1277" t="s">
        <v>560</v>
      </c>
      <c r="CO72" s="1277"/>
      <c r="CP72" s="1277"/>
      <c r="CQ72" s="1277"/>
      <c r="CR72" s="1277"/>
      <c r="CS72" s="1277"/>
      <c r="CT72" s="1277"/>
      <c r="CU72" s="1277"/>
      <c r="CV72" s="1277" t="s">
        <v>561</v>
      </c>
      <c r="CW72" s="1277"/>
      <c r="CX72" s="1277"/>
      <c r="CY72" s="1277"/>
      <c r="CZ72" s="1277"/>
      <c r="DA72" s="1277"/>
      <c r="DB72" s="1277"/>
      <c r="DC72" s="1277"/>
    </row>
    <row r="73" spans="2:107" ht="13.5" x14ac:dyDescent="0.15">
      <c r="B73" s="366"/>
      <c r="G73" s="1286"/>
      <c r="H73" s="1286"/>
      <c r="I73" s="1286"/>
      <c r="J73" s="1286"/>
      <c r="K73" s="1276"/>
      <c r="L73" s="1276"/>
      <c r="M73" s="1276"/>
      <c r="N73" s="1276"/>
      <c r="AM73" s="373"/>
      <c r="AN73" s="1278" t="s">
        <v>612</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5">
        <v>83.7</v>
      </c>
      <c r="BQ73" s="1275"/>
      <c r="BR73" s="1275"/>
      <c r="BS73" s="1275"/>
      <c r="BT73" s="1275"/>
      <c r="BU73" s="1275"/>
      <c r="BV73" s="1275"/>
      <c r="BW73" s="1275"/>
      <c r="BX73" s="1275">
        <v>83.9</v>
      </c>
      <c r="BY73" s="1275"/>
      <c r="BZ73" s="1275"/>
      <c r="CA73" s="1275"/>
      <c r="CB73" s="1275"/>
      <c r="CC73" s="1275"/>
      <c r="CD73" s="1275"/>
      <c r="CE73" s="1275"/>
      <c r="CF73" s="1275">
        <v>87.9</v>
      </c>
      <c r="CG73" s="1275"/>
      <c r="CH73" s="1275"/>
      <c r="CI73" s="1275"/>
      <c r="CJ73" s="1275"/>
      <c r="CK73" s="1275"/>
      <c r="CL73" s="1275"/>
      <c r="CM73" s="1275"/>
      <c r="CN73" s="1275">
        <v>90.7</v>
      </c>
      <c r="CO73" s="1275"/>
      <c r="CP73" s="1275"/>
      <c r="CQ73" s="1275"/>
      <c r="CR73" s="1275"/>
      <c r="CS73" s="1275"/>
      <c r="CT73" s="1275"/>
      <c r="CU73" s="1275"/>
      <c r="CV73" s="1275">
        <v>101.8</v>
      </c>
      <c r="CW73" s="1275"/>
      <c r="CX73" s="1275"/>
      <c r="CY73" s="1275"/>
      <c r="CZ73" s="1275"/>
      <c r="DA73" s="1275"/>
      <c r="DB73" s="1275"/>
      <c r="DC73" s="1275"/>
    </row>
    <row r="74" spans="2:107" ht="13.5" x14ac:dyDescent="0.1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609</v>
      </c>
      <c r="BC75" s="1278"/>
      <c r="BD75" s="1278"/>
      <c r="BE75" s="1278"/>
      <c r="BF75" s="1278"/>
      <c r="BG75" s="1278"/>
      <c r="BH75" s="1278"/>
      <c r="BI75" s="1278"/>
      <c r="BJ75" s="1278"/>
      <c r="BK75" s="1278"/>
      <c r="BL75" s="1278"/>
      <c r="BM75" s="1278"/>
      <c r="BN75" s="1278"/>
      <c r="BO75" s="1278"/>
      <c r="BP75" s="1275">
        <v>11.2</v>
      </c>
      <c r="BQ75" s="1275"/>
      <c r="BR75" s="1275"/>
      <c r="BS75" s="1275"/>
      <c r="BT75" s="1275"/>
      <c r="BU75" s="1275"/>
      <c r="BV75" s="1275"/>
      <c r="BW75" s="1275"/>
      <c r="BX75" s="1275">
        <v>10.6</v>
      </c>
      <c r="BY75" s="1275"/>
      <c r="BZ75" s="1275"/>
      <c r="CA75" s="1275"/>
      <c r="CB75" s="1275"/>
      <c r="CC75" s="1275"/>
      <c r="CD75" s="1275"/>
      <c r="CE75" s="1275"/>
      <c r="CF75" s="1275">
        <v>10.4</v>
      </c>
      <c r="CG75" s="1275"/>
      <c r="CH75" s="1275"/>
      <c r="CI75" s="1275"/>
      <c r="CJ75" s="1275"/>
      <c r="CK75" s="1275"/>
      <c r="CL75" s="1275"/>
      <c r="CM75" s="1275"/>
      <c r="CN75" s="1275">
        <v>10.4</v>
      </c>
      <c r="CO75" s="1275"/>
      <c r="CP75" s="1275"/>
      <c r="CQ75" s="1275"/>
      <c r="CR75" s="1275"/>
      <c r="CS75" s="1275"/>
      <c r="CT75" s="1275"/>
      <c r="CU75" s="1275"/>
      <c r="CV75" s="1275">
        <v>10.8</v>
      </c>
      <c r="CW75" s="1275"/>
      <c r="CX75" s="1275"/>
      <c r="CY75" s="1275"/>
      <c r="CZ75" s="1275"/>
      <c r="DA75" s="1275"/>
      <c r="DB75" s="1275"/>
      <c r="DC75" s="1275"/>
    </row>
    <row r="76" spans="2:107" ht="13.5" x14ac:dyDescent="0.1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66"/>
      <c r="G77" s="1281"/>
      <c r="H77" s="1281"/>
      <c r="I77" s="1281"/>
      <c r="J77" s="1281"/>
      <c r="K77" s="1276"/>
      <c r="L77" s="1276"/>
      <c r="M77" s="1276"/>
      <c r="N77" s="1276"/>
      <c r="AN77" s="1277" t="s">
        <v>611</v>
      </c>
      <c r="AO77" s="1277"/>
      <c r="AP77" s="1277"/>
      <c r="AQ77" s="1277"/>
      <c r="AR77" s="1277"/>
      <c r="AS77" s="1277"/>
      <c r="AT77" s="1277"/>
      <c r="AU77" s="1277"/>
      <c r="AV77" s="1277"/>
      <c r="AW77" s="1277"/>
      <c r="AX77" s="1277"/>
      <c r="AY77" s="1277"/>
      <c r="AZ77" s="1277"/>
      <c r="BA77" s="1277"/>
      <c r="BB77" s="1278" t="s">
        <v>610</v>
      </c>
      <c r="BC77" s="1278"/>
      <c r="BD77" s="1278"/>
      <c r="BE77" s="1278"/>
      <c r="BF77" s="1278"/>
      <c r="BG77" s="1278"/>
      <c r="BH77" s="1278"/>
      <c r="BI77" s="1278"/>
      <c r="BJ77" s="1278"/>
      <c r="BK77" s="1278"/>
      <c r="BL77" s="1278"/>
      <c r="BM77" s="1278"/>
      <c r="BN77" s="1278"/>
      <c r="BO77" s="1278"/>
      <c r="BP77" s="1275">
        <v>48.3</v>
      </c>
      <c r="BQ77" s="1275"/>
      <c r="BR77" s="1275"/>
      <c r="BS77" s="1275"/>
      <c r="BT77" s="1275"/>
      <c r="BU77" s="1275"/>
      <c r="BV77" s="1275"/>
      <c r="BW77" s="1275"/>
      <c r="BX77" s="1275">
        <v>44.4</v>
      </c>
      <c r="BY77" s="1275"/>
      <c r="BZ77" s="1275"/>
      <c r="CA77" s="1275"/>
      <c r="CB77" s="1275"/>
      <c r="CC77" s="1275"/>
      <c r="CD77" s="1275"/>
      <c r="CE77" s="1275"/>
      <c r="CF77" s="1275">
        <v>37.299999999999997</v>
      </c>
      <c r="CG77" s="1275"/>
      <c r="CH77" s="1275"/>
      <c r="CI77" s="1275"/>
      <c r="CJ77" s="1275"/>
      <c r="CK77" s="1275"/>
      <c r="CL77" s="1275"/>
      <c r="CM77" s="1275"/>
      <c r="CN77" s="1275">
        <v>33.1</v>
      </c>
      <c r="CO77" s="1275"/>
      <c r="CP77" s="1275"/>
      <c r="CQ77" s="1275"/>
      <c r="CR77" s="1275"/>
      <c r="CS77" s="1275"/>
      <c r="CT77" s="1275"/>
      <c r="CU77" s="1275"/>
      <c r="CV77" s="1275">
        <v>31.3</v>
      </c>
      <c r="CW77" s="1275"/>
      <c r="CX77" s="1275"/>
      <c r="CY77" s="1275"/>
      <c r="CZ77" s="1275"/>
      <c r="DA77" s="1275"/>
      <c r="DB77" s="1275"/>
      <c r="DC77" s="1275"/>
    </row>
    <row r="78" spans="2:107" ht="13.5" x14ac:dyDescent="0.1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609</v>
      </c>
      <c r="BC79" s="1278"/>
      <c r="BD79" s="1278"/>
      <c r="BE79" s="1278"/>
      <c r="BF79" s="1278"/>
      <c r="BG79" s="1278"/>
      <c r="BH79" s="1278"/>
      <c r="BI79" s="1278"/>
      <c r="BJ79" s="1278"/>
      <c r="BK79" s="1278"/>
      <c r="BL79" s="1278"/>
      <c r="BM79" s="1278"/>
      <c r="BN79" s="1278"/>
      <c r="BO79" s="1278"/>
      <c r="BP79" s="1275">
        <v>10.4</v>
      </c>
      <c r="BQ79" s="1275"/>
      <c r="BR79" s="1275"/>
      <c r="BS79" s="1275"/>
      <c r="BT79" s="1275"/>
      <c r="BU79" s="1275"/>
      <c r="BV79" s="1275"/>
      <c r="BW79" s="1275"/>
      <c r="BX79" s="1275">
        <v>9.4</v>
      </c>
      <c r="BY79" s="1275"/>
      <c r="BZ79" s="1275"/>
      <c r="CA79" s="1275"/>
      <c r="CB79" s="1275"/>
      <c r="CC79" s="1275"/>
      <c r="CD79" s="1275"/>
      <c r="CE79" s="1275"/>
      <c r="CF79" s="1275">
        <v>7.8</v>
      </c>
      <c r="CG79" s="1275"/>
      <c r="CH79" s="1275"/>
      <c r="CI79" s="1275"/>
      <c r="CJ79" s="1275"/>
      <c r="CK79" s="1275"/>
      <c r="CL79" s="1275"/>
      <c r="CM79" s="1275"/>
      <c r="CN79" s="1275">
        <v>7.5</v>
      </c>
      <c r="CO79" s="1275"/>
      <c r="CP79" s="1275"/>
      <c r="CQ79" s="1275"/>
      <c r="CR79" s="1275"/>
      <c r="CS79" s="1275"/>
      <c r="CT79" s="1275"/>
      <c r="CU79" s="1275"/>
      <c r="CV79" s="1275">
        <v>7.2</v>
      </c>
      <c r="CW79" s="1275"/>
      <c r="CX79" s="1275"/>
      <c r="CY79" s="1275"/>
      <c r="CZ79" s="1275"/>
      <c r="DA79" s="1275"/>
      <c r="DB79" s="1275"/>
      <c r="DC79" s="1275"/>
    </row>
    <row r="80" spans="2:107" ht="13.5" x14ac:dyDescent="0.1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zTVqK8g3R1hSPtReNjh2rqcpMq/suLzo8dD3vE6tvAwZ/UcQAf0vwOjXZfDO0BYm717mAODS8djgAcVMFqioQ==" saltValue="JLDAysAu5Aa5/wNKuBhP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C64D7-7500-4B15-B8C4-66436096A5C7}">
  <sheetPr>
    <pageSetUpPr fitToPage="1"/>
  </sheetPr>
  <dimension ref="A1:DR135"/>
  <sheetViews>
    <sheetView showGridLines="0" topLeftCell="A55" zoomScale="55" zoomScaleNormal="55" zoomScaleSheetLayoutView="70" workbookViewId="0">
      <selection activeCell="CN111" sqref="CN11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PUUvJQB+HPCsiWyE11DI0l+XCDZmBLcnR9HiBDe1dlB+vljc/fkjubbIHgIt0hi1OLQUlUic0Pa4pbnhmq4cA==" saltValue="mBrZ3rvR7bgFo8J/BLD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161DA-0E9F-4C32-B60D-0B626C1967A8}">
  <sheetPr>
    <pageSetUpPr fitToPage="1"/>
  </sheetPr>
  <dimension ref="A1:DR135"/>
  <sheetViews>
    <sheetView showGridLines="0" topLeftCell="E86"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Tf3mj5Kn8nyNz/R2t9XwbXlOGS6an//3zjOEQwmXo9ENPyQHVgbsicWLN2dGxcdh+sGbsm/1qtmPoYZckQaJg==" saltValue="9wUywrlIwpCOpFN9HZtG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57899</v>
      </c>
      <c r="E3" s="141"/>
      <c r="F3" s="142">
        <v>56255</v>
      </c>
      <c r="G3" s="143"/>
      <c r="H3" s="144"/>
    </row>
    <row r="4" spans="1:8" x14ac:dyDescent="0.15">
      <c r="A4" s="145"/>
      <c r="B4" s="146"/>
      <c r="C4" s="147"/>
      <c r="D4" s="148">
        <v>21501</v>
      </c>
      <c r="E4" s="149"/>
      <c r="F4" s="150">
        <v>26957</v>
      </c>
      <c r="G4" s="151"/>
      <c r="H4" s="152"/>
    </row>
    <row r="5" spans="1:8" x14ac:dyDescent="0.15">
      <c r="A5" s="133" t="s">
        <v>549</v>
      </c>
      <c r="B5" s="138"/>
      <c r="C5" s="139"/>
      <c r="D5" s="140">
        <v>59103</v>
      </c>
      <c r="E5" s="141"/>
      <c r="F5" s="142">
        <v>57944</v>
      </c>
      <c r="G5" s="143"/>
      <c r="H5" s="144"/>
    </row>
    <row r="6" spans="1:8" x14ac:dyDescent="0.15">
      <c r="A6" s="145"/>
      <c r="B6" s="146"/>
      <c r="C6" s="147"/>
      <c r="D6" s="148">
        <v>21378</v>
      </c>
      <c r="E6" s="149"/>
      <c r="F6" s="150">
        <v>29326</v>
      </c>
      <c r="G6" s="151"/>
      <c r="H6" s="152"/>
    </row>
    <row r="7" spans="1:8" x14ac:dyDescent="0.15">
      <c r="A7" s="133" t="s">
        <v>550</v>
      </c>
      <c r="B7" s="138"/>
      <c r="C7" s="139"/>
      <c r="D7" s="140">
        <v>72392</v>
      </c>
      <c r="E7" s="141"/>
      <c r="F7" s="142">
        <v>54227</v>
      </c>
      <c r="G7" s="143"/>
      <c r="H7" s="144"/>
    </row>
    <row r="8" spans="1:8" x14ac:dyDescent="0.15">
      <c r="A8" s="145"/>
      <c r="B8" s="146"/>
      <c r="C8" s="147"/>
      <c r="D8" s="148">
        <v>34320</v>
      </c>
      <c r="E8" s="149"/>
      <c r="F8" s="150">
        <v>29694</v>
      </c>
      <c r="G8" s="151"/>
      <c r="H8" s="152"/>
    </row>
    <row r="9" spans="1:8" x14ac:dyDescent="0.15">
      <c r="A9" s="133" t="s">
        <v>551</v>
      </c>
      <c r="B9" s="138"/>
      <c r="C9" s="139"/>
      <c r="D9" s="140">
        <v>65263</v>
      </c>
      <c r="E9" s="141"/>
      <c r="F9" s="142">
        <v>57295</v>
      </c>
      <c r="G9" s="143"/>
      <c r="H9" s="144"/>
    </row>
    <row r="10" spans="1:8" x14ac:dyDescent="0.15">
      <c r="A10" s="145"/>
      <c r="B10" s="146"/>
      <c r="C10" s="147"/>
      <c r="D10" s="148">
        <v>25204</v>
      </c>
      <c r="E10" s="149"/>
      <c r="F10" s="150">
        <v>32771</v>
      </c>
      <c r="G10" s="151"/>
      <c r="H10" s="152"/>
    </row>
    <row r="11" spans="1:8" x14ac:dyDescent="0.15">
      <c r="A11" s="133" t="s">
        <v>552</v>
      </c>
      <c r="B11" s="138"/>
      <c r="C11" s="139"/>
      <c r="D11" s="140">
        <v>75179</v>
      </c>
      <c r="E11" s="141"/>
      <c r="F11" s="142">
        <v>54110</v>
      </c>
      <c r="G11" s="143"/>
      <c r="H11" s="144"/>
    </row>
    <row r="12" spans="1:8" x14ac:dyDescent="0.15">
      <c r="A12" s="145"/>
      <c r="B12" s="146"/>
      <c r="C12" s="153"/>
      <c r="D12" s="148">
        <v>22565</v>
      </c>
      <c r="E12" s="149"/>
      <c r="F12" s="150">
        <v>30620</v>
      </c>
      <c r="G12" s="151"/>
      <c r="H12" s="152"/>
    </row>
    <row r="13" spans="1:8" x14ac:dyDescent="0.15">
      <c r="A13" s="133"/>
      <c r="B13" s="138"/>
      <c r="C13" s="154"/>
      <c r="D13" s="155">
        <v>65967</v>
      </c>
      <c r="E13" s="156"/>
      <c r="F13" s="157">
        <v>55966</v>
      </c>
      <c r="G13" s="158"/>
      <c r="H13" s="144"/>
    </row>
    <row r="14" spans="1:8" x14ac:dyDescent="0.15">
      <c r="A14" s="145"/>
      <c r="B14" s="146"/>
      <c r="C14" s="147"/>
      <c r="D14" s="148">
        <v>24994</v>
      </c>
      <c r="E14" s="149"/>
      <c r="F14" s="150">
        <v>29874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4.33</v>
      </c>
      <c r="C19" s="159">
        <f>ROUND(VALUE(SUBSTITUTE(実質収支比率等に係る経年分析!G$48,"▲","-")),2)</f>
        <v>5.9</v>
      </c>
      <c r="D19" s="159">
        <f>ROUND(VALUE(SUBSTITUTE(実質収支比率等に係る経年分析!H$48,"▲","-")),2)</f>
        <v>6.08</v>
      </c>
      <c r="E19" s="159">
        <f>ROUND(VALUE(SUBSTITUTE(実質収支比率等に係る経年分析!I$48,"▲","-")),2)</f>
        <v>6.87</v>
      </c>
      <c r="F19" s="159">
        <f>ROUND(VALUE(SUBSTITUTE(実質収支比率等に係る経年分析!J$48,"▲","-")),2)</f>
        <v>5.86</v>
      </c>
    </row>
    <row r="20" spans="1:11" x14ac:dyDescent="0.15">
      <c r="A20" s="159" t="s">
        <v>49</v>
      </c>
      <c r="B20" s="159">
        <f>ROUND(VALUE(SUBSTITUTE(実質収支比率等に係る経年分析!F$47,"▲","-")),2)</f>
        <v>15.6</v>
      </c>
      <c r="C20" s="159">
        <f>ROUND(VALUE(SUBSTITUTE(実質収支比率等に係る経年分析!G$47,"▲","-")),2)</f>
        <v>15.77</v>
      </c>
      <c r="D20" s="159">
        <f>ROUND(VALUE(SUBSTITUTE(実質収支比率等に係る経年分析!H$47,"▲","-")),2)</f>
        <v>15.53</v>
      </c>
      <c r="E20" s="159">
        <f>ROUND(VALUE(SUBSTITUTE(実質収支比率等に係る経年分析!I$47,"▲","-")),2)</f>
        <v>13.59</v>
      </c>
      <c r="F20" s="159">
        <f>ROUND(VALUE(SUBSTITUTE(実質収支比率等に係る経年分析!J$47,"▲","-")),2)</f>
        <v>12.47</v>
      </c>
    </row>
    <row r="21" spans="1:11" x14ac:dyDescent="0.15">
      <c r="A21" s="159" t="s">
        <v>50</v>
      </c>
      <c r="B21" s="159">
        <f>IF(ISNUMBER(VALUE(SUBSTITUTE(実質収支比率等に係る経年分析!F$49,"▲","-"))),ROUND(VALUE(SUBSTITUTE(実質収支比率等に係る経年分析!F$49,"▲","-")),2),NA())</f>
        <v>-0.66</v>
      </c>
      <c r="C21" s="159">
        <f>IF(ISNUMBER(VALUE(SUBSTITUTE(実質収支比率等に係る経年分析!G$49,"▲","-"))),ROUND(VALUE(SUBSTITUTE(実質収支比率等に係る経年分析!G$49,"▲","-")),2),NA())</f>
        <v>1.55</v>
      </c>
      <c r="D21" s="159">
        <f>IF(ISNUMBER(VALUE(SUBSTITUTE(実質収支比率等に係る経年分析!H$49,"▲","-"))),ROUND(VALUE(SUBSTITUTE(実質収支比率等に係る経年分析!H$49,"▲","-")),2),NA())</f>
        <v>0.34</v>
      </c>
      <c r="E21" s="159">
        <f>IF(ISNUMBER(VALUE(SUBSTITUTE(実質収支比率等に係る経年分析!I$49,"▲","-"))),ROUND(VALUE(SUBSTITUTE(実質収支比率等に係る経年分析!I$49,"▲","-")),2),NA())</f>
        <v>-1.17</v>
      </c>
      <c r="F21" s="159">
        <f>IF(ISNUMBER(VALUE(SUBSTITUTE(実質収支比率等に係る経年分析!J$49,"▲","-"))),ROUND(VALUE(SUBSTITUTE(実質収支比率等に係る経年分析!J$49,"▲","-")),2),NA())</f>
        <v>-2.34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下水道事業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x14ac:dyDescent="0.15">
      <c r="A32" s="160" t="str">
        <f>IF(連結実質赤字比率に係る赤字・黒字の構成分析!C$38="",NA(),連結実質赤字比率に係る赤字・黒字の構成分析!C$38)</f>
        <v>介護保険</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0.61</v>
      </c>
    </row>
    <row r="33" spans="1:16" x14ac:dyDescent="0.15">
      <c r="A33" s="160" t="str">
        <f>IF(連結実質赤字比率に係る赤字・黒字の構成分析!C$37="",NA(),連結実質赤字比率に係る赤字・黒字の構成分析!C$37)</f>
        <v>国民健康保険</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0.76</v>
      </c>
    </row>
    <row r="34" spans="1:16" x14ac:dyDescent="0.15">
      <c r="A34" s="160" t="str">
        <f>IF(連結実質赤字比率に係る赤字・黒字の構成分析!C$36="",NA(),連結実質赤字比率に係る赤字・黒字の構成分析!C$36)</f>
        <v>工業用水道事業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5.85</v>
      </c>
    </row>
    <row r="36" spans="1:16" x14ac:dyDescent="0.15">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14.08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3732</v>
      </c>
      <c r="E42" s="161"/>
      <c r="F42" s="161"/>
      <c r="G42" s="161">
        <f>'実質公債費比率（分子）の構造'!L$52</f>
        <v>3964</v>
      </c>
      <c r="H42" s="161"/>
      <c r="I42" s="161"/>
      <c r="J42" s="161">
        <f>'実質公債費比率（分子）の構造'!M$52</f>
        <v>3810</v>
      </c>
      <c r="K42" s="161"/>
      <c r="L42" s="161"/>
      <c r="M42" s="161">
        <f>'実質公債費比率（分子）の構造'!N$52</f>
        <v>3929</v>
      </c>
      <c r="N42" s="161"/>
      <c r="O42" s="161"/>
      <c r="P42" s="161">
        <f>'実質公債費比率（分子）の構造'!O$52</f>
        <v>4003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353</v>
      </c>
      <c r="C44" s="161"/>
      <c r="D44" s="161"/>
      <c r="E44" s="161">
        <f>'実質公債費比率（分子）の構造'!L$50</f>
        <v>352</v>
      </c>
      <c r="F44" s="161"/>
      <c r="G44" s="161"/>
      <c r="H44" s="161">
        <f>'実質公債費比率（分子）の構造'!M$50</f>
        <v>347</v>
      </c>
      <c r="I44" s="161"/>
      <c r="J44" s="161"/>
      <c r="K44" s="161">
        <f>'実質公債費比率（分子）の構造'!N$50</f>
        <v>347</v>
      </c>
      <c r="L44" s="161"/>
      <c r="M44" s="161"/>
      <c r="N44" s="161">
        <f>'実質公債費比率（分子）の構造'!O$50</f>
        <v>341</v>
      </c>
      <c r="O44" s="161"/>
      <c r="P44" s="161"/>
    </row>
    <row r="45" spans="1:16" x14ac:dyDescent="0.15">
      <c r="A45" s="161" t="s">
        <v>60</v>
      </c>
      <c r="B45" s="161">
        <f>'実質公債費比率（分子）の構造'!K$49</f>
        <v>423</v>
      </c>
      <c r="C45" s="161"/>
      <c r="D45" s="161"/>
      <c r="E45" s="161">
        <f>'実質公債費比率（分子）の構造'!L$49</f>
        <v>409</v>
      </c>
      <c r="F45" s="161"/>
      <c r="G45" s="161"/>
      <c r="H45" s="161">
        <f>'実質公債費比率（分子）の構造'!M$49</f>
        <v>371</v>
      </c>
      <c r="I45" s="161"/>
      <c r="J45" s="161"/>
      <c r="K45" s="161">
        <f>'実質公債費比率（分子）の構造'!N$49</f>
        <v>349</v>
      </c>
      <c r="L45" s="161"/>
      <c r="M45" s="161"/>
      <c r="N45" s="161">
        <f>'実質公債費比率（分子）の構造'!O$49</f>
        <v>381</v>
      </c>
      <c r="O45" s="161"/>
      <c r="P45" s="161"/>
    </row>
    <row r="46" spans="1:16" x14ac:dyDescent="0.15">
      <c r="A46" s="161" t="s">
        <v>61</v>
      </c>
      <c r="B46" s="161">
        <f>'実質公債費比率（分子）の構造'!K$48</f>
        <v>887</v>
      </c>
      <c r="C46" s="161"/>
      <c r="D46" s="161"/>
      <c r="E46" s="161">
        <f>'実質公債費比率（分子）の構造'!L$48</f>
        <v>880</v>
      </c>
      <c r="F46" s="161"/>
      <c r="G46" s="161"/>
      <c r="H46" s="161">
        <f>'実質公債費比率（分子）の構造'!M$48</f>
        <v>890</v>
      </c>
      <c r="I46" s="161"/>
      <c r="J46" s="161"/>
      <c r="K46" s="161">
        <f>'実質公債費比率（分子）の構造'!N$48</f>
        <v>910</v>
      </c>
      <c r="L46" s="161"/>
      <c r="M46" s="161"/>
      <c r="N46" s="161">
        <f>'実質公債費比率（分子）の構造'!O$48</f>
        <v>1080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3845</v>
      </c>
      <c r="C49" s="161"/>
      <c r="D49" s="161"/>
      <c r="E49" s="161">
        <f>'実質公債費比率（分子）の構造'!L$45</f>
        <v>3973</v>
      </c>
      <c r="F49" s="161"/>
      <c r="G49" s="161"/>
      <c r="H49" s="161">
        <f>'実質公債費比率（分子）の構造'!M$45</f>
        <v>3983</v>
      </c>
      <c r="I49" s="161"/>
      <c r="J49" s="161"/>
      <c r="K49" s="161">
        <f>'実質公債費比率（分子）の構造'!N$45</f>
        <v>4085</v>
      </c>
      <c r="L49" s="161"/>
      <c r="M49" s="161"/>
      <c r="N49" s="161">
        <f>'実質公債費比率（分子）の構造'!O$45</f>
        <v>4046</v>
      </c>
      <c r="O49" s="161"/>
      <c r="P49" s="161"/>
    </row>
    <row r="50" spans="1:16" x14ac:dyDescent="0.15">
      <c r="A50" s="161" t="s">
        <v>65</v>
      </c>
      <c r="B50" s="161" t="e">
        <f>NA()</f>
        <v>#N/A</v>
      </c>
      <c r="C50" s="161">
        <f>IF(ISNUMBER('実質公債費比率（分子）の構造'!K$53),'実質公債費比率（分子）の構造'!K$53,NA())</f>
        <v>1776</v>
      </c>
      <c r="D50" s="161" t="e">
        <f>NA()</f>
        <v>#N/A</v>
      </c>
      <c r="E50" s="161" t="e">
        <f>NA()</f>
        <v>#N/A</v>
      </c>
      <c r="F50" s="161">
        <f>IF(ISNUMBER('実質公債費比率（分子）の構造'!L$53),'実質公債費比率（分子）の構造'!L$53,NA())</f>
        <v>1650</v>
      </c>
      <c r="G50" s="161" t="e">
        <f>NA()</f>
        <v>#N/A</v>
      </c>
      <c r="H50" s="161" t="e">
        <f>NA()</f>
        <v>#N/A</v>
      </c>
      <c r="I50" s="161">
        <f>IF(ISNUMBER('実質公債費比率（分子）の構造'!M$53),'実質公債費比率（分子）の構造'!M$53,NA())</f>
        <v>1781</v>
      </c>
      <c r="J50" s="161" t="e">
        <f>NA()</f>
        <v>#N/A</v>
      </c>
      <c r="K50" s="161" t="e">
        <f>NA()</f>
        <v>#N/A</v>
      </c>
      <c r="L50" s="161">
        <f>IF(ISNUMBER('実質公債費比率（分子）の構造'!N$53),'実質公債費比率（分子）の構造'!N$53,NA())</f>
        <v>1762</v>
      </c>
      <c r="M50" s="161" t="e">
        <f>NA()</f>
        <v>#N/A</v>
      </c>
      <c r="N50" s="161" t="e">
        <f>NA()</f>
        <v>#N/A</v>
      </c>
      <c r="O50" s="161">
        <f>IF(ISNUMBER('実質公債費比率（分子）の構造'!O$53),'実質公債費比率（分子）の構造'!O$53,NA())</f>
        <v>1845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40307</v>
      </c>
      <c r="E56" s="160"/>
      <c r="F56" s="160"/>
      <c r="G56" s="160">
        <f>'将来負担比率（分子）の構造'!J$52</f>
        <v>40745</v>
      </c>
      <c r="H56" s="160"/>
      <c r="I56" s="160"/>
      <c r="J56" s="160">
        <f>'将来負担比率（分子）の構造'!K$52</f>
        <v>42128</v>
      </c>
      <c r="K56" s="160"/>
      <c r="L56" s="160"/>
      <c r="M56" s="160">
        <f>'将来負担比率（分子）の構造'!L$52</f>
        <v>42010</v>
      </c>
      <c r="N56" s="160"/>
      <c r="O56" s="160"/>
      <c r="P56" s="160">
        <f>'将来負担比率（分子）の構造'!M$52</f>
        <v>42069</v>
      </c>
    </row>
    <row r="57" spans="1:16" x14ac:dyDescent="0.15">
      <c r="A57" s="160" t="s">
        <v>36</v>
      </c>
      <c r="B57" s="160"/>
      <c r="C57" s="160"/>
      <c r="D57" s="160">
        <f>'将来負担比率（分子）の構造'!I$51</f>
        <v>8919</v>
      </c>
      <c r="E57" s="160"/>
      <c r="F57" s="160"/>
      <c r="G57" s="160">
        <f>'将来負担比率（分子）の構造'!J$51</f>
        <v>8393</v>
      </c>
      <c r="H57" s="160"/>
      <c r="I57" s="160"/>
      <c r="J57" s="160">
        <f>'将来負担比率（分子）の構造'!K$51</f>
        <v>8404</v>
      </c>
      <c r="K57" s="160"/>
      <c r="L57" s="160"/>
      <c r="M57" s="160">
        <f>'将来負担比率（分子）の構造'!L$51</f>
        <v>8194</v>
      </c>
      <c r="N57" s="160"/>
      <c r="O57" s="160"/>
      <c r="P57" s="160">
        <f>'将来負担比率（分子）の構造'!M$51</f>
        <v>8467</v>
      </c>
    </row>
    <row r="58" spans="1:16" x14ac:dyDescent="0.15">
      <c r="A58" s="160" t="s">
        <v>35</v>
      </c>
      <c r="B58" s="160"/>
      <c r="C58" s="160"/>
      <c r="D58" s="160">
        <f>'将来負担比率（分子）の構造'!I$50</f>
        <v>7399</v>
      </c>
      <c r="E58" s="160"/>
      <c r="F58" s="160"/>
      <c r="G58" s="160">
        <f>'将来負担比率（分子）の構造'!J$50</f>
        <v>7070</v>
      </c>
      <c r="H58" s="160"/>
      <c r="I58" s="160"/>
      <c r="J58" s="160">
        <f>'将来負担比率（分子）の構造'!K$50</f>
        <v>7299</v>
      </c>
      <c r="K58" s="160"/>
      <c r="L58" s="160"/>
      <c r="M58" s="160">
        <f>'将来負担比率（分子）の構造'!L$50</f>
        <v>6264</v>
      </c>
      <c r="N58" s="160"/>
      <c r="O58" s="160"/>
      <c r="P58" s="160">
        <f>'将来負担比率（分子）の構造'!M$50</f>
        <v>5549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6186</v>
      </c>
      <c r="C62" s="160"/>
      <c r="D62" s="160"/>
      <c r="E62" s="160">
        <f>'将来負担比率（分子）の構造'!J$45</f>
        <v>5489</v>
      </c>
      <c r="F62" s="160"/>
      <c r="G62" s="160"/>
      <c r="H62" s="160">
        <f>'将来負担比率（分子）の構造'!K$45</f>
        <v>5357</v>
      </c>
      <c r="I62" s="160"/>
      <c r="J62" s="160"/>
      <c r="K62" s="160">
        <f>'将来負担比率（分子）の構造'!L$45</f>
        <v>4766</v>
      </c>
      <c r="L62" s="160"/>
      <c r="M62" s="160"/>
      <c r="N62" s="160">
        <f>'将来負担比率（分子）の構造'!M$45</f>
        <v>4400</v>
      </c>
      <c r="O62" s="160"/>
      <c r="P62" s="160"/>
    </row>
    <row r="63" spans="1:16" x14ac:dyDescent="0.15">
      <c r="A63" s="160" t="s">
        <v>28</v>
      </c>
      <c r="B63" s="160">
        <f>'将来負担比率（分子）の構造'!I$44</f>
        <v>2362</v>
      </c>
      <c r="C63" s="160"/>
      <c r="D63" s="160"/>
      <c r="E63" s="160">
        <f>'将来負担比率（分子）の構造'!J$44</f>
        <v>2355</v>
      </c>
      <c r="F63" s="160"/>
      <c r="G63" s="160"/>
      <c r="H63" s="160">
        <f>'将来負担比率（分子）の構造'!K$44</f>
        <v>2460</v>
      </c>
      <c r="I63" s="160"/>
      <c r="J63" s="160"/>
      <c r="K63" s="160">
        <f>'将来負担比率（分子）の構造'!L$44</f>
        <v>2454</v>
      </c>
      <c r="L63" s="160"/>
      <c r="M63" s="160"/>
      <c r="N63" s="160">
        <f>'将来負担比率（分子）の構造'!M$44</f>
        <v>2160</v>
      </c>
      <c r="O63" s="160"/>
      <c r="P63" s="160"/>
    </row>
    <row r="64" spans="1:16" x14ac:dyDescent="0.15">
      <c r="A64" s="160" t="s">
        <v>27</v>
      </c>
      <c r="B64" s="160">
        <f>'将来負担比率（分子）の構造'!I$43</f>
        <v>17270</v>
      </c>
      <c r="C64" s="160"/>
      <c r="D64" s="160"/>
      <c r="E64" s="160">
        <f>'将来負担比率（分子）の構造'!J$43</f>
        <v>17055</v>
      </c>
      <c r="F64" s="160"/>
      <c r="G64" s="160"/>
      <c r="H64" s="160">
        <f>'将来負担比率（分子）の構造'!K$43</f>
        <v>18336</v>
      </c>
      <c r="I64" s="160"/>
      <c r="J64" s="160"/>
      <c r="K64" s="160">
        <f>'将来負担比率（分子）の構造'!L$43</f>
        <v>17884</v>
      </c>
      <c r="L64" s="160"/>
      <c r="M64" s="160"/>
      <c r="N64" s="160">
        <f>'将来負担比率（分子）の構造'!M$43</f>
        <v>18141</v>
      </c>
      <c r="O64" s="160"/>
      <c r="P64" s="160"/>
    </row>
    <row r="65" spans="1:16" x14ac:dyDescent="0.15">
      <c r="A65" s="160" t="s">
        <v>26</v>
      </c>
      <c r="B65" s="160">
        <f>'将来負担比率（分子）の構造'!I$42</f>
        <v>3715</v>
      </c>
      <c r="C65" s="160"/>
      <c r="D65" s="160"/>
      <c r="E65" s="160">
        <f>'将来負担比率（分子）の構造'!J$42</f>
        <v>3433</v>
      </c>
      <c r="F65" s="160"/>
      <c r="G65" s="160"/>
      <c r="H65" s="160">
        <f>'将来負担比率（分子）の構造'!K$42</f>
        <v>3670</v>
      </c>
      <c r="I65" s="160"/>
      <c r="J65" s="160"/>
      <c r="K65" s="160">
        <f>'将来負担比率（分子）の構造'!L$42</f>
        <v>3537</v>
      </c>
      <c r="L65" s="160"/>
      <c r="M65" s="160"/>
      <c r="N65" s="160">
        <f>'将来負担比率（分子）の構造'!M$42</f>
        <v>3532</v>
      </c>
      <c r="O65" s="160"/>
      <c r="P65" s="160"/>
    </row>
    <row r="66" spans="1:16" x14ac:dyDescent="0.15">
      <c r="A66" s="160" t="s">
        <v>25</v>
      </c>
      <c r="B66" s="160">
        <f>'将来負担比率（分子）の構造'!I$41</f>
        <v>41077</v>
      </c>
      <c r="C66" s="160"/>
      <c r="D66" s="160"/>
      <c r="E66" s="160">
        <f>'将来負担比率（分子）の構造'!J$41</f>
        <v>41552</v>
      </c>
      <c r="F66" s="160"/>
      <c r="G66" s="160"/>
      <c r="H66" s="160">
        <f>'将来負担比率（分子）の構造'!K$41</f>
        <v>42664</v>
      </c>
      <c r="I66" s="160"/>
      <c r="J66" s="160"/>
      <c r="K66" s="160">
        <f>'将来負担比率（分子）の構造'!L$41</f>
        <v>42895</v>
      </c>
      <c r="L66" s="160"/>
      <c r="M66" s="160"/>
      <c r="N66" s="160">
        <f>'将来負担比率（分子）の構造'!M$41</f>
        <v>44528</v>
      </c>
      <c r="O66" s="160"/>
      <c r="P66" s="160"/>
    </row>
    <row r="67" spans="1:16" x14ac:dyDescent="0.15">
      <c r="A67" s="160" t="s">
        <v>69</v>
      </c>
      <c r="B67" s="160" t="e">
        <f>NA()</f>
        <v>#N/A</v>
      </c>
      <c r="C67" s="160">
        <f>IF(ISNUMBER('将来負担比率（分子）の構造'!I$53), IF('将来負担比率（分子）の構造'!I$53 &lt; 0, 0, '将来負担比率（分子）の構造'!I$53), NA())</f>
        <v>13986</v>
      </c>
      <c r="D67" s="160" t="e">
        <f>NA()</f>
        <v>#N/A</v>
      </c>
      <c r="E67" s="160" t="e">
        <f>NA()</f>
        <v>#N/A</v>
      </c>
      <c r="F67" s="160">
        <f>IF(ISNUMBER('将来負担比率（分子）の構造'!J$53), IF('将来負担比率（分子）の構造'!J$53 &lt; 0, 0, '将来負担比率（分子）の構造'!J$53), NA())</f>
        <v>13677</v>
      </c>
      <c r="G67" s="160" t="e">
        <f>NA()</f>
        <v>#N/A</v>
      </c>
      <c r="H67" s="160" t="e">
        <f>NA()</f>
        <v>#N/A</v>
      </c>
      <c r="I67" s="160">
        <f>IF(ISNUMBER('将来負担比率（分子）の構造'!K$53), IF('将来負担比率（分子）の構造'!K$53 &lt; 0, 0, '将来負担比率（分子）の構造'!K$53), NA())</f>
        <v>14656</v>
      </c>
      <c r="J67" s="160" t="e">
        <f>NA()</f>
        <v>#N/A</v>
      </c>
      <c r="K67" s="160" t="e">
        <f>NA()</f>
        <v>#N/A</v>
      </c>
      <c r="L67" s="160">
        <f>IF(ISNUMBER('将来負担比率（分子）の構造'!L$53), IF('将来負担比率（分子）の構造'!L$53 &lt; 0, 0, '将来負担比率（分子）の構造'!L$53), NA())</f>
        <v>15067</v>
      </c>
      <c r="M67" s="160" t="e">
        <f>NA()</f>
        <v>#N/A</v>
      </c>
      <c r="N67" s="160" t="e">
        <f>NA()</f>
        <v>#N/A</v>
      </c>
      <c r="O67" s="160">
        <f>IF(ISNUMBER('将来負担比率（分子）の構造'!M$53), IF('将来負担比率（分子）の構造'!M$53 &lt; 0, 0, '将来負担比率（分子）の構造'!M$53), NA())</f>
        <v>16676</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3096</v>
      </c>
      <c r="C72" s="164">
        <f>基金残高に係る経年分析!G55</f>
        <v>2706</v>
      </c>
      <c r="D72" s="164">
        <f>基金残高に係る経年分析!H55</f>
        <v>2457</v>
      </c>
    </row>
    <row r="73" spans="1:16" x14ac:dyDescent="0.15">
      <c r="A73" s="163" t="s">
        <v>72</v>
      </c>
      <c r="B73" s="164">
        <f>基金残高に係る経年分析!F56</f>
        <v>14</v>
      </c>
      <c r="C73" s="164">
        <f>基金残高に係る経年分析!G56</f>
        <v>14</v>
      </c>
      <c r="D73" s="164">
        <f>基金残高に係る経年分析!H56</f>
        <v>14</v>
      </c>
    </row>
    <row r="74" spans="1:16" x14ac:dyDescent="0.15">
      <c r="A74" s="163" t="s">
        <v>73</v>
      </c>
      <c r="B74" s="164">
        <f>基金残高に係る経年分析!F57</f>
        <v>4991</v>
      </c>
      <c r="C74" s="164">
        <f>基金残高に係る経年分析!G57</f>
        <v>4129</v>
      </c>
      <c r="D74" s="164">
        <f>基金残高に係る経年分析!H57</f>
        <v>3275</v>
      </c>
    </row>
  </sheetData>
  <sheetProtection algorithmName="SHA-512" hashValue="bhfAgsufVt21ZYZ/RYEUH1xjsiiJu+aPSxer2omRT/QH2C43KPkmZ2O/rmqaIZncElgdBiWl7KL9RT943mz8pw==" saltValue="fwrBbt+8QvKmEl7EDo4t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2019-11-01T00:38:03Z</cp:lastPrinted>
  <dcterms:created xsi:type="dcterms:W3CDTF">2019-02-14T02:44:40Z</dcterms:created>
  <dcterms:modified xsi:type="dcterms:W3CDTF">2019-11-01T01:30:54Z</dcterms:modified>
  <cp:category/>
</cp:coreProperties>
</file>