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DHT127\zaisei\11【喜久里】財政状況資料集（旧：財政比較分析＆歳出比較分析）\29財政状況資料集\03　作成依頼（２回目）\03_市町から\10　永平寺町　※\"/>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U63" i="12" l="1"/>
  <c r="AP63" i="12"/>
  <c r="AP23" i="12" l="1"/>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s="1"/>
  <c r="C34" i="10"/>
  <c r="U36" i="10" l="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<sst xmlns="http://schemas.openxmlformats.org/spreadsheetml/2006/main" count="1117" uniqueCount="596">
  <si>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</si>
  <si>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</si>
  <si>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</si>
  <si>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</si>
  <si>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</si>
  <si>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</si>
  <si>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</si>
  <si>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</si>
  <si>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</si>
  <si>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</si>
  <si>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</si>
  <si>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</si>
  <si>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</si>
  <si>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</si>
  <si>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</si>
  <si>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</si>
  <si>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</si>
  <si>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</si>
  <si>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</si>
  <si>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</si>
  <si>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</si>
  <si>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</si>
  <si>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</si>
  <si>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</si>
  <si>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</si>
  <si>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</si>
  <si>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</si>
  <si>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</si>
  <si>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</si>
  <si>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</si>
  <si>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</si>
  <si>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</si>
  <si>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</si>
  <si>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</si>
  <si>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</si>
  <si>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</si>
  <si>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</si>
  <si>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</si>
  <si>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</si>
  <si>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</si>
  <si>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</si>
  <si>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</si>
  <si>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</si>
  <si>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</si>
  <si>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</si>
  <si>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</si>
  <si>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</si>
  <si>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</si>
  <si>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</si>
  <si>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</si>
  <si>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</si>
  <si>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</si>
  <si>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</si>
  <si>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</si>
  <si>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</si>
  <si>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</si>
  <si>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</si>
  <si>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</si>
  <si>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</si>
  <si>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</si>
  <si>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</si>
  <si>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</si>
  <si>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</si>
  <si>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</si>
  <si>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</si>
  <si>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</si>
  <si>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</si>
  <si>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</si>
  <si>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</si>
  <si>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</si>
  <si>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</si>
  <si>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</si>
  <si>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</si>
  <si>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</si>
  <si>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</si>
  <si>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</si>
  <si>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</si>
  <si>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</si>
  <si>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</si>
  <si>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</si>
  <si>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</si>
  <si>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</si>
  <si>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</si>
  <si>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</si>
  <si>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</si>
  <si>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</si>
  <si>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</si>
  <si>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</si>
  <si>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</si>
  <si>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</si>
  <si>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</si>
  <si>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</si>
  <si>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</si>
  <si>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</si>
  <si>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</si>
  <si>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</si>
  <si>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</si>
  <si>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</si>
  <si>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</si>
  <si>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</si>
  <si>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</si>
  <si>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</si>
  <si>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</si>
  <si>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</si>
  <si>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</si>
  <si>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</si>
  <si>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</si>
  <si>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</si>
  <si>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</si>
  <si>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</si>
  <si>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</si>
  <si>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</si>
  <si>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</si>
  <si>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</si>
  <si>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</si>
  <si>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</si>
  <si>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</si>
  <si>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</si>
  <si>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</si>
  <si>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</si>
  <si>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</si>
  <si>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</si>
  <si>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</si>
  <si>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</si>
  <si>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</si>
  <si>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</si>
  <si>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</si>
  <si>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</si>
  <si>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</si>
  <si>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</si>
  <si>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</si>
  <si>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</si>
  <si>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</si>
  <si>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</si>
  <si>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</si>
  <si>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</si>
  <si>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</si>
  <si>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</si>
  <si>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</si>
  <si>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</si>
  <si>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</si>
  <si>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</si>
  <si>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</si>
  <si>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</si>
  <si>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</si>
  <si>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</si>
  <si>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</si>
  <si>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</si>
  <si>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</si>
  <si>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</si>
  <si>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</si>
  <si>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</si>
  <si>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</si>
  <si>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</si>
  <si>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</si>
  <si>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</si>
  <si>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</si>
  <si>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</si>
  <si>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</si>
  <si>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</si>
  <si>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</si>
  <si>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</si>
  <si>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</si>
  <si>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</si>
  <si>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</si>
  <si>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</si>
  <si>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</si>
  <si>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</si>
  <si>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</si>
  <si>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</si>
  <si>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</si>
  <si>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</si>
  <si>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</si>
  <si>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</si>
  <si>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</si>
  <si>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</si>
  <si>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</si>
  <si>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</si>
  <si>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</si>
  <si>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</si>
  <si>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</si>
  <si>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</si>
  <si>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</si>
  <si>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</si>
  <si>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</si>
  <si>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</si>
  <si>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</si>
  <si>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</si>
  <si>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</si>
  <si>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</si>
  <si>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</si>
  <si>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</si>
  <si>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</si>
  <si>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</si>
  <si>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</si>
  <si>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</si>
  <si>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</si>
  <si>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</si>
  <si>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</si>
  <si>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</si>
  <si>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</si>
  <si>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</si>
  <si>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</si>
  <si>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</si>
  <si>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</si>
  <si>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</si>
  <si>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福井県永平寺町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</si>
  <si>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</si>
  <si>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</si>
  <si>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</si>
  <si>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</si>
  <si>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</si>
  <si>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</si>
  <si>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</si>
  <si>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</si>
  <si>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</si>
  <si>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</si>
  <si>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</si>
  <si>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</si>
  <si>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</si>
  <si>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</si>
  <si>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</si>
  <si>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</si>
  <si>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</si>
  <si>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</si>
  <si>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</si>
  <si>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</si>
  <si>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</si>
  <si>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</si>
  <si>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</si>
  <si>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</si>
  <si>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</si>
  <si>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</si>
  <si>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</si>
  <si>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</si>
  <si>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</si>
  <si>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</si>
  <si>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</si>
  <si>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</si>
  <si>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</si>
  <si>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</si>
  <si>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</si>
  <si>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</si>
  <si>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</si>
  <si>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</si>
  <si>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</si>
  <si>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</si>
  <si>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</si>
  <si>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</si>
  <si>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</si>
  <si>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</si>
  <si>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</si>
  <si>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</si>
  <si>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</si>
  <si>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</si>
  <si>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</si>
  <si>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</si>
  <si>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</si>
  <si>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</si>
  <si>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</si>
  <si>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</si>
  <si>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</si>
  <si>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</si>
  <si>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</si>
  <si>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</si>
  <si>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</si>
  <si>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</si>
  <si>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</si>
  <si>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</si>
  <si>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</si>
  <si>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</si>
  <si>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</si>
  <si>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</si>
  <si>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</si>
  <si>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</si>
  <si>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</si>
  <si>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</si>
  <si>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</si>
  <si>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</si>
  <si>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</si>
  <si>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</si>
  <si>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</si>
  <si>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</si>
  <si>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</si>
  <si>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</si>
  <si>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</si>
  <si>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</si>
  <si>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</si>
  <si>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</si>
  <si>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</si>
  <si>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</si>
  <si>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</si>
  <si>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</si>
  <si>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</si>
  <si>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</si>
  <si>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</si>
  <si>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</si>
  <si>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</si>
  <si>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</si>
  <si>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</si>
  <si>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</si>
  <si>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</si>
  <si>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</si>
  <si>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</si>
  <si>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</si>
  <si>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</si>
  <si>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</si>
  <si>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</si>
  <si>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</si>
  <si>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</si>
  <si>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</si>
  <si>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</si>
  <si>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</si>
  <si>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</si>
  <si>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</si>
  <si>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</si>
  <si>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</si>
  <si>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</si>
  <si>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</si>
  <si>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</si>
  <si>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</si>
  <si>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</si>
  <si>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</si>
  <si>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</si>
  <si>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</si>
  <si>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</si>
  <si>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</si>
  <si>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</si>
  <si>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</si>
  <si>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</si>
  <si>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</si>
  <si>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</si>
  <si>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</si>
  <si>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</si>
  <si>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</si>
  <si>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</si>
  <si>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</si>
  <si>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</si>
  <si>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</si>
  <si>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</si>
  <si>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</si>
  <si>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</si>
  <si>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</si>
  <si>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</si>
  <si>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</si>
  <si>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</si>
  <si>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</si>
  <si>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</si>
  <si>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</si>
  <si>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</si>
  <si>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</si>
  <si>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</si>
  <si>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</si>
  <si>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</si>
  <si>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</si>
  <si>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福井県永平寺町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</si>
  <si>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</si>
  <si>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</si>
  <si>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</si>
  <si>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</si>
  <si>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</si>
  <si>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</si>
  <si>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</si>
  <si>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</si>
  <si>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</si>
  <si>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</si>
  <si>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</si>
  <si>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</si>
  <si>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</si>
  <si>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</si>
  <si>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</si>
  <si>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</si>
  <si>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</si>
  <si>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</si>
  <si>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</si>
  <si>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</si>
  <si>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</si>
  <si>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</si>
  <si>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</si>
  <si>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</si>
  <si>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</si>
  <si>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</si>
  <si>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</si>
  <si>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</si>
  <si>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</si>
  <si>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</si>
  <si>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</si>
  <si>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</si>
  <si>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</si>
  <si>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</si>
  <si>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</si>
  <si>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</si>
  <si>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</si>
  <si>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</si>
  <si>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</si>
  <si>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</si>
  <si>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</si>
  <si>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</si>
  <si>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</si>
  <si>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</si>
  <si>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</si>
  <si>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</si>
  <si>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</si>
  <si>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</si>
  <si>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</si>
  <si>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</si>
  <si>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</si>
  <si>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</si>
  <si>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</si>
  <si>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</si>
  <si>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</si>
  <si>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</si>
  <si>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</si>
  <si>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</si>
  <si>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</si>
  <si>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</si>
  <si>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</si>
  <si>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</si>
  <si>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</si>
  <si>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</si>
  <si>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</si>
  <si>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</si>
  <si>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</si>
  <si>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</si>
  <si>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</si>
  <si>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</si>
  <si>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</si>
  <si>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</si>
  <si>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</si>
  <si>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</si>
  <si>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</si>
  <si>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</si>
  <si>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</si>
  <si>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</si>
  <si>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</si>
  <si>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</si>
  <si>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</si>
  <si>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</si>
  <si>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</si>
  <si>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</si>
  <si>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</si>
  <si>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</si>
  <si>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</si>
  <si>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</si>
  <si>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</si>
  <si>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</si>
  <si>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</si>
  <si>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</si>
  <si>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</si>
  <si>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</si>
  <si>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</si>
  <si>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</si>
  <si>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</si>
  <si>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</si>
  <si>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</si>
  <si>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</si>
  <si>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</si>
  <si>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</si>
  <si>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</si>
  <si>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</si>
  <si>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</si>
  <si>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</si>
  <si>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</si>
  <si>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</si>
  <si>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</si>
  <si>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</si>
  <si>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</si>
  <si>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</si>
  <si>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</si>
  <si>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</si>
  <si>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</si>
  <si>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</si>
  <si>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</si>
  <si>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</si>
  <si>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</si>
  <si>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</si>
  <si>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</si>
  <si>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</si>
  <si>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</si>
  <si>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</si>
  <si>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</si>
  <si>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</si>
  <si>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</si>
  <si>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</si>
  <si>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</si>
  <si>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</si>
  <si>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</si>
  <si>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</si>
  <si>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</si>
  <si>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</si>
  <si>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</si>
  <si>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</si>
  <si>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</si>
  <si>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</si>
  <si>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</si>
  <si>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</si>
  <si>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</si>
  <si>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</si>
  <si>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</si>
  <si>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</si>
  <si>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</si>
  <si>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</si>
  <si>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</si>
  <si>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</si>
  <si>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</si>
  <si>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</si>
  <si>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</si>
  <si>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</si>
  <si>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</si>
  <si>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</si>
  <si>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</si>
  <si>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</si>
  <si>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</si>
  <si>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</si>
  <si>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</si>
  <si>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</si>
  <si>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</si>
  <si>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</si>
  <si>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</si>
  <si>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</si>
  <si>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</si>
  <si>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</si>
  <si>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</si>
  <si>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</si>
  <si>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</si>
  <si>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</si>
  <si>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</si>
  <si>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</si>
  <si>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</si>
  <si>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</si>
  <si>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</si>
  <si>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</si>
  <si>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</si>
  <si>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</si>
  <si>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</si>
  <si>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</si>
  <si>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</si>
  <si>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</si>
  <si>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</si>
  <si>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</si>
  <si>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</si>
  <si>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</si>
  <si>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</si>
  <si>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</si>
  <si>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</si>
  <si>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</si>
  <si>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</si>
  <si>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</si>
  <si>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</si>
  <si>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</si>
  <si>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</si>
  <si>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</si>
  <si>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28.33</t>
  </si>
  <si>
    <t>上水道事業</t>
  </si>
  <si>
    <t>介護保険特別会計</t>
  </si>
  <si>
    <t>国民健康保険事業特別会計</t>
  </si>
  <si>
    <t>一般会計</t>
  </si>
  <si>
    <t>下水道事業特別会計</t>
  </si>
  <si>
    <t>後期高齢者医療特別会計</t>
  </si>
  <si>
    <t>▲ 0.00</t>
  </si>
  <si>
    <t>農業集落排水事業特別会計</t>
  </si>
  <si>
    <t>その他会計（赤字）</t>
  </si>
  <si>
    <t>その他会計（黒字）</t>
  </si>
  <si>
    <t>-</t>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</si>
  <si>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5"/>
  </si>
  <si>
    <t>五領川公共下水道事務組合</t>
    <rPh sb="0" eb="1">
      <t>ゴ</t>
    </rPh>
    <rPh sb="1" eb="2">
      <t>リョウ</t>
    </rPh>
    <rPh sb="2" eb="3">
      <t>カワ</t>
    </rPh>
    <rPh sb="3" eb="5">
      <t>コウキョウ</t>
    </rPh>
    <rPh sb="5" eb="8">
      <t>ゲスイドウ</t>
    </rPh>
    <rPh sb="8" eb="10">
      <t>ジム</t>
    </rPh>
    <rPh sb="10" eb="12">
      <t>クミアイ</t>
    </rPh>
    <phoneticPr fontId="5"/>
  </si>
  <si>
    <t>こしの国広域事務組合</t>
    <rPh sb="3" eb="4">
      <t>クニ</t>
    </rPh>
    <rPh sb="4" eb="6">
      <t>コウイキ</t>
    </rPh>
    <rPh sb="6" eb="8">
      <t>ジム</t>
    </rPh>
    <rPh sb="8" eb="10">
      <t>クミアイ</t>
    </rPh>
    <phoneticPr fontId="5"/>
  </si>
  <si>
    <t>福井県後期高齢者医療広域連合（一般）</t>
    <rPh sb="0" eb="2">
      <t>フクイ</t>
    </rPh>
    <rPh sb="2" eb="3">
      <t>ケン</t>
    </rPh>
    <rPh sb="3" eb="5">
      <t>コウキ</t>
    </rPh>
    <rPh sb="5" eb="8">
      <t>コウレイシャ</t>
    </rPh>
    <rPh sb="8" eb="10">
      <t>イリョウ</t>
    </rPh>
    <rPh sb="10" eb="12">
      <t>コウイキ</t>
    </rPh>
    <rPh sb="12" eb="14">
      <t>レンゴウ</t>
    </rPh>
    <rPh sb="15" eb="17">
      <t>イッパン</t>
    </rPh>
    <phoneticPr fontId="5"/>
  </si>
  <si>
    <t>福井県後期高齢者医療広域連合（特会）</t>
    <rPh sb="0" eb="2">
      <t>フクイ</t>
    </rPh>
    <rPh sb="2" eb="3">
      <t>ケン</t>
    </rPh>
    <rPh sb="3" eb="5">
      <t>コウキ</t>
    </rPh>
    <rPh sb="5" eb="8">
      <t>コウレイシャ</t>
    </rPh>
    <rPh sb="8" eb="10">
      <t>イリョウ</t>
    </rPh>
    <rPh sb="10" eb="12">
      <t>コウイキ</t>
    </rPh>
    <rPh sb="12" eb="14">
      <t>レンゴウ</t>
    </rPh>
    <rPh sb="15" eb="16">
      <t>トク</t>
    </rPh>
    <rPh sb="16" eb="17">
      <t>カイ</t>
    </rPh>
    <phoneticPr fontId="5"/>
  </si>
  <si>
    <t>勝山・永平寺衛生管理組合</t>
    <rPh sb="0" eb="2">
      <t>カツヤマ</t>
    </rPh>
    <rPh sb="3" eb="6">
      <t>エイヘイジ</t>
    </rPh>
    <rPh sb="6" eb="8">
      <t>エイセイ</t>
    </rPh>
    <rPh sb="8" eb="10">
      <t>カンリ</t>
    </rPh>
    <rPh sb="10" eb="12">
      <t>クミアイ</t>
    </rPh>
    <phoneticPr fontId="5"/>
  </si>
  <si>
    <t>福井県市町総合事務組合（一般）</t>
    <rPh sb="0" eb="3">
      <t>フクイケン</t>
    </rPh>
    <rPh sb="3" eb="4">
      <t>シ</t>
    </rPh>
    <rPh sb="4" eb="5">
      <t>マチ</t>
    </rPh>
    <rPh sb="5" eb="7">
      <t>ソウゴウ</t>
    </rPh>
    <rPh sb="7" eb="9">
      <t>ジム</t>
    </rPh>
    <rPh sb="9" eb="11">
      <t>クミアイ</t>
    </rPh>
    <rPh sb="12" eb="14">
      <t>イッパン</t>
    </rPh>
    <phoneticPr fontId="5"/>
  </si>
  <si>
    <t>福井県市町総合事務組合（特会）</t>
    <rPh sb="0" eb="3">
      <t>フクイケン</t>
    </rPh>
    <rPh sb="3" eb="4">
      <t>シ</t>
    </rPh>
    <rPh sb="4" eb="5">
      <t>マチ</t>
    </rPh>
    <rPh sb="5" eb="7">
      <t>ソウゴウ</t>
    </rPh>
    <rPh sb="7" eb="9">
      <t>ジム</t>
    </rPh>
    <rPh sb="9" eb="11">
      <t>クミアイ</t>
    </rPh>
    <rPh sb="12" eb="13">
      <t>トク</t>
    </rPh>
    <rPh sb="13" eb="14">
      <t>カイ</t>
    </rPh>
    <phoneticPr fontId="5"/>
  </si>
  <si>
    <t>福井県自治会館組合</t>
    <rPh sb="0" eb="3">
      <t>フクイケン</t>
    </rPh>
    <rPh sb="3" eb="5">
      <t>ジチ</t>
    </rPh>
    <rPh sb="5" eb="7">
      <t>カイカン</t>
    </rPh>
    <rPh sb="7" eb="9">
      <t>クミアイ</t>
    </rPh>
    <phoneticPr fontId="5"/>
  </si>
  <si>
    <t>△131</t>
    <phoneticPr fontId="2"/>
  </si>
  <si>
    <t>-</t>
    <phoneticPr fontId="2"/>
  </si>
  <si>
    <t>-</t>
    <phoneticPr fontId="2"/>
  </si>
  <si>
    <t>教育施設整備基金</t>
    <rPh sb="0" eb="2">
      <t>キョウイク</t>
    </rPh>
    <rPh sb="2" eb="4">
      <t>シセツ</t>
    </rPh>
    <rPh sb="4" eb="6">
      <t>セイビ</t>
    </rPh>
    <rPh sb="6" eb="8">
      <t>キキン</t>
    </rPh>
    <phoneticPr fontId="11"/>
  </si>
  <si>
    <t>まちづくり基金</t>
    <rPh sb="5" eb="7">
      <t>キキン</t>
    </rPh>
    <phoneticPr fontId="11"/>
  </si>
  <si>
    <t>地域福祉基金</t>
    <rPh sb="0" eb="2">
      <t>チイキ</t>
    </rPh>
    <rPh sb="2" eb="4">
      <t>フクシ</t>
    </rPh>
    <rPh sb="4" eb="6">
      <t>キキン</t>
    </rPh>
    <phoneticPr fontId="11"/>
  </si>
  <si>
    <t>すこやか子育て支援基金</t>
    <rPh sb="4" eb="6">
      <t>コソダ</t>
    </rPh>
    <rPh sb="7" eb="9">
      <t>シエン</t>
    </rPh>
    <rPh sb="9" eb="11">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</si>
  <si>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</si>
  <si>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</si>
  <si>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</si>
  <si>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</si>
  <si>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</si>
  <si>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普通会計における起債残高の推移としては平成25年度が7,613百万円なのに対し平成29年度には9,241百万円と1,628百万円増加となっている。主な増加要因として、平成27年度の消防庁舎整備や小中学校の空調整備など大規模な建設事業に伴う財源調達として起債借入れが増額したためであるが、普通交付税算定に有利な合併特例債でそれを賄っているため、将来負担率への撥ね返りはほぼ影響がない。一方で起債償還額は平成25年度が900百万円だったのに対し平成29年度では634百万円と約7割程度にまで抑制されたこともあり実質公債費比率も右肩下がりとなっている。一定以上の数値になった場合、起債借入れに影響が出る指標であるため、今後も健全な起債管理に努める。</t>
    <rPh sb="0" eb="2">
      <t>フツウ</t>
    </rPh>
    <rPh sb="2" eb="4">
      <t>カイケイ</t>
    </rPh>
    <rPh sb="8" eb="10">
      <t>キサイ</t>
    </rPh>
    <rPh sb="10" eb="12">
      <t>ザンダカ</t>
    </rPh>
    <rPh sb="13" eb="15">
      <t>スイイ</t>
    </rPh>
    <rPh sb="19" eb="21">
      <t>ヘイセイ</t>
    </rPh>
    <rPh sb="23" eb="25">
      <t>ネンド</t>
    </rPh>
    <rPh sb="31" eb="34">
      <t>ヒャクマンエン</t>
    </rPh>
    <rPh sb="37" eb="38">
      <t>タイ</t>
    </rPh>
    <rPh sb="39" eb="41">
      <t>ヘイセイ</t>
    </rPh>
    <rPh sb="43" eb="45">
      <t>ネンド</t>
    </rPh>
    <rPh sb="52" eb="55">
      <t>ヒャクマンエン</t>
    </rPh>
    <rPh sb="61" eb="64">
      <t>ヒャクマンエン</t>
    </rPh>
    <rPh sb="64" eb="66">
      <t>ゾウカ</t>
    </rPh>
    <rPh sb="73" eb="74">
      <t>オモ</t>
    </rPh>
    <rPh sb="75" eb="77">
      <t>ゾウカ</t>
    </rPh>
    <rPh sb="77" eb="79">
      <t>ヨウイン</t>
    </rPh>
    <rPh sb="83" eb="85">
      <t>ヘイセイ</t>
    </rPh>
    <rPh sb="87" eb="89">
      <t>ネンド</t>
    </rPh>
    <rPh sb="90" eb="92">
      <t>ショウボウ</t>
    </rPh>
    <rPh sb="92" eb="94">
      <t>チョウシャ</t>
    </rPh>
    <rPh sb="94" eb="96">
      <t>セイビ</t>
    </rPh>
    <rPh sb="97" eb="101">
      <t>ショウチュウガッコウ</t>
    </rPh>
    <rPh sb="102" eb="104">
      <t>クウチョウ</t>
    </rPh>
    <rPh sb="104" eb="106">
      <t>セイビ</t>
    </rPh>
    <rPh sb="108" eb="111">
      <t>ダイキボ</t>
    </rPh>
    <rPh sb="112" eb="114">
      <t>ケンセツ</t>
    </rPh>
    <rPh sb="114" eb="116">
      <t>ジギョウ</t>
    </rPh>
    <rPh sb="117" eb="118">
      <t>トモナ</t>
    </rPh>
    <rPh sb="119" eb="121">
      <t>ザイゲン</t>
    </rPh>
    <rPh sb="121" eb="123">
      <t>チョウタツ</t>
    </rPh>
    <rPh sb="126" eb="128">
      <t>キサイ</t>
    </rPh>
    <rPh sb="128" eb="130">
      <t>カリイレ</t>
    </rPh>
    <rPh sb="132" eb="133">
      <t>ゾウ</t>
    </rPh>
    <rPh sb="133" eb="134">
      <t>ガク</t>
    </rPh>
    <rPh sb="143" eb="145">
      <t>フツウ</t>
    </rPh>
    <rPh sb="145" eb="148">
      <t>コウフゼイ</t>
    </rPh>
    <rPh sb="148" eb="150">
      <t>サンテイ</t>
    </rPh>
    <rPh sb="151" eb="153">
      <t>ユウリ</t>
    </rPh>
    <rPh sb="154" eb="156">
      <t>ガッペイ</t>
    </rPh>
    <rPh sb="156" eb="158">
      <t>トクレイ</t>
    </rPh>
    <rPh sb="158" eb="159">
      <t>サイ</t>
    </rPh>
    <rPh sb="163" eb="164">
      <t>マカナ</t>
    </rPh>
    <rPh sb="171" eb="173">
      <t>ショウライ</t>
    </rPh>
    <rPh sb="173" eb="175">
      <t>フタン</t>
    </rPh>
    <rPh sb="175" eb="176">
      <t>リツ</t>
    </rPh>
    <rPh sb="178" eb="179">
      <t>ハ</t>
    </rPh>
    <rPh sb="180" eb="181">
      <t>カエ</t>
    </rPh>
    <rPh sb="185" eb="187">
      <t>エイキョウ</t>
    </rPh>
    <rPh sb="191" eb="193">
      <t>イッポウ</t>
    </rPh>
    <rPh sb="194" eb="196">
      <t>キサイ</t>
    </rPh>
    <rPh sb="196" eb="198">
      <t>ショウカン</t>
    </rPh>
    <rPh sb="198" eb="199">
      <t>ガク</t>
    </rPh>
    <rPh sb="200" eb="202">
      <t>ヘイセイ</t>
    </rPh>
    <rPh sb="204" eb="206">
      <t>ネンド</t>
    </rPh>
    <rPh sb="210" eb="213">
      <t>ヒャクマンエン</t>
    </rPh>
    <rPh sb="218" eb="219">
      <t>タイ</t>
    </rPh>
    <rPh sb="220" eb="222">
      <t>ヘイセイ</t>
    </rPh>
    <rPh sb="224" eb="226">
      <t>ネンド</t>
    </rPh>
    <rPh sb="231" eb="234">
      <t>ヒャクマンエン</t>
    </rPh>
    <rPh sb="235" eb="236">
      <t>ヤク</t>
    </rPh>
    <rPh sb="237" eb="238">
      <t>ワリ</t>
    </rPh>
    <rPh sb="238" eb="240">
      <t>テイド</t>
    </rPh>
    <rPh sb="243" eb="245">
      <t>ヨクセイ</t>
    </rPh>
    <rPh sb="253" eb="255">
      <t>ジッシツ</t>
    </rPh>
    <rPh sb="255" eb="258">
      <t>コウサイヒ</t>
    </rPh>
    <rPh sb="258" eb="260">
      <t>ヒリツ</t>
    </rPh>
    <rPh sb="261" eb="263">
      <t>ミギカタ</t>
    </rPh>
    <rPh sb="263" eb="264">
      <t>サ</t>
    </rPh>
    <rPh sb="273" eb="275">
      <t>イッテイ</t>
    </rPh>
    <rPh sb="275" eb="277">
      <t>イジョウ</t>
    </rPh>
    <rPh sb="278" eb="280">
      <t>スウチ</t>
    </rPh>
    <rPh sb="284" eb="286">
      <t>バアイ</t>
    </rPh>
    <rPh sb="287" eb="289">
      <t>キサイ</t>
    </rPh>
    <rPh sb="289" eb="291">
      <t>カリイレ</t>
    </rPh>
    <rPh sb="293" eb="295">
      <t>エイキョウ</t>
    </rPh>
    <rPh sb="296" eb="297">
      <t>デ</t>
    </rPh>
    <rPh sb="298" eb="300">
      <t>シヒョウ</t>
    </rPh>
    <rPh sb="306" eb="308">
      <t>コンゴ</t>
    </rPh>
    <rPh sb="309" eb="311">
      <t>ケンゼン</t>
    </rPh>
    <rPh sb="312" eb="314">
      <t>キサイ</t>
    </rPh>
    <rPh sb="314" eb="316">
      <t>カンリ</t>
    </rPh>
    <rPh sb="317" eb="31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</si>
  <si>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</si>
  <si>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</si>
  <si>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</si>
  <si>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</si>
  <si>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</si>
  <si>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平成28年度において松岡中学校武道館新築（123百万円）や町内の防災行政無線整備（193百万円）、平成29年度において松岡小学校南校舎改修（144百万円）やB&amp;G体育館耐震改修（73百万円）等により減価償却率が抑制されたものの、既存施設の経年劣化により年々微増している。現状、類似団体より6.8ポイント程度低いとはいえ、町内全体の施設が老朽化していることは間違いないため、計画的な修繕、補修はもとより大規模な改修、新築等計画的な施設維持管理に努めていく。一方、固定資産形成の際に重要な財源となる町債は出来るかぎり抑制することで、起債残高を示す将来負担率は20％～25％程度を推移しており、こちらも類似団体から6.4ポイント程度低い結果となっている。今後も償還額以上の借入額としないなど起債抑制を継続していく。</t>
    <rPh sb="0" eb="2">
      <t>ヘイセイ</t>
    </rPh>
    <rPh sb="4" eb="6">
      <t>ネンド</t>
    </rPh>
    <rPh sb="10" eb="12">
      <t>マツオカ</t>
    </rPh>
    <rPh sb="12" eb="15">
      <t>チュウガッコウ</t>
    </rPh>
    <rPh sb="15" eb="18">
      <t>ブドウカン</t>
    </rPh>
    <rPh sb="18" eb="20">
      <t>シンチク</t>
    </rPh>
    <rPh sb="24" eb="27">
      <t>ヒャクマンエン</t>
    </rPh>
    <rPh sb="29" eb="31">
      <t>チョウナイ</t>
    </rPh>
    <rPh sb="32" eb="34">
      <t>ボウサイ</t>
    </rPh>
    <rPh sb="34" eb="36">
      <t>ギョウセイ</t>
    </rPh>
    <rPh sb="36" eb="38">
      <t>ムセン</t>
    </rPh>
    <rPh sb="38" eb="40">
      <t>セイビ</t>
    </rPh>
    <rPh sb="44" eb="47">
      <t>ヒャクマンエン</t>
    </rPh>
    <rPh sb="49" eb="51">
      <t>ヘイセイ</t>
    </rPh>
    <rPh sb="53" eb="55">
      <t>ネンド</t>
    </rPh>
    <rPh sb="59" eb="61">
      <t>マツオカ</t>
    </rPh>
    <rPh sb="61" eb="64">
      <t>ショウガッコウ</t>
    </rPh>
    <rPh sb="64" eb="65">
      <t>ミナミ</t>
    </rPh>
    <rPh sb="65" eb="67">
      <t>コウシャ</t>
    </rPh>
    <rPh sb="67" eb="69">
      <t>カイシュウ</t>
    </rPh>
    <rPh sb="73" eb="76">
      <t>ヒャクマンエン</t>
    </rPh>
    <rPh sb="81" eb="83">
      <t>タイイク</t>
    </rPh>
    <rPh sb="83" eb="84">
      <t>カン</t>
    </rPh>
    <rPh sb="84" eb="86">
      <t>タイシン</t>
    </rPh>
    <rPh sb="86" eb="88">
      <t>カイシュウ</t>
    </rPh>
    <rPh sb="91" eb="94">
      <t>ヒャクマンエン</t>
    </rPh>
    <rPh sb="95" eb="96">
      <t>トウ</t>
    </rPh>
    <rPh sb="99" eb="101">
      <t>ゲンカ</t>
    </rPh>
    <rPh sb="101" eb="103">
      <t>ショウキャク</t>
    </rPh>
    <rPh sb="103" eb="104">
      <t>リツ</t>
    </rPh>
    <rPh sb="105" eb="107">
      <t>ヨクセイ</t>
    </rPh>
    <rPh sb="114" eb="116">
      <t>キゾン</t>
    </rPh>
    <rPh sb="116" eb="118">
      <t>シセツ</t>
    </rPh>
    <rPh sb="119" eb="121">
      <t>ケイネン</t>
    </rPh>
    <rPh sb="121" eb="123">
      <t>レッカ</t>
    </rPh>
    <rPh sb="126" eb="128">
      <t>ネンネン</t>
    </rPh>
    <rPh sb="128" eb="130">
      <t>ビゾウ</t>
    </rPh>
    <rPh sb="135" eb="136">
      <t>ゲン</t>
    </rPh>
    <rPh sb="136" eb="137">
      <t>ジョウ</t>
    </rPh>
    <rPh sb="138" eb="140">
      <t>ルイジ</t>
    </rPh>
    <rPh sb="140" eb="142">
      <t>ダンタイ</t>
    </rPh>
    <rPh sb="151" eb="153">
      <t>テイド</t>
    </rPh>
    <rPh sb="153" eb="154">
      <t>ヒク</t>
    </rPh>
    <rPh sb="160" eb="162">
      <t>チョウナイ</t>
    </rPh>
    <rPh sb="162" eb="164">
      <t>ゼンタイ</t>
    </rPh>
    <rPh sb="165" eb="167">
      <t>シセツ</t>
    </rPh>
    <rPh sb="168" eb="170">
      <t>ロウキュウ</t>
    </rPh>
    <rPh sb="170" eb="171">
      <t>カ</t>
    </rPh>
    <rPh sb="178" eb="180">
      <t>マチガ</t>
    </rPh>
    <rPh sb="186" eb="188">
      <t>ケイカク</t>
    </rPh>
    <rPh sb="188" eb="189">
      <t>テキ</t>
    </rPh>
    <rPh sb="190" eb="192">
      <t>シュウゼン</t>
    </rPh>
    <rPh sb="193" eb="195">
      <t>ホシュウ</t>
    </rPh>
    <rPh sb="200" eb="203">
      <t>ダイキボ</t>
    </rPh>
    <rPh sb="204" eb="206">
      <t>カイシュウ</t>
    </rPh>
    <rPh sb="207" eb="209">
      <t>シンチク</t>
    </rPh>
    <rPh sb="209" eb="210">
      <t>トウ</t>
    </rPh>
    <rPh sb="210" eb="213">
      <t>ケイカクテキ</t>
    </rPh>
    <rPh sb="214" eb="216">
      <t>シセツ</t>
    </rPh>
    <rPh sb="216" eb="218">
      <t>イジ</t>
    </rPh>
    <rPh sb="218" eb="220">
      <t>カンリ</t>
    </rPh>
    <rPh sb="221" eb="222">
      <t>ツト</t>
    </rPh>
    <rPh sb="227" eb="229">
      <t>イッポウ</t>
    </rPh>
    <rPh sb="230" eb="232">
      <t>コテイ</t>
    </rPh>
    <rPh sb="232" eb="234">
      <t>シサン</t>
    </rPh>
    <rPh sb="234" eb="236">
      <t>ケイセイ</t>
    </rPh>
    <rPh sb="237" eb="238">
      <t>サイ</t>
    </rPh>
    <rPh sb="239" eb="241">
      <t>ジュウヨウ</t>
    </rPh>
    <rPh sb="242" eb="244">
      <t>ザイゲン</t>
    </rPh>
    <rPh sb="247" eb="248">
      <t>チョウ</t>
    </rPh>
    <rPh sb="248" eb="249">
      <t>サイ</t>
    </rPh>
    <rPh sb="250" eb="252">
      <t>デキ</t>
    </rPh>
    <rPh sb="256" eb="258">
      <t>ヨクセイ</t>
    </rPh>
    <rPh sb="264" eb="266">
      <t>キサイ</t>
    </rPh>
    <rPh sb="266" eb="268">
      <t>ザンダカ</t>
    </rPh>
    <rPh sb="269" eb="270">
      <t>シメ</t>
    </rPh>
    <rPh sb="271" eb="273">
      <t>ショウライ</t>
    </rPh>
    <rPh sb="273" eb="275">
      <t>フタン</t>
    </rPh>
    <rPh sb="275" eb="276">
      <t>リツ</t>
    </rPh>
    <rPh sb="284" eb="286">
      <t>テイド</t>
    </rPh>
    <rPh sb="287" eb="289">
      <t>スイイ</t>
    </rPh>
    <rPh sb="298" eb="300">
      <t>ルイジ</t>
    </rPh>
    <rPh sb="300" eb="302">
      <t>ダンタイ</t>
    </rPh>
    <rPh sb="311" eb="313">
      <t>テイド</t>
    </rPh>
    <rPh sb="313" eb="314">
      <t>ヒク</t>
    </rPh>
    <rPh sb="315" eb="317">
      <t>ケッカ</t>
    </rPh>
    <rPh sb="324" eb="326">
      <t>コンゴ</t>
    </rPh>
    <rPh sb="327" eb="329">
      <t>ショウカン</t>
    </rPh>
    <rPh sb="329" eb="330">
      <t>ガク</t>
    </rPh>
    <rPh sb="330" eb="332">
      <t>イジョウ</t>
    </rPh>
    <rPh sb="333" eb="335">
      <t>カリイレ</t>
    </rPh>
    <rPh sb="335" eb="336">
      <t>ガク</t>
    </rPh>
    <rPh sb="342" eb="344">
      <t>キサイ</t>
    </rPh>
    <rPh sb="344" eb="346">
      <t>ヨクセイ</t>
    </rPh>
    <rPh sb="347" eb="349">
      <t>ケイゾク</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</si>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</sst>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35" fillId="0" borderId="40"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 fillId="0" borderId="40"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extLst>
            <c:ext xmlns:c16="http://schemas.microsoft.com/office/drawing/2014/chart" uri="{C3380CC4-5D6E-409C-BE32-E72D297353CC}">
              <c16:uniqueId val="{00000000-9E17-4791-8DD4-158B9BD54B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74937</c:v>
                </c:pt>
                <c:pt idx="1">
                  <c:v>64591</c:v>
                </c:pt>
                <c:pt idx="2">
                  <c:v>118745</c:v>
                </c:pt>
                <c:pt idx="3">
                  <c:v>82910</c:v>
                </c:pt>
                <c:pt idx="4">
                  <c:v>86846</c:v>
                </c:pt>
              </c:numCache>
            </c:numRef>
          </c:val>
          <c:smooth val="0"/>
          <c:extLst>
            <c:ext xmlns:c16="http://schemas.microsoft.com/office/drawing/2014/chart" uri="{C3380CC4-5D6E-409C-BE32-E72D297353CC}">
              <c16:uniqueId val="{00000001-9E17-4791-8DD4-158B9BD54B17}"/>
            </c:ext>
          </c:extLst>
        </c:ser>
        <c:dLbls>
          <c:showLegendKey val="0"/>
          <c:showVal val="0"/>
          <c:showCatName val="0"/>
          <c:showSerName val="0"/>
          <c:showPercent val="0"/>
          <c:showBubbleSize val="0"/>
        </c:dLbls>
        <c:marker val="1"/>
        <c:smooth val="0"/>
        <c:axId val="265667904"/>
        <c:axId val="265668296"/>
      </c:lineChart>
      <c:catAx>
        <c:axId val="26566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668296"/>
        <c:crosses val="autoZero"/>
        <c:auto val="1"/>
        <c:lblAlgn val="ctr"/>
        <c:lblOffset val="100"/>
        <c:tickLblSkip val="1"/>
        <c:tickMarkSkip val="1"/>
        <c:noMultiLvlLbl val="0"/>
      </c:catAx>
      <c:valAx>
        <c:axId val="265668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66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5.64</c:v>
                </c:pt>
                <c:pt idx="1">
                  <c:v>6</c:v>
                </c:pt>
                <c:pt idx="2">
                  <c:v>5.0999999999999996</c:v>
                </c:pt>
                <c:pt idx="3">
                  <c:v>2.58</c:v>
                </c:pt>
                <c:pt idx="4">
                  <c:v>0.89</c:v>
                </c:pt>
              </c:numCache>
            </c:numRef>
          </c:val>
          <c:extLst>
            <c:ext xmlns:c16="http://schemas.microsoft.com/office/drawing/2014/chart" uri="{C3380CC4-5D6E-409C-BE32-E72D297353CC}">
              <c16:uniqueId val="{00000000-736C-4584-B745-D3FE710B09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38.39</c:v>
                </c:pt>
                <c:pt idx="1">
                  <c:v>42.58</c:v>
                </c:pt>
                <c:pt idx="2">
                  <c:v>45.03</c:v>
                </c:pt>
                <c:pt idx="3">
                  <c:v>48.12</c:v>
                </c:pt>
                <c:pt idx="4">
                  <c:v>22.83</c:v>
                </c:pt>
              </c:numCache>
            </c:numRef>
          </c:val>
          <c:extLst>
            <c:ext xmlns:c16="http://schemas.microsoft.com/office/drawing/2014/chart" uri="{C3380CC4-5D6E-409C-BE32-E72D297353CC}">
              <c16:uniqueId val="{00000001-736C-4584-B745-D3FE710B0930}"/>
            </c:ext>
          </c:extLst>
        </c:ser>
        <c:dLbls>
          <c:showLegendKey val="0"/>
          <c:showVal val="0"/>
          <c:showCatName val="0"/>
          <c:showSerName val="0"/>
          <c:showPercent val="0"/>
          <c:showBubbleSize val="0"/>
        </c:dLbls>
        <c:gapWidth val="250"/>
        <c:overlap val="100"/>
        <c:axId val="265669864"/>
        <c:axId val="26567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0.41</c:v>
                </c:pt>
                <c:pt idx="1">
                  <c:v>4.21</c:v>
                </c:pt>
                <c:pt idx="2">
                  <c:v>2.5099999999999998</c:v>
                </c:pt>
                <c:pt idx="3">
                  <c:v>0.1</c:v>
                </c:pt>
                <c:pt idx="4">
                  <c:v>-28.33</c:v>
                </c:pt>
              </c:numCache>
            </c:numRef>
          </c:val>
          <c:smooth val="0"/>
          <c:extLst>
            <c:ext xmlns:c16="http://schemas.microsoft.com/office/drawing/2014/chart" uri="{C3380CC4-5D6E-409C-BE32-E72D297353CC}">
              <c16:uniqueId val="{00000002-736C-4584-B745-D3FE710B0930}"/>
            </c:ext>
          </c:extLst>
        </c:ser>
        <c:dLbls>
          <c:showLegendKey val="0"/>
          <c:showVal val="0"/>
          <c:showCatName val="0"/>
          <c:showSerName val="0"/>
          <c:showPercent val="0"/>
          <c:showBubbleSize val="0"/>
        </c:dLbls>
        <c:marker val="1"/>
        <c:smooth val="0"/>
        <c:axId val="265669864"/>
        <c:axId val="265670256"/>
      </c:lineChart>
      <c:catAx>
        <c:axId val="26566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670256"/>
        <c:crosses val="autoZero"/>
        <c:auto val="1"/>
        <c:lblAlgn val="ctr"/>
        <c:lblOffset val="100"/>
        <c:tickLblSkip val="1"/>
        <c:tickMarkSkip val="1"/>
        <c:noMultiLvlLbl val="0"/>
      </c:catAx>
      <c:valAx>
        <c:axId val="26567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66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B9-4D61-8A8F-B97B27EA5A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B9-4D61-8A8F-B97B27EA5A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B9-4D61-8A8F-B97B27EA5A2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3-E1B9-4D61-8A8F-B97B27EA5A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B9-4D61-8A8F-B97B27EA5A2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0.02</c:v>
                </c:pt>
                <c:pt idx="4">
                  <c:v>#N/A</c:v>
                </c:pt>
                <c:pt idx="5">
                  <c:v>0.25</c:v>
                </c:pt>
                <c:pt idx="6">
                  <c:v>#N/A</c:v>
                </c:pt>
                <c:pt idx="7">
                  <c:v>0</c:v>
                </c:pt>
                <c:pt idx="8">
                  <c:v>#N/A</c:v>
                </c:pt>
                <c:pt idx="9">
                  <c:v>0.01</c:v>
                </c:pt>
              </c:numCache>
            </c:numRef>
          </c:val>
          <c:extLst>
            <c:ext xmlns:c16="http://schemas.microsoft.com/office/drawing/2014/chart" uri="{C3380CC4-5D6E-409C-BE32-E72D297353CC}">
              <c16:uniqueId val="{00000005-E1B9-4D61-8A8F-B97B27EA5A2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5.63</c:v>
                </c:pt>
                <c:pt idx="2">
                  <c:v>#N/A</c:v>
                </c:pt>
                <c:pt idx="3">
                  <c:v>5.99</c:v>
                </c:pt>
                <c:pt idx="4">
                  <c:v>#N/A</c:v>
                </c:pt>
                <c:pt idx="5">
                  <c:v>5.09</c:v>
                </c:pt>
                <c:pt idx="6">
                  <c:v>#N/A</c:v>
                </c:pt>
                <c:pt idx="7">
                  <c:v>2.57</c:v>
                </c:pt>
                <c:pt idx="8">
                  <c:v>#N/A</c:v>
                </c:pt>
                <c:pt idx="9">
                  <c:v>0.88</c:v>
                </c:pt>
              </c:numCache>
            </c:numRef>
          </c:val>
          <c:extLst>
            <c:ext xmlns:c16="http://schemas.microsoft.com/office/drawing/2014/chart" uri="{C3380CC4-5D6E-409C-BE32-E72D297353CC}">
              <c16:uniqueId val="{00000006-E1B9-4D61-8A8F-B97B27EA5A2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1.18</c:v>
                </c:pt>
                <c:pt idx="2">
                  <c:v>#N/A</c:v>
                </c:pt>
                <c:pt idx="3">
                  <c:v>0.41</c:v>
                </c:pt>
                <c:pt idx="4">
                  <c:v>#N/A</c:v>
                </c:pt>
                <c:pt idx="5">
                  <c:v>1.18</c:v>
                </c:pt>
                <c:pt idx="6">
                  <c:v>#N/A</c:v>
                </c:pt>
                <c:pt idx="7">
                  <c:v>0.56000000000000005</c:v>
                </c:pt>
                <c:pt idx="8">
                  <c:v>#N/A</c:v>
                </c:pt>
                <c:pt idx="9">
                  <c:v>1.04</c:v>
                </c:pt>
              </c:numCache>
            </c:numRef>
          </c:val>
          <c:extLst>
            <c:ext xmlns:c16="http://schemas.microsoft.com/office/drawing/2014/chart" uri="{C3380CC4-5D6E-409C-BE32-E72D297353CC}">
              <c16:uniqueId val="{00000007-E1B9-4D61-8A8F-B97B27EA5A2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0.64</c:v>
                </c:pt>
                <c:pt idx="2">
                  <c:v>#N/A</c:v>
                </c:pt>
                <c:pt idx="3">
                  <c:v>0.84</c:v>
                </c:pt>
                <c:pt idx="4">
                  <c:v>#N/A</c:v>
                </c:pt>
                <c:pt idx="5">
                  <c:v>0.42</c:v>
                </c:pt>
                <c:pt idx="6">
                  <c:v>#N/A</c:v>
                </c:pt>
                <c:pt idx="7">
                  <c:v>0.64</c:v>
                </c:pt>
                <c:pt idx="8">
                  <c:v>#N/A</c:v>
                </c:pt>
                <c:pt idx="9">
                  <c:v>1.22</c:v>
                </c:pt>
              </c:numCache>
            </c:numRef>
          </c:val>
          <c:extLst>
            <c:ext xmlns:c16="http://schemas.microsoft.com/office/drawing/2014/chart" uri="{C3380CC4-5D6E-409C-BE32-E72D297353CC}">
              <c16:uniqueId val="{00000008-E1B9-4D61-8A8F-B97B27EA5A2A}"/>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11.47</c:v>
                </c:pt>
                <c:pt idx="2">
                  <c:v>#N/A</c:v>
                </c:pt>
                <c:pt idx="3">
                  <c:v>9.89</c:v>
                </c:pt>
                <c:pt idx="4">
                  <c:v>#N/A</c:v>
                </c:pt>
                <c:pt idx="5">
                  <c:v>9.2899999999999991</c:v>
                </c:pt>
                <c:pt idx="6">
                  <c:v>#N/A</c:v>
                </c:pt>
                <c:pt idx="7">
                  <c:v>9.73</c:v>
                </c:pt>
                <c:pt idx="8">
                  <c:v>#N/A</c:v>
                </c:pt>
                <c:pt idx="9">
                  <c:v>10.39</c:v>
                </c:pt>
              </c:numCache>
            </c:numRef>
          </c:val>
          <c:extLst>
            <c:ext xmlns:c16="http://schemas.microsoft.com/office/drawing/2014/chart" uri="{C3380CC4-5D6E-409C-BE32-E72D297353CC}">
              <c16:uniqueId val="{00000009-E1B9-4D61-8A8F-B97B27EA5A2A}"/>
            </c:ext>
          </c:extLst>
        </c:ser>
        <c:dLbls>
          <c:showLegendKey val="0"/>
          <c:showVal val="0"/>
          <c:showCatName val="0"/>
          <c:showSerName val="0"/>
          <c:showPercent val="0"/>
          <c:showBubbleSize val="0"/>
        </c:dLbls>
        <c:gapWidth val="150"/>
        <c:overlap val="100"/>
        <c:axId val="265671040"/>
        <c:axId val="265671432"/>
      </c:barChart>
      <c:catAx>
        <c:axId val="26567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671432"/>
        <c:crosses val="autoZero"/>
        <c:auto val="1"/>
        <c:lblAlgn val="ctr"/>
        <c:lblOffset val="100"/>
        <c:tickLblSkip val="1"/>
        <c:tickMarkSkip val="1"/>
        <c:noMultiLvlLbl val="0"/>
      </c:catAx>
      <c:valAx>
        <c:axId val="265671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67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940</c:v>
                </c:pt>
                <c:pt idx="5">
                  <c:v>959</c:v>
                </c:pt>
                <c:pt idx="8">
                  <c:v>952</c:v>
                </c:pt>
                <c:pt idx="11">
                  <c:v>935</c:v>
                </c:pt>
                <c:pt idx="14">
                  <c:v>917</c:v>
                </c:pt>
              </c:numCache>
            </c:numRef>
          </c:val>
          <c:extLst>
            <c:ext xmlns:c16="http://schemas.microsoft.com/office/drawing/2014/chart" uri="{C3380CC4-5D6E-409C-BE32-E72D297353CC}">
              <c16:uniqueId val="{00000000-FAD0-4468-934C-016E1C58EE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0-4468-934C-016E1C58EE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D0-4468-934C-016E1C58EE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211</c:v>
                </c:pt>
                <c:pt idx="3">
                  <c:v>171</c:v>
                </c:pt>
                <c:pt idx="6">
                  <c:v>154</c:v>
                </c:pt>
                <c:pt idx="9">
                  <c:v>127</c:v>
                </c:pt>
                <c:pt idx="12">
                  <c:v>93</c:v>
                </c:pt>
              </c:numCache>
            </c:numRef>
          </c:val>
          <c:extLst>
            <c:ext xmlns:c16="http://schemas.microsoft.com/office/drawing/2014/chart" uri="{C3380CC4-5D6E-409C-BE32-E72D297353CC}">
              <c16:uniqueId val="{00000003-FAD0-4468-934C-016E1C58EE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514</c:v>
                </c:pt>
                <c:pt idx="3">
                  <c:v>512</c:v>
                </c:pt>
                <c:pt idx="6">
                  <c:v>496</c:v>
                </c:pt>
                <c:pt idx="9">
                  <c:v>603</c:v>
                </c:pt>
                <c:pt idx="12">
                  <c:v>569</c:v>
                </c:pt>
              </c:numCache>
            </c:numRef>
          </c:val>
          <c:extLst>
            <c:ext xmlns:c16="http://schemas.microsoft.com/office/drawing/2014/chart" uri="{C3380CC4-5D6E-409C-BE32-E72D297353CC}">
              <c16:uniqueId val="{00000004-FAD0-4468-934C-016E1C58EE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0-4468-934C-016E1C58EE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0-4468-934C-016E1C58EE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900</c:v>
                </c:pt>
                <c:pt idx="3">
                  <c:v>864</c:v>
                </c:pt>
                <c:pt idx="6">
                  <c:v>796</c:v>
                </c:pt>
                <c:pt idx="9">
                  <c:v>676</c:v>
                </c:pt>
                <c:pt idx="12">
                  <c:v>634</c:v>
                </c:pt>
              </c:numCache>
            </c:numRef>
          </c:val>
          <c:extLst>
            <c:ext xmlns:c16="http://schemas.microsoft.com/office/drawing/2014/chart" uri="{C3380CC4-5D6E-409C-BE32-E72D297353CC}">
              <c16:uniqueId val="{00000007-FAD0-4468-934C-016E1C58EE9D}"/>
            </c:ext>
          </c:extLst>
        </c:ser>
        <c:dLbls>
          <c:showLegendKey val="0"/>
          <c:showVal val="0"/>
          <c:showCatName val="0"/>
          <c:showSerName val="0"/>
          <c:showPercent val="0"/>
          <c:showBubbleSize val="0"/>
        </c:dLbls>
        <c:gapWidth val="100"/>
        <c:overlap val="100"/>
        <c:axId val="265672216"/>
        <c:axId val="26567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685</c:v>
                </c:pt>
                <c:pt idx="2">
                  <c:v>#N/A</c:v>
                </c:pt>
                <c:pt idx="3">
                  <c:v>#N/A</c:v>
                </c:pt>
                <c:pt idx="4">
                  <c:v>588</c:v>
                </c:pt>
                <c:pt idx="5">
                  <c:v>#N/A</c:v>
                </c:pt>
                <c:pt idx="6">
                  <c:v>#N/A</c:v>
                </c:pt>
                <c:pt idx="7">
                  <c:v>494</c:v>
                </c:pt>
                <c:pt idx="8">
                  <c:v>#N/A</c:v>
                </c:pt>
                <c:pt idx="9">
                  <c:v>#N/A</c:v>
                </c:pt>
                <c:pt idx="10">
                  <c:v>471</c:v>
                </c:pt>
                <c:pt idx="11">
                  <c:v>#N/A</c:v>
                </c:pt>
                <c:pt idx="12">
                  <c:v>#N/A</c:v>
                </c:pt>
                <c:pt idx="13">
                  <c:v>379</c:v>
                </c:pt>
                <c:pt idx="14">
                  <c:v>#N/A</c:v>
                </c:pt>
              </c:numCache>
            </c:numRef>
          </c:val>
          <c:smooth val="0"/>
          <c:extLst>
            <c:ext xmlns:c16="http://schemas.microsoft.com/office/drawing/2014/chart" uri="{C3380CC4-5D6E-409C-BE32-E72D297353CC}">
              <c16:uniqueId val="{00000008-FAD0-4468-934C-016E1C58EE9D}"/>
            </c:ext>
          </c:extLst>
        </c:ser>
        <c:dLbls>
          <c:showLegendKey val="0"/>
          <c:showVal val="0"/>
          <c:showCatName val="0"/>
          <c:showSerName val="0"/>
          <c:showPercent val="0"/>
          <c:showBubbleSize val="0"/>
        </c:dLbls>
        <c:marker val="1"/>
        <c:smooth val="0"/>
        <c:axId val="265672216"/>
        <c:axId val="265672608"/>
      </c:lineChart>
      <c:catAx>
        <c:axId val="26567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672608"/>
        <c:crosses val="autoZero"/>
        <c:auto val="1"/>
        <c:lblAlgn val="ctr"/>
        <c:lblOffset val="100"/>
        <c:tickLblSkip val="1"/>
        <c:tickMarkSkip val="1"/>
        <c:noMultiLvlLbl val="0"/>
      </c:catAx>
      <c:valAx>
        <c:axId val="26567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67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9830</c:v>
                </c:pt>
                <c:pt idx="5">
                  <c:v>9435</c:v>
                </c:pt>
                <c:pt idx="8">
                  <c:v>10551</c:v>
                </c:pt>
                <c:pt idx="11">
                  <c:v>10670</c:v>
                </c:pt>
                <c:pt idx="14">
                  <c:v>10744</c:v>
                </c:pt>
              </c:numCache>
            </c:numRef>
          </c:val>
          <c:extLst>
            <c:ext xmlns:c16="http://schemas.microsoft.com/office/drawing/2014/chart" uri="{C3380CC4-5D6E-409C-BE32-E72D297353CC}">
              <c16:uniqueId val="{00000000-F5DA-4F0C-9CF7-35B36BA32B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c:v>
                </c:pt>
                <c:pt idx="5">
                  <c:v>254</c:v>
                </c:pt>
                <c:pt idx="8">
                  <c:v>231</c:v>
                </c:pt>
                <c:pt idx="11">
                  <c:v>205</c:v>
                </c:pt>
                <c:pt idx="14">
                  <c:v>210</c:v>
                </c:pt>
              </c:numCache>
            </c:numRef>
          </c:val>
          <c:extLst>
            <c:ext xmlns:c16="http://schemas.microsoft.com/office/drawing/2014/chart" uri="{C3380CC4-5D6E-409C-BE32-E72D297353CC}">
              <c16:uniqueId val="{00000001-F5DA-4F0C-9CF7-35B36BA32B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3097</c:v>
                </c:pt>
                <c:pt idx="5">
                  <c:v>3307</c:v>
                </c:pt>
                <c:pt idx="8">
                  <c:v>3429</c:v>
                </c:pt>
                <c:pt idx="11">
                  <c:v>3595</c:v>
                </c:pt>
                <c:pt idx="14">
                  <c:v>3713</c:v>
                </c:pt>
              </c:numCache>
            </c:numRef>
          </c:val>
          <c:extLst>
            <c:ext xmlns:c16="http://schemas.microsoft.com/office/drawing/2014/chart" uri="{C3380CC4-5D6E-409C-BE32-E72D297353CC}">
              <c16:uniqueId val="{00000002-F5DA-4F0C-9CF7-35B36BA32B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DA-4F0C-9CF7-35B36BA32B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DA-4F0C-9CF7-35B36BA32B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DA-4F0C-9CF7-35B36BA32B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2169</c:v>
                </c:pt>
                <c:pt idx="3">
                  <c:v>2065</c:v>
                </c:pt>
                <c:pt idx="6">
                  <c:v>2007</c:v>
                </c:pt>
                <c:pt idx="9">
                  <c:v>1985</c:v>
                </c:pt>
                <c:pt idx="12">
                  <c:v>1975</c:v>
                </c:pt>
              </c:numCache>
            </c:numRef>
          </c:val>
          <c:extLst>
            <c:ext xmlns:c16="http://schemas.microsoft.com/office/drawing/2014/chart" uri="{C3380CC4-5D6E-409C-BE32-E72D297353CC}">
              <c16:uniqueId val="{00000006-F5DA-4F0C-9CF7-35B36BA32B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1782</c:v>
                </c:pt>
                <c:pt idx="3">
                  <c:v>1603</c:v>
                </c:pt>
                <c:pt idx="6">
                  <c:v>1554</c:v>
                </c:pt>
                <c:pt idx="9">
                  <c:v>1537</c:v>
                </c:pt>
                <c:pt idx="12">
                  <c:v>1474</c:v>
                </c:pt>
              </c:numCache>
            </c:numRef>
          </c:val>
          <c:extLst>
            <c:ext xmlns:c16="http://schemas.microsoft.com/office/drawing/2014/chart" uri="{C3380CC4-5D6E-409C-BE32-E72D297353CC}">
              <c16:uniqueId val="{00000007-F5DA-4F0C-9CF7-35B36BA32B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4039</c:v>
                </c:pt>
                <c:pt idx="3">
                  <c:v>3749</c:v>
                </c:pt>
                <c:pt idx="6">
                  <c:v>3385</c:v>
                </c:pt>
                <c:pt idx="9">
                  <c:v>3293</c:v>
                </c:pt>
                <c:pt idx="12">
                  <c:v>3117</c:v>
                </c:pt>
              </c:numCache>
            </c:numRef>
          </c:val>
          <c:extLst>
            <c:ext xmlns:c16="http://schemas.microsoft.com/office/drawing/2014/chart" uri="{C3380CC4-5D6E-409C-BE32-E72D297353CC}">
              <c16:uniqueId val="{00000008-F5DA-4F0C-9CF7-35B36BA32B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DA-4F0C-9CF7-35B36BA32B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7613</c:v>
                </c:pt>
                <c:pt idx="3">
                  <c:v>7656</c:v>
                </c:pt>
                <c:pt idx="6">
                  <c:v>8618</c:v>
                </c:pt>
                <c:pt idx="9">
                  <c:v>8737</c:v>
                </c:pt>
                <c:pt idx="12">
                  <c:v>9241</c:v>
                </c:pt>
              </c:numCache>
            </c:numRef>
          </c:val>
          <c:extLst>
            <c:ext xmlns:c16="http://schemas.microsoft.com/office/drawing/2014/chart" uri="{C3380CC4-5D6E-409C-BE32-E72D297353CC}">
              <c16:uniqueId val="{0000000A-F5DA-4F0C-9CF7-35B36BA32B85}"/>
            </c:ext>
          </c:extLst>
        </c:ser>
        <c:dLbls>
          <c:showLegendKey val="0"/>
          <c:showVal val="0"/>
          <c:showCatName val="0"/>
          <c:showSerName val="0"/>
          <c:showPercent val="0"/>
          <c:showBubbleSize val="0"/>
        </c:dLbls>
        <c:gapWidth val="100"/>
        <c:overlap val="100"/>
        <c:axId val="286040056"/>
        <c:axId val="28604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2400</c:v>
                </c:pt>
                <c:pt idx="2">
                  <c:v>#N/A</c:v>
                </c:pt>
                <c:pt idx="3">
                  <c:v>#N/A</c:v>
                </c:pt>
                <c:pt idx="4">
                  <c:v>2076</c:v>
                </c:pt>
                <c:pt idx="5">
                  <c:v>#N/A</c:v>
                </c:pt>
                <c:pt idx="6">
                  <c:v>#N/A</c:v>
                </c:pt>
                <c:pt idx="7">
                  <c:v>1354</c:v>
                </c:pt>
                <c:pt idx="8">
                  <c:v>#N/A</c:v>
                </c:pt>
                <c:pt idx="9">
                  <c:v>#N/A</c:v>
                </c:pt>
                <c:pt idx="10">
                  <c:v>1082</c:v>
                </c:pt>
                <c:pt idx="11">
                  <c:v>#N/A</c:v>
                </c:pt>
                <c:pt idx="12">
                  <c:v>#N/A</c:v>
                </c:pt>
                <c:pt idx="13">
                  <c:v>1140</c:v>
                </c:pt>
                <c:pt idx="14">
                  <c:v>#N/A</c:v>
                </c:pt>
              </c:numCache>
            </c:numRef>
          </c:val>
          <c:smooth val="0"/>
          <c:extLst>
            <c:ext xmlns:c16="http://schemas.microsoft.com/office/drawing/2014/chart" uri="{C3380CC4-5D6E-409C-BE32-E72D297353CC}">
              <c16:uniqueId val="{0000000B-F5DA-4F0C-9CF7-35B36BA32B85}"/>
            </c:ext>
          </c:extLst>
        </c:ser>
        <c:dLbls>
          <c:showLegendKey val="0"/>
          <c:showVal val="0"/>
          <c:showCatName val="0"/>
          <c:showSerName val="0"/>
          <c:showPercent val="0"/>
          <c:showBubbleSize val="0"/>
        </c:dLbls>
        <c:marker val="1"/>
        <c:smooth val="0"/>
        <c:axId val="286040056"/>
        <c:axId val="286040448"/>
      </c:lineChart>
      <c:catAx>
        <c:axId val="28604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040448"/>
        <c:crosses val="autoZero"/>
        <c:auto val="1"/>
        <c:lblAlgn val="ctr"/>
        <c:lblOffset val="100"/>
        <c:tickLblSkip val="1"/>
        <c:tickMarkSkip val="1"/>
        <c:noMultiLvlLbl val="0"/>
      </c:catAx>
      <c:valAx>
        <c:axId val="28604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04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2814</c:v>
                </c:pt>
                <c:pt idx="1">
                  <c:v>2979</c:v>
                </c:pt>
                <c:pt idx="2">
                  <c:v>1376</c:v>
                </c:pt>
              </c:numCache>
            </c:numRef>
          </c:val>
          <c:extLst>
            <c:ext xmlns:c16="http://schemas.microsoft.com/office/drawing/2014/chart" uri="{C3380CC4-5D6E-409C-BE32-E72D297353CC}">
              <c16:uniqueId val="{00000000-403D-4215-9973-5503CB5AB6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403D-4215-9973-5503CB5AB6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560</c:v>
                </c:pt>
                <c:pt idx="1">
                  <c:v>560</c:v>
                </c:pt>
                <c:pt idx="2">
                  <c:v>2255</c:v>
                </c:pt>
              </c:numCache>
            </c:numRef>
          </c:val>
          <c:extLst>
            <c:ext xmlns:c16="http://schemas.microsoft.com/office/drawing/2014/chart" uri="{C3380CC4-5D6E-409C-BE32-E72D297353CC}">
              <c16:uniqueId val="{00000002-403D-4215-9973-5503CB5AB64A}"/>
            </c:ext>
          </c:extLst>
        </c:ser>
        <c:dLbls>
          <c:showLegendKey val="0"/>
          <c:showVal val="0"/>
          <c:showCatName val="0"/>
          <c:showSerName val="0"/>
          <c:showPercent val="0"/>
          <c:showBubbleSize val="0"/>
        </c:dLbls>
        <c:gapWidth val="120"/>
        <c:overlap val="100"/>
        <c:axId val="286041624"/>
        <c:axId val="286042016"/>
      </c:barChart>
      <c:catAx>
        <c:axId val="28604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6042016"/>
        <c:crosses val="autoZero"/>
        <c:auto val="1"/>
        <c:lblAlgn val="ctr"/>
        <c:lblOffset val="100"/>
        <c:tickLblSkip val="1"/>
        <c:tickMarkSkip val="1"/>
        <c:noMultiLvlLbl val="0"/>
      </c:catAx>
      <c:valAx>
        <c:axId val="286042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604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{0ADC20A3-7EF8-49D6-9410-CAFD8AB45566}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E28-46E4-B25F-6AF2E0B3CA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{C240D665-B448-4FAC-9DF2-47AEB43BFA5B}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28-46E4-B25F-6AF2E0B3CA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{49F4D27C-BECB-4565-B88F-76C5BE10B92E}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28-46E4-B25F-6AF2E0B3CA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{7185FD83-2E8D-4191-8720-A07D4370921D}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28-46E4-B25F-6AF2E0B3CA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{FAC6A499-E161-4BB3-B345-9C77D7C945B6}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28-46E4-B25F-6AF2E0B3CA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{86B4382D-7368-4284-B611-350AB25684DB}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E28-46E4-B25F-6AF2E0B3CA5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{5930DA06-28EE-47F7-9618-40D3AAF3F5EF}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E28-46E4-B25F-6AF2E0B3CA5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{1CCEBC7D-E7E6-44F5-B3F7-FBAA43CC2AA5}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E28-46E4-B25F-6AF2E0B3CA5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{1844C8EF-C898-43B8-85B4-088821AC4DB9}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E28-46E4-B25F-6AF2E0B3CA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47.2</c:v>
                </c:pt>
                <c:pt idx="24">
                  <c:v>48.5</c:v>
                </c:pt>
                <c:pt idx="32">
                  <c:v>49.9</c:v>
                </c:pt>
              </c:numCache>
            </c:numRef>
          </c:xVal>
          <c:yVal>
            <c:numRef>
              <c:f>公会計指標分析・財政指標組合せ分析表!$BP$51:$DC$51</c:f>
              <c:numCache>
                <c:formatCode>#,##0.0;"▲ "#,##0.0</c:formatCode>
                <c:ptCount val="40"/>
                <c:pt idx="16">
                  <c:v>25.4</c:v>
                </c:pt>
                <c:pt idx="24">
                  <c:v>20.399999999999999</c:v>
                </c:pt>
                <c:pt idx="32">
                  <c:v>22.1</c:v>
                </c:pt>
              </c:numCache>
            </c:numRef>
          </c:yVal>
          <c:smooth val="0"/>
          <c:extLst>
            <c:ext xmlns:c16="http://schemas.microsoft.com/office/drawing/2014/chart" uri="{C3380CC4-5D6E-409C-BE32-E72D297353CC}">
              <c16:uniqueId val="{00000009-8E28-46E4-B25F-6AF2E0B3CA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{DDC586AB-D698-45EF-BBF9-FE71B6634B80}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E28-46E4-B25F-6AF2E0B3CA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{136329B8-609D-448E-9C41-D3F20E8F2CD1}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28-46E4-B25F-6AF2E0B3CA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{B97BDF0F-D937-47C4-A761-4F823552BEB5}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28-46E4-B25F-6AF2E0B3CA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{523ADF3B-92F0-4096-A5B6-1CD1A13EA187}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28-46E4-B25F-6AF2E0B3CA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{F57219E6-CFBE-4DD6-B2EB-C71E0FAC6774}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28-46E4-B25F-6AF2E0B3CA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{8A942E10-320C-4342-AE24-3A1F77DE7D33}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E28-46E4-B25F-6AF2E0B3CA5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{8DB7AA37-C247-4085-9695-5DD582BB657B}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E28-46E4-B25F-6AF2E0B3CA5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{4B912653-807A-4645-8D02-CA6942F5AE13}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E28-46E4-B25F-6AF2E0B3CA5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{889F0A63-5D47-4046-9B49-9B5CE92BDEE6}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E28-46E4-B25F-6AF2E0B3CA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c:ext xmlns:c16="http://schemas.microsoft.com/office/drawing/2014/chart" uri="{C3380CC4-5D6E-409C-BE32-E72D297353CC}">
              <c16:uniqueId val="{00000013-8E28-46E4-B25F-6AF2E0B3CA5F}"/>
            </c:ext>
          </c:extLst>
        </c:ser>
        <c:dLbls>
          <c:showLegendKey val="0"/>
          <c:showVal val="1"/>
          <c:showCatName val="0"/>
          <c:showSerName val="0"/>
          <c:showPercent val="0"/>
          <c:showBubbleSize val="0"/>
        </c:dLbls>
        <c:axId val="253411176"/>
        <c:axId val="253411568"/>
      </c:scatterChart>
      <c:valAx>
        <c:axId val="253411176"/>
        <c:scaling>
          <c:orientation val="minMax"/>
          <c:max val="57.9"/>
          <c:min val="4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411568"/>
        <c:crosses val="autoZero"/>
        <c:crossBetween val="midCat"/>
      </c:valAx>
      <c:valAx>
        <c:axId val="253411568"/>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411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{6F83D189-2845-4BE0-AD04-C4725E6A0277}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A88-493A-A20D-F5EEFD4380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{CDAB575F-4892-4FAB-98C0-52DDF2FACEBA}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88-493A-A20D-F5EEFD4380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{0E90E81A-A57C-4B19-8675-7E327A5983AF}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88-493A-A20D-F5EEFD4380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{933534E8-69DF-43FF-AB2D-34AEBD88BDDA}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88-493A-A20D-F5EEFD4380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{E7628FA7-C0CB-4D8F-AC86-06A7D68451E8}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88-493A-A20D-F5EEFD43804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{4FBD3889-249F-4C8D-9B06-C90F1AA4F9BA}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A88-493A-A20D-F5EEFD43804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{1054C312-7525-4678-B577-42B1D6E58EF2}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A88-493A-A20D-F5EEFD43804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{DBD95BE5-0364-4A0E-8E51-F6EC3F88C95E}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A88-493A-A20D-F5EEFD43804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{1C72B18F-D7A9-470A-BA55-0457119E25AB}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A88-493A-A20D-F5EEFD4380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12.6</c:v>
                </c:pt>
                <c:pt idx="16">
                  <c:v>11.2</c:v>
                </c:pt>
                <c:pt idx="24">
                  <c:v>9.8000000000000007</c:v>
                </c:pt>
                <c:pt idx="32">
                  <c:v>8.5</c:v>
                </c:pt>
              </c:numCache>
            </c:numRef>
          </c:xVal>
          <c:yVal>
            <c:numRef>
              <c:f>公会計指標分析・財政指標組合せ分析表!$BP$73:$DC$73</c:f>
              <c:numCache>
                <c:formatCode>#,##0.0;"▲ "#,##0.0</c:formatCode>
                <c:ptCount val="40"/>
                <c:pt idx="0">
                  <c:v>45.6</c:v>
                </c:pt>
                <c:pt idx="8">
                  <c:v>39.9</c:v>
                </c:pt>
                <c:pt idx="16">
                  <c:v>25.4</c:v>
                </c:pt>
                <c:pt idx="24">
                  <c:v>20.399999999999999</c:v>
                </c:pt>
                <c:pt idx="32">
                  <c:v>22.1</c:v>
                </c:pt>
              </c:numCache>
            </c:numRef>
          </c:yVal>
          <c:smooth val="0"/>
          <c:extLst>
            <c:ext xmlns:c16="http://schemas.microsoft.com/office/drawing/2014/chart" uri="{C3380CC4-5D6E-409C-BE32-E72D297353CC}">
              <c16:uniqueId val="{00000009-CA88-493A-A20D-F5EEFD4380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{52824369-810C-495E-BE1B-16DB3987831B}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A88-493A-A20D-F5EEFD4380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{9D01682D-AAAD-424B-B34A-6D9DE2B55CF0}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88-493A-A20D-F5EEFD4380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{04FCB87C-6829-42E6-BDC8-3E4969EF78E8}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88-493A-A20D-F5EEFD4380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{C4D1274C-6FC0-45B0-8036-964AE52F5509}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88-493A-A20D-F5EEFD4380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{B9A9B23B-0CC5-4053-BF05-79C5BB6E32A5}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88-493A-A20D-F5EEFD43804D}"/>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{69392011-76EB-4A59-A089-427D528904D5}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A88-493A-A20D-F5EEFD43804D}"/>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{0C65BF65-EE83-4C77-AF42-D466DC4A7BF9}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A88-493A-A20D-F5EEFD43804D}"/>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{3CF92D90-EF19-4410-90DA-A54B4EB43CCC}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A88-493A-A20D-F5EEFD43804D}"/>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{D43F91E9-5FAF-4D6B-9BC2-EEE61C5AFB31}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A88-493A-A20D-F5EEFD4380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9</c:v>
                </c:pt>
                <c:pt idx="24">
                  <c:v>8.1999999999999993</c:v>
                </c:pt>
                <c:pt idx="32">
                  <c:v>8</c:v>
                </c:pt>
              </c:numCache>
            </c:numRef>
          </c:xVal>
          <c:yVal>
            <c:numRef>
              <c:f>公会計指標分析・財政指標組合せ分析表!$BP$77:$DC$77</c:f>
              <c:numCache>
                <c:formatCode>#,##0.0;"▲ "#,##0.0</c:formatCode>
                <c:ptCount val="40"/>
                <c:pt idx="0">
                  <c:v>22.3</c:v>
                </c:pt>
                <c:pt idx="8">
                  <c:v>20.3</c:v>
                </c:pt>
                <c:pt idx="16">
                  <c:v>36.5</c:v>
                </c:pt>
                <c:pt idx="24">
                  <c:v>32.9</c:v>
                </c:pt>
                <c:pt idx="32">
                  <c:v>28.5</c:v>
                </c:pt>
              </c:numCache>
            </c:numRef>
          </c:yVal>
          <c:smooth val="0"/>
          <c:extLst>
            <c:ext xmlns:c16="http://schemas.microsoft.com/office/drawing/2014/chart" uri="{C3380CC4-5D6E-409C-BE32-E72D297353CC}">
              <c16:uniqueId val="{00000013-CA88-493A-A20D-F5EEFD43804D}"/>
            </c:ext>
          </c:extLst>
        </c:ser>
        <c:dLbls>
          <c:showLegendKey val="0"/>
          <c:showVal val="1"/>
          <c:showCatName val="0"/>
          <c:showSerName val="0"/>
          <c:showPercent val="0"/>
          <c:showBubbleSize val="0"/>
        </c:dLbls>
        <c:axId val="253412352"/>
        <c:axId val="253412744"/>
      </c:scatterChart>
      <c:valAx>
        <c:axId val="253412352"/>
        <c:scaling>
          <c:orientation val="minMax"/>
          <c:max val="13.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412744"/>
        <c:crosses val="autoZero"/>
        <c:crossBetween val="midCat"/>
      </c:valAx>
      <c:valAx>
        <c:axId val="253412744"/>
        <c:scaling>
          <c:orientation val="minMax"/>
          <c:max val="50"/>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412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年度単年度の財政力指数は基準財政需要額が嵩み、基準財政収入額が減少した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と前年単年度の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需要額が増加した要因は、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保健衛生費において国保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被保険者の高齢化や軽減者数が増加したことや、公債費において臨時財政対策債および合併特例債償還費が増加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が挙げられる。収入額においても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株式等譲渡所得割交付金などが減少した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たため、単年度の財政力指数が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ヵ年平均の財政力指数は横ばいとなりはしたものの、依然として基準財政収入額の伸びが見込めない脆弱な財政構造であるため、定住対策や企業誘致対策を継続し税収確保を図っていく。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　</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経常収支比率の分母である経常一般財源等総額</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は、合併算定替縮減により普通交付税が減少したものの、</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納税促進の取組により</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地方税の</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収納率が向上</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3</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年ぶりに臨時財政対策債を発行</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するなど、</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結果として前年度を</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3.3</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ポイント</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上回る</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6,089</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百万円であった。一方</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分子となる経常経費充当一般財源等は公債費、扶助費、及び繰出金が減少したが、大雪による物件費が大きく増加した影響で経常経費が嵩み前年度を</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3.7</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ポイント上回る</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5,709</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百万円となった。結果、経常収支比率</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は</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の基礎となる分母を上回る分子の伸びが大きく前年度より</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0.3</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ポイント悪化し</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93.8</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％となった。</a:t>
          </a:r>
          <a:endParaRPr lang="ja-JP"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115207</xdr:rowOff>
    </xdr:from>
    <xdr:to>
      <xdr:col>23</xdr:col>
      <xdr:colOff>133350</xdr:colOff>
      <xdr:row>64</xdr:row>
      <xdr:rowOff>125549</xdr:rowOff>
    </xdr:to>
    <xdr:cxnSp macro="">
      <xdr:nvCxnSpPr>
        <xdr:cNvPr id="135" name="直線コネクタ 134"/>
        <xdr:cNvCxnSpPr/>
      </xdr:nvCxnSpPr>
      <xdr:spPr>
        <a:xfrm>
          <a:off x="4114800" y="1108800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3991</xdr:rowOff>
    </xdr:from>
    <xdr:to>
      <xdr:col>19</xdr:col>
      <xdr:colOff>133350</xdr:colOff>
      <xdr:row>64</xdr:row>
      <xdr:rowOff>115207</xdr:rowOff>
    </xdr:to>
    <xdr:cxnSp macro="">
      <xdr:nvCxnSpPr>
        <xdr:cNvPr id="138" name="直線コネクタ 137"/>
        <xdr:cNvCxnSpPr/>
      </xdr:nvCxnSpPr>
      <xdr:spPr>
        <a:xfrm>
          <a:off x="3225800" y="10805341"/>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127181</xdr:rowOff>
    </xdr:from>
    <xdr:to>
      <xdr:col>15</xdr:col>
      <xdr:colOff>82550</xdr:colOff>
      <xdr:row>63</xdr:row>
      <xdr:rowOff>3991</xdr:rowOff>
    </xdr:to>
    <xdr:cxnSp macro="">
      <xdr:nvCxnSpPr>
        <xdr:cNvPr id="141" name="直線コネクタ 140"/>
        <xdr:cNvCxnSpPr/>
      </xdr:nvCxnSpPr>
      <xdr:spPr>
        <a:xfrm>
          <a:off x="2336800" y="1075708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109946</xdr:rowOff>
    </xdr:from>
    <xdr:to>
      <xdr:col>11</xdr:col>
      <xdr:colOff>31750</xdr:colOff>
      <xdr:row>62</xdr:row>
      <xdr:rowOff>127181</xdr:rowOff>
    </xdr:to>
    <xdr:cxnSp macro="">
      <xdr:nvCxnSpPr>
        <xdr:cNvPr id="144" name="直線コネクタ 143"/>
        <xdr:cNvCxnSpPr/>
      </xdr:nvCxnSpPr>
      <xdr:spPr>
        <a:xfrm>
          <a:off x="1447800" y="1073984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46" name="テキスト ボックス 145"/>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7" name="フローチャート: 判断 146"/>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48" name="テキスト ボックス 147"/>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74749</xdr:rowOff>
    </xdr:from>
    <xdr:to>
      <xdr:col>23</xdr:col>
      <xdr:colOff>184150</xdr:colOff>
      <xdr:row>65</xdr:row>
      <xdr:rowOff>4899</xdr:rowOff>
    </xdr:to>
    <xdr:sp macro="" textlink="">
      <xdr:nvSpPr>
        <xdr:cNvPr id="154" name="楕円 153"/>
        <xdr:cNvSpPr/>
      </xdr:nvSpPr>
      <xdr:spPr>
        <a:xfrm>
          <a:off x="4902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46826</xdr:rowOff>
    </xdr:from>
    <xdr:ext cx="762000" cy="259045"/>
    <xdr:sp macro="" textlink="">
      <xdr:nvSpPr>
        <xdr:cNvPr id="155" name="財政構造の弾力性該当値テキスト"/>
        <xdr:cNvSpPr txBox="1"/>
      </xdr:nvSpPr>
      <xdr:spPr>
        <a:xfrm>
          <a:off x="5041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64407</xdr:rowOff>
    </xdr:from>
    <xdr:to>
      <xdr:col>19</xdr:col>
      <xdr:colOff>184150</xdr:colOff>
      <xdr:row>64</xdr:row>
      <xdr:rowOff>166007</xdr:rowOff>
    </xdr:to>
    <xdr:sp macro="" textlink="">
      <xdr:nvSpPr>
        <xdr:cNvPr id="156" name="楕円 155"/>
        <xdr:cNvSpPr/>
      </xdr:nvSpPr>
      <xdr:spPr>
        <a:xfrm>
          <a:off x="4064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150784</xdr:rowOff>
    </xdr:from>
    <xdr:ext cx="736600" cy="259045"/>
    <xdr:sp macro="" textlink="">
      <xdr:nvSpPr>
        <xdr:cNvPr id="157" name="テキスト ボックス 156"/>
        <xdr:cNvSpPr txBox="1"/>
      </xdr:nvSpPr>
      <xdr:spPr>
        <a:xfrm>
          <a:off x="3733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124641</xdr:rowOff>
    </xdr:from>
    <xdr:to>
      <xdr:col>15</xdr:col>
      <xdr:colOff>133350</xdr:colOff>
      <xdr:row>63</xdr:row>
      <xdr:rowOff>54791</xdr:rowOff>
    </xdr:to>
    <xdr:sp macro="" textlink="">
      <xdr:nvSpPr>
        <xdr:cNvPr id="158" name="楕円 157"/>
        <xdr:cNvSpPr/>
      </xdr:nvSpPr>
      <xdr:spPr>
        <a:xfrm>
          <a:off x="3175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64968</xdr:rowOff>
    </xdr:from>
    <xdr:ext cx="762000" cy="259045"/>
    <xdr:sp macro="" textlink="">
      <xdr:nvSpPr>
        <xdr:cNvPr id="159" name="テキスト ボックス 158"/>
        <xdr:cNvSpPr txBox="1"/>
      </xdr:nvSpPr>
      <xdr:spPr>
        <a:xfrm>
          <a:off x="2844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76381</xdr:rowOff>
    </xdr:from>
    <xdr:to>
      <xdr:col>11</xdr:col>
      <xdr:colOff>82550</xdr:colOff>
      <xdr:row>63</xdr:row>
      <xdr:rowOff>6531</xdr:rowOff>
    </xdr:to>
    <xdr:sp macro="" textlink="">
      <xdr:nvSpPr>
        <xdr:cNvPr id="160" name="楕円 159"/>
        <xdr:cNvSpPr/>
      </xdr:nvSpPr>
      <xdr:spPr>
        <a:xfrm>
          <a:off x="2286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16708</xdr:rowOff>
    </xdr:from>
    <xdr:ext cx="762000" cy="259045"/>
    <xdr:sp macro="" textlink="">
      <xdr:nvSpPr>
        <xdr:cNvPr id="161" name="テキスト ボックス 160"/>
        <xdr:cNvSpPr txBox="1"/>
      </xdr:nvSpPr>
      <xdr:spPr>
        <a:xfrm>
          <a:off x="1955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62" name="楕円 161"/>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63" name="テキスト ボックス 162"/>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当該項目の分子である人件費は、平成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百万の減となり、合併以降計画的な職員定数管理が実を結ぶ結果となっている。しかし、物件費は平成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年度の大雪の影響で除雪費用が嵩み、学校給食無償化の継続やきめ細かな保育関連経費などが要因となって大きな増加をみせている。さらに項目の分母となる人口は前年度から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人減少しており人口一人当たりの対象経費増加に拍車をかける傾向が続いている。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職員定数管理も現状ではほぼ限界となっており、今後は町関連施設の統廃合も検討し抜本的な人員整理、行財政改革大綱等に基づく事務事業評価を毎年度実施することで、事業間問題点の洗い出しやその解決に向けた有効な運用方法をより厳密に計画し、事業の取捨選択も含めて考えていく必要が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2020</xdr:rowOff>
    </xdr:from>
    <xdr:to>
      <xdr:col>23</xdr:col>
      <xdr:colOff>133350</xdr:colOff>
      <xdr:row>83</xdr:row>
      <xdr:rowOff>64720</xdr:rowOff>
    </xdr:to>
    <xdr:cxnSp macro="">
      <xdr:nvCxnSpPr>
        <xdr:cNvPr id="196" name="直線コネクタ 195"/>
        <xdr:cNvCxnSpPr/>
      </xdr:nvCxnSpPr>
      <xdr:spPr>
        <a:xfrm>
          <a:off x="4114800" y="14232370"/>
          <a:ext cx="8382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134964</xdr:rowOff>
    </xdr:from>
    <xdr:to>
      <xdr:col>19</xdr:col>
      <xdr:colOff>133350</xdr:colOff>
      <xdr:row>83</xdr:row>
      <xdr:rowOff>2020</xdr:rowOff>
    </xdr:to>
    <xdr:cxnSp macro="">
      <xdr:nvCxnSpPr>
        <xdr:cNvPr id="199" name="直線コネクタ 198"/>
        <xdr:cNvCxnSpPr/>
      </xdr:nvCxnSpPr>
      <xdr:spPr>
        <a:xfrm>
          <a:off x="3225800" y="14193864"/>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115945</xdr:rowOff>
    </xdr:from>
    <xdr:to>
      <xdr:col>15</xdr:col>
      <xdr:colOff>82550</xdr:colOff>
      <xdr:row>82</xdr:row>
      <xdr:rowOff>134964</xdr:rowOff>
    </xdr:to>
    <xdr:cxnSp macro="">
      <xdr:nvCxnSpPr>
        <xdr:cNvPr id="202" name="直線コネクタ 201"/>
        <xdr:cNvCxnSpPr/>
      </xdr:nvCxnSpPr>
      <xdr:spPr>
        <a:xfrm>
          <a:off x="2336800" y="14174845"/>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60851</xdr:rowOff>
    </xdr:from>
    <xdr:to>
      <xdr:col>11</xdr:col>
      <xdr:colOff>31750</xdr:colOff>
      <xdr:row>82</xdr:row>
      <xdr:rowOff>115945</xdr:rowOff>
    </xdr:to>
    <xdr:cxnSp macro="">
      <xdr:nvCxnSpPr>
        <xdr:cNvPr id="205" name="直線コネクタ 204"/>
        <xdr:cNvCxnSpPr/>
      </xdr:nvCxnSpPr>
      <xdr:spPr>
        <a:xfrm>
          <a:off x="1447800" y="14119751"/>
          <a:ext cx="889000" cy="5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5742</xdr:rowOff>
    </xdr:from>
    <xdr:to>
      <xdr:col>11</xdr:col>
      <xdr:colOff>82550</xdr:colOff>
      <xdr:row>81</xdr:row>
      <xdr:rowOff>107342</xdr:rowOff>
    </xdr:to>
    <xdr:sp macro="" textlink="">
      <xdr:nvSpPr>
        <xdr:cNvPr id="206" name="フローチャート: 判断 205"/>
        <xdr:cNvSpPr/>
      </xdr:nvSpPr>
      <xdr:spPr>
        <a:xfrm>
          <a:off x="2286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117519</xdr:rowOff>
    </xdr:from>
    <xdr:ext cx="762000" cy="259045"/>
    <xdr:sp macro="" textlink="">
      <xdr:nvSpPr>
        <xdr:cNvPr id="207" name="テキスト ボックス 206"/>
        <xdr:cNvSpPr txBox="1"/>
      </xdr:nvSpPr>
      <xdr:spPr>
        <a:xfrm>
          <a:off x="1955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155707</xdr:rowOff>
    </xdr:from>
    <xdr:to>
      <xdr:col>7</xdr:col>
      <xdr:colOff>31750</xdr:colOff>
      <xdr:row>81</xdr:row>
      <xdr:rowOff>85857</xdr:rowOff>
    </xdr:to>
    <xdr:sp macro="" textlink="">
      <xdr:nvSpPr>
        <xdr:cNvPr id="208" name="フローチャート: 判断 207"/>
        <xdr:cNvSpPr/>
      </xdr:nvSpPr>
      <xdr:spPr>
        <a:xfrm>
          <a:off x="1397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96034</xdr:rowOff>
    </xdr:from>
    <xdr:ext cx="762000" cy="259045"/>
    <xdr:sp macro="" textlink="">
      <xdr:nvSpPr>
        <xdr:cNvPr id="209" name="テキスト ボックス 208"/>
        <xdr:cNvSpPr txBox="1"/>
      </xdr:nvSpPr>
      <xdr:spPr>
        <a:xfrm>
          <a:off x="1066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13920</xdr:rowOff>
    </xdr:from>
    <xdr:to>
      <xdr:col>23</xdr:col>
      <xdr:colOff>184150</xdr:colOff>
      <xdr:row>83</xdr:row>
      <xdr:rowOff>115520</xdr:rowOff>
    </xdr:to>
    <xdr:sp macro="" textlink="">
      <xdr:nvSpPr>
        <xdr:cNvPr id="215" name="楕円 214"/>
        <xdr:cNvSpPr/>
      </xdr:nvSpPr>
      <xdr:spPr>
        <a:xfrm>
          <a:off x="4902200" y="142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157447</xdr:rowOff>
    </xdr:from>
    <xdr:ext cx="762000" cy="259045"/>
    <xdr:sp macro="" textlink="">
      <xdr:nvSpPr>
        <xdr:cNvPr id="216" name="人件費・物件費等の状況該当値テキスト"/>
        <xdr:cNvSpPr txBox="1"/>
      </xdr:nvSpPr>
      <xdr:spPr>
        <a:xfrm>
          <a:off x="5041900" y="142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122670</xdr:rowOff>
    </xdr:from>
    <xdr:to>
      <xdr:col>19</xdr:col>
      <xdr:colOff>184150</xdr:colOff>
      <xdr:row>83</xdr:row>
      <xdr:rowOff>52820</xdr:rowOff>
    </xdr:to>
    <xdr:sp macro="" textlink="">
      <xdr:nvSpPr>
        <xdr:cNvPr id="217" name="楕円 216"/>
        <xdr:cNvSpPr/>
      </xdr:nvSpPr>
      <xdr:spPr>
        <a:xfrm>
          <a:off x="4064000" y="141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37597</xdr:rowOff>
    </xdr:from>
    <xdr:ext cx="736600" cy="259045"/>
    <xdr:sp macro="" textlink="">
      <xdr:nvSpPr>
        <xdr:cNvPr id="218" name="テキスト ボックス 217"/>
        <xdr:cNvSpPr txBox="1"/>
      </xdr:nvSpPr>
      <xdr:spPr>
        <a:xfrm>
          <a:off x="3733800" y="14267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84164</xdr:rowOff>
    </xdr:from>
    <xdr:to>
      <xdr:col>15</xdr:col>
      <xdr:colOff>133350</xdr:colOff>
      <xdr:row>83</xdr:row>
      <xdr:rowOff>14314</xdr:rowOff>
    </xdr:to>
    <xdr:sp macro="" textlink="">
      <xdr:nvSpPr>
        <xdr:cNvPr id="219" name="楕円 218"/>
        <xdr:cNvSpPr/>
      </xdr:nvSpPr>
      <xdr:spPr>
        <a:xfrm>
          <a:off x="3175000" y="141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170541</xdr:rowOff>
    </xdr:from>
    <xdr:ext cx="762000" cy="259045"/>
    <xdr:sp macro="" textlink="">
      <xdr:nvSpPr>
        <xdr:cNvPr id="220" name="テキスト ボックス 219"/>
        <xdr:cNvSpPr txBox="1"/>
      </xdr:nvSpPr>
      <xdr:spPr>
        <a:xfrm>
          <a:off x="2844800" y="142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65145</xdr:rowOff>
    </xdr:from>
    <xdr:to>
      <xdr:col>11</xdr:col>
      <xdr:colOff>82550</xdr:colOff>
      <xdr:row>82</xdr:row>
      <xdr:rowOff>166745</xdr:rowOff>
    </xdr:to>
    <xdr:sp macro="" textlink="">
      <xdr:nvSpPr>
        <xdr:cNvPr id="221" name="楕円 220"/>
        <xdr:cNvSpPr/>
      </xdr:nvSpPr>
      <xdr:spPr>
        <a:xfrm>
          <a:off x="2286000" y="141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151522</xdr:rowOff>
    </xdr:from>
    <xdr:ext cx="762000" cy="259045"/>
    <xdr:sp macro="" textlink="">
      <xdr:nvSpPr>
        <xdr:cNvPr id="222" name="テキスト ボックス 221"/>
        <xdr:cNvSpPr txBox="1"/>
      </xdr:nvSpPr>
      <xdr:spPr>
        <a:xfrm>
          <a:off x="1955800" y="142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10051</xdr:rowOff>
    </xdr:from>
    <xdr:to>
      <xdr:col>7</xdr:col>
      <xdr:colOff>31750</xdr:colOff>
      <xdr:row>82</xdr:row>
      <xdr:rowOff>111651</xdr:rowOff>
    </xdr:to>
    <xdr:sp macro="" textlink="">
      <xdr:nvSpPr>
        <xdr:cNvPr id="223" name="楕円 222"/>
        <xdr:cNvSpPr/>
      </xdr:nvSpPr>
      <xdr:spPr>
        <a:xfrm>
          <a:off x="1397000" y="140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96428</xdr:rowOff>
    </xdr:from>
    <xdr:ext cx="762000" cy="259045"/>
    <xdr:sp macro="" textlink="">
      <xdr:nvSpPr>
        <xdr:cNvPr id="224" name="テキスト ボックス 223"/>
        <xdr:cNvSpPr txBox="1"/>
      </xdr:nvSpPr>
      <xdr:spPr>
        <a:xfrm>
          <a:off x="1066800" y="1415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年度から徐々にではあるが数値は増加傾向となっている。変動要因は、大学・高校卒職員の階層異動により平均給与が上昇したことが挙げられる。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今後とも行財政改革大綱実施計画を基本とし、全庁体制により組織機構の合理化や職員数の縮減等に取組み、給与制度、運用等の適正化に努める。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7862</xdr:rowOff>
    </xdr:to>
    <xdr:cxnSp macro="">
      <xdr:nvCxnSpPr>
        <xdr:cNvPr id="260" name="直線コネクタ 259"/>
        <xdr:cNvCxnSpPr/>
      </xdr:nvCxnSpPr>
      <xdr:spPr>
        <a:xfrm>
          <a:off x="16179800" y="1440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76805</xdr:rowOff>
    </xdr:to>
    <xdr:cxnSp macro="">
      <xdr:nvCxnSpPr>
        <xdr:cNvPr id="263" name="直線コネクタ 262"/>
        <xdr:cNvCxnSpPr/>
      </xdr:nvCxnSpPr>
      <xdr:spPr>
        <a:xfrm flipV="1">
          <a:off x="15290800" y="144096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84</xdr:row>
      <xdr:rowOff>76805</xdr:rowOff>
    </xdr:to>
    <xdr:cxnSp macro="">
      <xdr:nvCxnSpPr>
        <xdr:cNvPr id="266" name="直線コネクタ 265"/>
        <xdr:cNvCxnSpPr/>
      </xdr:nvCxnSpPr>
      <xdr:spPr>
        <a:xfrm>
          <a:off x="14401800" y="1427177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41427</xdr:rowOff>
    </xdr:to>
    <xdr:cxnSp macro="">
      <xdr:nvCxnSpPr>
        <xdr:cNvPr id="269" name="直線コネクタ 268"/>
        <xdr:cNvCxnSpPr/>
      </xdr:nvCxnSpPr>
      <xdr:spPr>
        <a:xfrm>
          <a:off x="13512800" y="141913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70" name="フローチャート: 判断 269"/>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71" name="テキスト ボックス 270"/>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2" name="フローチャート: 判断 271"/>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3" name="テキスト ボックス 272"/>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1" name="楕円 280"/>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2" name="テキスト ボックス 281"/>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3" name="楕円 282"/>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4" name="テキスト ボックス 283"/>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5" name="楕円 284"/>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6" name="テキスト ボックス 285"/>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7" name="楕円 286"/>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8" name="テキスト ボックス 287"/>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行財政改革大綱に基づき、合併時より平成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年度まで計画的に職員数の整理を行ってきたが、ここ数年はほぼ横ばいとなっている。かねてより、類似団体平均を上回る状況が続いているが、主な要因としては住民ニーズに応えるための積極的な子育て支援策（待機児童０、０歳児保育、延長保育）の実施に伴い保育関係職員が多いこと、消防本部を町単独で備えていること、食の安全のため全ての給食調理場に最低１名の正規職員（調理員）を配置している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今後も、事務の効率化、組織の再編、民間委託の推進等により行財政改革大綱実施計画及び職員定員管理計画に基づく職員の削減に可能な限り努めていきたい。</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24433</xdr:rowOff>
    </xdr:from>
    <xdr:to>
      <xdr:col>81</xdr:col>
      <xdr:colOff>44450</xdr:colOff>
      <xdr:row>64</xdr:row>
      <xdr:rowOff>41668</xdr:rowOff>
    </xdr:to>
    <xdr:cxnSp macro="">
      <xdr:nvCxnSpPr>
        <xdr:cNvPr id="325" name="直線コネクタ 324"/>
        <xdr:cNvCxnSpPr/>
      </xdr:nvCxnSpPr>
      <xdr:spPr>
        <a:xfrm>
          <a:off x="16179800" y="1099723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168305</xdr:rowOff>
    </xdr:from>
    <xdr:to>
      <xdr:col>77</xdr:col>
      <xdr:colOff>44450</xdr:colOff>
      <xdr:row>64</xdr:row>
      <xdr:rowOff>24433</xdr:rowOff>
    </xdr:to>
    <xdr:cxnSp macro="">
      <xdr:nvCxnSpPr>
        <xdr:cNvPr id="328" name="直線コネクタ 327"/>
        <xdr:cNvCxnSpPr/>
      </xdr:nvCxnSpPr>
      <xdr:spPr>
        <a:xfrm>
          <a:off x="15290800" y="1096965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168305</xdr:rowOff>
    </xdr:from>
    <xdr:to>
      <xdr:col>72</xdr:col>
      <xdr:colOff>203200</xdr:colOff>
      <xdr:row>64</xdr:row>
      <xdr:rowOff>16389</xdr:rowOff>
    </xdr:to>
    <xdr:cxnSp macro="">
      <xdr:nvCxnSpPr>
        <xdr:cNvPr id="331" name="直線コネクタ 330"/>
        <xdr:cNvCxnSpPr/>
      </xdr:nvCxnSpPr>
      <xdr:spPr>
        <a:xfrm flipV="1">
          <a:off x="14401800" y="1096965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159113</xdr:rowOff>
    </xdr:from>
    <xdr:to>
      <xdr:col>68</xdr:col>
      <xdr:colOff>152400</xdr:colOff>
      <xdr:row>64</xdr:row>
      <xdr:rowOff>16389</xdr:rowOff>
    </xdr:to>
    <xdr:cxnSp macro="">
      <xdr:nvCxnSpPr>
        <xdr:cNvPr id="334" name="直線コネクタ 333"/>
        <xdr:cNvCxnSpPr/>
      </xdr:nvCxnSpPr>
      <xdr:spPr>
        <a:xfrm>
          <a:off x="13512800" y="1096046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24009</xdr:rowOff>
    </xdr:from>
    <xdr:to>
      <xdr:col>68</xdr:col>
      <xdr:colOff>203200</xdr:colOff>
      <xdr:row>60</xdr:row>
      <xdr:rowOff>125609</xdr:rowOff>
    </xdr:to>
    <xdr:sp macro="" textlink="">
      <xdr:nvSpPr>
        <xdr:cNvPr id="335" name="フローチャート: 判断 334"/>
        <xdr:cNvSpPr/>
      </xdr:nvSpPr>
      <xdr:spPr>
        <a:xfrm>
          <a:off x="14351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36" name="テキスト ボックス 335"/>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37" name="フローチャート: 判断 336"/>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38" name="テキスト ボックス 337"/>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162318</xdr:rowOff>
    </xdr:from>
    <xdr:to>
      <xdr:col>81</xdr:col>
      <xdr:colOff>95250</xdr:colOff>
      <xdr:row>64</xdr:row>
      <xdr:rowOff>92468</xdr:rowOff>
    </xdr:to>
    <xdr:sp macro="" textlink="">
      <xdr:nvSpPr>
        <xdr:cNvPr id="344" name="楕円 343"/>
        <xdr:cNvSpPr/>
      </xdr:nvSpPr>
      <xdr:spPr>
        <a:xfrm>
          <a:off x="16967200" y="109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134395</xdr:rowOff>
    </xdr:from>
    <xdr:ext cx="762000" cy="259045"/>
    <xdr:sp macro="" textlink="">
      <xdr:nvSpPr>
        <xdr:cNvPr id="345" name="定員管理の状況該当値テキスト"/>
        <xdr:cNvSpPr txBox="1"/>
      </xdr:nvSpPr>
      <xdr:spPr>
        <a:xfrm>
          <a:off x="17106900" y="1093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145083</xdr:rowOff>
    </xdr:from>
    <xdr:to>
      <xdr:col>77</xdr:col>
      <xdr:colOff>95250</xdr:colOff>
      <xdr:row>64</xdr:row>
      <xdr:rowOff>75233</xdr:rowOff>
    </xdr:to>
    <xdr:sp macro="" textlink="">
      <xdr:nvSpPr>
        <xdr:cNvPr id="346" name="楕円 345"/>
        <xdr:cNvSpPr/>
      </xdr:nvSpPr>
      <xdr:spPr>
        <a:xfrm>
          <a:off x="16129000" y="10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60010</xdr:rowOff>
    </xdr:from>
    <xdr:ext cx="736600" cy="259045"/>
    <xdr:sp macro="" textlink="">
      <xdr:nvSpPr>
        <xdr:cNvPr id="347" name="テキスト ボックス 346"/>
        <xdr:cNvSpPr txBox="1"/>
      </xdr:nvSpPr>
      <xdr:spPr>
        <a:xfrm>
          <a:off x="15798800" y="1103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117505</xdr:rowOff>
    </xdr:from>
    <xdr:to>
      <xdr:col>73</xdr:col>
      <xdr:colOff>44450</xdr:colOff>
      <xdr:row>64</xdr:row>
      <xdr:rowOff>47655</xdr:rowOff>
    </xdr:to>
    <xdr:sp macro="" textlink="">
      <xdr:nvSpPr>
        <xdr:cNvPr id="348" name="楕円 347"/>
        <xdr:cNvSpPr/>
      </xdr:nvSpPr>
      <xdr:spPr>
        <a:xfrm>
          <a:off x="15240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32432</xdr:rowOff>
    </xdr:from>
    <xdr:ext cx="762000" cy="259045"/>
    <xdr:sp macro="" textlink="">
      <xdr:nvSpPr>
        <xdr:cNvPr id="349" name="テキスト ボックス 348"/>
        <xdr:cNvSpPr txBox="1"/>
      </xdr:nvSpPr>
      <xdr:spPr>
        <a:xfrm>
          <a:off x="14909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137039</xdr:rowOff>
    </xdr:from>
    <xdr:to>
      <xdr:col>68</xdr:col>
      <xdr:colOff>203200</xdr:colOff>
      <xdr:row>64</xdr:row>
      <xdr:rowOff>67189</xdr:rowOff>
    </xdr:to>
    <xdr:sp macro="" textlink="">
      <xdr:nvSpPr>
        <xdr:cNvPr id="350" name="楕円 349"/>
        <xdr:cNvSpPr/>
      </xdr:nvSpPr>
      <xdr:spPr>
        <a:xfrm>
          <a:off x="14351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51966</xdr:rowOff>
    </xdr:from>
    <xdr:ext cx="762000" cy="259045"/>
    <xdr:sp macro="" textlink="">
      <xdr:nvSpPr>
        <xdr:cNvPr id="351" name="テキスト ボックス 350"/>
        <xdr:cNvSpPr txBox="1"/>
      </xdr:nvSpPr>
      <xdr:spPr>
        <a:xfrm>
          <a:off x="14020800" y="110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108313</xdr:rowOff>
    </xdr:from>
    <xdr:to>
      <xdr:col>64</xdr:col>
      <xdr:colOff>152400</xdr:colOff>
      <xdr:row>64</xdr:row>
      <xdr:rowOff>38463</xdr:rowOff>
    </xdr:to>
    <xdr:sp macro="" textlink="">
      <xdr:nvSpPr>
        <xdr:cNvPr id="352" name="楕円 351"/>
        <xdr:cNvSpPr/>
      </xdr:nvSpPr>
      <xdr:spPr>
        <a:xfrm>
          <a:off x="13462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23240</xdr:rowOff>
    </xdr:from>
    <xdr:ext cx="762000" cy="259045"/>
    <xdr:sp macro="" textlink="">
      <xdr:nvSpPr>
        <xdr:cNvPr id="353" name="テキスト ボックス 352"/>
        <xdr:cNvSpPr txBox="1"/>
      </xdr:nvSpPr>
      <xdr:spPr>
        <a:xfrm>
          <a:off x="13131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実質公債費比率は今年度も継続して改善し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年度に借入れた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一般単独</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事業債（</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町立図書館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年度に借入れた地域総合整備事業債（</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松岡総合運動公園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建設）が前年度に償還完了したことから今年度一般会計における地方債償還金が前年度と比較して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百万円減、地方債償還財源としての公営企業等繰出金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、一部事務組合においては償還相当額が減となったこと等が挙げられる。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ただし、今年度は合併特例債等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に加え、豪雪対策に係る歳出が増加したため臨時財政対策債を借り入れた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結果、今年度末一般会計起債残高は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百万円となり、町村合併直後の水準に一層近付く結果となった。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今後も起債残高にも注視しつつ公債費抑制を図り、財政の健全化に努める。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114935</xdr:rowOff>
    </xdr:to>
    <xdr:cxnSp macro="">
      <xdr:nvCxnSpPr>
        <xdr:cNvPr id="383" name="直線コネクタ 382"/>
        <xdr:cNvCxnSpPr/>
      </xdr:nvCxnSpPr>
      <xdr:spPr>
        <a:xfrm flipV="1">
          <a:off x="16179800" y="689451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114935</xdr:rowOff>
    </xdr:from>
    <xdr:to>
      <xdr:col>77</xdr:col>
      <xdr:colOff>44450</xdr:colOff>
      <xdr:row>41</xdr:row>
      <xdr:rowOff>27940</xdr:rowOff>
    </xdr:to>
    <xdr:cxnSp macro="">
      <xdr:nvCxnSpPr>
        <xdr:cNvPr id="386" name="直線コネクタ 385"/>
        <xdr:cNvCxnSpPr/>
      </xdr:nvCxnSpPr>
      <xdr:spPr>
        <a:xfrm flipV="1">
          <a:off x="15290800" y="697293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112395</xdr:rowOff>
    </xdr:to>
    <xdr:cxnSp macro="">
      <xdr:nvCxnSpPr>
        <xdr:cNvPr id="389" name="直線コネクタ 388"/>
        <xdr:cNvCxnSpPr/>
      </xdr:nvCxnSpPr>
      <xdr:spPr>
        <a:xfrm flipV="1">
          <a:off x="14401800" y="70573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112395</xdr:rowOff>
    </xdr:from>
    <xdr:to>
      <xdr:col>68</xdr:col>
      <xdr:colOff>152400</xdr:colOff>
      <xdr:row>41</xdr:row>
      <xdr:rowOff>160655</xdr:rowOff>
    </xdr:to>
    <xdr:cxnSp macro="">
      <xdr:nvCxnSpPr>
        <xdr:cNvPr id="392" name="直線コネクタ 391"/>
        <xdr:cNvCxnSpPr/>
      </xdr:nvCxnSpPr>
      <xdr:spPr>
        <a:xfrm flipV="1">
          <a:off x="13512800" y="714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3" name="フローチャート: 判断 392"/>
        <xdr:cNvSpPr/>
      </xdr:nvSpPr>
      <xdr:spPr>
        <a:xfrm>
          <a:off x="14351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394" name="テキスト ボックス 393"/>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95" name="フローチャート: 判断 394"/>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396" name="テキスト ボックス 395"/>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02" name="楕円 401"/>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403"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64135</xdr:rowOff>
    </xdr:from>
    <xdr:to>
      <xdr:col>77</xdr:col>
      <xdr:colOff>95250</xdr:colOff>
      <xdr:row>40</xdr:row>
      <xdr:rowOff>165735</xdr:rowOff>
    </xdr:to>
    <xdr:sp macro="" textlink="">
      <xdr:nvSpPr>
        <xdr:cNvPr id="404" name="楕円 403"/>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150512</xdr:rowOff>
    </xdr:from>
    <xdr:ext cx="736600" cy="259045"/>
    <xdr:sp macro="" textlink="">
      <xdr:nvSpPr>
        <xdr:cNvPr id="405" name="テキスト ボックス 404"/>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6" name="楕円 405"/>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7" name="テキスト ボックス 406"/>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61595</xdr:rowOff>
    </xdr:from>
    <xdr:to>
      <xdr:col>68</xdr:col>
      <xdr:colOff>203200</xdr:colOff>
      <xdr:row>41</xdr:row>
      <xdr:rowOff>163195</xdr:rowOff>
    </xdr:to>
    <xdr:sp macro="" textlink="">
      <xdr:nvSpPr>
        <xdr:cNvPr id="408" name="楕円 407"/>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147972</xdr:rowOff>
    </xdr:from>
    <xdr:ext cx="762000" cy="259045"/>
    <xdr:sp macro="" textlink="">
      <xdr:nvSpPr>
        <xdr:cNvPr id="409" name="テキスト ボックス 408"/>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109855</xdr:rowOff>
    </xdr:from>
    <xdr:to>
      <xdr:col>64</xdr:col>
      <xdr:colOff>152400</xdr:colOff>
      <xdr:row>42</xdr:row>
      <xdr:rowOff>40005</xdr:rowOff>
    </xdr:to>
    <xdr:sp macro="" textlink="">
      <xdr:nvSpPr>
        <xdr:cNvPr id="410" name="楕円 409"/>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24782</xdr:rowOff>
    </xdr:from>
    <xdr:ext cx="762000" cy="259045"/>
    <xdr:sp macro="" textlink="">
      <xdr:nvSpPr>
        <xdr:cNvPr id="411" name="テキスト ボックス 410"/>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22.1</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100">
              <a:latin typeface="ＭＳ Ｐゴシック" panose="020B0600070205080204" pitchFamily="50" charset="-128"/>
              <a:ea typeface="ＭＳ Ｐゴシック" panose="020B0600070205080204" pitchFamily="50" charset="-128"/>
            </a:rPr>
            <a:t>公営企業債等繰入見込額等は減少したにも関わらず、地方債残高が増加し分子が</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百万円増加した。また合併算定替縮減により標準財政規模が減額し、分母の数値も</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百万円減少した結果、ポイントが悪化した。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該年度においては、普通建設事業の財源とする地方債のほかに、一般財源不足により臨時財政対策債を借り入れた。交付税算定に有利な起債を活用しているとはいえ、費用の平準化による将来への負担が過大にならないよう、地方債残高と公債費のバランスを注視しながら、資金調達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123063</xdr:rowOff>
    </xdr:from>
    <xdr:to>
      <xdr:col>81</xdr:col>
      <xdr:colOff>44450</xdr:colOff>
      <xdr:row>15</xdr:row>
      <xdr:rowOff>133318</xdr:rowOff>
    </xdr:to>
    <xdr:cxnSp macro="">
      <xdr:nvCxnSpPr>
        <xdr:cNvPr id="441" name="直線コネクタ 440"/>
        <xdr:cNvCxnSpPr/>
      </xdr:nvCxnSpPr>
      <xdr:spPr>
        <a:xfrm>
          <a:off x="16179800" y="2694813"/>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123063</xdr:rowOff>
    </xdr:from>
    <xdr:to>
      <xdr:col>77</xdr:col>
      <xdr:colOff>44450</xdr:colOff>
      <xdr:row>15</xdr:row>
      <xdr:rowOff>153226</xdr:rowOff>
    </xdr:to>
    <xdr:cxnSp macro="">
      <xdr:nvCxnSpPr>
        <xdr:cNvPr id="444" name="直線コネクタ 443"/>
        <xdr:cNvCxnSpPr/>
      </xdr:nvCxnSpPr>
      <xdr:spPr>
        <a:xfrm flipV="1">
          <a:off x="15290800" y="269481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62596</xdr:rowOff>
    </xdr:from>
    <xdr:ext cx="736600" cy="259045"/>
    <xdr:sp macro="" textlink="">
      <xdr:nvSpPr>
        <xdr:cNvPr id="446" name="テキスト ボックス 445"/>
        <xdr:cNvSpPr txBox="1"/>
      </xdr:nvSpPr>
      <xdr:spPr>
        <a:xfrm>
          <a:off x="15798800" y="280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153226</xdr:rowOff>
    </xdr:from>
    <xdr:to>
      <xdr:col>72</xdr:col>
      <xdr:colOff>203200</xdr:colOff>
      <xdr:row>16</xdr:row>
      <xdr:rowOff>69247</xdr:rowOff>
    </xdr:to>
    <xdr:cxnSp macro="">
      <xdr:nvCxnSpPr>
        <xdr:cNvPr id="447" name="直線コネクタ 446"/>
        <xdr:cNvCxnSpPr/>
      </xdr:nvCxnSpPr>
      <xdr:spPr>
        <a:xfrm flipV="1">
          <a:off x="14401800" y="2724976"/>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84313</xdr:rowOff>
    </xdr:from>
    <xdr:ext cx="762000" cy="259045"/>
    <xdr:sp macro="" textlink="">
      <xdr:nvSpPr>
        <xdr:cNvPr id="449" name="テキスト ボックス 448"/>
        <xdr:cNvSpPr txBox="1"/>
      </xdr:nvSpPr>
      <xdr:spPr>
        <a:xfrm>
          <a:off x="14909800" y="28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69247</xdr:rowOff>
    </xdr:from>
    <xdr:to>
      <xdr:col>68</xdr:col>
      <xdr:colOff>152400</xdr:colOff>
      <xdr:row>16</xdr:row>
      <xdr:rowOff>103632</xdr:rowOff>
    </xdr:to>
    <xdr:cxnSp macro="">
      <xdr:nvCxnSpPr>
        <xdr:cNvPr id="450" name="直線コネクタ 449"/>
        <xdr:cNvCxnSpPr/>
      </xdr:nvCxnSpPr>
      <xdr:spPr>
        <a:xfrm flipV="1">
          <a:off x="13512800" y="2812447"/>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71660</xdr:rowOff>
    </xdr:from>
    <xdr:to>
      <xdr:col>68</xdr:col>
      <xdr:colOff>203200</xdr:colOff>
      <xdr:row>16</xdr:row>
      <xdr:rowOff>1810</xdr:rowOff>
    </xdr:to>
    <xdr:sp macro="" textlink="">
      <xdr:nvSpPr>
        <xdr:cNvPr id="451" name="フローチャート: 判断 450"/>
        <xdr:cNvSpPr/>
      </xdr:nvSpPr>
      <xdr:spPr>
        <a:xfrm>
          <a:off x="14351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52" name="テキスト ボックス 451"/>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83725</xdr:rowOff>
    </xdr:from>
    <xdr:to>
      <xdr:col>64</xdr:col>
      <xdr:colOff>152400</xdr:colOff>
      <xdr:row>16</xdr:row>
      <xdr:rowOff>13875</xdr:rowOff>
    </xdr:to>
    <xdr:sp macro="" textlink="">
      <xdr:nvSpPr>
        <xdr:cNvPr id="453" name="フローチャート: 判断 452"/>
        <xdr:cNvSpPr/>
      </xdr:nvSpPr>
      <xdr:spPr>
        <a:xfrm>
          <a:off x="13462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24052</xdr:rowOff>
    </xdr:from>
    <xdr:ext cx="762000" cy="259045"/>
    <xdr:sp macro="" textlink="">
      <xdr:nvSpPr>
        <xdr:cNvPr id="454" name="テキスト ボックス 453"/>
        <xdr:cNvSpPr txBox="1"/>
      </xdr:nvSpPr>
      <xdr:spPr>
        <a:xfrm>
          <a:off x="13131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82518</xdr:rowOff>
    </xdr:from>
    <xdr:to>
      <xdr:col>81</xdr:col>
      <xdr:colOff>95250</xdr:colOff>
      <xdr:row>16</xdr:row>
      <xdr:rowOff>12668</xdr:rowOff>
    </xdr:to>
    <xdr:sp macro="" textlink="">
      <xdr:nvSpPr>
        <xdr:cNvPr id="460" name="楕円 459"/>
        <xdr:cNvSpPr/>
      </xdr:nvSpPr>
      <xdr:spPr>
        <a:xfrm>
          <a:off x="16967200" y="26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99045</xdr:rowOff>
    </xdr:from>
    <xdr:ext cx="762000" cy="259045"/>
    <xdr:sp macro="" textlink="">
      <xdr:nvSpPr>
        <xdr:cNvPr id="461" name="将来負担の状況該当値テキスト"/>
        <xdr:cNvSpPr txBox="1"/>
      </xdr:nvSpPr>
      <xdr:spPr>
        <a:xfrm>
          <a:off x="17106900" y="249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72263</xdr:rowOff>
    </xdr:from>
    <xdr:to>
      <xdr:col>77</xdr:col>
      <xdr:colOff>95250</xdr:colOff>
      <xdr:row>16</xdr:row>
      <xdr:rowOff>2413</xdr:rowOff>
    </xdr:to>
    <xdr:sp macro="" textlink="">
      <xdr:nvSpPr>
        <xdr:cNvPr id="462" name="楕円 461"/>
        <xdr:cNvSpPr/>
      </xdr:nvSpPr>
      <xdr:spPr>
        <a:xfrm>
          <a:off x="16129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12590</xdr:rowOff>
    </xdr:from>
    <xdr:ext cx="736600" cy="259045"/>
    <xdr:sp macro="" textlink="">
      <xdr:nvSpPr>
        <xdr:cNvPr id="463" name="テキスト ボックス 462"/>
        <xdr:cNvSpPr txBox="1"/>
      </xdr:nvSpPr>
      <xdr:spPr>
        <a:xfrm>
          <a:off x="15798800" y="241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102426</xdr:rowOff>
    </xdr:from>
    <xdr:to>
      <xdr:col>73</xdr:col>
      <xdr:colOff>44450</xdr:colOff>
      <xdr:row>16</xdr:row>
      <xdr:rowOff>32576</xdr:rowOff>
    </xdr:to>
    <xdr:sp macro="" textlink="">
      <xdr:nvSpPr>
        <xdr:cNvPr id="464" name="楕円 463"/>
        <xdr:cNvSpPr/>
      </xdr:nvSpPr>
      <xdr:spPr>
        <a:xfrm>
          <a:off x="15240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42753</xdr:rowOff>
    </xdr:from>
    <xdr:ext cx="762000" cy="259045"/>
    <xdr:sp macro="" textlink="">
      <xdr:nvSpPr>
        <xdr:cNvPr id="465" name="テキスト ボックス 464"/>
        <xdr:cNvSpPr txBox="1"/>
      </xdr:nvSpPr>
      <xdr:spPr>
        <a:xfrm>
          <a:off x="14909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18447</xdr:rowOff>
    </xdr:from>
    <xdr:to>
      <xdr:col>68</xdr:col>
      <xdr:colOff>203200</xdr:colOff>
      <xdr:row>16</xdr:row>
      <xdr:rowOff>120047</xdr:rowOff>
    </xdr:to>
    <xdr:sp macro="" textlink="">
      <xdr:nvSpPr>
        <xdr:cNvPr id="466" name="楕円 465"/>
        <xdr:cNvSpPr/>
      </xdr:nvSpPr>
      <xdr:spPr>
        <a:xfrm>
          <a:off x="14351000" y="27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104824</xdr:rowOff>
    </xdr:from>
    <xdr:ext cx="762000" cy="259045"/>
    <xdr:sp macro="" textlink="">
      <xdr:nvSpPr>
        <xdr:cNvPr id="467" name="テキスト ボックス 466"/>
        <xdr:cNvSpPr txBox="1"/>
      </xdr:nvSpPr>
      <xdr:spPr>
        <a:xfrm>
          <a:off x="14020800" y="284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52832</xdr:rowOff>
    </xdr:from>
    <xdr:to>
      <xdr:col>64</xdr:col>
      <xdr:colOff>152400</xdr:colOff>
      <xdr:row>16</xdr:row>
      <xdr:rowOff>154432</xdr:rowOff>
    </xdr:to>
    <xdr:sp macro="" textlink="">
      <xdr:nvSpPr>
        <xdr:cNvPr id="468" name="楕円 467"/>
        <xdr:cNvSpPr/>
      </xdr:nvSpPr>
      <xdr:spPr>
        <a:xfrm>
          <a:off x="13462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139209</xdr:rowOff>
    </xdr:from>
    <xdr:ext cx="762000" cy="259045"/>
    <xdr:sp macro="" textlink="">
      <xdr:nvSpPr>
        <xdr:cNvPr id="469" name="テキスト ボックス 468"/>
        <xdr:cNvSpPr txBox="1"/>
      </xdr:nvSpPr>
      <xdr:spPr>
        <a:xfrm>
          <a:off x="13131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人件費指標は、平成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％を底に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％となっている。今年度一般会計における職員数が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名増となったものの、退職者数減により退職手当負担金が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百万円減少となった影響もあり、人件費総額は微減し、経常経費充当一般財源等額への増加影響もさほどなかった。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となっている。定員管理計画に基づいた計画的な人員整理が結実した結果ではあるが、次年度には「福井しあわせ元気国体・障スポ大会」の開催を控え、整理継続が困難となりつつある。国体終了後には、改めて定員管理計画に沿った計画的な整理を継続していき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134620</xdr:rowOff>
    </xdr:to>
    <xdr:cxnSp macro="">
      <xdr:nvCxnSpPr>
        <xdr:cNvPr id="66" name="直線コネクタ 65"/>
        <xdr:cNvCxnSpPr/>
      </xdr:nvCxnSpPr>
      <xdr:spPr>
        <a:xfrm flipV="1">
          <a:off x="3987800" y="6596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134620</xdr:rowOff>
    </xdr:to>
    <xdr:cxnSp macro="">
      <xdr:nvCxnSpPr>
        <xdr:cNvPr id="69" name="直線コネクタ 68"/>
        <xdr:cNvCxnSpPr/>
      </xdr:nvCxnSpPr>
      <xdr:spPr>
        <a:xfrm>
          <a:off x="3098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127000</xdr:rowOff>
    </xdr:to>
    <xdr:cxnSp macro="">
      <xdr:nvCxnSpPr>
        <xdr:cNvPr id="72" name="直線コネクタ 71"/>
        <xdr:cNvCxnSpPr/>
      </xdr:nvCxnSpPr>
      <xdr:spPr>
        <a:xfrm>
          <a:off x="2209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50800</xdr:rowOff>
    </xdr:to>
    <xdr:cxnSp macro="">
      <xdr:nvCxnSpPr>
        <xdr:cNvPr id="75" name="直線コネクタ 74"/>
        <xdr:cNvCxnSpPr/>
      </xdr:nvCxnSpPr>
      <xdr:spPr>
        <a:xfrm>
          <a:off x="1320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物件費指標は、前年度より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年間で最も比率が増加した。主な要因としては、平成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月に起きた「平成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年豪雪」によって除雪委託料が大幅に増加し、前年度の約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倍に膨れ上がったためである。他にも、新しい消防庁舎の建設に伴い更新したデジタル指令センターの保守点検や同じく整備した「えい坊館」の運営管理など委託料の増加が目立つ結果となった。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近年の傾向としては、各分野における計画策定の義務化や施設の指定管理などで委託料増加による影響が際立っており、職員の工夫により削減できる余地がないか常に検討している。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19</xdr:row>
      <xdr:rowOff>46990</xdr:rowOff>
    </xdr:to>
    <xdr:cxnSp macro="">
      <xdr:nvCxnSpPr>
        <xdr:cNvPr id="127" name="直線コネクタ 126"/>
        <xdr:cNvCxnSpPr/>
      </xdr:nvCxnSpPr>
      <xdr:spPr>
        <a:xfrm>
          <a:off x="15671800" y="30530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138430</xdr:rowOff>
    </xdr:to>
    <xdr:cxnSp macro="">
      <xdr:nvCxnSpPr>
        <xdr:cNvPr id="130" name="直線コネクタ 129"/>
        <xdr:cNvCxnSpPr/>
      </xdr:nvCxnSpPr>
      <xdr:spPr>
        <a:xfrm>
          <a:off x="14782800" y="291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54610</xdr:rowOff>
    </xdr:to>
    <xdr:cxnSp macro="">
      <xdr:nvCxnSpPr>
        <xdr:cNvPr id="133" name="直線コネクタ 132"/>
        <xdr:cNvCxnSpPr/>
      </xdr:nvCxnSpPr>
      <xdr:spPr>
        <a:xfrm flipV="1">
          <a:off x="13893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54610</xdr:rowOff>
    </xdr:to>
    <xdr:cxnSp macro="">
      <xdr:nvCxnSpPr>
        <xdr:cNvPr id="136" name="直線コネクタ 135"/>
        <xdr:cNvCxnSpPr/>
      </xdr:nvCxnSpPr>
      <xdr:spPr>
        <a:xfrm>
          <a:off x="13004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38" name="テキスト ボックス 137"/>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6" name="楕円 145"/>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7"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1" name="テキスト ボックス 150"/>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3" name="テキスト ボックス 152"/>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扶助費指標は、前年度比で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並みの水準となっている。経済対策や低所得高齢者向けの給付金事業が前年度から行われており、事業の着手・完了による増減があったものの、障害者自立支援事業での介護・訓練等給付費がサービス内容の周知が行き届いたことから、利用量が毎年度増加し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％増加とその影響は大きい。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一方で、児童関連の扶助費は年々減少しており、代表的な経費である児童手当および子ども医療扶助においては、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年間でそれぞれ約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％および約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％減少と対象児童数減少の影響があらわれている。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141288</xdr:rowOff>
    </xdr:to>
    <xdr:cxnSp macro="">
      <xdr:nvCxnSpPr>
        <xdr:cNvPr id="192" name="直線コネクタ 191"/>
        <xdr:cNvCxnSpPr/>
      </xdr:nvCxnSpPr>
      <xdr:spPr>
        <a:xfrm flipV="1">
          <a:off x="3987800" y="932815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98425</xdr:rowOff>
    </xdr:from>
    <xdr:to>
      <xdr:col>19</xdr:col>
      <xdr:colOff>187325</xdr:colOff>
      <xdr:row>54</xdr:row>
      <xdr:rowOff>141288</xdr:rowOff>
    </xdr:to>
    <xdr:cxnSp macro="">
      <xdr:nvCxnSpPr>
        <xdr:cNvPr id="195" name="直線コネクタ 194"/>
        <xdr:cNvCxnSpPr/>
      </xdr:nvCxnSpPr>
      <xdr:spPr>
        <a:xfrm>
          <a:off x="3098800" y="93567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84138</xdr:rowOff>
    </xdr:from>
    <xdr:to>
      <xdr:col>15</xdr:col>
      <xdr:colOff>98425</xdr:colOff>
      <xdr:row>54</xdr:row>
      <xdr:rowOff>98425</xdr:rowOff>
    </xdr:to>
    <xdr:cxnSp macro="">
      <xdr:nvCxnSpPr>
        <xdr:cNvPr id="198" name="直線コネクタ 197"/>
        <xdr:cNvCxnSpPr/>
      </xdr:nvCxnSpPr>
      <xdr:spPr>
        <a:xfrm>
          <a:off x="2209800" y="93424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26988</xdr:rowOff>
    </xdr:from>
    <xdr:to>
      <xdr:col>11</xdr:col>
      <xdr:colOff>9525</xdr:colOff>
      <xdr:row>54</xdr:row>
      <xdr:rowOff>84138</xdr:rowOff>
    </xdr:to>
    <xdr:cxnSp macro="">
      <xdr:nvCxnSpPr>
        <xdr:cNvPr id="201" name="直線コネクタ 200"/>
        <xdr:cNvCxnSpPr/>
      </xdr:nvCxnSpPr>
      <xdr:spPr>
        <a:xfrm>
          <a:off x="1320800" y="92852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2" name="フローチャート: 判断 201"/>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3" name="テキスト ボックス 202"/>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4" name="フローチャート: 判断 203"/>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5" name="テキスト ボックス 204"/>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11" name="楕円 21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90488</xdr:rowOff>
    </xdr:from>
    <xdr:to>
      <xdr:col>20</xdr:col>
      <xdr:colOff>38100</xdr:colOff>
      <xdr:row>55</xdr:row>
      <xdr:rowOff>20638</xdr:rowOff>
    </xdr:to>
    <xdr:sp macro="" textlink="">
      <xdr:nvSpPr>
        <xdr:cNvPr id="213" name="楕円 212"/>
        <xdr:cNvSpPr/>
      </xdr:nvSpPr>
      <xdr:spPr>
        <a:xfrm>
          <a:off x="3937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30815</xdr:rowOff>
    </xdr:from>
    <xdr:ext cx="736600" cy="259045"/>
    <xdr:sp macro="" textlink="">
      <xdr:nvSpPr>
        <xdr:cNvPr id="214" name="テキスト ボックス 213"/>
        <xdr:cNvSpPr txBox="1"/>
      </xdr:nvSpPr>
      <xdr:spPr>
        <a:xfrm>
          <a:off x="3606800" y="911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47625</xdr:rowOff>
    </xdr:from>
    <xdr:to>
      <xdr:col>15</xdr:col>
      <xdr:colOff>149225</xdr:colOff>
      <xdr:row>54</xdr:row>
      <xdr:rowOff>149225</xdr:rowOff>
    </xdr:to>
    <xdr:sp macro="" textlink="">
      <xdr:nvSpPr>
        <xdr:cNvPr id="215" name="楕円 214"/>
        <xdr:cNvSpPr/>
      </xdr:nvSpPr>
      <xdr:spPr>
        <a:xfrm>
          <a:off x="3048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159402</xdr:rowOff>
    </xdr:from>
    <xdr:ext cx="762000" cy="259045"/>
    <xdr:sp macro="" textlink="">
      <xdr:nvSpPr>
        <xdr:cNvPr id="216" name="テキスト ボックス 215"/>
        <xdr:cNvSpPr txBox="1"/>
      </xdr:nvSpPr>
      <xdr:spPr>
        <a:xfrm>
          <a:off x="2717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33338</xdr:rowOff>
    </xdr:from>
    <xdr:to>
      <xdr:col>11</xdr:col>
      <xdr:colOff>60325</xdr:colOff>
      <xdr:row>54</xdr:row>
      <xdr:rowOff>134938</xdr:rowOff>
    </xdr:to>
    <xdr:sp macro="" textlink="">
      <xdr:nvSpPr>
        <xdr:cNvPr id="217" name="楕円 216"/>
        <xdr:cNvSpPr/>
      </xdr:nvSpPr>
      <xdr:spPr>
        <a:xfrm>
          <a:off x="2159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145115</xdr:rowOff>
    </xdr:from>
    <xdr:ext cx="762000" cy="259045"/>
    <xdr:sp macro="" textlink="">
      <xdr:nvSpPr>
        <xdr:cNvPr id="218" name="テキスト ボックス 217"/>
        <xdr:cNvSpPr txBox="1"/>
      </xdr:nvSpPr>
      <xdr:spPr>
        <a:xfrm>
          <a:off x="1828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147638</xdr:rowOff>
    </xdr:from>
    <xdr:to>
      <xdr:col>6</xdr:col>
      <xdr:colOff>171450</xdr:colOff>
      <xdr:row>54</xdr:row>
      <xdr:rowOff>77788</xdr:rowOff>
    </xdr:to>
    <xdr:sp macro="" textlink="">
      <xdr:nvSpPr>
        <xdr:cNvPr id="219" name="楕円 218"/>
        <xdr:cNvSpPr/>
      </xdr:nvSpPr>
      <xdr:spPr>
        <a:xfrm>
          <a:off x="12700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87965</xdr:rowOff>
    </xdr:from>
    <xdr:ext cx="762000" cy="259045"/>
    <xdr:sp macro="" textlink="">
      <xdr:nvSpPr>
        <xdr:cNvPr id="220" name="テキスト ボックス 219"/>
        <xdr:cNvSpPr txBox="1"/>
      </xdr:nvSpPr>
      <xdr:spPr>
        <a:xfrm>
          <a:off x="939800" y="9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その他指標は、前年度より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％となった。本指標の内訳としては繰出金が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占めており、その増減によって指標が大きく変動する場合がある。下水道事業関連（農業集落排水事業含む）費用は、その繰出金の中でも過半を占めており、既往債の償還が若干ずつではあるが毎年度完了していることから、繰出金全体額も抑制気味となっている。既往債の償還完了は、現存施設の老朽化が進んだこととほぼ同義であるため、有形固定資産の現状把握と経営面でのマネジメントを中長期で計画し、一般会計への影響を平準化できる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149860</xdr:rowOff>
    </xdr:to>
    <xdr:cxnSp macro="">
      <xdr:nvCxnSpPr>
        <xdr:cNvPr id="250" name="直線コネクタ 249"/>
        <xdr:cNvCxnSpPr/>
      </xdr:nvCxnSpPr>
      <xdr:spPr>
        <a:xfrm flipV="1">
          <a:off x="15671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58</xdr:row>
      <xdr:rowOff>149860</xdr:rowOff>
    </xdr:to>
    <xdr:cxnSp macro="">
      <xdr:nvCxnSpPr>
        <xdr:cNvPr id="253" name="直線コネクタ 252"/>
        <xdr:cNvCxnSpPr/>
      </xdr:nvCxnSpPr>
      <xdr:spPr>
        <a:xfrm>
          <a:off x="14782800" y="976477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163576</xdr:rowOff>
    </xdr:to>
    <xdr:cxnSp macro="">
      <xdr:nvCxnSpPr>
        <xdr:cNvPr id="256" name="直線コネクタ 255"/>
        <xdr:cNvCxnSpPr/>
      </xdr:nvCxnSpPr>
      <xdr:spPr>
        <a:xfrm>
          <a:off x="13893800" y="9677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99568</xdr:rowOff>
    </xdr:to>
    <xdr:cxnSp macro="">
      <xdr:nvCxnSpPr>
        <xdr:cNvPr id="259" name="直線コネクタ 258"/>
        <xdr:cNvCxnSpPr/>
      </xdr:nvCxnSpPr>
      <xdr:spPr>
        <a:xfrm flipV="1">
          <a:off x="13004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60" name="フローチャート: 判断 259"/>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1" name="テキスト ボックス 260"/>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9" name="楕円 268"/>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0"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1" name="楕円 270"/>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2" name="テキスト ボックス 271"/>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73" name="楕円 272"/>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74" name="テキスト ボックス 273"/>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5" name="楕円 274"/>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6" name="テキスト ボックス 275"/>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77" name="楕円 276"/>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78" name="テキスト ボックス 277"/>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補助費等指標は、前年度より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横ばいに推移している。塵芥処理施設更新（更新財源としての起債償還開始）による負担金の増加やケーブルテレビを運営していた広域組合清算のための特別負担金など一部事務組合への負担金増加が目立った。本町は塵芥処理、行政システム関連、ケーブルテレビ、下水道の一部を一部事務組合に委ねており、その額も大きいため補助費等に占める割合も高い。組合における設備の更新や組織改編に伴う費用の発生に能動的な縮減を作用させることは難しいが、他の事業補助金や団体補助金を定期的に見直し、補助金・負担金全体での抑制には努めてい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168148</xdr:rowOff>
    </xdr:to>
    <xdr:cxnSp macro="">
      <xdr:nvCxnSpPr>
        <xdr:cNvPr id="308" name="直線コネクタ 307"/>
        <xdr:cNvCxnSpPr/>
      </xdr:nvCxnSpPr>
      <xdr:spPr>
        <a:xfrm>
          <a:off x="15671800" y="6326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154432</xdr:rowOff>
    </xdr:to>
    <xdr:cxnSp macro="">
      <xdr:nvCxnSpPr>
        <xdr:cNvPr id="311" name="直線コネクタ 310"/>
        <xdr:cNvCxnSpPr/>
      </xdr:nvCxnSpPr>
      <xdr:spPr>
        <a:xfrm>
          <a:off x="14782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131572</xdr:rowOff>
    </xdr:to>
    <xdr:cxnSp macro="">
      <xdr:nvCxnSpPr>
        <xdr:cNvPr id="314" name="直線コネクタ 313"/>
        <xdr:cNvCxnSpPr/>
      </xdr:nvCxnSpPr>
      <xdr:spPr>
        <a:xfrm>
          <a:off x="13893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17" name="直線コネクタ 316"/>
        <xdr:cNvCxnSpPr/>
      </xdr:nvCxnSpPr>
      <xdr:spPr>
        <a:xfrm flipV="1">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8" name="フローチャート: 判断 31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9" name="テキスト ボックス 31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0" name="フローチャート: 判断 31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1" name="テキスト ボックス 32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7" name="楕円 32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9" name="楕円 328"/>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0" name="テキスト ボックス 32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1" name="楕円 330"/>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2" name="テキスト ボックス 331"/>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3" name="楕円 332"/>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4" name="テキスト ボックス 333"/>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5" name="楕円 334"/>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6" name="テキスト ボックス 33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年間で最も改善した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年間の起債残高では、平成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最も低く、年々増加した結果、今年度が最も高くなっている。起債残高増加の主な要因としては、防災無線整備、永平寺門前地区再整備、各小中学校における耐震化・空調整備、新消防庁舎建築など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借入残高における起債種別は、普通交付税算入に有利な合併特例債および臨時財政対策債が全体の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％を占めているものの、今後、償還額の増加が財政の硬直性を高める懸念は否定できない。計画的な起債管理に努めていくことが重要と認識している。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58420</xdr:rowOff>
    </xdr:to>
    <xdr:cxnSp macro="">
      <xdr:nvCxnSpPr>
        <xdr:cNvPr id="366" name="直線コネクタ 365"/>
        <xdr:cNvCxnSpPr/>
      </xdr:nvCxnSpPr>
      <xdr:spPr>
        <a:xfrm flipV="1">
          <a:off x="3987800" y="130383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136144</xdr:rowOff>
    </xdr:to>
    <xdr:cxnSp macro="">
      <xdr:nvCxnSpPr>
        <xdr:cNvPr id="369" name="直線コネクタ 368"/>
        <xdr:cNvCxnSpPr/>
      </xdr:nvCxnSpPr>
      <xdr:spPr>
        <a:xfrm flipV="1">
          <a:off x="3098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5842</xdr:rowOff>
    </xdr:to>
    <xdr:cxnSp macro="">
      <xdr:nvCxnSpPr>
        <xdr:cNvPr id="372" name="直線コネクタ 371"/>
        <xdr:cNvCxnSpPr/>
      </xdr:nvCxnSpPr>
      <xdr:spPr>
        <a:xfrm flipV="1">
          <a:off x="2209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28702</xdr:rowOff>
    </xdr:to>
    <xdr:cxnSp macro="">
      <xdr:nvCxnSpPr>
        <xdr:cNvPr id="375" name="直線コネクタ 374"/>
        <xdr:cNvCxnSpPr/>
      </xdr:nvCxnSpPr>
      <xdr:spPr>
        <a:xfrm flipV="1">
          <a:off x="1320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6" name="フローチャート: 判断 375"/>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77" name="テキスト ボックス 376"/>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8" name="フローチャート: 判断 377"/>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79" name="テキスト ボックス 378"/>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5" name="楕円 384"/>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6"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8" name="テキスト ボックス 387"/>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9" name="楕円 388"/>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0" name="テキスト ボックス 389"/>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1" name="楕円 390"/>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2" name="テキスト ボックス 39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3" name="楕円 392"/>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4" name="テキスト ボックス 393"/>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公債費以外の指標は、前年度より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年間で最も高い比率を示している。主な要因は、個別の指標でも示しているとおり、豪雪対応による除雪委託料など委託料全般増加や一部事務組合への負担金が嵩んだためである。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度実施している事務事業評価に基づき定期的な経費の見直しを全般的に進め、効率的な行政運営を確立するとともに各特別会計での収入についても料金等見直しを考慮し、一般会計の負担を軽減できるよう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165100</xdr:rowOff>
    </xdr:from>
    <xdr:to>
      <xdr:col>82</xdr:col>
      <xdr:colOff>107950</xdr:colOff>
      <xdr:row>78</xdr:row>
      <xdr:rowOff>46989</xdr:rowOff>
    </xdr:to>
    <xdr:cxnSp macro="">
      <xdr:nvCxnSpPr>
        <xdr:cNvPr id="427" name="直線コネクタ 426"/>
        <xdr:cNvCxnSpPr/>
      </xdr:nvCxnSpPr>
      <xdr:spPr>
        <a:xfrm>
          <a:off x="15671800" y="133667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77</xdr:row>
      <xdr:rowOff>165100</xdr:rowOff>
    </xdr:to>
    <xdr:cxnSp macro="">
      <xdr:nvCxnSpPr>
        <xdr:cNvPr id="430" name="直線コネクタ 429"/>
        <xdr:cNvCxnSpPr/>
      </xdr:nvCxnSpPr>
      <xdr:spPr>
        <a:xfrm>
          <a:off x="14782800" y="1298956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43180</xdr:rowOff>
    </xdr:from>
    <xdr:to>
      <xdr:col>73</xdr:col>
      <xdr:colOff>180975</xdr:colOff>
      <xdr:row>75</xdr:row>
      <xdr:rowOff>130810</xdr:rowOff>
    </xdr:to>
    <xdr:cxnSp macro="">
      <xdr:nvCxnSpPr>
        <xdr:cNvPr id="433" name="直線コネクタ 432"/>
        <xdr:cNvCxnSpPr/>
      </xdr:nvCxnSpPr>
      <xdr:spPr>
        <a:xfrm>
          <a:off x="13893800" y="129019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xdr:rowOff>
    </xdr:from>
    <xdr:to>
      <xdr:col>69</xdr:col>
      <xdr:colOff>92075</xdr:colOff>
      <xdr:row>75</xdr:row>
      <xdr:rowOff>43180</xdr:rowOff>
    </xdr:to>
    <xdr:cxnSp macro="">
      <xdr:nvCxnSpPr>
        <xdr:cNvPr id="436" name="直線コネクタ 435"/>
        <xdr:cNvCxnSpPr/>
      </xdr:nvCxnSpPr>
      <xdr:spPr>
        <a:xfrm>
          <a:off x="13004800" y="1286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7" name="フローチャート: 判断 43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8" name="テキスト ボックス 437"/>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39" name="フローチャート: 判断 438"/>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0" name="テキスト ボックス 439"/>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6" name="楕円 445"/>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7"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8" name="楕円 447"/>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49" name="テキスト ボックス 448"/>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0" name="楕円 449"/>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166388</xdr:rowOff>
    </xdr:from>
    <xdr:ext cx="762000" cy="259045"/>
    <xdr:sp macro="" textlink="">
      <xdr:nvSpPr>
        <xdr:cNvPr id="451" name="テキスト ボックス 450"/>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163830</xdr:rowOff>
    </xdr:from>
    <xdr:to>
      <xdr:col>69</xdr:col>
      <xdr:colOff>142875</xdr:colOff>
      <xdr:row>75</xdr:row>
      <xdr:rowOff>93980</xdr:rowOff>
    </xdr:to>
    <xdr:sp macro="" textlink="">
      <xdr:nvSpPr>
        <xdr:cNvPr id="452" name="楕円 451"/>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104157</xdr:rowOff>
    </xdr:from>
    <xdr:ext cx="762000" cy="259045"/>
    <xdr:sp macro="" textlink="">
      <xdr:nvSpPr>
        <xdr:cNvPr id="453" name="テキスト ボックス 452"/>
        <xdr:cNvSpPr txBox="1"/>
      </xdr:nvSpPr>
      <xdr:spPr>
        <a:xfrm>
          <a:off x="13512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125730</xdr:rowOff>
    </xdr:from>
    <xdr:to>
      <xdr:col>65</xdr:col>
      <xdr:colOff>53975</xdr:colOff>
      <xdr:row>75</xdr:row>
      <xdr:rowOff>55880</xdr:rowOff>
    </xdr:to>
    <xdr:sp macro="" textlink="">
      <xdr:nvSpPr>
        <xdr:cNvPr id="454" name="楕円 453"/>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66057</xdr:rowOff>
    </xdr:from>
    <xdr:ext cx="762000" cy="259045"/>
    <xdr:sp macro="" textlink="">
      <xdr:nvSpPr>
        <xdr:cNvPr id="455" name="テキスト ボックス 454"/>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153186</xdr:rowOff>
    </xdr:from>
    <xdr:to>
      <xdr:col>29</xdr:col>
      <xdr:colOff>127000</xdr:colOff>
      <xdr:row>17</xdr:row>
      <xdr:rowOff>9168</xdr:rowOff>
    </xdr:to>
    <xdr:cxnSp macro="">
      <xdr:nvCxnSpPr>
        <xdr:cNvPr id="52" name="直線コネクタ 51"/>
        <xdr:cNvCxnSpPr/>
      </xdr:nvCxnSpPr>
      <xdr:spPr bwMode="auto">
        <a:xfrm flipV="1">
          <a:off x="5003800" y="2944011"/>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137963</xdr:rowOff>
    </xdr:from>
    <xdr:ext cx="762000" cy="259045"/>
    <xdr:sp macro="" textlink="">
      <xdr:nvSpPr>
        <xdr:cNvPr id="53" name="人口1人当たり決算額の推移平均値テキスト130"/>
        <xdr:cNvSpPr txBox="1"/>
      </xdr:nvSpPr>
      <xdr:spPr>
        <a:xfrm>
          <a:off x="5740400" y="292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141494</xdr:rowOff>
    </xdr:from>
    <xdr:to>
      <xdr:col>26</xdr:col>
      <xdr:colOff>50800</xdr:colOff>
      <xdr:row>17</xdr:row>
      <xdr:rowOff>9168</xdr:rowOff>
    </xdr:to>
    <xdr:cxnSp macro="">
      <xdr:nvCxnSpPr>
        <xdr:cNvPr id="55" name="直線コネクタ 54"/>
        <xdr:cNvCxnSpPr/>
      </xdr:nvCxnSpPr>
      <xdr:spPr bwMode="auto">
        <a:xfrm>
          <a:off x="4305300" y="2932319"/>
          <a:ext cx="698500" cy="3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141494</xdr:rowOff>
    </xdr:from>
    <xdr:to>
      <xdr:col>22</xdr:col>
      <xdr:colOff>114300</xdr:colOff>
      <xdr:row>17</xdr:row>
      <xdr:rowOff>448</xdr:rowOff>
    </xdr:to>
    <xdr:cxnSp macro="">
      <xdr:nvCxnSpPr>
        <xdr:cNvPr id="58" name="直線コネクタ 57"/>
        <xdr:cNvCxnSpPr/>
      </xdr:nvCxnSpPr>
      <xdr:spPr bwMode="auto">
        <a:xfrm flipV="1">
          <a:off x="3606800" y="2932319"/>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149005</xdr:rowOff>
    </xdr:from>
    <xdr:to>
      <xdr:col>18</xdr:col>
      <xdr:colOff>177800</xdr:colOff>
      <xdr:row>17</xdr:row>
      <xdr:rowOff>448</xdr:rowOff>
    </xdr:to>
    <xdr:cxnSp macro="">
      <xdr:nvCxnSpPr>
        <xdr:cNvPr id="61" name="直線コネクタ 60"/>
        <xdr:cNvCxnSpPr/>
      </xdr:nvCxnSpPr>
      <xdr:spPr bwMode="auto">
        <a:xfrm>
          <a:off x="2908300" y="2939830"/>
          <a:ext cx="698500" cy="2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79738</xdr:rowOff>
    </xdr:from>
    <xdr:to>
      <xdr:col>19</xdr:col>
      <xdr:colOff>38100</xdr:colOff>
      <xdr:row>20</xdr:row>
      <xdr:rowOff>9888</xdr:rowOff>
    </xdr:to>
    <xdr:sp macro="" textlink="">
      <xdr:nvSpPr>
        <xdr:cNvPr id="62" name="フローチャート: 判断 61"/>
        <xdr:cNvSpPr/>
      </xdr:nvSpPr>
      <xdr:spPr bwMode="auto">
        <a:xfrm>
          <a:off x="3556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166115</xdr:rowOff>
    </xdr:from>
    <xdr:ext cx="762000" cy="259045"/>
    <xdr:sp macro="" textlink="">
      <xdr:nvSpPr>
        <xdr:cNvPr id="63" name="テキスト ボックス 62"/>
        <xdr:cNvSpPr txBox="1"/>
      </xdr:nvSpPr>
      <xdr:spPr>
        <a:xfrm>
          <a:off x="32258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100704</xdr:rowOff>
    </xdr:from>
    <xdr:to>
      <xdr:col>15</xdr:col>
      <xdr:colOff>101600</xdr:colOff>
      <xdr:row>20</xdr:row>
      <xdr:rowOff>30854</xdr:rowOff>
    </xdr:to>
    <xdr:sp macro="" textlink="">
      <xdr:nvSpPr>
        <xdr:cNvPr id="64" name="フローチャート: 判断 63"/>
        <xdr:cNvSpPr/>
      </xdr:nvSpPr>
      <xdr:spPr bwMode="auto">
        <a:xfrm>
          <a:off x="2857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15631</xdr:rowOff>
    </xdr:from>
    <xdr:ext cx="762000" cy="259045"/>
    <xdr:sp macro="" textlink="">
      <xdr:nvSpPr>
        <xdr:cNvPr id="65" name="テキスト ボックス 64"/>
        <xdr:cNvSpPr txBox="1"/>
      </xdr:nvSpPr>
      <xdr:spPr>
        <a:xfrm>
          <a:off x="2527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102386</xdr:rowOff>
    </xdr:from>
    <xdr:to>
      <xdr:col>29</xdr:col>
      <xdr:colOff>177800</xdr:colOff>
      <xdr:row>17</xdr:row>
      <xdr:rowOff>32536</xdr:rowOff>
    </xdr:to>
    <xdr:sp macro="" textlink="">
      <xdr:nvSpPr>
        <xdr:cNvPr id="71" name="楕円 70"/>
        <xdr:cNvSpPr/>
      </xdr:nvSpPr>
      <xdr:spPr bwMode="auto">
        <a:xfrm>
          <a:off x="5600700" y="289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118913</xdr:rowOff>
    </xdr:from>
    <xdr:ext cx="762000" cy="259045"/>
    <xdr:sp macro="" textlink="">
      <xdr:nvSpPr>
        <xdr:cNvPr id="72" name="人口1人当たり決算額の推移該当値テキスト130"/>
        <xdr:cNvSpPr txBox="1"/>
      </xdr:nvSpPr>
      <xdr:spPr>
        <a:xfrm>
          <a:off x="5740400" y="273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129818</xdr:rowOff>
    </xdr:from>
    <xdr:to>
      <xdr:col>26</xdr:col>
      <xdr:colOff>101600</xdr:colOff>
      <xdr:row>17</xdr:row>
      <xdr:rowOff>59968</xdr:rowOff>
    </xdr:to>
    <xdr:sp macro="" textlink="">
      <xdr:nvSpPr>
        <xdr:cNvPr id="73" name="楕円 72"/>
        <xdr:cNvSpPr/>
      </xdr:nvSpPr>
      <xdr:spPr bwMode="auto">
        <a:xfrm>
          <a:off x="4953000" y="292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70145</xdr:rowOff>
    </xdr:from>
    <xdr:ext cx="736600" cy="259045"/>
    <xdr:sp macro="" textlink="">
      <xdr:nvSpPr>
        <xdr:cNvPr id="74" name="テキスト ボックス 73"/>
        <xdr:cNvSpPr txBox="1"/>
      </xdr:nvSpPr>
      <xdr:spPr>
        <a:xfrm>
          <a:off x="4622800" y="26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90694</xdr:rowOff>
    </xdr:from>
    <xdr:to>
      <xdr:col>22</xdr:col>
      <xdr:colOff>165100</xdr:colOff>
      <xdr:row>17</xdr:row>
      <xdr:rowOff>20844</xdr:rowOff>
    </xdr:to>
    <xdr:sp macro="" textlink="">
      <xdr:nvSpPr>
        <xdr:cNvPr id="75" name="楕円 74"/>
        <xdr:cNvSpPr/>
      </xdr:nvSpPr>
      <xdr:spPr bwMode="auto">
        <a:xfrm>
          <a:off x="4254500" y="28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31021</xdr:rowOff>
    </xdr:from>
    <xdr:ext cx="762000" cy="259045"/>
    <xdr:sp macro="" textlink="">
      <xdr:nvSpPr>
        <xdr:cNvPr id="76" name="テキスト ボックス 75"/>
        <xdr:cNvSpPr txBox="1"/>
      </xdr:nvSpPr>
      <xdr:spPr>
        <a:xfrm>
          <a:off x="3924300" y="26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121098</xdr:rowOff>
    </xdr:from>
    <xdr:to>
      <xdr:col>19</xdr:col>
      <xdr:colOff>38100</xdr:colOff>
      <xdr:row>17</xdr:row>
      <xdr:rowOff>51248</xdr:rowOff>
    </xdr:to>
    <xdr:sp macro="" textlink="">
      <xdr:nvSpPr>
        <xdr:cNvPr id="77" name="楕円 76"/>
        <xdr:cNvSpPr/>
      </xdr:nvSpPr>
      <xdr:spPr bwMode="auto">
        <a:xfrm>
          <a:off x="3556000" y="291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61425</xdr:rowOff>
    </xdr:from>
    <xdr:ext cx="762000" cy="259045"/>
    <xdr:sp macro="" textlink="">
      <xdr:nvSpPr>
        <xdr:cNvPr id="78" name="テキスト ボックス 77"/>
        <xdr:cNvSpPr txBox="1"/>
      </xdr:nvSpPr>
      <xdr:spPr>
        <a:xfrm>
          <a:off x="3225800" y="26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98205</xdr:rowOff>
    </xdr:from>
    <xdr:to>
      <xdr:col>15</xdr:col>
      <xdr:colOff>101600</xdr:colOff>
      <xdr:row>17</xdr:row>
      <xdr:rowOff>28355</xdr:rowOff>
    </xdr:to>
    <xdr:sp macro="" textlink="">
      <xdr:nvSpPr>
        <xdr:cNvPr id="79" name="楕円 78"/>
        <xdr:cNvSpPr/>
      </xdr:nvSpPr>
      <xdr:spPr bwMode="auto">
        <a:xfrm>
          <a:off x="2857500" y="28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38532</xdr:rowOff>
    </xdr:from>
    <xdr:ext cx="762000" cy="259045"/>
    <xdr:sp macro="" textlink="">
      <xdr:nvSpPr>
        <xdr:cNvPr id="80" name="テキスト ボックス 79"/>
        <xdr:cNvSpPr txBox="1"/>
      </xdr:nvSpPr>
      <xdr:spPr>
        <a:xfrm>
          <a:off x="2527300" y="265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93301</xdr:rowOff>
    </xdr:from>
    <xdr:to>
      <xdr:col>29</xdr:col>
      <xdr:colOff>127000</xdr:colOff>
      <xdr:row>35</xdr:row>
      <xdr:rowOff>180987</xdr:rowOff>
    </xdr:to>
    <xdr:cxnSp macro="">
      <xdr:nvCxnSpPr>
        <xdr:cNvPr id="113" name="直線コネクタ 112"/>
        <xdr:cNvCxnSpPr/>
      </xdr:nvCxnSpPr>
      <xdr:spPr bwMode="auto">
        <a:xfrm>
          <a:off x="5003800" y="6703651"/>
          <a:ext cx="647700" cy="8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165765</xdr:rowOff>
    </xdr:from>
    <xdr:ext cx="762000" cy="259045"/>
    <xdr:sp macro="" textlink="">
      <xdr:nvSpPr>
        <xdr:cNvPr id="114" name="人口1人当たり決算額の推移平均値テキスト445"/>
        <xdr:cNvSpPr txBox="1"/>
      </xdr:nvSpPr>
      <xdr:spPr>
        <a:xfrm>
          <a:off x="5740400" y="67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75127</xdr:rowOff>
    </xdr:from>
    <xdr:to>
      <xdr:col>26</xdr:col>
      <xdr:colOff>50800</xdr:colOff>
      <xdr:row>35</xdr:row>
      <xdr:rowOff>93301</xdr:rowOff>
    </xdr:to>
    <xdr:cxnSp macro="">
      <xdr:nvCxnSpPr>
        <xdr:cNvPr id="116" name="直線コネクタ 115"/>
        <xdr:cNvCxnSpPr/>
      </xdr:nvCxnSpPr>
      <xdr:spPr bwMode="auto">
        <a:xfrm>
          <a:off x="4305300" y="6685477"/>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328568</xdr:rowOff>
    </xdr:from>
    <xdr:to>
      <xdr:col>22</xdr:col>
      <xdr:colOff>114300</xdr:colOff>
      <xdr:row>35</xdr:row>
      <xdr:rowOff>75127</xdr:rowOff>
    </xdr:to>
    <xdr:cxnSp macro="">
      <xdr:nvCxnSpPr>
        <xdr:cNvPr id="119" name="直線コネクタ 118"/>
        <xdr:cNvCxnSpPr/>
      </xdr:nvCxnSpPr>
      <xdr:spPr bwMode="auto">
        <a:xfrm>
          <a:off x="3606800" y="6596018"/>
          <a:ext cx="698500" cy="8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240329</xdr:rowOff>
    </xdr:from>
    <xdr:to>
      <xdr:col>18</xdr:col>
      <xdr:colOff>177800</xdr:colOff>
      <xdr:row>34</xdr:row>
      <xdr:rowOff>328568</xdr:rowOff>
    </xdr:to>
    <xdr:cxnSp macro="">
      <xdr:nvCxnSpPr>
        <xdr:cNvPr id="122" name="直線コネクタ 121"/>
        <xdr:cNvCxnSpPr/>
      </xdr:nvCxnSpPr>
      <xdr:spPr bwMode="auto">
        <a:xfrm>
          <a:off x="2908300" y="6507779"/>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262699</xdr:rowOff>
    </xdr:from>
    <xdr:to>
      <xdr:col>19</xdr:col>
      <xdr:colOff>38100</xdr:colOff>
      <xdr:row>36</xdr:row>
      <xdr:rowOff>21399</xdr:rowOff>
    </xdr:to>
    <xdr:sp macro="" textlink="">
      <xdr:nvSpPr>
        <xdr:cNvPr id="123" name="フローチャート: 判断 122"/>
        <xdr:cNvSpPr/>
      </xdr:nvSpPr>
      <xdr:spPr bwMode="auto">
        <a:xfrm>
          <a:off x="3556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6176</xdr:rowOff>
    </xdr:from>
    <xdr:ext cx="762000" cy="259045"/>
    <xdr:sp macro="" textlink="">
      <xdr:nvSpPr>
        <xdr:cNvPr id="124" name="テキスト ボックス 123"/>
        <xdr:cNvSpPr txBox="1"/>
      </xdr:nvSpPr>
      <xdr:spPr>
        <a:xfrm>
          <a:off x="32258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229305</xdr:rowOff>
    </xdr:from>
    <xdr:to>
      <xdr:col>15</xdr:col>
      <xdr:colOff>101600</xdr:colOff>
      <xdr:row>35</xdr:row>
      <xdr:rowOff>330905</xdr:rowOff>
    </xdr:to>
    <xdr:sp macro="" textlink="">
      <xdr:nvSpPr>
        <xdr:cNvPr id="125" name="フローチャート: 判断 124"/>
        <xdr:cNvSpPr/>
      </xdr:nvSpPr>
      <xdr:spPr bwMode="auto">
        <a:xfrm>
          <a:off x="2857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315682</xdr:rowOff>
    </xdr:from>
    <xdr:ext cx="762000" cy="259045"/>
    <xdr:sp macro="" textlink="">
      <xdr:nvSpPr>
        <xdr:cNvPr id="126" name="テキスト ボックス 125"/>
        <xdr:cNvSpPr txBox="1"/>
      </xdr:nvSpPr>
      <xdr:spPr>
        <a:xfrm>
          <a:off x="2527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130187</xdr:rowOff>
    </xdr:from>
    <xdr:to>
      <xdr:col>29</xdr:col>
      <xdr:colOff>177800</xdr:colOff>
      <xdr:row>35</xdr:row>
      <xdr:rowOff>231787</xdr:rowOff>
    </xdr:to>
    <xdr:sp macro="" textlink="">
      <xdr:nvSpPr>
        <xdr:cNvPr id="132" name="楕円 131"/>
        <xdr:cNvSpPr/>
      </xdr:nvSpPr>
      <xdr:spPr bwMode="auto">
        <a:xfrm>
          <a:off x="5600700" y="674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318164</xdr:rowOff>
    </xdr:from>
    <xdr:ext cx="762000" cy="259045"/>
    <xdr:sp macro="" textlink="">
      <xdr:nvSpPr>
        <xdr:cNvPr id="133" name="人口1人当たり決算額の推移該当値テキスト445"/>
        <xdr:cNvSpPr txBox="1"/>
      </xdr:nvSpPr>
      <xdr:spPr>
        <a:xfrm>
          <a:off x="5740400" y="658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42501</xdr:rowOff>
    </xdr:from>
    <xdr:to>
      <xdr:col>26</xdr:col>
      <xdr:colOff>101600</xdr:colOff>
      <xdr:row>35</xdr:row>
      <xdr:rowOff>144101</xdr:rowOff>
    </xdr:to>
    <xdr:sp macro="" textlink="">
      <xdr:nvSpPr>
        <xdr:cNvPr id="134" name="楕円 133"/>
        <xdr:cNvSpPr/>
      </xdr:nvSpPr>
      <xdr:spPr bwMode="auto">
        <a:xfrm>
          <a:off x="4953000" y="665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154278</xdr:rowOff>
    </xdr:from>
    <xdr:ext cx="736600" cy="259045"/>
    <xdr:sp macro="" textlink="">
      <xdr:nvSpPr>
        <xdr:cNvPr id="135" name="テキスト ボックス 134"/>
        <xdr:cNvSpPr txBox="1"/>
      </xdr:nvSpPr>
      <xdr:spPr>
        <a:xfrm>
          <a:off x="4622800" y="642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24327</xdr:rowOff>
    </xdr:from>
    <xdr:to>
      <xdr:col>22</xdr:col>
      <xdr:colOff>165100</xdr:colOff>
      <xdr:row>35</xdr:row>
      <xdr:rowOff>125927</xdr:rowOff>
    </xdr:to>
    <xdr:sp macro="" textlink="">
      <xdr:nvSpPr>
        <xdr:cNvPr id="136" name="楕円 135"/>
        <xdr:cNvSpPr/>
      </xdr:nvSpPr>
      <xdr:spPr bwMode="auto">
        <a:xfrm>
          <a:off x="4254500" y="663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136104</xdr:rowOff>
    </xdr:from>
    <xdr:ext cx="762000" cy="259045"/>
    <xdr:sp macro="" textlink="">
      <xdr:nvSpPr>
        <xdr:cNvPr id="137" name="テキスト ボックス 136"/>
        <xdr:cNvSpPr txBox="1"/>
      </xdr:nvSpPr>
      <xdr:spPr>
        <a:xfrm>
          <a:off x="3924300" y="64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277768</xdr:rowOff>
    </xdr:from>
    <xdr:to>
      <xdr:col>19</xdr:col>
      <xdr:colOff>38100</xdr:colOff>
      <xdr:row>35</xdr:row>
      <xdr:rowOff>36468</xdr:rowOff>
    </xdr:to>
    <xdr:sp macro="" textlink="">
      <xdr:nvSpPr>
        <xdr:cNvPr id="138" name="楕円 137"/>
        <xdr:cNvSpPr/>
      </xdr:nvSpPr>
      <xdr:spPr bwMode="auto">
        <a:xfrm>
          <a:off x="3556000" y="654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46645</xdr:rowOff>
    </xdr:from>
    <xdr:ext cx="762000" cy="259045"/>
    <xdr:sp macro="" textlink="">
      <xdr:nvSpPr>
        <xdr:cNvPr id="139" name="テキスト ボックス 138"/>
        <xdr:cNvSpPr txBox="1"/>
      </xdr:nvSpPr>
      <xdr:spPr>
        <a:xfrm>
          <a:off x="3225800" y="631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189528</xdr:rowOff>
    </xdr:from>
    <xdr:to>
      <xdr:col>15</xdr:col>
      <xdr:colOff>101600</xdr:colOff>
      <xdr:row>34</xdr:row>
      <xdr:rowOff>291128</xdr:rowOff>
    </xdr:to>
    <xdr:sp macro="" textlink="">
      <xdr:nvSpPr>
        <xdr:cNvPr id="140" name="楕円 139"/>
        <xdr:cNvSpPr/>
      </xdr:nvSpPr>
      <xdr:spPr bwMode="auto">
        <a:xfrm>
          <a:off x="2857500" y="645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301305</xdr:rowOff>
    </xdr:from>
    <xdr:ext cx="762000" cy="259045"/>
    <xdr:sp macro="" textlink="">
      <xdr:nvSpPr>
        <xdr:cNvPr id="141" name="テキスト ボックス 140"/>
        <xdr:cNvSpPr txBox="1"/>
      </xdr:nvSpPr>
      <xdr:spPr>
        <a:xfrm>
          <a:off x="2527300" y="622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18212</xdr:rowOff>
    </xdr:from>
    <xdr:to>
      <xdr:col>24</xdr:col>
      <xdr:colOff>63500</xdr:colOff>
      <xdr:row>34</xdr:row>
      <xdr:rowOff>30810</xdr:rowOff>
    </xdr:to>
    <xdr:cxnSp macro="">
      <xdr:nvCxnSpPr>
        <xdr:cNvPr id="61" name="直線コネクタ 60"/>
        <xdr:cNvCxnSpPr/>
      </xdr:nvCxnSpPr>
      <xdr:spPr>
        <a:xfrm flipV="1">
          <a:off x="3797300" y="5847512"/>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24130</xdr:rowOff>
    </xdr:from>
    <xdr:to>
      <xdr:col>19</xdr:col>
      <xdr:colOff>177800</xdr:colOff>
      <xdr:row>34</xdr:row>
      <xdr:rowOff>30810</xdr:rowOff>
    </xdr:to>
    <xdr:cxnSp macro="">
      <xdr:nvCxnSpPr>
        <xdr:cNvPr id="64" name="直線コネクタ 63"/>
        <xdr:cNvCxnSpPr/>
      </xdr:nvCxnSpPr>
      <xdr:spPr>
        <a:xfrm>
          <a:off x="2908300" y="5853430"/>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24130</xdr:rowOff>
    </xdr:from>
    <xdr:to>
      <xdr:col>15</xdr:col>
      <xdr:colOff>50800</xdr:colOff>
      <xdr:row>34</xdr:row>
      <xdr:rowOff>44958</xdr:rowOff>
    </xdr:to>
    <xdr:cxnSp macro="">
      <xdr:nvCxnSpPr>
        <xdr:cNvPr id="67" name="直線コネクタ 66"/>
        <xdr:cNvCxnSpPr/>
      </xdr:nvCxnSpPr>
      <xdr:spPr>
        <a:xfrm flipV="1">
          <a:off x="2019300" y="585343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11214</xdr:rowOff>
    </xdr:from>
    <xdr:to>
      <xdr:col>10</xdr:col>
      <xdr:colOff>114300</xdr:colOff>
      <xdr:row>34</xdr:row>
      <xdr:rowOff>44958</xdr:rowOff>
    </xdr:to>
    <xdr:cxnSp macro="">
      <xdr:nvCxnSpPr>
        <xdr:cNvPr id="70" name="直線コネクタ 69"/>
        <xdr:cNvCxnSpPr/>
      </xdr:nvCxnSpPr>
      <xdr:spPr>
        <a:xfrm>
          <a:off x="1130300" y="5840514"/>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135725</xdr:rowOff>
    </xdr:from>
    <xdr:to>
      <xdr:col>10</xdr:col>
      <xdr:colOff>165100</xdr:colOff>
      <xdr:row>37</xdr:row>
      <xdr:rowOff>65875</xdr:rowOff>
    </xdr:to>
    <xdr:sp macro="" textlink="">
      <xdr:nvSpPr>
        <xdr:cNvPr id="71" name="フローチャート: 判断 70"/>
        <xdr:cNvSpPr/>
      </xdr:nvSpPr>
      <xdr:spPr>
        <a:xfrm>
          <a:off x="1968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57002</xdr:rowOff>
    </xdr:from>
    <xdr:ext cx="534377" cy="259045"/>
    <xdr:sp macro="" textlink="">
      <xdr:nvSpPr>
        <xdr:cNvPr id="72" name="テキスト ボックス 71"/>
        <xdr:cNvSpPr txBox="1"/>
      </xdr:nvSpPr>
      <xdr:spPr>
        <a:xfrm>
          <a:off x="1752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143015</xdr:rowOff>
    </xdr:from>
    <xdr:to>
      <xdr:col>6</xdr:col>
      <xdr:colOff>38100</xdr:colOff>
      <xdr:row>37</xdr:row>
      <xdr:rowOff>73165</xdr:rowOff>
    </xdr:to>
    <xdr:sp macro="" textlink="">
      <xdr:nvSpPr>
        <xdr:cNvPr id="73" name="フローチャート: 判断 72"/>
        <xdr:cNvSpPr/>
      </xdr:nvSpPr>
      <xdr:spPr>
        <a:xfrm>
          <a:off x="1079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64292</xdr:rowOff>
    </xdr:from>
    <xdr:ext cx="534377" cy="259045"/>
    <xdr:sp macro="" textlink="">
      <xdr:nvSpPr>
        <xdr:cNvPr id="74" name="テキスト ボックス 73"/>
        <xdr:cNvSpPr txBox="1"/>
      </xdr:nvSpPr>
      <xdr:spPr>
        <a:xfrm>
          <a:off x="863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138862</xdr:rowOff>
    </xdr:from>
    <xdr:to>
      <xdr:col>24</xdr:col>
      <xdr:colOff>114300</xdr:colOff>
      <xdr:row>34</xdr:row>
      <xdr:rowOff>69012</xdr:rowOff>
    </xdr:to>
    <xdr:sp macro="" textlink="">
      <xdr:nvSpPr>
        <xdr:cNvPr id="80" name="楕円 79"/>
        <xdr:cNvSpPr/>
      </xdr:nvSpPr>
      <xdr:spPr>
        <a:xfrm>
          <a:off x="4584700" y="57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161739</xdr:rowOff>
    </xdr:from>
    <xdr:ext cx="534377" cy="259045"/>
    <xdr:sp macro="" textlink="">
      <xdr:nvSpPr>
        <xdr:cNvPr id="81" name="人件費該当値テキスト"/>
        <xdr:cNvSpPr txBox="1"/>
      </xdr:nvSpPr>
      <xdr:spPr>
        <a:xfrm>
          <a:off x="4686300" y="56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151460</xdr:rowOff>
    </xdr:from>
    <xdr:to>
      <xdr:col>20</xdr:col>
      <xdr:colOff>38100</xdr:colOff>
      <xdr:row>34</xdr:row>
      <xdr:rowOff>81610</xdr:rowOff>
    </xdr:to>
    <xdr:sp macro="" textlink="">
      <xdr:nvSpPr>
        <xdr:cNvPr id="82" name="楕円 81"/>
        <xdr:cNvSpPr/>
      </xdr:nvSpPr>
      <xdr:spPr>
        <a:xfrm>
          <a:off x="3746500" y="58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98137</xdr:rowOff>
    </xdr:from>
    <xdr:ext cx="534377" cy="259045"/>
    <xdr:sp macro="" textlink="">
      <xdr:nvSpPr>
        <xdr:cNvPr id="83" name="テキスト ボックス 82"/>
        <xdr:cNvSpPr txBox="1"/>
      </xdr:nvSpPr>
      <xdr:spPr>
        <a:xfrm>
          <a:off x="3530111" y="55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144780</xdr:rowOff>
    </xdr:from>
    <xdr:to>
      <xdr:col>15</xdr:col>
      <xdr:colOff>101600</xdr:colOff>
      <xdr:row>34</xdr:row>
      <xdr:rowOff>74930</xdr:rowOff>
    </xdr:to>
    <xdr:sp macro="" textlink="">
      <xdr:nvSpPr>
        <xdr:cNvPr id="84" name="楕円 83"/>
        <xdr:cNvSpPr/>
      </xdr:nvSpPr>
      <xdr:spPr>
        <a:xfrm>
          <a:off x="2857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91457</xdr:rowOff>
    </xdr:from>
    <xdr:ext cx="534377" cy="259045"/>
    <xdr:sp macro="" textlink="">
      <xdr:nvSpPr>
        <xdr:cNvPr id="85" name="テキスト ボックス 84"/>
        <xdr:cNvSpPr txBox="1"/>
      </xdr:nvSpPr>
      <xdr:spPr>
        <a:xfrm>
          <a:off x="2641111" y="55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165608</xdr:rowOff>
    </xdr:from>
    <xdr:to>
      <xdr:col>10</xdr:col>
      <xdr:colOff>165100</xdr:colOff>
      <xdr:row>34</xdr:row>
      <xdr:rowOff>95758</xdr:rowOff>
    </xdr:to>
    <xdr:sp macro="" textlink="">
      <xdr:nvSpPr>
        <xdr:cNvPr id="86" name="楕円 85"/>
        <xdr:cNvSpPr/>
      </xdr:nvSpPr>
      <xdr:spPr>
        <a:xfrm>
          <a:off x="1968500" y="5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112285</xdr:rowOff>
    </xdr:from>
    <xdr:ext cx="534377" cy="259045"/>
    <xdr:sp macro="" textlink="">
      <xdr:nvSpPr>
        <xdr:cNvPr id="87" name="テキスト ボックス 86"/>
        <xdr:cNvSpPr txBox="1"/>
      </xdr:nvSpPr>
      <xdr:spPr>
        <a:xfrm>
          <a:off x="1752111" y="55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131864</xdr:rowOff>
    </xdr:from>
    <xdr:to>
      <xdr:col>6</xdr:col>
      <xdr:colOff>38100</xdr:colOff>
      <xdr:row>34</xdr:row>
      <xdr:rowOff>62014</xdr:rowOff>
    </xdr:to>
    <xdr:sp macro="" textlink="">
      <xdr:nvSpPr>
        <xdr:cNvPr id="88" name="楕円 87"/>
        <xdr:cNvSpPr/>
      </xdr:nvSpPr>
      <xdr:spPr>
        <a:xfrm>
          <a:off x="1079500" y="57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78541</xdr:rowOff>
    </xdr:from>
    <xdr:ext cx="599010" cy="259045"/>
    <xdr:sp macro="" textlink="">
      <xdr:nvSpPr>
        <xdr:cNvPr id="89" name="テキスト ボックス 88"/>
        <xdr:cNvSpPr txBox="1"/>
      </xdr:nvSpPr>
      <xdr:spPr>
        <a:xfrm>
          <a:off x="830795" y="55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97272</xdr:rowOff>
    </xdr:from>
    <xdr:to>
      <xdr:col>24</xdr:col>
      <xdr:colOff>63500</xdr:colOff>
      <xdr:row>56</xdr:row>
      <xdr:rowOff>151765</xdr:rowOff>
    </xdr:to>
    <xdr:cxnSp macro="">
      <xdr:nvCxnSpPr>
        <xdr:cNvPr id="116" name="直線コネクタ 115"/>
        <xdr:cNvCxnSpPr/>
      </xdr:nvCxnSpPr>
      <xdr:spPr>
        <a:xfrm flipV="1">
          <a:off x="3797300" y="9698472"/>
          <a:ext cx="838200" cy="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151765</xdr:rowOff>
    </xdr:from>
    <xdr:to>
      <xdr:col>19</xdr:col>
      <xdr:colOff>177800</xdr:colOff>
      <xdr:row>57</xdr:row>
      <xdr:rowOff>13188</xdr:rowOff>
    </xdr:to>
    <xdr:cxnSp macro="">
      <xdr:nvCxnSpPr>
        <xdr:cNvPr id="119" name="直線コネクタ 118"/>
        <xdr:cNvCxnSpPr/>
      </xdr:nvCxnSpPr>
      <xdr:spPr>
        <a:xfrm flipV="1">
          <a:off x="2908300" y="9752965"/>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13188</xdr:rowOff>
    </xdr:from>
    <xdr:to>
      <xdr:col>15</xdr:col>
      <xdr:colOff>50800</xdr:colOff>
      <xdr:row>57</xdr:row>
      <xdr:rowOff>18025</xdr:rowOff>
    </xdr:to>
    <xdr:cxnSp macro="">
      <xdr:nvCxnSpPr>
        <xdr:cNvPr id="122" name="直線コネクタ 121"/>
        <xdr:cNvCxnSpPr/>
      </xdr:nvCxnSpPr>
      <xdr:spPr>
        <a:xfrm flipV="1">
          <a:off x="2019300" y="9785838"/>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18025</xdr:rowOff>
    </xdr:from>
    <xdr:to>
      <xdr:col>10</xdr:col>
      <xdr:colOff>114300</xdr:colOff>
      <xdr:row>57</xdr:row>
      <xdr:rowOff>69575</xdr:rowOff>
    </xdr:to>
    <xdr:cxnSp macro="">
      <xdr:nvCxnSpPr>
        <xdr:cNvPr id="125" name="直線コネクタ 124"/>
        <xdr:cNvCxnSpPr/>
      </xdr:nvCxnSpPr>
      <xdr:spPr>
        <a:xfrm flipV="1">
          <a:off x="1130300" y="9790675"/>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46472</xdr:rowOff>
    </xdr:from>
    <xdr:to>
      <xdr:col>24</xdr:col>
      <xdr:colOff>114300</xdr:colOff>
      <xdr:row>56</xdr:row>
      <xdr:rowOff>148072</xdr:rowOff>
    </xdr:to>
    <xdr:sp macro="" textlink="">
      <xdr:nvSpPr>
        <xdr:cNvPr id="135" name="楕円 134"/>
        <xdr:cNvSpPr/>
      </xdr:nvSpPr>
      <xdr:spPr>
        <a:xfrm>
          <a:off x="4584700" y="9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69349</xdr:rowOff>
    </xdr:from>
    <xdr:ext cx="534377" cy="259045"/>
    <xdr:sp macro="" textlink="">
      <xdr:nvSpPr>
        <xdr:cNvPr id="136" name="物件費該当値テキスト"/>
        <xdr:cNvSpPr txBox="1"/>
      </xdr:nvSpPr>
      <xdr:spPr>
        <a:xfrm>
          <a:off x="4686300" y="94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100965</xdr:rowOff>
    </xdr:from>
    <xdr:to>
      <xdr:col>20</xdr:col>
      <xdr:colOff>38100</xdr:colOff>
      <xdr:row>57</xdr:row>
      <xdr:rowOff>31115</xdr:rowOff>
    </xdr:to>
    <xdr:sp macro="" textlink="">
      <xdr:nvSpPr>
        <xdr:cNvPr id="137" name="楕円 136"/>
        <xdr:cNvSpPr/>
      </xdr:nvSpPr>
      <xdr:spPr>
        <a:xfrm>
          <a:off x="3746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22242</xdr:rowOff>
    </xdr:from>
    <xdr:ext cx="534377" cy="259045"/>
    <xdr:sp macro="" textlink="">
      <xdr:nvSpPr>
        <xdr:cNvPr id="138" name="テキスト ボックス 137"/>
        <xdr:cNvSpPr txBox="1"/>
      </xdr:nvSpPr>
      <xdr:spPr>
        <a:xfrm>
          <a:off x="3530111" y="97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133838</xdr:rowOff>
    </xdr:from>
    <xdr:to>
      <xdr:col>15</xdr:col>
      <xdr:colOff>101600</xdr:colOff>
      <xdr:row>57</xdr:row>
      <xdr:rowOff>63988</xdr:rowOff>
    </xdr:to>
    <xdr:sp macro="" textlink="">
      <xdr:nvSpPr>
        <xdr:cNvPr id="139" name="楕円 138"/>
        <xdr:cNvSpPr/>
      </xdr:nvSpPr>
      <xdr:spPr>
        <a:xfrm>
          <a:off x="2857500" y="97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55115</xdr:rowOff>
    </xdr:from>
    <xdr:ext cx="534377" cy="259045"/>
    <xdr:sp macro="" textlink="">
      <xdr:nvSpPr>
        <xdr:cNvPr id="140" name="テキスト ボックス 139"/>
        <xdr:cNvSpPr txBox="1"/>
      </xdr:nvSpPr>
      <xdr:spPr>
        <a:xfrm>
          <a:off x="2641111" y="98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138675</xdr:rowOff>
    </xdr:from>
    <xdr:to>
      <xdr:col>10</xdr:col>
      <xdr:colOff>165100</xdr:colOff>
      <xdr:row>57</xdr:row>
      <xdr:rowOff>68825</xdr:rowOff>
    </xdr:to>
    <xdr:sp macro="" textlink="">
      <xdr:nvSpPr>
        <xdr:cNvPr id="141" name="楕円 140"/>
        <xdr:cNvSpPr/>
      </xdr:nvSpPr>
      <xdr:spPr>
        <a:xfrm>
          <a:off x="1968500" y="97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85352</xdr:rowOff>
    </xdr:from>
    <xdr:ext cx="534377" cy="259045"/>
    <xdr:sp macro="" textlink="">
      <xdr:nvSpPr>
        <xdr:cNvPr id="142" name="テキスト ボックス 141"/>
        <xdr:cNvSpPr txBox="1"/>
      </xdr:nvSpPr>
      <xdr:spPr>
        <a:xfrm>
          <a:off x="1752111" y="95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18775</xdr:rowOff>
    </xdr:from>
    <xdr:to>
      <xdr:col>6</xdr:col>
      <xdr:colOff>38100</xdr:colOff>
      <xdr:row>57</xdr:row>
      <xdr:rowOff>120375</xdr:rowOff>
    </xdr:to>
    <xdr:sp macro="" textlink="">
      <xdr:nvSpPr>
        <xdr:cNvPr id="143" name="楕円 142"/>
        <xdr:cNvSpPr/>
      </xdr:nvSpPr>
      <xdr:spPr>
        <a:xfrm>
          <a:off x="1079500" y="97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136902</xdr:rowOff>
    </xdr:from>
    <xdr:ext cx="534377" cy="259045"/>
    <xdr:sp macro="" textlink="">
      <xdr:nvSpPr>
        <xdr:cNvPr id="144" name="テキスト ボックス 143"/>
        <xdr:cNvSpPr txBox="1"/>
      </xdr:nvSpPr>
      <xdr:spPr>
        <a:xfrm>
          <a:off x="863111" y="95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58623</xdr:rowOff>
    </xdr:from>
    <xdr:to>
      <xdr:col>24</xdr:col>
      <xdr:colOff>63500</xdr:colOff>
      <xdr:row>77</xdr:row>
      <xdr:rowOff>101905</xdr:rowOff>
    </xdr:to>
    <xdr:cxnSp macro="">
      <xdr:nvCxnSpPr>
        <xdr:cNvPr id="173" name="直線コネクタ 172"/>
        <xdr:cNvCxnSpPr/>
      </xdr:nvCxnSpPr>
      <xdr:spPr>
        <a:xfrm>
          <a:off x="3797300" y="13260273"/>
          <a:ext cx="8382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58623</xdr:rowOff>
    </xdr:from>
    <xdr:to>
      <xdr:col>19</xdr:col>
      <xdr:colOff>177800</xdr:colOff>
      <xdr:row>77</xdr:row>
      <xdr:rowOff>114364</xdr:rowOff>
    </xdr:to>
    <xdr:cxnSp macro="">
      <xdr:nvCxnSpPr>
        <xdr:cNvPr id="176" name="直線コネクタ 175"/>
        <xdr:cNvCxnSpPr/>
      </xdr:nvCxnSpPr>
      <xdr:spPr>
        <a:xfrm flipV="1">
          <a:off x="2908300" y="13260273"/>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114364</xdr:rowOff>
    </xdr:from>
    <xdr:to>
      <xdr:col>15</xdr:col>
      <xdr:colOff>50800</xdr:colOff>
      <xdr:row>78</xdr:row>
      <xdr:rowOff>54356</xdr:rowOff>
    </xdr:to>
    <xdr:cxnSp macro="">
      <xdr:nvCxnSpPr>
        <xdr:cNvPr id="179" name="直線コネクタ 178"/>
        <xdr:cNvCxnSpPr/>
      </xdr:nvCxnSpPr>
      <xdr:spPr>
        <a:xfrm flipV="1">
          <a:off x="2019300" y="13316014"/>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54356</xdr:rowOff>
    </xdr:from>
    <xdr:to>
      <xdr:col>10</xdr:col>
      <xdr:colOff>114300</xdr:colOff>
      <xdr:row>78</xdr:row>
      <xdr:rowOff>85483</xdr:rowOff>
    </xdr:to>
    <xdr:cxnSp macro="">
      <xdr:nvCxnSpPr>
        <xdr:cNvPr id="182" name="直線コネクタ 181"/>
        <xdr:cNvCxnSpPr/>
      </xdr:nvCxnSpPr>
      <xdr:spPr>
        <a:xfrm flipV="1">
          <a:off x="1130300" y="13427456"/>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3" name="フローチャート: 判断 182"/>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115333</xdr:rowOff>
    </xdr:from>
    <xdr:ext cx="469744" cy="259045"/>
    <xdr:sp macro="" textlink="">
      <xdr:nvSpPr>
        <xdr:cNvPr id="184" name="テキスト ボックス 183"/>
        <xdr:cNvSpPr txBox="1"/>
      </xdr:nvSpPr>
      <xdr:spPr>
        <a:xfrm>
          <a:off x="1784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85" name="フローチャート: 判断 184"/>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149268</xdr:rowOff>
    </xdr:from>
    <xdr:ext cx="469744" cy="259045"/>
    <xdr:sp macro="" textlink="">
      <xdr:nvSpPr>
        <xdr:cNvPr id="186" name="テキスト ボックス 185"/>
        <xdr:cNvSpPr txBox="1"/>
      </xdr:nvSpPr>
      <xdr:spPr>
        <a:xfrm>
          <a:off x="895428"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51105</xdr:rowOff>
    </xdr:from>
    <xdr:to>
      <xdr:col>24</xdr:col>
      <xdr:colOff>114300</xdr:colOff>
      <xdr:row>77</xdr:row>
      <xdr:rowOff>152705</xdr:rowOff>
    </xdr:to>
    <xdr:sp macro="" textlink="">
      <xdr:nvSpPr>
        <xdr:cNvPr id="192" name="楕円 191"/>
        <xdr:cNvSpPr/>
      </xdr:nvSpPr>
      <xdr:spPr>
        <a:xfrm>
          <a:off x="4584700" y="132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73982</xdr:rowOff>
    </xdr:from>
    <xdr:ext cx="469744" cy="259045"/>
    <xdr:sp macro="" textlink="">
      <xdr:nvSpPr>
        <xdr:cNvPr id="193" name="維持補修費該当値テキスト"/>
        <xdr:cNvSpPr txBox="1"/>
      </xdr:nvSpPr>
      <xdr:spPr>
        <a:xfrm>
          <a:off x="4686300"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7823</xdr:rowOff>
    </xdr:from>
    <xdr:to>
      <xdr:col>20</xdr:col>
      <xdr:colOff>38100</xdr:colOff>
      <xdr:row>77</xdr:row>
      <xdr:rowOff>109423</xdr:rowOff>
    </xdr:to>
    <xdr:sp macro="" textlink="">
      <xdr:nvSpPr>
        <xdr:cNvPr id="194" name="楕円 193"/>
        <xdr:cNvSpPr/>
      </xdr:nvSpPr>
      <xdr:spPr>
        <a:xfrm>
          <a:off x="3746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125950</xdr:rowOff>
    </xdr:from>
    <xdr:ext cx="469744" cy="259045"/>
    <xdr:sp macro="" textlink="">
      <xdr:nvSpPr>
        <xdr:cNvPr id="195" name="テキスト ボックス 194"/>
        <xdr:cNvSpPr txBox="1"/>
      </xdr:nvSpPr>
      <xdr:spPr>
        <a:xfrm>
          <a:off x="3562428" y="129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63564</xdr:rowOff>
    </xdr:from>
    <xdr:to>
      <xdr:col>15</xdr:col>
      <xdr:colOff>101600</xdr:colOff>
      <xdr:row>77</xdr:row>
      <xdr:rowOff>165164</xdr:rowOff>
    </xdr:to>
    <xdr:sp macro="" textlink="">
      <xdr:nvSpPr>
        <xdr:cNvPr id="196" name="楕円 195"/>
        <xdr:cNvSpPr/>
      </xdr:nvSpPr>
      <xdr:spPr>
        <a:xfrm>
          <a:off x="2857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10241</xdr:rowOff>
    </xdr:from>
    <xdr:ext cx="469744" cy="259045"/>
    <xdr:sp macro="" textlink="">
      <xdr:nvSpPr>
        <xdr:cNvPr id="197" name="テキスト ボックス 196"/>
        <xdr:cNvSpPr txBox="1"/>
      </xdr:nvSpPr>
      <xdr:spPr>
        <a:xfrm>
          <a:off x="2673428" y="130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3556</xdr:rowOff>
    </xdr:from>
    <xdr:to>
      <xdr:col>10</xdr:col>
      <xdr:colOff>165100</xdr:colOff>
      <xdr:row>78</xdr:row>
      <xdr:rowOff>105156</xdr:rowOff>
    </xdr:to>
    <xdr:sp macro="" textlink="">
      <xdr:nvSpPr>
        <xdr:cNvPr id="198" name="楕円 197"/>
        <xdr:cNvSpPr/>
      </xdr:nvSpPr>
      <xdr:spPr>
        <a:xfrm>
          <a:off x="1968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121683</xdr:rowOff>
    </xdr:from>
    <xdr:ext cx="469744" cy="259045"/>
    <xdr:sp macro="" textlink="">
      <xdr:nvSpPr>
        <xdr:cNvPr id="199" name="テキスト ボックス 198"/>
        <xdr:cNvSpPr txBox="1"/>
      </xdr:nvSpPr>
      <xdr:spPr>
        <a:xfrm>
          <a:off x="1784428" y="131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34683</xdr:rowOff>
    </xdr:from>
    <xdr:to>
      <xdr:col>6</xdr:col>
      <xdr:colOff>38100</xdr:colOff>
      <xdr:row>78</xdr:row>
      <xdr:rowOff>136283</xdr:rowOff>
    </xdr:to>
    <xdr:sp macro="" textlink="">
      <xdr:nvSpPr>
        <xdr:cNvPr id="200" name="楕円 199"/>
        <xdr:cNvSpPr/>
      </xdr:nvSpPr>
      <xdr:spPr>
        <a:xfrm>
          <a:off x="1079500" y="134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127410</xdr:rowOff>
    </xdr:from>
    <xdr:ext cx="469744" cy="259045"/>
    <xdr:sp macro="" textlink="">
      <xdr:nvSpPr>
        <xdr:cNvPr id="201" name="テキスト ボックス 200"/>
        <xdr:cNvSpPr txBox="1"/>
      </xdr:nvSpPr>
      <xdr:spPr>
        <a:xfrm>
          <a:off x="895428" y="1350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91531</xdr:rowOff>
    </xdr:from>
    <xdr:to>
      <xdr:col>24</xdr:col>
      <xdr:colOff>63500</xdr:colOff>
      <xdr:row>96</xdr:row>
      <xdr:rowOff>106504</xdr:rowOff>
    </xdr:to>
    <xdr:cxnSp macro="">
      <xdr:nvCxnSpPr>
        <xdr:cNvPr id="233" name="直線コネクタ 232"/>
        <xdr:cNvCxnSpPr/>
      </xdr:nvCxnSpPr>
      <xdr:spPr>
        <a:xfrm>
          <a:off x="3797300" y="16550731"/>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91531</xdr:rowOff>
    </xdr:from>
    <xdr:to>
      <xdr:col>19</xdr:col>
      <xdr:colOff>177800</xdr:colOff>
      <xdr:row>96</xdr:row>
      <xdr:rowOff>146314</xdr:rowOff>
    </xdr:to>
    <xdr:cxnSp macro="">
      <xdr:nvCxnSpPr>
        <xdr:cNvPr id="236" name="直線コネクタ 235"/>
        <xdr:cNvCxnSpPr/>
      </xdr:nvCxnSpPr>
      <xdr:spPr>
        <a:xfrm flipV="1">
          <a:off x="2908300" y="16550731"/>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133429</xdr:rowOff>
    </xdr:from>
    <xdr:to>
      <xdr:col>15</xdr:col>
      <xdr:colOff>50800</xdr:colOff>
      <xdr:row>96</xdr:row>
      <xdr:rowOff>146314</xdr:rowOff>
    </xdr:to>
    <xdr:cxnSp macro="">
      <xdr:nvCxnSpPr>
        <xdr:cNvPr id="239" name="直線コネクタ 238"/>
        <xdr:cNvCxnSpPr/>
      </xdr:nvCxnSpPr>
      <xdr:spPr>
        <a:xfrm>
          <a:off x="2019300" y="16592629"/>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133429</xdr:rowOff>
    </xdr:from>
    <xdr:to>
      <xdr:col>10</xdr:col>
      <xdr:colOff>114300</xdr:colOff>
      <xdr:row>97</xdr:row>
      <xdr:rowOff>12729</xdr:rowOff>
    </xdr:to>
    <xdr:cxnSp macro="">
      <xdr:nvCxnSpPr>
        <xdr:cNvPr id="242" name="直線コネクタ 241"/>
        <xdr:cNvCxnSpPr/>
      </xdr:nvCxnSpPr>
      <xdr:spPr>
        <a:xfrm flipV="1">
          <a:off x="1130300" y="16592629"/>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138654</xdr:rowOff>
    </xdr:from>
    <xdr:to>
      <xdr:col>10</xdr:col>
      <xdr:colOff>165100</xdr:colOff>
      <xdr:row>96</xdr:row>
      <xdr:rowOff>68804</xdr:rowOff>
    </xdr:to>
    <xdr:sp macro="" textlink="">
      <xdr:nvSpPr>
        <xdr:cNvPr id="243" name="フローチャート: 判断 242"/>
        <xdr:cNvSpPr/>
      </xdr:nvSpPr>
      <xdr:spPr>
        <a:xfrm>
          <a:off x="1968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85331</xdr:rowOff>
    </xdr:from>
    <xdr:ext cx="534377" cy="259045"/>
    <xdr:sp macro="" textlink="">
      <xdr:nvSpPr>
        <xdr:cNvPr id="244" name="テキスト ボックス 243"/>
        <xdr:cNvSpPr txBox="1"/>
      </xdr:nvSpPr>
      <xdr:spPr>
        <a:xfrm>
          <a:off x="1752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59475</xdr:rowOff>
    </xdr:from>
    <xdr:to>
      <xdr:col>6</xdr:col>
      <xdr:colOff>38100</xdr:colOff>
      <xdr:row>96</xdr:row>
      <xdr:rowOff>161075</xdr:rowOff>
    </xdr:to>
    <xdr:sp macro="" textlink="">
      <xdr:nvSpPr>
        <xdr:cNvPr id="245" name="フローチャート: 判断 244"/>
        <xdr:cNvSpPr/>
      </xdr:nvSpPr>
      <xdr:spPr>
        <a:xfrm>
          <a:off x="1079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6152</xdr:rowOff>
    </xdr:from>
    <xdr:ext cx="534377" cy="259045"/>
    <xdr:sp macro="" textlink="">
      <xdr:nvSpPr>
        <xdr:cNvPr id="246" name="テキスト ボックス 245"/>
        <xdr:cNvSpPr txBox="1"/>
      </xdr:nvSpPr>
      <xdr:spPr>
        <a:xfrm>
          <a:off x="863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55704</xdr:rowOff>
    </xdr:from>
    <xdr:to>
      <xdr:col>24</xdr:col>
      <xdr:colOff>114300</xdr:colOff>
      <xdr:row>96</xdr:row>
      <xdr:rowOff>157304</xdr:rowOff>
    </xdr:to>
    <xdr:sp macro="" textlink="">
      <xdr:nvSpPr>
        <xdr:cNvPr id="252" name="楕円 251"/>
        <xdr:cNvSpPr/>
      </xdr:nvSpPr>
      <xdr:spPr>
        <a:xfrm>
          <a:off x="4584700" y="165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34131</xdr:rowOff>
    </xdr:from>
    <xdr:ext cx="534377" cy="259045"/>
    <xdr:sp macro="" textlink="">
      <xdr:nvSpPr>
        <xdr:cNvPr id="253" name="扶助費該当値テキスト"/>
        <xdr:cNvSpPr txBox="1"/>
      </xdr:nvSpPr>
      <xdr:spPr>
        <a:xfrm>
          <a:off x="4686300" y="16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40731</xdr:rowOff>
    </xdr:from>
    <xdr:to>
      <xdr:col>20</xdr:col>
      <xdr:colOff>38100</xdr:colOff>
      <xdr:row>96</xdr:row>
      <xdr:rowOff>142331</xdr:rowOff>
    </xdr:to>
    <xdr:sp macro="" textlink="">
      <xdr:nvSpPr>
        <xdr:cNvPr id="254" name="楕円 253"/>
        <xdr:cNvSpPr/>
      </xdr:nvSpPr>
      <xdr:spPr>
        <a:xfrm>
          <a:off x="3746500" y="16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133458</xdr:rowOff>
    </xdr:from>
    <xdr:ext cx="534377" cy="259045"/>
    <xdr:sp macro="" textlink="">
      <xdr:nvSpPr>
        <xdr:cNvPr id="255" name="テキスト ボックス 254"/>
        <xdr:cNvSpPr txBox="1"/>
      </xdr:nvSpPr>
      <xdr:spPr>
        <a:xfrm>
          <a:off x="3530111" y="165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95514</xdr:rowOff>
    </xdr:from>
    <xdr:to>
      <xdr:col>15</xdr:col>
      <xdr:colOff>101600</xdr:colOff>
      <xdr:row>97</xdr:row>
      <xdr:rowOff>25664</xdr:rowOff>
    </xdr:to>
    <xdr:sp macro="" textlink="">
      <xdr:nvSpPr>
        <xdr:cNvPr id="256" name="楕円 255"/>
        <xdr:cNvSpPr/>
      </xdr:nvSpPr>
      <xdr:spPr>
        <a:xfrm>
          <a:off x="2857500" y="1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16791</xdr:rowOff>
    </xdr:from>
    <xdr:ext cx="534377" cy="259045"/>
    <xdr:sp macro="" textlink="">
      <xdr:nvSpPr>
        <xdr:cNvPr id="257" name="テキスト ボックス 256"/>
        <xdr:cNvSpPr txBox="1"/>
      </xdr:nvSpPr>
      <xdr:spPr>
        <a:xfrm>
          <a:off x="2641111" y="166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82629</xdr:rowOff>
    </xdr:from>
    <xdr:to>
      <xdr:col>10</xdr:col>
      <xdr:colOff>165100</xdr:colOff>
      <xdr:row>97</xdr:row>
      <xdr:rowOff>12779</xdr:rowOff>
    </xdr:to>
    <xdr:sp macro="" textlink="">
      <xdr:nvSpPr>
        <xdr:cNvPr id="258" name="楕円 257"/>
        <xdr:cNvSpPr/>
      </xdr:nvSpPr>
      <xdr:spPr>
        <a:xfrm>
          <a:off x="1968500" y="165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3906</xdr:rowOff>
    </xdr:from>
    <xdr:ext cx="534377" cy="259045"/>
    <xdr:sp macro="" textlink="">
      <xdr:nvSpPr>
        <xdr:cNvPr id="259" name="テキスト ボックス 258"/>
        <xdr:cNvSpPr txBox="1"/>
      </xdr:nvSpPr>
      <xdr:spPr>
        <a:xfrm>
          <a:off x="1752111" y="166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133379</xdr:rowOff>
    </xdr:from>
    <xdr:to>
      <xdr:col>6</xdr:col>
      <xdr:colOff>38100</xdr:colOff>
      <xdr:row>97</xdr:row>
      <xdr:rowOff>63529</xdr:rowOff>
    </xdr:to>
    <xdr:sp macro="" textlink="">
      <xdr:nvSpPr>
        <xdr:cNvPr id="260" name="楕円 259"/>
        <xdr:cNvSpPr/>
      </xdr:nvSpPr>
      <xdr:spPr>
        <a:xfrm>
          <a:off x="1079500" y="165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54656</xdr:rowOff>
    </xdr:from>
    <xdr:ext cx="534377" cy="259045"/>
    <xdr:sp macro="" textlink="">
      <xdr:nvSpPr>
        <xdr:cNvPr id="261" name="テキスト ボックス 260"/>
        <xdr:cNvSpPr txBox="1"/>
      </xdr:nvSpPr>
      <xdr:spPr>
        <a:xfrm>
          <a:off x="863111" y="166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117656</xdr:rowOff>
    </xdr:from>
    <xdr:to>
      <xdr:col>55</xdr:col>
      <xdr:colOff>0</xdr:colOff>
      <xdr:row>35</xdr:row>
      <xdr:rowOff>32432</xdr:rowOff>
    </xdr:to>
    <xdr:cxnSp macro="">
      <xdr:nvCxnSpPr>
        <xdr:cNvPr id="292" name="直線コネクタ 291"/>
        <xdr:cNvCxnSpPr/>
      </xdr:nvCxnSpPr>
      <xdr:spPr>
        <a:xfrm flipV="1">
          <a:off x="9639300" y="5946956"/>
          <a:ext cx="838200" cy="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165390</xdr:rowOff>
    </xdr:from>
    <xdr:to>
      <xdr:col>50</xdr:col>
      <xdr:colOff>114300</xdr:colOff>
      <xdr:row>35</xdr:row>
      <xdr:rowOff>32432</xdr:rowOff>
    </xdr:to>
    <xdr:cxnSp macro="">
      <xdr:nvCxnSpPr>
        <xdr:cNvPr id="295" name="直線コネクタ 294"/>
        <xdr:cNvCxnSpPr/>
      </xdr:nvCxnSpPr>
      <xdr:spPr>
        <a:xfrm>
          <a:off x="8750300" y="5994690"/>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165390</xdr:rowOff>
    </xdr:from>
    <xdr:to>
      <xdr:col>45</xdr:col>
      <xdr:colOff>177800</xdr:colOff>
      <xdr:row>35</xdr:row>
      <xdr:rowOff>117842</xdr:rowOff>
    </xdr:to>
    <xdr:cxnSp macro="">
      <xdr:nvCxnSpPr>
        <xdr:cNvPr id="298" name="直線コネクタ 297"/>
        <xdr:cNvCxnSpPr/>
      </xdr:nvCxnSpPr>
      <xdr:spPr>
        <a:xfrm flipV="1">
          <a:off x="7861300" y="5994690"/>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93175</xdr:rowOff>
    </xdr:from>
    <xdr:to>
      <xdr:col>41</xdr:col>
      <xdr:colOff>50800</xdr:colOff>
      <xdr:row>35</xdr:row>
      <xdr:rowOff>117842</xdr:rowOff>
    </xdr:to>
    <xdr:cxnSp macro="">
      <xdr:nvCxnSpPr>
        <xdr:cNvPr id="301" name="直線コネクタ 300"/>
        <xdr:cNvCxnSpPr/>
      </xdr:nvCxnSpPr>
      <xdr:spPr>
        <a:xfrm>
          <a:off x="6972300" y="6093925"/>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2" name="フローチャート: 判断 301"/>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303" name="テキスト ボックス 302"/>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4" name="フローチャート: 判断 303"/>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305" name="テキスト ボックス 304"/>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66856</xdr:rowOff>
    </xdr:from>
    <xdr:to>
      <xdr:col>55</xdr:col>
      <xdr:colOff>50800</xdr:colOff>
      <xdr:row>34</xdr:row>
      <xdr:rowOff>168456</xdr:rowOff>
    </xdr:to>
    <xdr:sp macro="" textlink="">
      <xdr:nvSpPr>
        <xdr:cNvPr id="311" name="楕円 310"/>
        <xdr:cNvSpPr/>
      </xdr:nvSpPr>
      <xdr:spPr>
        <a:xfrm>
          <a:off x="10426700" y="58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89733</xdr:rowOff>
    </xdr:from>
    <xdr:ext cx="534377" cy="259045"/>
    <xdr:sp macro="" textlink="">
      <xdr:nvSpPr>
        <xdr:cNvPr id="312" name="補助費等該当値テキスト"/>
        <xdr:cNvSpPr txBox="1"/>
      </xdr:nvSpPr>
      <xdr:spPr>
        <a:xfrm>
          <a:off x="10528300" y="5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153082</xdr:rowOff>
    </xdr:from>
    <xdr:to>
      <xdr:col>50</xdr:col>
      <xdr:colOff>165100</xdr:colOff>
      <xdr:row>35</xdr:row>
      <xdr:rowOff>83232</xdr:rowOff>
    </xdr:to>
    <xdr:sp macro="" textlink="">
      <xdr:nvSpPr>
        <xdr:cNvPr id="313" name="楕円 312"/>
        <xdr:cNvSpPr/>
      </xdr:nvSpPr>
      <xdr:spPr>
        <a:xfrm>
          <a:off x="9588500" y="59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99759</xdr:rowOff>
    </xdr:from>
    <xdr:ext cx="534377" cy="259045"/>
    <xdr:sp macro="" textlink="">
      <xdr:nvSpPr>
        <xdr:cNvPr id="314" name="テキスト ボックス 313"/>
        <xdr:cNvSpPr txBox="1"/>
      </xdr:nvSpPr>
      <xdr:spPr>
        <a:xfrm>
          <a:off x="9372111" y="57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114590</xdr:rowOff>
    </xdr:from>
    <xdr:to>
      <xdr:col>46</xdr:col>
      <xdr:colOff>38100</xdr:colOff>
      <xdr:row>35</xdr:row>
      <xdr:rowOff>44740</xdr:rowOff>
    </xdr:to>
    <xdr:sp macro="" textlink="">
      <xdr:nvSpPr>
        <xdr:cNvPr id="315" name="楕円 314"/>
        <xdr:cNvSpPr/>
      </xdr:nvSpPr>
      <xdr:spPr>
        <a:xfrm>
          <a:off x="8699500" y="59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61267</xdr:rowOff>
    </xdr:from>
    <xdr:ext cx="534377" cy="259045"/>
    <xdr:sp macro="" textlink="">
      <xdr:nvSpPr>
        <xdr:cNvPr id="316" name="テキスト ボックス 315"/>
        <xdr:cNvSpPr txBox="1"/>
      </xdr:nvSpPr>
      <xdr:spPr>
        <a:xfrm>
          <a:off x="8483111" y="5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67042</xdr:rowOff>
    </xdr:from>
    <xdr:to>
      <xdr:col>41</xdr:col>
      <xdr:colOff>101600</xdr:colOff>
      <xdr:row>35</xdr:row>
      <xdr:rowOff>168642</xdr:rowOff>
    </xdr:to>
    <xdr:sp macro="" textlink="">
      <xdr:nvSpPr>
        <xdr:cNvPr id="317" name="楕円 316"/>
        <xdr:cNvSpPr/>
      </xdr:nvSpPr>
      <xdr:spPr>
        <a:xfrm>
          <a:off x="7810500" y="60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13719</xdr:rowOff>
    </xdr:from>
    <xdr:ext cx="534377" cy="259045"/>
    <xdr:sp macro="" textlink="">
      <xdr:nvSpPr>
        <xdr:cNvPr id="318" name="テキスト ボックス 317"/>
        <xdr:cNvSpPr txBox="1"/>
      </xdr:nvSpPr>
      <xdr:spPr>
        <a:xfrm>
          <a:off x="7594111" y="58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42375</xdr:rowOff>
    </xdr:from>
    <xdr:to>
      <xdr:col>36</xdr:col>
      <xdr:colOff>165100</xdr:colOff>
      <xdr:row>35</xdr:row>
      <xdr:rowOff>143975</xdr:rowOff>
    </xdr:to>
    <xdr:sp macro="" textlink="">
      <xdr:nvSpPr>
        <xdr:cNvPr id="319" name="楕円 318"/>
        <xdr:cNvSpPr/>
      </xdr:nvSpPr>
      <xdr:spPr>
        <a:xfrm>
          <a:off x="6921500" y="60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160502</xdr:rowOff>
    </xdr:from>
    <xdr:ext cx="534377" cy="259045"/>
    <xdr:sp macro="" textlink="">
      <xdr:nvSpPr>
        <xdr:cNvPr id="320" name="テキスト ボックス 319"/>
        <xdr:cNvSpPr txBox="1"/>
      </xdr:nvSpPr>
      <xdr:spPr>
        <a:xfrm>
          <a:off x="6705111" y="58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68483</xdr:rowOff>
    </xdr:from>
    <xdr:to>
      <xdr:col>55</xdr:col>
      <xdr:colOff>0</xdr:colOff>
      <xdr:row>55</xdr:row>
      <xdr:rowOff>98476</xdr:rowOff>
    </xdr:to>
    <xdr:cxnSp macro="">
      <xdr:nvCxnSpPr>
        <xdr:cNvPr id="349" name="直線コネクタ 348"/>
        <xdr:cNvCxnSpPr/>
      </xdr:nvCxnSpPr>
      <xdr:spPr>
        <a:xfrm flipV="1">
          <a:off x="9639300" y="9498233"/>
          <a:ext cx="8382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168313</xdr:rowOff>
    </xdr:from>
    <xdr:to>
      <xdr:col>50</xdr:col>
      <xdr:colOff>114300</xdr:colOff>
      <xdr:row>55</xdr:row>
      <xdr:rowOff>98476</xdr:rowOff>
    </xdr:to>
    <xdr:cxnSp macro="">
      <xdr:nvCxnSpPr>
        <xdr:cNvPr id="352" name="直線コネクタ 351"/>
        <xdr:cNvCxnSpPr/>
      </xdr:nvCxnSpPr>
      <xdr:spPr>
        <a:xfrm>
          <a:off x="8750300" y="9255163"/>
          <a:ext cx="889000" cy="2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168313</xdr:rowOff>
    </xdr:from>
    <xdr:to>
      <xdr:col>45</xdr:col>
      <xdr:colOff>177800</xdr:colOff>
      <xdr:row>56</xdr:row>
      <xdr:rowOff>66617</xdr:rowOff>
    </xdr:to>
    <xdr:cxnSp macro="">
      <xdr:nvCxnSpPr>
        <xdr:cNvPr id="355" name="直線コネクタ 354"/>
        <xdr:cNvCxnSpPr/>
      </xdr:nvCxnSpPr>
      <xdr:spPr>
        <a:xfrm flipV="1">
          <a:off x="7861300" y="9255163"/>
          <a:ext cx="889000" cy="4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159230</xdr:rowOff>
    </xdr:from>
    <xdr:to>
      <xdr:col>41</xdr:col>
      <xdr:colOff>50800</xdr:colOff>
      <xdr:row>56</xdr:row>
      <xdr:rowOff>66617</xdr:rowOff>
    </xdr:to>
    <xdr:cxnSp macro="">
      <xdr:nvCxnSpPr>
        <xdr:cNvPr id="358" name="直線コネクタ 357"/>
        <xdr:cNvCxnSpPr/>
      </xdr:nvCxnSpPr>
      <xdr:spPr>
        <a:xfrm>
          <a:off x="6972300" y="9588980"/>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9" name="フローチャート: 判断 358"/>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0" name="テキスト ボックス 359"/>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1" name="フローチャート: 判断 360"/>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2" name="テキスト ボックス 361"/>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17683</xdr:rowOff>
    </xdr:from>
    <xdr:to>
      <xdr:col>55</xdr:col>
      <xdr:colOff>50800</xdr:colOff>
      <xdr:row>55</xdr:row>
      <xdr:rowOff>119283</xdr:rowOff>
    </xdr:to>
    <xdr:sp macro="" textlink="">
      <xdr:nvSpPr>
        <xdr:cNvPr id="368" name="楕円 367"/>
        <xdr:cNvSpPr/>
      </xdr:nvSpPr>
      <xdr:spPr>
        <a:xfrm>
          <a:off x="10426700" y="94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40560</xdr:rowOff>
    </xdr:from>
    <xdr:ext cx="534377" cy="259045"/>
    <xdr:sp macro="" textlink="">
      <xdr:nvSpPr>
        <xdr:cNvPr id="369" name="普通建設事業費該当値テキスト"/>
        <xdr:cNvSpPr txBox="1"/>
      </xdr:nvSpPr>
      <xdr:spPr>
        <a:xfrm>
          <a:off x="10528300" y="929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47676</xdr:rowOff>
    </xdr:from>
    <xdr:to>
      <xdr:col>50</xdr:col>
      <xdr:colOff>165100</xdr:colOff>
      <xdr:row>55</xdr:row>
      <xdr:rowOff>149276</xdr:rowOff>
    </xdr:to>
    <xdr:sp macro="" textlink="">
      <xdr:nvSpPr>
        <xdr:cNvPr id="370" name="楕円 369"/>
        <xdr:cNvSpPr/>
      </xdr:nvSpPr>
      <xdr:spPr>
        <a:xfrm>
          <a:off x="9588500" y="94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165803</xdr:rowOff>
    </xdr:from>
    <xdr:ext cx="534377" cy="259045"/>
    <xdr:sp macro="" textlink="">
      <xdr:nvSpPr>
        <xdr:cNvPr id="371" name="テキスト ボックス 370"/>
        <xdr:cNvSpPr txBox="1"/>
      </xdr:nvSpPr>
      <xdr:spPr>
        <a:xfrm>
          <a:off x="9372111" y="92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117513</xdr:rowOff>
    </xdr:from>
    <xdr:to>
      <xdr:col>46</xdr:col>
      <xdr:colOff>38100</xdr:colOff>
      <xdr:row>54</xdr:row>
      <xdr:rowOff>47663</xdr:rowOff>
    </xdr:to>
    <xdr:sp macro="" textlink="">
      <xdr:nvSpPr>
        <xdr:cNvPr id="372" name="楕円 371"/>
        <xdr:cNvSpPr/>
      </xdr:nvSpPr>
      <xdr:spPr>
        <a:xfrm>
          <a:off x="8699500" y="92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64190</xdr:rowOff>
    </xdr:from>
    <xdr:ext cx="599010" cy="259045"/>
    <xdr:sp macro="" textlink="">
      <xdr:nvSpPr>
        <xdr:cNvPr id="373" name="テキスト ボックス 372"/>
        <xdr:cNvSpPr txBox="1"/>
      </xdr:nvSpPr>
      <xdr:spPr>
        <a:xfrm>
          <a:off x="8450795" y="89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15817</xdr:rowOff>
    </xdr:from>
    <xdr:to>
      <xdr:col>41</xdr:col>
      <xdr:colOff>101600</xdr:colOff>
      <xdr:row>56</xdr:row>
      <xdr:rowOff>117417</xdr:rowOff>
    </xdr:to>
    <xdr:sp macro="" textlink="">
      <xdr:nvSpPr>
        <xdr:cNvPr id="374" name="楕円 373"/>
        <xdr:cNvSpPr/>
      </xdr:nvSpPr>
      <xdr:spPr>
        <a:xfrm>
          <a:off x="7810500" y="9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133944</xdr:rowOff>
    </xdr:from>
    <xdr:ext cx="534377" cy="259045"/>
    <xdr:sp macro="" textlink="">
      <xdr:nvSpPr>
        <xdr:cNvPr id="375" name="テキスト ボックス 374"/>
        <xdr:cNvSpPr txBox="1"/>
      </xdr:nvSpPr>
      <xdr:spPr>
        <a:xfrm>
          <a:off x="7594111" y="93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108430</xdr:rowOff>
    </xdr:from>
    <xdr:to>
      <xdr:col>36</xdr:col>
      <xdr:colOff>165100</xdr:colOff>
      <xdr:row>56</xdr:row>
      <xdr:rowOff>38580</xdr:rowOff>
    </xdr:to>
    <xdr:sp macro="" textlink="">
      <xdr:nvSpPr>
        <xdr:cNvPr id="376" name="楕円 375"/>
        <xdr:cNvSpPr/>
      </xdr:nvSpPr>
      <xdr:spPr>
        <a:xfrm>
          <a:off x="6921500" y="95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55107</xdr:rowOff>
    </xdr:from>
    <xdr:ext cx="534377" cy="259045"/>
    <xdr:sp macro="" textlink="">
      <xdr:nvSpPr>
        <xdr:cNvPr id="377" name="テキスト ボックス 376"/>
        <xdr:cNvSpPr txBox="1"/>
      </xdr:nvSpPr>
      <xdr:spPr>
        <a:xfrm>
          <a:off x="6705111" y="93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102895</xdr:rowOff>
    </xdr:from>
    <xdr:to>
      <xdr:col>54</xdr:col>
      <xdr:colOff>189865</xdr:colOff>
      <xdr:row>79</xdr:row>
      <xdr:rowOff>44450</xdr:rowOff>
    </xdr:to>
    <xdr:cxnSp macro="">
      <xdr:nvCxnSpPr>
        <xdr:cNvPr id="401" name="直線コネクタ 400"/>
        <xdr:cNvCxnSpPr/>
      </xdr:nvCxnSpPr>
      <xdr:spPr>
        <a:xfrm flipV="1">
          <a:off x="10475595" y="12447295"/>
          <a:ext cx="1270" cy="114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49572</xdr:rowOff>
    </xdr:from>
    <xdr:ext cx="534377" cy="259045"/>
    <xdr:sp macro="" textlink="">
      <xdr:nvSpPr>
        <xdr:cNvPr id="404" name="普通建設事業費 （ うち新規整備　）最大値テキスト"/>
        <xdr:cNvSpPr txBox="1"/>
      </xdr:nvSpPr>
      <xdr:spPr>
        <a:xfrm>
          <a:off x="10528300" y="12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102895</xdr:rowOff>
    </xdr:from>
    <xdr:to>
      <xdr:col>55</xdr:col>
      <xdr:colOff>88900</xdr:colOff>
      <xdr:row>72</xdr:row>
      <xdr:rowOff>102895</xdr:rowOff>
    </xdr:to>
    <xdr:cxnSp macro="">
      <xdr:nvCxnSpPr>
        <xdr:cNvPr id="405" name="直線コネクタ 404"/>
        <xdr:cNvCxnSpPr/>
      </xdr:nvCxnSpPr>
      <xdr:spPr>
        <a:xfrm>
          <a:off x="10388600" y="1244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99796</xdr:rowOff>
    </xdr:from>
    <xdr:to>
      <xdr:col>55</xdr:col>
      <xdr:colOff>0</xdr:colOff>
      <xdr:row>77</xdr:row>
      <xdr:rowOff>144247</xdr:rowOff>
    </xdr:to>
    <xdr:cxnSp macro="">
      <xdr:nvCxnSpPr>
        <xdr:cNvPr id="406" name="直線コネクタ 405"/>
        <xdr:cNvCxnSpPr/>
      </xdr:nvCxnSpPr>
      <xdr:spPr>
        <a:xfrm>
          <a:off x="9639300" y="12958546"/>
          <a:ext cx="838200" cy="3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109745</xdr:rowOff>
    </xdr:from>
    <xdr:ext cx="534377" cy="259045"/>
    <xdr:sp macro="" textlink="">
      <xdr:nvSpPr>
        <xdr:cNvPr id="407" name="普通建設事業費 （ うち新規整備　）平均値テキスト"/>
        <xdr:cNvSpPr txBox="1"/>
      </xdr:nvSpPr>
      <xdr:spPr>
        <a:xfrm>
          <a:off x="10528300" y="1313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86868</xdr:rowOff>
    </xdr:from>
    <xdr:to>
      <xdr:col>55</xdr:col>
      <xdr:colOff>50800</xdr:colOff>
      <xdr:row>78</xdr:row>
      <xdr:rowOff>17018</xdr:rowOff>
    </xdr:to>
    <xdr:sp macro="" textlink="">
      <xdr:nvSpPr>
        <xdr:cNvPr id="408" name="フローチャート: 判断 407"/>
        <xdr:cNvSpPr/>
      </xdr:nvSpPr>
      <xdr:spPr>
        <a:xfrm>
          <a:off x="10426700" y="1328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135624</xdr:rowOff>
    </xdr:from>
    <xdr:to>
      <xdr:col>50</xdr:col>
      <xdr:colOff>114300</xdr:colOff>
      <xdr:row>75</xdr:row>
      <xdr:rowOff>99796</xdr:rowOff>
    </xdr:to>
    <xdr:cxnSp macro="">
      <xdr:nvCxnSpPr>
        <xdr:cNvPr id="409" name="直線コネクタ 408"/>
        <xdr:cNvCxnSpPr/>
      </xdr:nvCxnSpPr>
      <xdr:spPr>
        <a:xfrm>
          <a:off x="8750300" y="12308574"/>
          <a:ext cx="889000" cy="6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55538</xdr:rowOff>
    </xdr:from>
    <xdr:to>
      <xdr:col>50</xdr:col>
      <xdr:colOff>165100</xdr:colOff>
      <xdr:row>77</xdr:row>
      <xdr:rowOff>157138</xdr:rowOff>
    </xdr:to>
    <xdr:sp macro="" textlink="">
      <xdr:nvSpPr>
        <xdr:cNvPr id="410" name="フローチャート: 判断 409"/>
        <xdr:cNvSpPr/>
      </xdr:nvSpPr>
      <xdr:spPr>
        <a:xfrm>
          <a:off x="9588500" y="132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148265</xdr:rowOff>
    </xdr:from>
    <xdr:ext cx="534377" cy="259045"/>
    <xdr:sp macro="" textlink="">
      <xdr:nvSpPr>
        <xdr:cNvPr id="411" name="テキスト ボックス 410"/>
        <xdr:cNvSpPr txBox="1"/>
      </xdr:nvSpPr>
      <xdr:spPr>
        <a:xfrm>
          <a:off x="9372111" y="133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135624</xdr:rowOff>
    </xdr:from>
    <xdr:to>
      <xdr:col>45</xdr:col>
      <xdr:colOff>177800</xdr:colOff>
      <xdr:row>77</xdr:row>
      <xdr:rowOff>128118</xdr:rowOff>
    </xdr:to>
    <xdr:cxnSp macro="">
      <xdr:nvCxnSpPr>
        <xdr:cNvPr id="412" name="直線コネクタ 411"/>
        <xdr:cNvCxnSpPr/>
      </xdr:nvCxnSpPr>
      <xdr:spPr>
        <a:xfrm flipV="1">
          <a:off x="7861300" y="12308574"/>
          <a:ext cx="889000" cy="10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119647</xdr:rowOff>
    </xdr:from>
    <xdr:to>
      <xdr:col>46</xdr:col>
      <xdr:colOff>38100</xdr:colOff>
      <xdr:row>77</xdr:row>
      <xdr:rowOff>49797</xdr:rowOff>
    </xdr:to>
    <xdr:sp macro="" textlink="">
      <xdr:nvSpPr>
        <xdr:cNvPr id="413" name="フローチャート: 判断 412"/>
        <xdr:cNvSpPr/>
      </xdr:nvSpPr>
      <xdr:spPr>
        <a:xfrm>
          <a:off x="8699500" y="131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40924</xdr:rowOff>
    </xdr:from>
    <xdr:ext cx="534377" cy="259045"/>
    <xdr:sp macro="" textlink="">
      <xdr:nvSpPr>
        <xdr:cNvPr id="414" name="テキスト ボックス 413"/>
        <xdr:cNvSpPr txBox="1"/>
      </xdr:nvSpPr>
      <xdr:spPr>
        <a:xfrm>
          <a:off x="8483111" y="132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49949</xdr:rowOff>
    </xdr:from>
    <xdr:to>
      <xdr:col>41</xdr:col>
      <xdr:colOff>101600</xdr:colOff>
      <xdr:row>77</xdr:row>
      <xdr:rowOff>151549</xdr:rowOff>
    </xdr:to>
    <xdr:sp macro="" textlink="">
      <xdr:nvSpPr>
        <xdr:cNvPr id="415" name="フローチャート: 判断 414"/>
        <xdr:cNvSpPr/>
      </xdr:nvSpPr>
      <xdr:spPr>
        <a:xfrm>
          <a:off x="7810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168076</xdr:rowOff>
    </xdr:from>
    <xdr:ext cx="534377" cy="259045"/>
    <xdr:sp macro="" textlink="">
      <xdr:nvSpPr>
        <xdr:cNvPr id="416" name="テキスト ボックス 415"/>
        <xdr:cNvSpPr txBox="1"/>
      </xdr:nvSpPr>
      <xdr:spPr>
        <a:xfrm>
          <a:off x="7594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93447</xdr:rowOff>
    </xdr:from>
    <xdr:to>
      <xdr:col>55</xdr:col>
      <xdr:colOff>50800</xdr:colOff>
      <xdr:row>78</xdr:row>
      <xdr:rowOff>23597</xdr:rowOff>
    </xdr:to>
    <xdr:sp macro="" textlink="">
      <xdr:nvSpPr>
        <xdr:cNvPr id="422" name="楕円 421"/>
        <xdr:cNvSpPr/>
      </xdr:nvSpPr>
      <xdr:spPr>
        <a:xfrm>
          <a:off x="10426700" y="132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71874</xdr:rowOff>
    </xdr:from>
    <xdr:ext cx="534377" cy="259045"/>
    <xdr:sp macro="" textlink="">
      <xdr:nvSpPr>
        <xdr:cNvPr id="423" name="普通建設事業費 （ うち新規整備　）該当値テキスト"/>
        <xdr:cNvSpPr txBox="1"/>
      </xdr:nvSpPr>
      <xdr:spPr>
        <a:xfrm>
          <a:off x="10528300" y="132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48996</xdr:rowOff>
    </xdr:from>
    <xdr:to>
      <xdr:col>50</xdr:col>
      <xdr:colOff>165100</xdr:colOff>
      <xdr:row>75</xdr:row>
      <xdr:rowOff>150595</xdr:rowOff>
    </xdr:to>
    <xdr:sp macro="" textlink="">
      <xdr:nvSpPr>
        <xdr:cNvPr id="424" name="楕円 423"/>
        <xdr:cNvSpPr/>
      </xdr:nvSpPr>
      <xdr:spPr>
        <a:xfrm>
          <a:off x="9588500" y="12907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167123</xdr:rowOff>
    </xdr:from>
    <xdr:ext cx="534377" cy="259045"/>
    <xdr:sp macro="" textlink="">
      <xdr:nvSpPr>
        <xdr:cNvPr id="425" name="テキスト ボックス 424"/>
        <xdr:cNvSpPr txBox="1"/>
      </xdr:nvSpPr>
      <xdr:spPr>
        <a:xfrm>
          <a:off x="9372111" y="126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84824</xdr:rowOff>
    </xdr:from>
    <xdr:to>
      <xdr:col>46</xdr:col>
      <xdr:colOff>38100</xdr:colOff>
      <xdr:row>72</xdr:row>
      <xdr:rowOff>14974</xdr:rowOff>
    </xdr:to>
    <xdr:sp macro="" textlink="">
      <xdr:nvSpPr>
        <xdr:cNvPr id="426" name="楕円 425"/>
        <xdr:cNvSpPr/>
      </xdr:nvSpPr>
      <xdr:spPr>
        <a:xfrm>
          <a:off x="8699500" y="122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31501</xdr:rowOff>
    </xdr:from>
    <xdr:ext cx="599010" cy="259045"/>
    <xdr:sp macro="" textlink="">
      <xdr:nvSpPr>
        <xdr:cNvPr id="427" name="テキスト ボックス 426"/>
        <xdr:cNvSpPr txBox="1"/>
      </xdr:nvSpPr>
      <xdr:spPr>
        <a:xfrm>
          <a:off x="8450795" y="12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77318</xdr:rowOff>
    </xdr:from>
    <xdr:to>
      <xdr:col>41</xdr:col>
      <xdr:colOff>101600</xdr:colOff>
      <xdr:row>78</xdr:row>
      <xdr:rowOff>7468</xdr:rowOff>
    </xdr:to>
    <xdr:sp macro="" textlink="">
      <xdr:nvSpPr>
        <xdr:cNvPr id="428" name="楕円 427"/>
        <xdr:cNvSpPr/>
      </xdr:nvSpPr>
      <xdr:spPr>
        <a:xfrm>
          <a:off x="7810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170045</xdr:rowOff>
    </xdr:from>
    <xdr:ext cx="534377" cy="259045"/>
    <xdr:sp macro="" textlink="">
      <xdr:nvSpPr>
        <xdr:cNvPr id="429" name="テキスト ボックス 428"/>
        <xdr:cNvSpPr txBox="1"/>
      </xdr:nvSpPr>
      <xdr:spPr>
        <a:xfrm>
          <a:off x="7594111" y="133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1" name="直線コネクタ 450"/>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2"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3" name="直線コネクタ 452"/>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4"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5" name="直線コネクタ 454"/>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149484</xdr:rowOff>
    </xdr:from>
    <xdr:to>
      <xdr:col>55</xdr:col>
      <xdr:colOff>0</xdr:colOff>
      <xdr:row>97</xdr:row>
      <xdr:rowOff>92188</xdr:rowOff>
    </xdr:to>
    <xdr:cxnSp macro="">
      <xdr:nvCxnSpPr>
        <xdr:cNvPr id="456" name="直線コネクタ 455"/>
        <xdr:cNvCxnSpPr/>
      </xdr:nvCxnSpPr>
      <xdr:spPr>
        <a:xfrm flipV="1">
          <a:off x="9639300" y="16437234"/>
          <a:ext cx="838200" cy="2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7"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58" name="フローチャート: 判断 457"/>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92188</xdr:rowOff>
    </xdr:from>
    <xdr:to>
      <xdr:col>50</xdr:col>
      <xdr:colOff>114300</xdr:colOff>
      <xdr:row>98</xdr:row>
      <xdr:rowOff>12653</xdr:rowOff>
    </xdr:to>
    <xdr:cxnSp macro="">
      <xdr:nvCxnSpPr>
        <xdr:cNvPr id="459" name="直線コネクタ 458"/>
        <xdr:cNvCxnSpPr/>
      </xdr:nvCxnSpPr>
      <xdr:spPr>
        <a:xfrm flipV="1">
          <a:off x="8750300" y="16722838"/>
          <a:ext cx="889000" cy="9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0" name="フローチャート: 判断 459"/>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1" name="テキスト ボックス 460"/>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104925</xdr:rowOff>
    </xdr:from>
    <xdr:to>
      <xdr:col>45</xdr:col>
      <xdr:colOff>177800</xdr:colOff>
      <xdr:row>98</xdr:row>
      <xdr:rowOff>12653</xdr:rowOff>
    </xdr:to>
    <xdr:cxnSp macro="">
      <xdr:nvCxnSpPr>
        <xdr:cNvPr id="462" name="直線コネクタ 461"/>
        <xdr:cNvCxnSpPr/>
      </xdr:nvCxnSpPr>
      <xdr:spPr>
        <a:xfrm>
          <a:off x="7861300" y="16564125"/>
          <a:ext cx="889000" cy="25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3" name="フローチャート: 判断 462"/>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4" name="テキスト ボックス 463"/>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54418</xdr:rowOff>
    </xdr:from>
    <xdr:to>
      <xdr:col>41</xdr:col>
      <xdr:colOff>101600</xdr:colOff>
      <xdr:row>97</xdr:row>
      <xdr:rowOff>156018</xdr:rowOff>
    </xdr:to>
    <xdr:sp macro="" textlink="">
      <xdr:nvSpPr>
        <xdr:cNvPr id="465" name="フローチャート: 判断 464"/>
        <xdr:cNvSpPr/>
      </xdr:nvSpPr>
      <xdr:spPr>
        <a:xfrm>
          <a:off x="7810500" y="1668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147145</xdr:rowOff>
    </xdr:from>
    <xdr:ext cx="534377" cy="259045"/>
    <xdr:sp macro="" textlink="">
      <xdr:nvSpPr>
        <xdr:cNvPr id="466" name="テキスト ボックス 465"/>
        <xdr:cNvSpPr txBox="1"/>
      </xdr:nvSpPr>
      <xdr:spPr>
        <a:xfrm>
          <a:off x="7594111" y="167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98684</xdr:rowOff>
    </xdr:from>
    <xdr:to>
      <xdr:col>55</xdr:col>
      <xdr:colOff>50800</xdr:colOff>
      <xdr:row>96</xdr:row>
      <xdr:rowOff>28834</xdr:rowOff>
    </xdr:to>
    <xdr:sp macro="" textlink="">
      <xdr:nvSpPr>
        <xdr:cNvPr id="472" name="楕円 471"/>
        <xdr:cNvSpPr/>
      </xdr:nvSpPr>
      <xdr:spPr>
        <a:xfrm>
          <a:off x="10426700" y="163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121561</xdr:rowOff>
    </xdr:from>
    <xdr:ext cx="534377" cy="259045"/>
    <xdr:sp macro="" textlink="">
      <xdr:nvSpPr>
        <xdr:cNvPr id="473" name="普通建設事業費 （ うち更新整備　）該当値テキスト"/>
        <xdr:cNvSpPr txBox="1"/>
      </xdr:nvSpPr>
      <xdr:spPr>
        <a:xfrm>
          <a:off x="10528300" y="162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41388</xdr:rowOff>
    </xdr:from>
    <xdr:to>
      <xdr:col>50</xdr:col>
      <xdr:colOff>165100</xdr:colOff>
      <xdr:row>97</xdr:row>
      <xdr:rowOff>142988</xdr:rowOff>
    </xdr:to>
    <xdr:sp macro="" textlink="">
      <xdr:nvSpPr>
        <xdr:cNvPr id="474" name="楕円 473"/>
        <xdr:cNvSpPr/>
      </xdr:nvSpPr>
      <xdr:spPr>
        <a:xfrm>
          <a:off x="9588500" y="166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134115</xdr:rowOff>
    </xdr:from>
    <xdr:ext cx="534377" cy="259045"/>
    <xdr:sp macro="" textlink="">
      <xdr:nvSpPr>
        <xdr:cNvPr id="475" name="テキスト ボックス 474"/>
        <xdr:cNvSpPr txBox="1"/>
      </xdr:nvSpPr>
      <xdr:spPr>
        <a:xfrm>
          <a:off x="9372111" y="167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133303</xdr:rowOff>
    </xdr:from>
    <xdr:to>
      <xdr:col>46</xdr:col>
      <xdr:colOff>38100</xdr:colOff>
      <xdr:row>98</xdr:row>
      <xdr:rowOff>63453</xdr:rowOff>
    </xdr:to>
    <xdr:sp macro="" textlink="">
      <xdr:nvSpPr>
        <xdr:cNvPr id="476" name="楕円 475"/>
        <xdr:cNvSpPr/>
      </xdr:nvSpPr>
      <xdr:spPr>
        <a:xfrm>
          <a:off x="8699500" y="167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54580</xdr:rowOff>
    </xdr:from>
    <xdr:ext cx="534377" cy="259045"/>
    <xdr:sp macro="" textlink="">
      <xdr:nvSpPr>
        <xdr:cNvPr id="477" name="テキスト ボックス 476"/>
        <xdr:cNvSpPr txBox="1"/>
      </xdr:nvSpPr>
      <xdr:spPr>
        <a:xfrm>
          <a:off x="8483111" y="16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54125</xdr:rowOff>
    </xdr:from>
    <xdr:to>
      <xdr:col>41</xdr:col>
      <xdr:colOff>101600</xdr:colOff>
      <xdr:row>96</xdr:row>
      <xdr:rowOff>155725</xdr:rowOff>
    </xdr:to>
    <xdr:sp macro="" textlink="">
      <xdr:nvSpPr>
        <xdr:cNvPr id="478" name="楕円 477"/>
        <xdr:cNvSpPr/>
      </xdr:nvSpPr>
      <xdr:spPr>
        <a:xfrm>
          <a:off x="7810500" y="165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802</xdr:rowOff>
    </xdr:from>
    <xdr:ext cx="534377" cy="259045"/>
    <xdr:sp macro="" textlink="">
      <xdr:nvSpPr>
        <xdr:cNvPr id="479" name="テキスト ボックス 478"/>
        <xdr:cNvSpPr txBox="1"/>
      </xdr:nvSpPr>
      <xdr:spPr>
        <a:xfrm>
          <a:off x="7594111" y="1628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5" name="テキスト ボックス 49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499" name="直線コネクタ 498"/>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0"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1" name="直線コネクタ 50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2"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3" name="直線コネクタ 502"/>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20959</xdr:rowOff>
    </xdr:from>
    <xdr:to>
      <xdr:col>85</xdr:col>
      <xdr:colOff>127000</xdr:colOff>
      <xdr:row>38</xdr:row>
      <xdr:rowOff>25400</xdr:rowOff>
    </xdr:to>
    <xdr:cxnSp macro="">
      <xdr:nvCxnSpPr>
        <xdr:cNvPr id="504" name="直線コネクタ 503"/>
        <xdr:cNvCxnSpPr/>
      </xdr:nvCxnSpPr>
      <xdr:spPr>
        <a:xfrm flipV="1">
          <a:off x="15481300" y="6536059"/>
          <a:ext cx="8382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5"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6" name="フローチャート: 判断 505"/>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7" name="直線コネクタ 50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08" name="フローチャート: 判断 507"/>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09" name="テキスト ボックス 508"/>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0" name="直線コネクタ 50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1" name="フローチャート: 判断 510"/>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2" name="テキスト ボックス 511"/>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3" name="直線コネクタ 51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138392</xdr:rowOff>
    </xdr:from>
    <xdr:to>
      <xdr:col>72</xdr:col>
      <xdr:colOff>38100</xdr:colOff>
      <xdr:row>38</xdr:row>
      <xdr:rowOff>68542</xdr:rowOff>
    </xdr:to>
    <xdr:sp macro="" textlink="">
      <xdr:nvSpPr>
        <xdr:cNvPr id="514" name="フローチャート: 判断 513"/>
        <xdr:cNvSpPr/>
      </xdr:nvSpPr>
      <xdr:spPr>
        <a:xfrm>
          <a:off x="13652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85069</xdr:rowOff>
    </xdr:from>
    <xdr:ext cx="469744" cy="259045"/>
    <xdr:sp macro="" textlink="">
      <xdr:nvSpPr>
        <xdr:cNvPr id="515" name="テキスト ボックス 514"/>
        <xdr:cNvSpPr txBox="1"/>
      </xdr:nvSpPr>
      <xdr:spPr>
        <a:xfrm>
          <a:off x="13468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134443</xdr:rowOff>
    </xdr:from>
    <xdr:to>
      <xdr:col>67</xdr:col>
      <xdr:colOff>101600</xdr:colOff>
      <xdr:row>38</xdr:row>
      <xdr:rowOff>64593</xdr:rowOff>
    </xdr:to>
    <xdr:sp macro="" textlink="">
      <xdr:nvSpPr>
        <xdr:cNvPr id="516" name="フローチャート: 判断 515"/>
        <xdr:cNvSpPr/>
      </xdr:nvSpPr>
      <xdr:spPr>
        <a:xfrm>
          <a:off x="12763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81120</xdr:rowOff>
    </xdr:from>
    <xdr:ext cx="469744" cy="259045"/>
    <xdr:sp macro="" textlink="">
      <xdr:nvSpPr>
        <xdr:cNvPr id="517" name="テキスト ボックス 516"/>
        <xdr:cNvSpPr txBox="1"/>
      </xdr:nvSpPr>
      <xdr:spPr>
        <a:xfrm>
          <a:off x="12579428" y="62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141610</xdr:rowOff>
    </xdr:from>
    <xdr:to>
      <xdr:col>85</xdr:col>
      <xdr:colOff>177800</xdr:colOff>
      <xdr:row>38</xdr:row>
      <xdr:rowOff>71760</xdr:rowOff>
    </xdr:to>
    <xdr:sp macro="" textlink="">
      <xdr:nvSpPr>
        <xdr:cNvPr id="523" name="楕円 522"/>
        <xdr:cNvSpPr/>
      </xdr:nvSpPr>
      <xdr:spPr>
        <a:xfrm>
          <a:off x="16268700" y="6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115094</xdr:rowOff>
    </xdr:from>
    <xdr:ext cx="378565" cy="259045"/>
    <xdr:sp macro="" textlink="">
      <xdr:nvSpPr>
        <xdr:cNvPr id="524" name="災害復旧事業費該当値テキスト"/>
        <xdr:cNvSpPr txBox="1"/>
      </xdr:nvSpPr>
      <xdr:spPr>
        <a:xfrm>
          <a:off x="16370300" y="645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5" name="楕円 52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6" name="テキスト ボックス 52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7" name="楕円 52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8" name="テキスト ボックス 52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29" name="楕円 52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0" name="テキスト ボックス 52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1" name="楕円 53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2" name="テキスト ボックス 53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0" name="テキスト ボックス 54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2" name="テキスト ボックス 55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6" name="直線コネクタ 55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5" name="フローチャート: 判断 564"/>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6" name="テキスト ボックス 565"/>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68" name="フローチャート: 判断 567"/>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69" name="テキスト ボックス 568"/>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1" name="フローチャート: 判断 57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2" name="テキスト ボックス 57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3" name="フローチャート: 判断 572"/>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4" name="テキスト ボックス 57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3" name="テキスト ボックス 58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7" name="テキスト ボックス 586"/>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89" name="テキスト ボックス 588"/>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1" name="直線コネクタ 610"/>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2"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3" name="直線コネクタ 612"/>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4"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5" name="直線コネクタ 614"/>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157330</xdr:rowOff>
    </xdr:from>
    <xdr:to>
      <xdr:col>85</xdr:col>
      <xdr:colOff>127000</xdr:colOff>
      <xdr:row>77</xdr:row>
      <xdr:rowOff>2265</xdr:rowOff>
    </xdr:to>
    <xdr:cxnSp macro="">
      <xdr:nvCxnSpPr>
        <xdr:cNvPr id="616" name="直線コネクタ 615"/>
        <xdr:cNvCxnSpPr/>
      </xdr:nvCxnSpPr>
      <xdr:spPr>
        <a:xfrm>
          <a:off x="15481300" y="13187530"/>
          <a:ext cx="8382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7"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18" name="フローチャート: 判断 617"/>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103983</xdr:rowOff>
    </xdr:from>
    <xdr:to>
      <xdr:col>81</xdr:col>
      <xdr:colOff>50800</xdr:colOff>
      <xdr:row>76</xdr:row>
      <xdr:rowOff>157330</xdr:rowOff>
    </xdr:to>
    <xdr:cxnSp macro="">
      <xdr:nvCxnSpPr>
        <xdr:cNvPr id="619" name="直線コネクタ 618"/>
        <xdr:cNvCxnSpPr/>
      </xdr:nvCxnSpPr>
      <xdr:spPr>
        <a:xfrm>
          <a:off x="14592300" y="13134183"/>
          <a:ext cx="8890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0" name="フローチャート: 判断 619"/>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1" name="テキスト ボックス 620"/>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74329</xdr:rowOff>
    </xdr:from>
    <xdr:to>
      <xdr:col>76</xdr:col>
      <xdr:colOff>114300</xdr:colOff>
      <xdr:row>76</xdr:row>
      <xdr:rowOff>103983</xdr:rowOff>
    </xdr:to>
    <xdr:cxnSp macro="">
      <xdr:nvCxnSpPr>
        <xdr:cNvPr id="622" name="直線コネクタ 621"/>
        <xdr:cNvCxnSpPr/>
      </xdr:nvCxnSpPr>
      <xdr:spPr>
        <a:xfrm>
          <a:off x="13703300" y="13104529"/>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3" name="フローチャート: 判断 622"/>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4" name="テキスト ボックス 623"/>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61026</xdr:rowOff>
    </xdr:from>
    <xdr:to>
      <xdr:col>71</xdr:col>
      <xdr:colOff>177800</xdr:colOff>
      <xdr:row>76</xdr:row>
      <xdr:rowOff>74329</xdr:rowOff>
    </xdr:to>
    <xdr:cxnSp macro="">
      <xdr:nvCxnSpPr>
        <xdr:cNvPr id="625" name="直線コネクタ 624"/>
        <xdr:cNvCxnSpPr/>
      </xdr:nvCxnSpPr>
      <xdr:spPr>
        <a:xfrm>
          <a:off x="12814300" y="13091226"/>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118838</xdr:rowOff>
    </xdr:from>
    <xdr:to>
      <xdr:col>72</xdr:col>
      <xdr:colOff>38100</xdr:colOff>
      <xdr:row>77</xdr:row>
      <xdr:rowOff>48988</xdr:rowOff>
    </xdr:to>
    <xdr:sp macro="" textlink="">
      <xdr:nvSpPr>
        <xdr:cNvPr id="626" name="フローチャート: 判断 625"/>
        <xdr:cNvSpPr/>
      </xdr:nvSpPr>
      <xdr:spPr>
        <a:xfrm>
          <a:off x="13652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40115</xdr:rowOff>
    </xdr:from>
    <xdr:ext cx="534377" cy="259045"/>
    <xdr:sp macro="" textlink="">
      <xdr:nvSpPr>
        <xdr:cNvPr id="627" name="テキスト ボックス 626"/>
        <xdr:cNvSpPr txBox="1"/>
      </xdr:nvSpPr>
      <xdr:spPr>
        <a:xfrm>
          <a:off x="13436111" y="132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116286</xdr:rowOff>
    </xdr:from>
    <xdr:to>
      <xdr:col>67</xdr:col>
      <xdr:colOff>101600</xdr:colOff>
      <xdr:row>77</xdr:row>
      <xdr:rowOff>46436</xdr:rowOff>
    </xdr:to>
    <xdr:sp macro="" textlink="">
      <xdr:nvSpPr>
        <xdr:cNvPr id="628" name="フローチャート: 判断 627"/>
        <xdr:cNvSpPr/>
      </xdr:nvSpPr>
      <xdr:spPr>
        <a:xfrm>
          <a:off x="12763500" y="131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37563</xdr:rowOff>
    </xdr:from>
    <xdr:ext cx="534377" cy="259045"/>
    <xdr:sp macro="" textlink="">
      <xdr:nvSpPr>
        <xdr:cNvPr id="629" name="テキスト ボックス 628"/>
        <xdr:cNvSpPr txBox="1"/>
      </xdr:nvSpPr>
      <xdr:spPr>
        <a:xfrm>
          <a:off x="12547111" y="132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122915</xdr:rowOff>
    </xdr:from>
    <xdr:to>
      <xdr:col>85</xdr:col>
      <xdr:colOff>177800</xdr:colOff>
      <xdr:row>77</xdr:row>
      <xdr:rowOff>53065</xdr:rowOff>
    </xdr:to>
    <xdr:sp macro="" textlink="">
      <xdr:nvSpPr>
        <xdr:cNvPr id="635" name="楕円 634"/>
        <xdr:cNvSpPr/>
      </xdr:nvSpPr>
      <xdr:spPr>
        <a:xfrm>
          <a:off x="16268700" y="131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101342</xdr:rowOff>
    </xdr:from>
    <xdr:ext cx="534377" cy="259045"/>
    <xdr:sp macro="" textlink="">
      <xdr:nvSpPr>
        <xdr:cNvPr id="636" name="公債費該当値テキスト"/>
        <xdr:cNvSpPr txBox="1"/>
      </xdr:nvSpPr>
      <xdr:spPr>
        <a:xfrm>
          <a:off x="16370300" y="131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106530</xdr:rowOff>
    </xdr:from>
    <xdr:to>
      <xdr:col>81</xdr:col>
      <xdr:colOff>101600</xdr:colOff>
      <xdr:row>77</xdr:row>
      <xdr:rowOff>36680</xdr:rowOff>
    </xdr:to>
    <xdr:sp macro="" textlink="">
      <xdr:nvSpPr>
        <xdr:cNvPr id="637" name="楕円 636"/>
        <xdr:cNvSpPr/>
      </xdr:nvSpPr>
      <xdr:spPr>
        <a:xfrm>
          <a:off x="15430500" y="131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27807</xdr:rowOff>
    </xdr:from>
    <xdr:ext cx="534377" cy="259045"/>
    <xdr:sp macro="" textlink="">
      <xdr:nvSpPr>
        <xdr:cNvPr id="638" name="テキスト ボックス 637"/>
        <xdr:cNvSpPr txBox="1"/>
      </xdr:nvSpPr>
      <xdr:spPr>
        <a:xfrm>
          <a:off x="15214111" y="13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53183</xdr:rowOff>
    </xdr:from>
    <xdr:to>
      <xdr:col>76</xdr:col>
      <xdr:colOff>165100</xdr:colOff>
      <xdr:row>76</xdr:row>
      <xdr:rowOff>154783</xdr:rowOff>
    </xdr:to>
    <xdr:sp macro="" textlink="">
      <xdr:nvSpPr>
        <xdr:cNvPr id="639" name="楕円 638"/>
        <xdr:cNvSpPr/>
      </xdr:nvSpPr>
      <xdr:spPr>
        <a:xfrm>
          <a:off x="14541500" y="13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145910</xdr:rowOff>
    </xdr:from>
    <xdr:ext cx="534377" cy="259045"/>
    <xdr:sp macro="" textlink="">
      <xdr:nvSpPr>
        <xdr:cNvPr id="640" name="テキスト ボックス 639"/>
        <xdr:cNvSpPr txBox="1"/>
      </xdr:nvSpPr>
      <xdr:spPr>
        <a:xfrm>
          <a:off x="14325111" y="1317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23529</xdr:rowOff>
    </xdr:from>
    <xdr:to>
      <xdr:col>72</xdr:col>
      <xdr:colOff>38100</xdr:colOff>
      <xdr:row>76</xdr:row>
      <xdr:rowOff>125129</xdr:rowOff>
    </xdr:to>
    <xdr:sp macro="" textlink="">
      <xdr:nvSpPr>
        <xdr:cNvPr id="641" name="楕円 640"/>
        <xdr:cNvSpPr/>
      </xdr:nvSpPr>
      <xdr:spPr>
        <a:xfrm>
          <a:off x="13652500" y="130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141657</xdr:rowOff>
    </xdr:from>
    <xdr:ext cx="534377" cy="259045"/>
    <xdr:sp macro="" textlink="">
      <xdr:nvSpPr>
        <xdr:cNvPr id="642" name="テキスト ボックス 641"/>
        <xdr:cNvSpPr txBox="1"/>
      </xdr:nvSpPr>
      <xdr:spPr>
        <a:xfrm>
          <a:off x="13436111" y="1282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10226</xdr:rowOff>
    </xdr:from>
    <xdr:to>
      <xdr:col>67</xdr:col>
      <xdr:colOff>101600</xdr:colOff>
      <xdr:row>76</xdr:row>
      <xdr:rowOff>111826</xdr:rowOff>
    </xdr:to>
    <xdr:sp macro="" textlink="">
      <xdr:nvSpPr>
        <xdr:cNvPr id="643" name="楕円 642"/>
        <xdr:cNvSpPr/>
      </xdr:nvSpPr>
      <xdr:spPr>
        <a:xfrm>
          <a:off x="12763500" y="130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128352</xdr:rowOff>
    </xdr:from>
    <xdr:ext cx="534377" cy="259045"/>
    <xdr:sp macro="" textlink="">
      <xdr:nvSpPr>
        <xdr:cNvPr id="644" name="テキスト ボックス 643"/>
        <xdr:cNvSpPr txBox="1"/>
      </xdr:nvSpPr>
      <xdr:spPr>
        <a:xfrm>
          <a:off x="12547111" y="128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0" name="直線コネクタ 669"/>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1"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2" name="直線コネクタ 671"/>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3"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4" name="直線コネクタ 673"/>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88886</xdr:rowOff>
    </xdr:from>
    <xdr:to>
      <xdr:col>85</xdr:col>
      <xdr:colOff>127000</xdr:colOff>
      <xdr:row>98</xdr:row>
      <xdr:rowOff>127487</xdr:rowOff>
    </xdr:to>
    <xdr:cxnSp macro="">
      <xdr:nvCxnSpPr>
        <xdr:cNvPr id="675" name="直線コネクタ 674"/>
        <xdr:cNvCxnSpPr/>
      </xdr:nvCxnSpPr>
      <xdr:spPr>
        <a:xfrm flipV="1">
          <a:off x="15481300" y="15519386"/>
          <a:ext cx="838200" cy="14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6"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7" name="フローチャート: 判断 676"/>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91906</xdr:rowOff>
    </xdr:from>
    <xdr:to>
      <xdr:col>81</xdr:col>
      <xdr:colOff>50800</xdr:colOff>
      <xdr:row>98</xdr:row>
      <xdr:rowOff>127487</xdr:rowOff>
    </xdr:to>
    <xdr:cxnSp macro="">
      <xdr:nvCxnSpPr>
        <xdr:cNvPr id="678" name="直線コネクタ 677"/>
        <xdr:cNvCxnSpPr/>
      </xdr:nvCxnSpPr>
      <xdr:spPr>
        <a:xfrm>
          <a:off x="14592300" y="16894006"/>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79" name="フローチャート: 判断 678"/>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0" name="テキスト ボックス 679"/>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67723</xdr:rowOff>
    </xdr:from>
    <xdr:to>
      <xdr:col>76</xdr:col>
      <xdr:colOff>114300</xdr:colOff>
      <xdr:row>98</xdr:row>
      <xdr:rowOff>91906</xdr:rowOff>
    </xdr:to>
    <xdr:cxnSp macro="">
      <xdr:nvCxnSpPr>
        <xdr:cNvPr id="681" name="直線コネクタ 680"/>
        <xdr:cNvCxnSpPr/>
      </xdr:nvCxnSpPr>
      <xdr:spPr>
        <a:xfrm>
          <a:off x="13703300" y="16869823"/>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2" name="フローチャート: 判断 681"/>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3" name="テキスト ボックス 682"/>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67723</xdr:rowOff>
    </xdr:from>
    <xdr:to>
      <xdr:col>71</xdr:col>
      <xdr:colOff>177800</xdr:colOff>
      <xdr:row>99</xdr:row>
      <xdr:rowOff>45092</xdr:rowOff>
    </xdr:to>
    <xdr:cxnSp macro="">
      <xdr:nvCxnSpPr>
        <xdr:cNvPr id="684" name="直線コネクタ 683"/>
        <xdr:cNvCxnSpPr/>
      </xdr:nvCxnSpPr>
      <xdr:spPr>
        <a:xfrm flipV="1">
          <a:off x="12814300" y="16869823"/>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5" name="フローチャート: 判断 684"/>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6" name="テキスト ボックス 685"/>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7" name="フローチャート: 判断 686"/>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8" name="テキスト ボックス 687"/>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38086</xdr:rowOff>
    </xdr:from>
    <xdr:to>
      <xdr:col>85</xdr:col>
      <xdr:colOff>177800</xdr:colOff>
      <xdr:row>90</xdr:row>
      <xdr:rowOff>139686</xdr:rowOff>
    </xdr:to>
    <xdr:sp macro="" textlink="">
      <xdr:nvSpPr>
        <xdr:cNvPr id="694" name="楕円 693"/>
        <xdr:cNvSpPr/>
      </xdr:nvSpPr>
      <xdr:spPr>
        <a:xfrm>
          <a:off x="16268700" y="154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124463</xdr:rowOff>
    </xdr:from>
    <xdr:ext cx="534377" cy="259045"/>
    <xdr:sp macro="" textlink="">
      <xdr:nvSpPr>
        <xdr:cNvPr id="695" name="積立金該当値テキスト"/>
        <xdr:cNvSpPr txBox="1"/>
      </xdr:nvSpPr>
      <xdr:spPr>
        <a:xfrm>
          <a:off x="16370300" y="153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76687</xdr:rowOff>
    </xdr:from>
    <xdr:to>
      <xdr:col>81</xdr:col>
      <xdr:colOff>101600</xdr:colOff>
      <xdr:row>99</xdr:row>
      <xdr:rowOff>6837</xdr:rowOff>
    </xdr:to>
    <xdr:sp macro="" textlink="">
      <xdr:nvSpPr>
        <xdr:cNvPr id="696" name="楕円 695"/>
        <xdr:cNvSpPr/>
      </xdr:nvSpPr>
      <xdr:spPr>
        <a:xfrm>
          <a:off x="15430500" y="168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169414</xdr:rowOff>
    </xdr:from>
    <xdr:ext cx="469744" cy="259045"/>
    <xdr:sp macro="" textlink="">
      <xdr:nvSpPr>
        <xdr:cNvPr id="697" name="テキスト ボックス 696"/>
        <xdr:cNvSpPr txBox="1"/>
      </xdr:nvSpPr>
      <xdr:spPr>
        <a:xfrm>
          <a:off x="15246428" y="169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41106</xdr:rowOff>
    </xdr:from>
    <xdr:to>
      <xdr:col>76</xdr:col>
      <xdr:colOff>165100</xdr:colOff>
      <xdr:row>98</xdr:row>
      <xdr:rowOff>142706</xdr:rowOff>
    </xdr:to>
    <xdr:sp macro="" textlink="">
      <xdr:nvSpPr>
        <xdr:cNvPr id="698" name="楕円 697"/>
        <xdr:cNvSpPr/>
      </xdr:nvSpPr>
      <xdr:spPr>
        <a:xfrm>
          <a:off x="14541500" y="16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133833</xdr:rowOff>
    </xdr:from>
    <xdr:ext cx="534377" cy="259045"/>
    <xdr:sp macro="" textlink="">
      <xdr:nvSpPr>
        <xdr:cNvPr id="699" name="テキスト ボックス 698"/>
        <xdr:cNvSpPr txBox="1"/>
      </xdr:nvSpPr>
      <xdr:spPr>
        <a:xfrm>
          <a:off x="14325111" y="169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16923</xdr:rowOff>
    </xdr:from>
    <xdr:to>
      <xdr:col>72</xdr:col>
      <xdr:colOff>38100</xdr:colOff>
      <xdr:row>98</xdr:row>
      <xdr:rowOff>118523</xdr:rowOff>
    </xdr:to>
    <xdr:sp macro="" textlink="">
      <xdr:nvSpPr>
        <xdr:cNvPr id="700" name="楕円 699"/>
        <xdr:cNvSpPr/>
      </xdr:nvSpPr>
      <xdr:spPr>
        <a:xfrm>
          <a:off x="13652500" y="168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109650</xdr:rowOff>
    </xdr:from>
    <xdr:ext cx="534377" cy="259045"/>
    <xdr:sp macro="" textlink="">
      <xdr:nvSpPr>
        <xdr:cNvPr id="701" name="テキスト ボックス 700"/>
        <xdr:cNvSpPr txBox="1"/>
      </xdr:nvSpPr>
      <xdr:spPr>
        <a:xfrm>
          <a:off x="13436111" y="169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165742</xdr:rowOff>
    </xdr:from>
    <xdr:to>
      <xdr:col>67</xdr:col>
      <xdr:colOff>101600</xdr:colOff>
      <xdr:row>99</xdr:row>
      <xdr:rowOff>95892</xdr:rowOff>
    </xdr:to>
    <xdr:sp macro="" textlink="">
      <xdr:nvSpPr>
        <xdr:cNvPr id="702" name="楕円 701"/>
        <xdr:cNvSpPr/>
      </xdr:nvSpPr>
      <xdr:spPr>
        <a:xfrm>
          <a:off x="12763500" y="169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87019</xdr:rowOff>
    </xdr:from>
    <xdr:ext cx="469744" cy="259045"/>
    <xdr:sp macro="" textlink="">
      <xdr:nvSpPr>
        <xdr:cNvPr id="703" name="テキスト ボックス 702"/>
        <xdr:cNvSpPr txBox="1"/>
      </xdr:nvSpPr>
      <xdr:spPr>
        <a:xfrm>
          <a:off x="12579428" y="1706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29" name="直線コネクタ 728"/>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2"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3" name="直線コネクタ 732"/>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92804</xdr:rowOff>
    </xdr:from>
    <xdr:to>
      <xdr:col>116</xdr:col>
      <xdr:colOff>63500</xdr:colOff>
      <xdr:row>39</xdr:row>
      <xdr:rowOff>98878</xdr:rowOff>
    </xdr:to>
    <xdr:cxnSp macro="">
      <xdr:nvCxnSpPr>
        <xdr:cNvPr id="734" name="直線コネクタ 733"/>
        <xdr:cNvCxnSpPr/>
      </xdr:nvCxnSpPr>
      <xdr:spPr>
        <a:xfrm flipV="1">
          <a:off x="21323300" y="6779354"/>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5"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6" name="フローチャート: 判断 735"/>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38" name="フローチャート: 判断 737"/>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39" name="テキスト ボックス 738"/>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1" name="フローチャート: 判断 740"/>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2" name="テキスト ボックス 741"/>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28648</xdr:rowOff>
    </xdr:from>
    <xdr:to>
      <xdr:col>102</xdr:col>
      <xdr:colOff>165100</xdr:colOff>
      <xdr:row>39</xdr:row>
      <xdr:rowOff>130248</xdr:rowOff>
    </xdr:to>
    <xdr:sp macro="" textlink="">
      <xdr:nvSpPr>
        <xdr:cNvPr id="744" name="フローチャート: 判断 743"/>
        <xdr:cNvSpPr/>
      </xdr:nvSpPr>
      <xdr:spPr>
        <a:xfrm>
          <a:off x="19494500" y="671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146775</xdr:rowOff>
    </xdr:from>
    <xdr:ext cx="378565" cy="259045"/>
    <xdr:sp macro="" textlink="">
      <xdr:nvSpPr>
        <xdr:cNvPr id="745" name="テキスト ボックス 744"/>
        <xdr:cNvSpPr txBox="1"/>
      </xdr:nvSpPr>
      <xdr:spPr>
        <a:xfrm>
          <a:off x="19356017" y="649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46" name="フローチャート: 判断 745"/>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145305</xdr:rowOff>
    </xdr:from>
    <xdr:ext cx="378565" cy="259045"/>
    <xdr:sp macro="" textlink="">
      <xdr:nvSpPr>
        <xdr:cNvPr id="747" name="テキスト ボックス 746"/>
        <xdr:cNvSpPr txBox="1"/>
      </xdr:nvSpPr>
      <xdr:spPr>
        <a:xfrm>
          <a:off x="18467017" y="64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42004</xdr:rowOff>
    </xdr:from>
    <xdr:to>
      <xdr:col>116</xdr:col>
      <xdr:colOff>114300</xdr:colOff>
      <xdr:row>39</xdr:row>
      <xdr:rowOff>143604</xdr:rowOff>
    </xdr:to>
    <xdr:sp macro="" textlink="">
      <xdr:nvSpPr>
        <xdr:cNvPr id="753" name="楕円 752"/>
        <xdr:cNvSpPr/>
      </xdr:nvSpPr>
      <xdr:spPr>
        <a:xfrm>
          <a:off x="22110700" y="67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78565" cy="259045"/>
    <xdr:sp macro="" textlink="">
      <xdr:nvSpPr>
        <xdr:cNvPr id="754" name="投資及び出資金該当値テキスト"/>
        <xdr:cNvSpPr txBox="1"/>
      </xdr:nvSpPr>
      <xdr:spPr>
        <a:xfrm>
          <a:off x="22212300" y="665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6" name="直線コネクタ 785"/>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89"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0" name="直線コネクタ 789"/>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140843</xdr:rowOff>
    </xdr:from>
    <xdr:to>
      <xdr:col>116</xdr:col>
      <xdr:colOff>63500</xdr:colOff>
      <xdr:row>58</xdr:row>
      <xdr:rowOff>72492</xdr:rowOff>
    </xdr:to>
    <xdr:cxnSp macro="">
      <xdr:nvCxnSpPr>
        <xdr:cNvPr id="791" name="直線コネクタ 790"/>
        <xdr:cNvCxnSpPr/>
      </xdr:nvCxnSpPr>
      <xdr:spPr>
        <a:xfrm flipV="1">
          <a:off x="21323300" y="9913493"/>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2"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3" name="フローチャート: 判断 792"/>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72492</xdr:rowOff>
    </xdr:from>
    <xdr:to>
      <xdr:col>111</xdr:col>
      <xdr:colOff>177800</xdr:colOff>
      <xdr:row>58</xdr:row>
      <xdr:rowOff>74168</xdr:rowOff>
    </xdr:to>
    <xdr:cxnSp macro="">
      <xdr:nvCxnSpPr>
        <xdr:cNvPr id="794" name="直線コネクタ 793"/>
        <xdr:cNvCxnSpPr/>
      </xdr:nvCxnSpPr>
      <xdr:spPr>
        <a:xfrm flipV="1">
          <a:off x="20434300" y="1001659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5" name="フローチャート: 判断 794"/>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6" name="テキスト ボックス 795"/>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74168</xdr:rowOff>
    </xdr:from>
    <xdr:to>
      <xdr:col>107</xdr:col>
      <xdr:colOff>50800</xdr:colOff>
      <xdr:row>58</xdr:row>
      <xdr:rowOff>75197</xdr:rowOff>
    </xdr:to>
    <xdr:cxnSp macro="">
      <xdr:nvCxnSpPr>
        <xdr:cNvPr id="797" name="直線コネクタ 796"/>
        <xdr:cNvCxnSpPr/>
      </xdr:nvCxnSpPr>
      <xdr:spPr>
        <a:xfrm flipV="1">
          <a:off x="19545300" y="1001826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798" name="フローチャート: 判断 797"/>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799" name="テキスト ボックス 798"/>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75197</xdr:rowOff>
    </xdr:from>
    <xdr:to>
      <xdr:col>102</xdr:col>
      <xdr:colOff>114300</xdr:colOff>
      <xdr:row>58</xdr:row>
      <xdr:rowOff>76302</xdr:rowOff>
    </xdr:to>
    <xdr:cxnSp macro="">
      <xdr:nvCxnSpPr>
        <xdr:cNvPr id="800" name="直線コネクタ 799"/>
        <xdr:cNvCxnSpPr/>
      </xdr:nvCxnSpPr>
      <xdr:spPr>
        <a:xfrm flipV="1">
          <a:off x="18656300" y="1001929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110960</xdr:rowOff>
    </xdr:from>
    <xdr:to>
      <xdr:col>102</xdr:col>
      <xdr:colOff>165100</xdr:colOff>
      <xdr:row>59</xdr:row>
      <xdr:rowOff>41110</xdr:rowOff>
    </xdr:to>
    <xdr:sp macro="" textlink="">
      <xdr:nvSpPr>
        <xdr:cNvPr id="801" name="フローチャート: 判断 800"/>
        <xdr:cNvSpPr/>
      </xdr:nvSpPr>
      <xdr:spPr>
        <a:xfrm>
          <a:off x="19494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32237</xdr:rowOff>
    </xdr:from>
    <xdr:ext cx="469744" cy="259045"/>
    <xdr:sp macro="" textlink="">
      <xdr:nvSpPr>
        <xdr:cNvPr id="802" name="テキスト ボックス 801"/>
        <xdr:cNvSpPr txBox="1"/>
      </xdr:nvSpPr>
      <xdr:spPr>
        <a:xfrm>
          <a:off x="19310428" y="101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103492</xdr:rowOff>
    </xdr:from>
    <xdr:to>
      <xdr:col>98</xdr:col>
      <xdr:colOff>38100</xdr:colOff>
      <xdr:row>59</xdr:row>
      <xdr:rowOff>33642</xdr:rowOff>
    </xdr:to>
    <xdr:sp macro="" textlink="">
      <xdr:nvSpPr>
        <xdr:cNvPr id="803" name="フローチャート: 判断 802"/>
        <xdr:cNvSpPr/>
      </xdr:nvSpPr>
      <xdr:spPr>
        <a:xfrm>
          <a:off x="18605500" y="100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24769</xdr:rowOff>
    </xdr:from>
    <xdr:ext cx="469744" cy="259045"/>
    <xdr:sp macro="" textlink="">
      <xdr:nvSpPr>
        <xdr:cNvPr id="804" name="テキスト ボックス 803"/>
        <xdr:cNvSpPr txBox="1"/>
      </xdr:nvSpPr>
      <xdr:spPr>
        <a:xfrm>
          <a:off x="18421428" y="101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90043</xdr:rowOff>
    </xdr:from>
    <xdr:to>
      <xdr:col>116</xdr:col>
      <xdr:colOff>114300</xdr:colOff>
      <xdr:row>58</xdr:row>
      <xdr:rowOff>20193</xdr:rowOff>
    </xdr:to>
    <xdr:sp macro="" textlink="">
      <xdr:nvSpPr>
        <xdr:cNvPr id="810" name="楕円 809"/>
        <xdr:cNvSpPr/>
      </xdr:nvSpPr>
      <xdr:spPr>
        <a:xfrm>
          <a:off x="22110700" y="98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112920</xdr:rowOff>
    </xdr:from>
    <xdr:ext cx="469744" cy="259045"/>
    <xdr:sp macro="" textlink="">
      <xdr:nvSpPr>
        <xdr:cNvPr id="811" name="貸付金該当値テキスト"/>
        <xdr:cNvSpPr txBox="1"/>
      </xdr:nvSpPr>
      <xdr:spPr>
        <a:xfrm>
          <a:off x="22212300" y="97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21692</xdr:rowOff>
    </xdr:from>
    <xdr:to>
      <xdr:col>112</xdr:col>
      <xdr:colOff>38100</xdr:colOff>
      <xdr:row>58</xdr:row>
      <xdr:rowOff>123292</xdr:rowOff>
    </xdr:to>
    <xdr:sp macro="" textlink="">
      <xdr:nvSpPr>
        <xdr:cNvPr id="812" name="楕円 811"/>
        <xdr:cNvSpPr/>
      </xdr:nvSpPr>
      <xdr:spPr>
        <a:xfrm>
          <a:off x="21272500" y="99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139819</xdr:rowOff>
    </xdr:from>
    <xdr:ext cx="469744" cy="259045"/>
    <xdr:sp macro="" textlink="">
      <xdr:nvSpPr>
        <xdr:cNvPr id="813" name="テキスト ボックス 812"/>
        <xdr:cNvSpPr txBox="1"/>
      </xdr:nvSpPr>
      <xdr:spPr>
        <a:xfrm>
          <a:off x="21088428" y="97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23368</xdr:rowOff>
    </xdr:from>
    <xdr:to>
      <xdr:col>107</xdr:col>
      <xdr:colOff>101600</xdr:colOff>
      <xdr:row>58</xdr:row>
      <xdr:rowOff>124968</xdr:rowOff>
    </xdr:to>
    <xdr:sp macro="" textlink="">
      <xdr:nvSpPr>
        <xdr:cNvPr id="814" name="楕円 813"/>
        <xdr:cNvSpPr/>
      </xdr:nvSpPr>
      <xdr:spPr>
        <a:xfrm>
          <a:off x="20383500" y="99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141495</xdr:rowOff>
    </xdr:from>
    <xdr:ext cx="469744" cy="259045"/>
    <xdr:sp macro="" textlink="">
      <xdr:nvSpPr>
        <xdr:cNvPr id="815" name="テキスト ボックス 814"/>
        <xdr:cNvSpPr txBox="1"/>
      </xdr:nvSpPr>
      <xdr:spPr>
        <a:xfrm>
          <a:off x="20199428" y="97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24397</xdr:rowOff>
    </xdr:from>
    <xdr:to>
      <xdr:col>102</xdr:col>
      <xdr:colOff>165100</xdr:colOff>
      <xdr:row>58</xdr:row>
      <xdr:rowOff>125997</xdr:rowOff>
    </xdr:to>
    <xdr:sp macro="" textlink="">
      <xdr:nvSpPr>
        <xdr:cNvPr id="816" name="楕円 815"/>
        <xdr:cNvSpPr/>
      </xdr:nvSpPr>
      <xdr:spPr>
        <a:xfrm>
          <a:off x="19494500" y="99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142524</xdr:rowOff>
    </xdr:from>
    <xdr:ext cx="469744" cy="259045"/>
    <xdr:sp macro="" textlink="">
      <xdr:nvSpPr>
        <xdr:cNvPr id="817" name="テキスト ボックス 816"/>
        <xdr:cNvSpPr txBox="1"/>
      </xdr:nvSpPr>
      <xdr:spPr>
        <a:xfrm>
          <a:off x="19310428" y="974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25502</xdr:rowOff>
    </xdr:from>
    <xdr:to>
      <xdr:col>98</xdr:col>
      <xdr:colOff>38100</xdr:colOff>
      <xdr:row>58</xdr:row>
      <xdr:rowOff>127102</xdr:rowOff>
    </xdr:to>
    <xdr:sp macro="" textlink="">
      <xdr:nvSpPr>
        <xdr:cNvPr id="818" name="楕円 817"/>
        <xdr:cNvSpPr/>
      </xdr:nvSpPr>
      <xdr:spPr>
        <a:xfrm>
          <a:off x="18605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143629</xdr:rowOff>
    </xdr:from>
    <xdr:ext cx="469744" cy="259045"/>
    <xdr:sp macro="" textlink="">
      <xdr:nvSpPr>
        <xdr:cNvPr id="819" name="テキスト ボックス 818"/>
        <xdr:cNvSpPr txBox="1"/>
      </xdr:nvSpPr>
      <xdr:spPr>
        <a:xfrm>
          <a:off x="18421428" y="97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6" name="直線コネクタ 845"/>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7"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48" name="直線コネクタ 847"/>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49"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0" name="直線コネクタ 849"/>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51574</xdr:rowOff>
    </xdr:from>
    <xdr:to>
      <xdr:col>116</xdr:col>
      <xdr:colOff>63500</xdr:colOff>
      <xdr:row>75</xdr:row>
      <xdr:rowOff>78631</xdr:rowOff>
    </xdr:to>
    <xdr:cxnSp macro="">
      <xdr:nvCxnSpPr>
        <xdr:cNvPr id="851" name="直線コネクタ 850"/>
        <xdr:cNvCxnSpPr/>
      </xdr:nvCxnSpPr>
      <xdr:spPr>
        <a:xfrm flipV="1">
          <a:off x="21323300" y="12910324"/>
          <a:ext cx="8382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2"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3" name="フローチャート: 判断 852"/>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163556</xdr:rowOff>
    </xdr:from>
    <xdr:to>
      <xdr:col>111</xdr:col>
      <xdr:colOff>177800</xdr:colOff>
      <xdr:row>75</xdr:row>
      <xdr:rowOff>78631</xdr:rowOff>
    </xdr:to>
    <xdr:cxnSp macro="">
      <xdr:nvCxnSpPr>
        <xdr:cNvPr id="854" name="直線コネクタ 853"/>
        <xdr:cNvCxnSpPr/>
      </xdr:nvCxnSpPr>
      <xdr:spPr>
        <a:xfrm>
          <a:off x="20434300" y="12850856"/>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5" name="フローチャート: 判断 854"/>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6" name="テキスト ボックス 855"/>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163556</xdr:rowOff>
    </xdr:from>
    <xdr:to>
      <xdr:col>107</xdr:col>
      <xdr:colOff>50800</xdr:colOff>
      <xdr:row>75</xdr:row>
      <xdr:rowOff>84411</xdr:rowOff>
    </xdr:to>
    <xdr:cxnSp macro="">
      <xdr:nvCxnSpPr>
        <xdr:cNvPr id="857" name="直線コネクタ 856"/>
        <xdr:cNvCxnSpPr/>
      </xdr:nvCxnSpPr>
      <xdr:spPr>
        <a:xfrm flipV="1">
          <a:off x="19545300" y="12850856"/>
          <a:ext cx="8890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58" name="フローチャート: 判断 857"/>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59" name="テキスト ボックス 858"/>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84411</xdr:rowOff>
    </xdr:from>
    <xdr:to>
      <xdr:col>102</xdr:col>
      <xdr:colOff>114300</xdr:colOff>
      <xdr:row>75</xdr:row>
      <xdr:rowOff>91025</xdr:rowOff>
    </xdr:to>
    <xdr:cxnSp macro="">
      <xdr:nvCxnSpPr>
        <xdr:cNvPr id="860" name="直線コネクタ 859"/>
        <xdr:cNvCxnSpPr/>
      </xdr:nvCxnSpPr>
      <xdr:spPr>
        <a:xfrm flipV="1">
          <a:off x="18656300" y="12943161"/>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38249</xdr:rowOff>
    </xdr:from>
    <xdr:to>
      <xdr:col>102</xdr:col>
      <xdr:colOff>165100</xdr:colOff>
      <xdr:row>77</xdr:row>
      <xdr:rowOff>139849</xdr:rowOff>
    </xdr:to>
    <xdr:sp macro="" textlink="">
      <xdr:nvSpPr>
        <xdr:cNvPr id="861" name="フローチャート: 判断 860"/>
        <xdr:cNvSpPr/>
      </xdr:nvSpPr>
      <xdr:spPr>
        <a:xfrm>
          <a:off x="19494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130976</xdr:rowOff>
    </xdr:from>
    <xdr:ext cx="534377" cy="259045"/>
    <xdr:sp macro="" textlink="">
      <xdr:nvSpPr>
        <xdr:cNvPr id="862" name="テキスト ボックス 861"/>
        <xdr:cNvSpPr txBox="1"/>
      </xdr:nvSpPr>
      <xdr:spPr>
        <a:xfrm>
          <a:off x="19278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55459</xdr:rowOff>
    </xdr:from>
    <xdr:to>
      <xdr:col>98</xdr:col>
      <xdr:colOff>38100</xdr:colOff>
      <xdr:row>77</xdr:row>
      <xdr:rowOff>157059</xdr:rowOff>
    </xdr:to>
    <xdr:sp macro="" textlink="">
      <xdr:nvSpPr>
        <xdr:cNvPr id="863" name="フローチャート: 判断 862"/>
        <xdr:cNvSpPr/>
      </xdr:nvSpPr>
      <xdr:spPr>
        <a:xfrm>
          <a:off x="18605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148186</xdr:rowOff>
    </xdr:from>
    <xdr:ext cx="534377" cy="259045"/>
    <xdr:sp macro="" textlink="">
      <xdr:nvSpPr>
        <xdr:cNvPr id="864" name="テキスト ボックス 863"/>
        <xdr:cNvSpPr txBox="1"/>
      </xdr:nvSpPr>
      <xdr:spPr>
        <a:xfrm>
          <a:off x="18389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774</xdr:rowOff>
    </xdr:from>
    <xdr:to>
      <xdr:col>116</xdr:col>
      <xdr:colOff>114300</xdr:colOff>
      <xdr:row>75</xdr:row>
      <xdr:rowOff>102374</xdr:rowOff>
    </xdr:to>
    <xdr:sp macro="" textlink="">
      <xdr:nvSpPr>
        <xdr:cNvPr id="870" name="楕円 869"/>
        <xdr:cNvSpPr/>
      </xdr:nvSpPr>
      <xdr:spPr>
        <a:xfrm>
          <a:off x="22110700" y="128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23651</xdr:rowOff>
    </xdr:from>
    <xdr:ext cx="534377" cy="259045"/>
    <xdr:sp macro="" textlink="">
      <xdr:nvSpPr>
        <xdr:cNvPr id="871" name="繰出金該当値テキスト"/>
        <xdr:cNvSpPr txBox="1"/>
      </xdr:nvSpPr>
      <xdr:spPr>
        <a:xfrm>
          <a:off x="22212300" y="127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27831</xdr:rowOff>
    </xdr:from>
    <xdr:to>
      <xdr:col>112</xdr:col>
      <xdr:colOff>38100</xdr:colOff>
      <xdr:row>75</xdr:row>
      <xdr:rowOff>129431</xdr:rowOff>
    </xdr:to>
    <xdr:sp macro="" textlink="">
      <xdr:nvSpPr>
        <xdr:cNvPr id="872" name="楕円 871"/>
        <xdr:cNvSpPr/>
      </xdr:nvSpPr>
      <xdr:spPr>
        <a:xfrm>
          <a:off x="21272500" y="12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145958</xdr:rowOff>
    </xdr:from>
    <xdr:ext cx="534377" cy="259045"/>
    <xdr:sp macro="" textlink="">
      <xdr:nvSpPr>
        <xdr:cNvPr id="873" name="テキスト ボックス 872"/>
        <xdr:cNvSpPr txBox="1"/>
      </xdr:nvSpPr>
      <xdr:spPr>
        <a:xfrm>
          <a:off x="21056111" y="12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112756</xdr:rowOff>
    </xdr:from>
    <xdr:to>
      <xdr:col>107</xdr:col>
      <xdr:colOff>101600</xdr:colOff>
      <xdr:row>75</xdr:row>
      <xdr:rowOff>42906</xdr:rowOff>
    </xdr:to>
    <xdr:sp macro="" textlink="">
      <xdr:nvSpPr>
        <xdr:cNvPr id="874" name="楕円 873"/>
        <xdr:cNvSpPr/>
      </xdr:nvSpPr>
      <xdr:spPr>
        <a:xfrm>
          <a:off x="20383500" y="128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59433</xdr:rowOff>
    </xdr:from>
    <xdr:ext cx="534377" cy="259045"/>
    <xdr:sp macro="" textlink="">
      <xdr:nvSpPr>
        <xdr:cNvPr id="875" name="テキスト ボックス 874"/>
        <xdr:cNvSpPr txBox="1"/>
      </xdr:nvSpPr>
      <xdr:spPr>
        <a:xfrm>
          <a:off x="20167111" y="125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33611</xdr:rowOff>
    </xdr:from>
    <xdr:to>
      <xdr:col>102</xdr:col>
      <xdr:colOff>165100</xdr:colOff>
      <xdr:row>75</xdr:row>
      <xdr:rowOff>135211</xdr:rowOff>
    </xdr:to>
    <xdr:sp macro="" textlink="">
      <xdr:nvSpPr>
        <xdr:cNvPr id="876" name="楕円 875"/>
        <xdr:cNvSpPr/>
      </xdr:nvSpPr>
      <xdr:spPr>
        <a:xfrm>
          <a:off x="19494500" y="128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151738</xdr:rowOff>
    </xdr:from>
    <xdr:ext cx="534377" cy="259045"/>
    <xdr:sp macro="" textlink="">
      <xdr:nvSpPr>
        <xdr:cNvPr id="877" name="テキスト ボックス 876"/>
        <xdr:cNvSpPr txBox="1"/>
      </xdr:nvSpPr>
      <xdr:spPr>
        <a:xfrm>
          <a:off x="19278111" y="126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40225</xdr:rowOff>
    </xdr:from>
    <xdr:to>
      <xdr:col>98</xdr:col>
      <xdr:colOff>38100</xdr:colOff>
      <xdr:row>75</xdr:row>
      <xdr:rowOff>141825</xdr:rowOff>
    </xdr:to>
    <xdr:sp macro="" textlink="">
      <xdr:nvSpPr>
        <xdr:cNvPr id="878" name="楕円 877"/>
        <xdr:cNvSpPr/>
      </xdr:nvSpPr>
      <xdr:spPr>
        <a:xfrm>
          <a:off x="18605500" y="128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158352</xdr:rowOff>
    </xdr:from>
    <xdr:ext cx="534377" cy="259045"/>
    <xdr:sp macro="" textlink="">
      <xdr:nvSpPr>
        <xdr:cNvPr id="879" name="テキスト ボックス 878"/>
        <xdr:cNvSpPr txBox="1"/>
      </xdr:nvSpPr>
      <xdr:spPr>
        <a:xfrm>
          <a:off x="18389111" y="126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において、類似団体平均を上回っている主な項目は、人件費、補助費等、物件費、普通建設事業費、貸付金、維持補修費、積立金、繰出金となっている。人件費は子育施策のきめ細やかな実施と町単独で消防本部配備により他団体に比して職員数が膨れがちとなっている。補助費等については塵芥処理負担金、こしの国広域事務組合や福井坂井地区広域市町村圏事務組合への情報関連負担金の増額、物件費は大雪による除雪委託料が大きく増額、普通建設事業費は国体関連施設改修、地域情報通信基盤整備事業補助や観光まちなみ魅力アップ事業による増額となった。維持補修費は道路付属施設補修や道路舗装補修工事完了により減額となった。特定目的基金への積立により積立金が大幅に増額し、森林組合強化育成預託金として貸付金の増額、まちづくり会社への出資金として投資及び出資金が増額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61649</xdr:rowOff>
    </xdr:from>
    <xdr:to>
      <xdr:col>24</xdr:col>
      <xdr:colOff>63500</xdr:colOff>
      <xdr:row>34</xdr:row>
      <xdr:rowOff>95286</xdr:rowOff>
    </xdr:to>
    <xdr:cxnSp macro="">
      <xdr:nvCxnSpPr>
        <xdr:cNvPr id="63" name="直線コネクタ 62"/>
        <xdr:cNvCxnSpPr/>
      </xdr:nvCxnSpPr>
      <xdr:spPr>
        <a:xfrm>
          <a:off x="3797300" y="5890949"/>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84510</xdr:rowOff>
    </xdr:from>
    <xdr:to>
      <xdr:col>19</xdr:col>
      <xdr:colOff>177800</xdr:colOff>
      <xdr:row>34</xdr:row>
      <xdr:rowOff>61649</xdr:rowOff>
    </xdr:to>
    <xdr:cxnSp macro="">
      <xdr:nvCxnSpPr>
        <xdr:cNvPr id="66" name="直線コネクタ 65"/>
        <xdr:cNvCxnSpPr/>
      </xdr:nvCxnSpPr>
      <xdr:spPr>
        <a:xfrm>
          <a:off x="2908300" y="574236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84510</xdr:rowOff>
    </xdr:from>
    <xdr:to>
      <xdr:col>15</xdr:col>
      <xdr:colOff>50800</xdr:colOff>
      <xdr:row>34</xdr:row>
      <xdr:rowOff>125984</xdr:rowOff>
    </xdr:to>
    <xdr:cxnSp macro="">
      <xdr:nvCxnSpPr>
        <xdr:cNvPr id="69" name="直線コネクタ 68"/>
        <xdr:cNvCxnSpPr/>
      </xdr:nvCxnSpPr>
      <xdr:spPr>
        <a:xfrm flipV="1">
          <a:off x="2019300" y="5742360"/>
          <a:ext cx="8890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125984</xdr:rowOff>
    </xdr:from>
    <xdr:to>
      <xdr:col>10</xdr:col>
      <xdr:colOff>114300</xdr:colOff>
      <xdr:row>34</xdr:row>
      <xdr:rowOff>167785</xdr:rowOff>
    </xdr:to>
    <xdr:cxnSp macro="">
      <xdr:nvCxnSpPr>
        <xdr:cNvPr id="72" name="直線コネクタ 71"/>
        <xdr:cNvCxnSpPr/>
      </xdr:nvCxnSpPr>
      <xdr:spPr>
        <a:xfrm flipV="1">
          <a:off x="1130300" y="5955284"/>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25219</xdr:rowOff>
    </xdr:from>
    <xdr:to>
      <xdr:col>10</xdr:col>
      <xdr:colOff>165100</xdr:colOff>
      <xdr:row>37</xdr:row>
      <xdr:rowOff>126819</xdr:rowOff>
    </xdr:to>
    <xdr:sp macro="" textlink="">
      <xdr:nvSpPr>
        <xdr:cNvPr id="73" name="フローチャート: 判断 72"/>
        <xdr:cNvSpPr/>
      </xdr:nvSpPr>
      <xdr:spPr>
        <a:xfrm>
          <a:off x="1968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117946</xdr:rowOff>
    </xdr:from>
    <xdr:ext cx="469744" cy="259045"/>
    <xdr:sp macro="" textlink="">
      <xdr:nvSpPr>
        <xdr:cNvPr id="74" name="テキスト ボックス 73"/>
        <xdr:cNvSpPr txBox="1"/>
      </xdr:nvSpPr>
      <xdr:spPr>
        <a:xfrm>
          <a:off x="1784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50365</xdr:rowOff>
    </xdr:from>
    <xdr:to>
      <xdr:col>6</xdr:col>
      <xdr:colOff>38100</xdr:colOff>
      <xdr:row>37</xdr:row>
      <xdr:rowOff>151965</xdr:rowOff>
    </xdr:to>
    <xdr:sp macro="" textlink="">
      <xdr:nvSpPr>
        <xdr:cNvPr id="75" name="フローチャート: 判断 74"/>
        <xdr:cNvSpPr/>
      </xdr:nvSpPr>
      <xdr:spPr>
        <a:xfrm>
          <a:off x="1079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143091</xdr:rowOff>
    </xdr:from>
    <xdr:ext cx="469744" cy="259045"/>
    <xdr:sp macro="" textlink="">
      <xdr:nvSpPr>
        <xdr:cNvPr id="76" name="テキスト ボックス 75"/>
        <xdr:cNvSpPr txBox="1"/>
      </xdr:nvSpPr>
      <xdr:spPr>
        <a:xfrm>
          <a:off x="895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44486</xdr:rowOff>
    </xdr:from>
    <xdr:to>
      <xdr:col>24</xdr:col>
      <xdr:colOff>114300</xdr:colOff>
      <xdr:row>34</xdr:row>
      <xdr:rowOff>146086</xdr:rowOff>
    </xdr:to>
    <xdr:sp macro="" textlink="">
      <xdr:nvSpPr>
        <xdr:cNvPr id="82" name="楕円 81"/>
        <xdr:cNvSpPr/>
      </xdr:nvSpPr>
      <xdr:spPr>
        <a:xfrm>
          <a:off x="4584700" y="58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22913</xdr:rowOff>
    </xdr:from>
    <xdr:ext cx="469744" cy="259045"/>
    <xdr:sp macro="" textlink="">
      <xdr:nvSpPr>
        <xdr:cNvPr id="83" name="議会費該当値テキスト"/>
        <xdr:cNvSpPr txBox="1"/>
      </xdr:nvSpPr>
      <xdr:spPr>
        <a:xfrm>
          <a:off x="4686300" y="58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10849</xdr:rowOff>
    </xdr:from>
    <xdr:to>
      <xdr:col>20</xdr:col>
      <xdr:colOff>38100</xdr:colOff>
      <xdr:row>34</xdr:row>
      <xdr:rowOff>112449</xdr:rowOff>
    </xdr:to>
    <xdr:sp macro="" textlink="">
      <xdr:nvSpPr>
        <xdr:cNvPr id="84" name="楕円 83"/>
        <xdr:cNvSpPr/>
      </xdr:nvSpPr>
      <xdr:spPr>
        <a:xfrm>
          <a:off x="37465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103576</xdr:rowOff>
    </xdr:from>
    <xdr:ext cx="469744" cy="259045"/>
    <xdr:sp macro="" textlink="">
      <xdr:nvSpPr>
        <xdr:cNvPr id="85" name="テキスト ボックス 84"/>
        <xdr:cNvSpPr txBox="1"/>
      </xdr:nvSpPr>
      <xdr:spPr>
        <a:xfrm>
          <a:off x="3562428" y="5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33710</xdr:rowOff>
    </xdr:from>
    <xdr:to>
      <xdr:col>15</xdr:col>
      <xdr:colOff>101600</xdr:colOff>
      <xdr:row>33</xdr:row>
      <xdr:rowOff>135310</xdr:rowOff>
    </xdr:to>
    <xdr:sp macro="" textlink="">
      <xdr:nvSpPr>
        <xdr:cNvPr id="86" name="楕円 85"/>
        <xdr:cNvSpPr/>
      </xdr:nvSpPr>
      <xdr:spPr>
        <a:xfrm>
          <a:off x="2857500" y="56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126437</xdr:rowOff>
    </xdr:from>
    <xdr:ext cx="469744" cy="259045"/>
    <xdr:sp macro="" textlink="">
      <xdr:nvSpPr>
        <xdr:cNvPr id="87" name="テキスト ボックス 86"/>
        <xdr:cNvSpPr txBox="1"/>
      </xdr:nvSpPr>
      <xdr:spPr>
        <a:xfrm>
          <a:off x="2673428" y="57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75184</xdr:rowOff>
    </xdr:from>
    <xdr:to>
      <xdr:col>10</xdr:col>
      <xdr:colOff>165100</xdr:colOff>
      <xdr:row>35</xdr:row>
      <xdr:rowOff>5334</xdr:rowOff>
    </xdr:to>
    <xdr:sp macro="" textlink="">
      <xdr:nvSpPr>
        <xdr:cNvPr id="88" name="楕円 87"/>
        <xdr:cNvSpPr/>
      </xdr:nvSpPr>
      <xdr:spPr>
        <a:xfrm>
          <a:off x="1968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89" name="テキスト ボックス 88"/>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116985</xdr:rowOff>
    </xdr:from>
    <xdr:to>
      <xdr:col>6</xdr:col>
      <xdr:colOff>38100</xdr:colOff>
      <xdr:row>35</xdr:row>
      <xdr:rowOff>47135</xdr:rowOff>
    </xdr:to>
    <xdr:sp macro="" textlink="">
      <xdr:nvSpPr>
        <xdr:cNvPr id="90" name="楕円 89"/>
        <xdr:cNvSpPr/>
      </xdr:nvSpPr>
      <xdr:spPr>
        <a:xfrm>
          <a:off x="1079500" y="59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63662</xdr:rowOff>
    </xdr:from>
    <xdr:ext cx="469744" cy="259045"/>
    <xdr:sp macro="" textlink="">
      <xdr:nvSpPr>
        <xdr:cNvPr id="91" name="テキスト ボックス 90"/>
        <xdr:cNvSpPr txBox="1"/>
      </xdr:nvSpPr>
      <xdr:spPr>
        <a:xfrm>
          <a:off x="895428" y="572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82779</xdr:rowOff>
    </xdr:from>
    <xdr:to>
      <xdr:col>24</xdr:col>
      <xdr:colOff>63500</xdr:colOff>
      <xdr:row>54</xdr:row>
      <xdr:rowOff>124117</xdr:rowOff>
    </xdr:to>
    <xdr:cxnSp macro="">
      <xdr:nvCxnSpPr>
        <xdr:cNvPr id="120" name="直線コネクタ 119"/>
        <xdr:cNvCxnSpPr/>
      </xdr:nvCxnSpPr>
      <xdr:spPr>
        <a:xfrm flipV="1">
          <a:off x="3797300" y="8826729"/>
          <a:ext cx="838200" cy="5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124117</xdr:rowOff>
    </xdr:from>
    <xdr:to>
      <xdr:col>19</xdr:col>
      <xdr:colOff>177800</xdr:colOff>
      <xdr:row>55</xdr:row>
      <xdr:rowOff>143076</xdr:rowOff>
    </xdr:to>
    <xdr:cxnSp macro="">
      <xdr:nvCxnSpPr>
        <xdr:cNvPr id="123" name="直線コネクタ 122"/>
        <xdr:cNvCxnSpPr/>
      </xdr:nvCxnSpPr>
      <xdr:spPr>
        <a:xfrm flipV="1">
          <a:off x="2908300" y="9382417"/>
          <a:ext cx="889000" cy="19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139944</xdr:rowOff>
    </xdr:from>
    <xdr:to>
      <xdr:col>15</xdr:col>
      <xdr:colOff>50800</xdr:colOff>
      <xdr:row>55</xdr:row>
      <xdr:rowOff>143076</xdr:rowOff>
    </xdr:to>
    <xdr:cxnSp macro="">
      <xdr:nvCxnSpPr>
        <xdr:cNvPr id="126" name="直線コネクタ 125"/>
        <xdr:cNvCxnSpPr/>
      </xdr:nvCxnSpPr>
      <xdr:spPr>
        <a:xfrm>
          <a:off x="2019300" y="9398244"/>
          <a:ext cx="889000" cy="1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139944</xdr:rowOff>
    </xdr:from>
    <xdr:to>
      <xdr:col>10</xdr:col>
      <xdr:colOff>114300</xdr:colOff>
      <xdr:row>56</xdr:row>
      <xdr:rowOff>19738</xdr:rowOff>
    </xdr:to>
    <xdr:cxnSp macro="">
      <xdr:nvCxnSpPr>
        <xdr:cNvPr id="129" name="直線コネクタ 128"/>
        <xdr:cNvCxnSpPr/>
      </xdr:nvCxnSpPr>
      <xdr:spPr>
        <a:xfrm flipV="1">
          <a:off x="1130300" y="9398244"/>
          <a:ext cx="889000" cy="22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30" name="フローチャート: 判断 129"/>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31" name="テキスト ボックス 130"/>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2" name="フローチャート: 判断 131"/>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3" name="テキスト ボックス 132"/>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31979</xdr:rowOff>
    </xdr:from>
    <xdr:to>
      <xdr:col>24</xdr:col>
      <xdr:colOff>114300</xdr:colOff>
      <xdr:row>51</xdr:row>
      <xdr:rowOff>133579</xdr:rowOff>
    </xdr:to>
    <xdr:sp macro="" textlink="">
      <xdr:nvSpPr>
        <xdr:cNvPr id="139" name="楕円 138"/>
        <xdr:cNvSpPr/>
      </xdr:nvSpPr>
      <xdr:spPr>
        <a:xfrm>
          <a:off x="4584700" y="87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54856</xdr:rowOff>
    </xdr:from>
    <xdr:ext cx="599010" cy="259045"/>
    <xdr:sp macro="" textlink="">
      <xdr:nvSpPr>
        <xdr:cNvPr id="140" name="総務費該当値テキスト"/>
        <xdr:cNvSpPr txBox="1"/>
      </xdr:nvSpPr>
      <xdr:spPr>
        <a:xfrm>
          <a:off x="4686300" y="862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73317</xdr:rowOff>
    </xdr:from>
    <xdr:to>
      <xdr:col>20</xdr:col>
      <xdr:colOff>38100</xdr:colOff>
      <xdr:row>55</xdr:row>
      <xdr:rowOff>3467</xdr:rowOff>
    </xdr:to>
    <xdr:sp macro="" textlink="">
      <xdr:nvSpPr>
        <xdr:cNvPr id="141" name="楕円 140"/>
        <xdr:cNvSpPr/>
      </xdr:nvSpPr>
      <xdr:spPr>
        <a:xfrm>
          <a:off x="3746500" y="93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19994</xdr:rowOff>
    </xdr:from>
    <xdr:ext cx="599010" cy="259045"/>
    <xdr:sp macro="" textlink="">
      <xdr:nvSpPr>
        <xdr:cNvPr id="142" name="テキスト ボックス 141"/>
        <xdr:cNvSpPr txBox="1"/>
      </xdr:nvSpPr>
      <xdr:spPr>
        <a:xfrm>
          <a:off x="3497795" y="910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92276</xdr:rowOff>
    </xdr:from>
    <xdr:to>
      <xdr:col>15</xdr:col>
      <xdr:colOff>101600</xdr:colOff>
      <xdr:row>56</xdr:row>
      <xdr:rowOff>22426</xdr:rowOff>
    </xdr:to>
    <xdr:sp macro="" textlink="">
      <xdr:nvSpPr>
        <xdr:cNvPr id="143" name="楕円 142"/>
        <xdr:cNvSpPr/>
      </xdr:nvSpPr>
      <xdr:spPr>
        <a:xfrm>
          <a:off x="2857500" y="95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13553</xdr:rowOff>
    </xdr:from>
    <xdr:ext cx="534377" cy="259045"/>
    <xdr:sp macro="" textlink="">
      <xdr:nvSpPr>
        <xdr:cNvPr id="144" name="テキスト ボックス 143"/>
        <xdr:cNvSpPr txBox="1"/>
      </xdr:nvSpPr>
      <xdr:spPr>
        <a:xfrm>
          <a:off x="2641111" y="96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89144</xdr:rowOff>
    </xdr:from>
    <xdr:to>
      <xdr:col>10</xdr:col>
      <xdr:colOff>165100</xdr:colOff>
      <xdr:row>55</xdr:row>
      <xdr:rowOff>19294</xdr:rowOff>
    </xdr:to>
    <xdr:sp macro="" textlink="">
      <xdr:nvSpPr>
        <xdr:cNvPr id="145" name="楕円 144"/>
        <xdr:cNvSpPr/>
      </xdr:nvSpPr>
      <xdr:spPr>
        <a:xfrm>
          <a:off x="1968500" y="9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35821</xdr:rowOff>
    </xdr:from>
    <xdr:ext cx="534377" cy="259045"/>
    <xdr:sp macro="" textlink="">
      <xdr:nvSpPr>
        <xdr:cNvPr id="146" name="テキスト ボックス 145"/>
        <xdr:cNvSpPr txBox="1"/>
      </xdr:nvSpPr>
      <xdr:spPr>
        <a:xfrm>
          <a:off x="1752111" y="912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140388</xdr:rowOff>
    </xdr:from>
    <xdr:to>
      <xdr:col>6</xdr:col>
      <xdr:colOff>38100</xdr:colOff>
      <xdr:row>56</xdr:row>
      <xdr:rowOff>70538</xdr:rowOff>
    </xdr:to>
    <xdr:sp macro="" textlink="">
      <xdr:nvSpPr>
        <xdr:cNvPr id="147" name="楕円 146"/>
        <xdr:cNvSpPr/>
      </xdr:nvSpPr>
      <xdr:spPr>
        <a:xfrm>
          <a:off x="1079500" y="95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87065</xdr:rowOff>
    </xdr:from>
    <xdr:ext cx="534377" cy="259045"/>
    <xdr:sp macro="" textlink="">
      <xdr:nvSpPr>
        <xdr:cNvPr id="148" name="テキスト ボックス 147"/>
        <xdr:cNvSpPr txBox="1"/>
      </xdr:nvSpPr>
      <xdr:spPr>
        <a:xfrm>
          <a:off x="863111" y="93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57218</xdr:rowOff>
    </xdr:from>
    <xdr:to>
      <xdr:col>24</xdr:col>
      <xdr:colOff>63500</xdr:colOff>
      <xdr:row>76</xdr:row>
      <xdr:rowOff>119083</xdr:rowOff>
    </xdr:to>
    <xdr:cxnSp macro="">
      <xdr:nvCxnSpPr>
        <xdr:cNvPr id="180" name="直線コネクタ 179"/>
        <xdr:cNvCxnSpPr/>
      </xdr:nvCxnSpPr>
      <xdr:spPr>
        <a:xfrm>
          <a:off x="3797300" y="13087418"/>
          <a:ext cx="838200" cy="6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57218</xdr:rowOff>
    </xdr:from>
    <xdr:to>
      <xdr:col>19</xdr:col>
      <xdr:colOff>177800</xdr:colOff>
      <xdr:row>77</xdr:row>
      <xdr:rowOff>4848</xdr:rowOff>
    </xdr:to>
    <xdr:cxnSp macro="">
      <xdr:nvCxnSpPr>
        <xdr:cNvPr id="183" name="直線コネクタ 182"/>
        <xdr:cNvCxnSpPr/>
      </xdr:nvCxnSpPr>
      <xdr:spPr>
        <a:xfrm flipV="1">
          <a:off x="2908300" y="13087418"/>
          <a:ext cx="889000" cy="1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4848</xdr:rowOff>
    </xdr:from>
    <xdr:to>
      <xdr:col>15</xdr:col>
      <xdr:colOff>50800</xdr:colOff>
      <xdr:row>77</xdr:row>
      <xdr:rowOff>49806</xdr:rowOff>
    </xdr:to>
    <xdr:cxnSp macro="">
      <xdr:nvCxnSpPr>
        <xdr:cNvPr id="186" name="直線コネクタ 185"/>
        <xdr:cNvCxnSpPr/>
      </xdr:nvCxnSpPr>
      <xdr:spPr>
        <a:xfrm flipV="1">
          <a:off x="2019300" y="1320649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162647</xdr:rowOff>
    </xdr:from>
    <xdr:to>
      <xdr:col>10</xdr:col>
      <xdr:colOff>114300</xdr:colOff>
      <xdr:row>77</xdr:row>
      <xdr:rowOff>49806</xdr:rowOff>
    </xdr:to>
    <xdr:cxnSp macro="">
      <xdr:nvCxnSpPr>
        <xdr:cNvPr id="189" name="直線コネクタ 188"/>
        <xdr:cNvCxnSpPr/>
      </xdr:nvCxnSpPr>
      <xdr:spPr>
        <a:xfrm>
          <a:off x="1130300" y="13192847"/>
          <a:ext cx="889000" cy="5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154257</xdr:rowOff>
    </xdr:from>
    <xdr:to>
      <xdr:col>10</xdr:col>
      <xdr:colOff>165100</xdr:colOff>
      <xdr:row>78</xdr:row>
      <xdr:rowOff>84407</xdr:rowOff>
    </xdr:to>
    <xdr:sp macro="" textlink="">
      <xdr:nvSpPr>
        <xdr:cNvPr id="190" name="フローチャート: 判断 189"/>
        <xdr:cNvSpPr/>
      </xdr:nvSpPr>
      <xdr:spPr>
        <a:xfrm>
          <a:off x="1968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75534</xdr:rowOff>
    </xdr:from>
    <xdr:ext cx="599010" cy="259045"/>
    <xdr:sp macro="" textlink="">
      <xdr:nvSpPr>
        <xdr:cNvPr id="191" name="テキスト ボックス 190"/>
        <xdr:cNvSpPr txBox="1"/>
      </xdr:nvSpPr>
      <xdr:spPr>
        <a:xfrm>
          <a:off x="1719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32914</xdr:rowOff>
    </xdr:from>
    <xdr:to>
      <xdr:col>6</xdr:col>
      <xdr:colOff>38100</xdr:colOff>
      <xdr:row>78</xdr:row>
      <xdr:rowOff>134514</xdr:rowOff>
    </xdr:to>
    <xdr:sp macro="" textlink="">
      <xdr:nvSpPr>
        <xdr:cNvPr id="192" name="フローチャート: 判断 191"/>
        <xdr:cNvSpPr/>
      </xdr:nvSpPr>
      <xdr:spPr>
        <a:xfrm>
          <a:off x="1079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125641</xdr:rowOff>
    </xdr:from>
    <xdr:ext cx="599010" cy="259045"/>
    <xdr:sp macro="" textlink="">
      <xdr:nvSpPr>
        <xdr:cNvPr id="193" name="テキスト ボックス 192"/>
        <xdr:cNvSpPr txBox="1"/>
      </xdr:nvSpPr>
      <xdr:spPr>
        <a:xfrm>
          <a:off x="830795"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68283</xdr:rowOff>
    </xdr:from>
    <xdr:to>
      <xdr:col>24</xdr:col>
      <xdr:colOff>114300</xdr:colOff>
      <xdr:row>76</xdr:row>
      <xdr:rowOff>169883</xdr:rowOff>
    </xdr:to>
    <xdr:sp macro="" textlink="">
      <xdr:nvSpPr>
        <xdr:cNvPr id="199" name="楕円 198"/>
        <xdr:cNvSpPr/>
      </xdr:nvSpPr>
      <xdr:spPr>
        <a:xfrm>
          <a:off x="4584700" y="130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46710</xdr:rowOff>
    </xdr:from>
    <xdr:ext cx="599010" cy="259045"/>
    <xdr:sp macro="" textlink="">
      <xdr:nvSpPr>
        <xdr:cNvPr id="200" name="民生費該当値テキスト"/>
        <xdr:cNvSpPr txBox="1"/>
      </xdr:nvSpPr>
      <xdr:spPr>
        <a:xfrm>
          <a:off x="4686300" y="1307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6418</xdr:rowOff>
    </xdr:from>
    <xdr:to>
      <xdr:col>20</xdr:col>
      <xdr:colOff>38100</xdr:colOff>
      <xdr:row>76</xdr:row>
      <xdr:rowOff>108018</xdr:rowOff>
    </xdr:to>
    <xdr:sp macro="" textlink="">
      <xdr:nvSpPr>
        <xdr:cNvPr id="201" name="楕円 200"/>
        <xdr:cNvSpPr/>
      </xdr:nvSpPr>
      <xdr:spPr>
        <a:xfrm>
          <a:off x="3746500" y="130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124546</xdr:rowOff>
    </xdr:from>
    <xdr:ext cx="599010" cy="259045"/>
    <xdr:sp macro="" textlink="">
      <xdr:nvSpPr>
        <xdr:cNvPr id="202" name="テキスト ボックス 201"/>
        <xdr:cNvSpPr txBox="1"/>
      </xdr:nvSpPr>
      <xdr:spPr>
        <a:xfrm>
          <a:off x="3497795" y="1281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125498</xdr:rowOff>
    </xdr:from>
    <xdr:to>
      <xdr:col>15</xdr:col>
      <xdr:colOff>101600</xdr:colOff>
      <xdr:row>77</xdr:row>
      <xdr:rowOff>55648</xdr:rowOff>
    </xdr:to>
    <xdr:sp macro="" textlink="">
      <xdr:nvSpPr>
        <xdr:cNvPr id="203" name="楕円 202"/>
        <xdr:cNvSpPr/>
      </xdr:nvSpPr>
      <xdr:spPr>
        <a:xfrm>
          <a:off x="28575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46775</xdr:rowOff>
    </xdr:from>
    <xdr:ext cx="599010" cy="259045"/>
    <xdr:sp macro="" textlink="">
      <xdr:nvSpPr>
        <xdr:cNvPr id="204" name="テキスト ボックス 203"/>
        <xdr:cNvSpPr txBox="1"/>
      </xdr:nvSpPr>
      <xdr:spPr>
        <a:xfrm>
          <a:off x="2608795" y="132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170456</xdr:rowOff>
    </xdr:from>
    <xdr:to>
      <xdr:col>10</xdr:col>
      <xdr:colOff>165100</xdr:colOff>
      <xdr:row>77</xdr:row>
      <xdr:rowOff>100606</xdr:rowOff>
    </xdr:to>
    <xdr:sp macro="" textlink="">
      <xdr:nvSpPr>
        <xdr:cNvPr id="205" name="楕円 204"/>
        <xdr:cNvSpPr/>
      </xdr:nvSpPr>
      <xdr:spPr>
        <a:xfrm>
          <a:off x="1968500" y="132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117133</xdr:rowOff>
    </xdr:from>
    <xdr:ext cx="599010" cy="259045"/>
    <xdr:sp macro="" textlink="">
      <xdr:nvSpPr>
        <xdr:cNvPr id="206" name="テキスト ボックス 205"/>
        <xdr:cNvSpPr txBox="1"/>
      </xdr:nvSpPr>
      <xdr:spPr>
        <a:xfrm>
          <a:off x="1719795" y="129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111847</xdr:rowOff>
    </xdr:from>
    <xdr:to>
      <xdr:col>6</xdr:col>
      <xdr:colOff>38100</xdr:colOff>
      <xdr:row>77</xdr:row>
      <xdr:rowOff>41997</xdr:rowOff>
    </xdr:to>
    <xdr:sp macro="" textlink="">
      <xdr:nvSpPr>
        <xdr:cNvPr id="207" name="楕円 206"/>
        <xdr:cNvSpPr/>
      </xdr:nvSpPr>
      <xdr:spPr>
        <a:xfrm>
          <a:off x="1079500" y="131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58524</xdr:rowOff>
    </xdr:from>
    <xdr:ext cx="599010" cy="259045"/>
    <xdr:sp macro="" textlink="">
      <xdr:nvSpPr>
        <xdr:cNvPr id="208" name="テキスト ボックス 207"/>
        <xdr:cNvSpPr txBox="1"/>
      </xdr:nvSpPr>
      <xdr:spPr>
        <a:xfrm>
          <a:off x="830795" y="1291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59604</xdr:rowOff>
    </xdr:from>
    <xdr:to>
      <xdr:col>24</xdr:col>
      <xdr:colOff>63500</xdr:colOff>
      <xdr:row>97</xdr:row>
      <xdr:rowOff>68720</xdr:rowOff>
    </xdr:to>
    <xdr:cxnSp macro="">
      <xdr:nvCxnSpPr>
        <xdr:cNvPr id="233" name="直線コネクタ 232"/>
        <xdr:cNvCxnSpPr/>
      </xdr:nvCxnSpPr>
      <xdr:spPr>
        <a:xfrm flipV="1">
          <a:off x="3797300" y="16690254"/>
          <a:ext cx="838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59055</xdr:rowOff>
    </xdr:from>
    <xdr:to>
      <xdr:col>19</xdr:col>
      <xdr:colOff>177800</xdr:colOff>
      <xdr:row>97</xdr:row>
      <xdr:rowOff>68720</xdr:rowOff>
    </xdr:to>
    <xdr:cxnSp macro="">
      <xdr:nvCxnSpPr>
        <xdr:cNvPr id="236" name="直線コネクタ 235"/>
        <xdr:cNvCxnSpPr/>
      </xdr:nvCxnSpPr>
      <xdr:spPr>
        <a:xfrm>
          <a:off x="2908300" y="16689705"/>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59055</xdr:rowOff>
    </xdr:from>
    <xdr:to>
      <xdr:col>15</xdr:col>
      <xdr:colOff>50800</xdr:colOff>
      <xdr:row>97</xdr:row>
      <xdr:rowOff>63897</xdr:rowOff>
    </xdr:to>
    <xdr:cxnSp macro="">
      <xdr:nvCxnSpPr>
        <xdr:cNvPr id="239" name="直線コネクタ 238"/>
        <xdr:cNvCxnSpPr/>
      </xdr:nvCxnSpPr>
      <xdr:spPr>
        <a:xfrm flipV="1">
          <a:off x="2019300" y="16689705"/>
          <a:ext cx="889000" cy="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55409</xdr:rowOff>
    </xdr:from>
    <xdr:to>
      <xdr:col>10</xdr:col>
      <xdr:colOff>114300</xdr:colOff>
      <xdr:row>97</xdr:row>
      <xdr:rowOff>63897</xdr:rowOff>
    </xdr:to>
    <xdr:cxnSp macro="">
      <xdr:nvCxnSpPr>
        <xdr:cNvPr id="242" name="直線コネクタ 241"/>
        <xdr:cNvCxnSpPr/>
      </xdr:nvCxnSpPr>
      <xdr:spPr>
        <a:xfrm>
          <a:off x="1130300" y="16686059"/>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6" name="テキスト ボックス 245"/>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8804</xdr:rowOff>
    </xdr:from>
    <xdr:to>
      <xdr:col>24</xdr:col>
      <xdr:colOff>114300</xdr:colOff>
      <xdr:row>97</xdr:row>
      <xdr:rowOff>110404</xdr:rowOff>
    </xdr:to>
    <xdr:sp macro="" textlink="">
      <xdr:nvSpPr>
        <xdr:cNvPr id="252" name="楕円 251"/>
        <xdr:cNvSpPr/>
      </xdr:nvSpPr>
      <xdr:spPr>
        <a:xfrm>
          <a:off x="4584700" y="16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95181</xdr:rowOff>
    </xdr:from>
    <xdr:ext cx="534377" cy="259045"/>
    <xdr:sp macro="" textlink="">
      <xdr:nvSpPr>
        <xdr:cNvPr id="253" name="衛生費該当値テキスト"/>
        <xdr:cNvSpPr txBox="1"/>
      </xdr:nvSpPr>
      <xdr:spPr>
        <a:xfrm>
          <a:off x="4686300" y="1655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17920</xdr:rowOff>
    </xdr:from>
    <xdr:to>
      <xdr:col>20</xdr:col>
      <xdr:colOff>38100</xdr:colOff>
      <xdr:row>97</xdr:row>
      <xdr:rowOff>119520</xdr:rowOff>
    </xdr:to>
    <xdr:sp macro="" textlink="">
      <xdr:nvSpPr>
        <xdr:cNvPr id="254" name="楕円 253"/>
        <xdr:cNvSpPr/>
      </xdr:nvSpPr>
      <xdr:spPr>
        <a:xfrm>
          <a:off x="3746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110647</xdr:rowOff>
    </xdr:from>
    <xdr:ext cx="534377" cy="259045"/>
    <xdr:sp macro="" textlink="">
      <xdr:nvSpPr>
        <xdr:cNvPr id="255" name="テキスト ボックス 254"/>
        <xdr:cNvSpPr txBox="1"/>
      </xdr:nvSpPr>
      <xdr:spPr>
        <a:xfrm>
          <a:off x="3530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8255</xdr:rowOff>
    </xdr:from>
    <xdr:to>
      <xdr:col>15</xdr:col>
      <xdr:colOff>101600</xdr:colOff>
      <xdr:row>97</xdr:row>
      <xdr:rowOff>109855</xdr:rowOff>
    </xdr:to>
    <xdr:sp macro="" textlink="">
      <xdr:nvSpPr>
        <xdr:cNvPr id="256" name="楕円 255"/>
        <xdr:cNvSpPr/>
      </xdr:nvSpPr>
      <xdr:spPr>
        <a:xfrm>
          <a:off x="2857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100982</xdr:rowOff>
    </xdr:from>
    <xdr:ext cx="534377" cy="259045"/>
    <xdr:sp macro="" textlink="">
      <xdr:nvSpPr>
        <xdr:cNvPr id="257" name="テキスト ボックス 256"/>
        <xdr:cNvSpPr txBox="1"/>
      </xdr:nvSpPr>
      <xdr:spPr>
        <a:xfrm>
          <a:off x="2641111" y="167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13097</xdr:rowOff>
    </xdr:from>
    <xdr:to>
      <xdr:col>10</xdr:col>
      <xdr:colOff>165100</xdr:colOff>
      <xdr:row>97</xdr:row>
      <xdr:rowOff>114697</xdr:rowOff>
    </xdr:to>
    <xdr:sp macro="" textlink="">
      <xdr:nvSpPr>
        <xdr:cNvPr id="258" name="楕円 257"/>
        <xdr:cNvSpPr/>
      </xdr:nvSpPr>
      <xdr:spPr>
        <a:xfrm>
          <a:off x="1968500" y="166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105824</xdr:rowOff>
    </xdr:from>
    <xdr:ext cx="534377" cy="259045"/>
    <xdr:sp macro="" textlink="">
      <xdr:nvSpPr>
        <xdr:cNvPr id="259" name="テキスト ボックス 258"/>
        <xdr:cNvSpPr txBox="1"/>
      </xdr:nvSpPr>
      <xdr:spPr>
        <a:xfrm>
          <a:off x="1752111" y="167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4609</xdr:rowOff>
    </xdr:from>
    <xdr:to>
      <xdr:col>6</xdr:col>
      <xdr:colOff>38100</xdr:colOff>
      <xdr:row>97</xdr:row>
      <xdr:rowOff>106209</xdr:rowOff>
    </xdr:to>
    <xdr:sp macro="" textlink="">
      <xdr:nvSpPr>
        <xdr:cNvPr id="260" name="楕円 259"/>
        <xdr:cNvSpPr/>
      </xdr:nvSpPr>
      <xdr:spPr>
        <a:xfrm>
          <a:off x="1079500" y="166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97336</xdr:rowOff>
    </xdr:from>
    <xdr:ext cx="534377" cy="259045"/>
    <xdr:sp macro="" textlink="">
      <xdr:nvSpPr>
        <xdr:cNvPr id="261" name="テキスト ボックス 260"/>
        <xdr:cNvSpPr txBox="1"/>
      </xdr:nvSpPr>
      <xdr:spPr>
        <a:xfrm>
          <a:off x="863111" y="167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77651</xdr:rowOff>
    </xdr:from>
    <xdr:to>
      <xdr:col>55</xdr:col>
      <xdr:colOff>0</xdr:colOff>
      <xdr:row>35</xdr:row>
      <xdr:rowOff>77978</xdr:rowOff>
    </xdr:to>
    <xdr:cxnSp macro="">
      <xdr:nvCxnSpPr>
        <xdr:cNvPr id="292" name="直線コネクタ 291"/>
        <xdr:cNvCxnSpPr/>
      </xdr:nvCxnSpPr>
      <xdr:spPr>
        <a:xfrm>
          <a:off x="9639300" y="607840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68507</xdr:rowOff>
    </xdr:from>
    <xdr:to>
      <xdr:col>50</xdr:col>
      <xdr:colOff>114300</xdr:colOff>
      <xdr:row>35</xdr:row>
      <xdr:rowOff>77651</xdr:rowOff>
    </xdr:to>
    <xdr:cxnSp macro="">
      <xdr:nvCxnSpPr>
        <xdr:cNvPr id="295" name="直線コネクタ 294"/>
        <xdr:cNvCxnSpPr/>
      </xdr:nvCxnSpPr>
      <xdr:spPr>
        <a:xfrm>
          <a:off x="8750300" y="60692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68507</xdr:rowOff>
    </xdr:from>
    <xdr:to>
      <xdr:col>45</xdr:col>
      <xdr:colOff>177800</xdr:colOff>
      <xdr:row>35</xdr:row>
      <xdr:rowOff>73406</xdr:rowOff>
    </xdr:to>
    <xdr:cxnSp macro="">
      <xdr:nvCxnSpPr>
        <xdr:cNvPr id="298" name="直線コネクタ 297"/>
        <xdr:cNvCxnSpPr/>
      </xdr:nvCxnSpPr>
      <xdr:spPr>
        <a:xfrm flipV="1">
          <a:off x="7861300" y="6069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73406</xdr:rowOff>
    </xdr:from>
    <xdr:to>
      <xdr:col>41</xdr:col>
      <xdr:colOff>50800</xdr:colOff>
      <xdr:row>35</xdr:row>
      <xdr:rowOff>78958</xdr:rowOff>
    </xdr:to>
    <xdr:cxnSp macro="">
      <xdr:nvCxnSpPr>
        <xdr:cNvPr id="301" name="直線コネクタ 300"/>
        <xdr:cNvCxnSpPr/>
      </xdr:nvCxnSpPr>
      <xdr:spPr>
        <a:xfrm flipV="1">
          <a:off x="6972300" y="607415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2" name="フローチャート: 判断 301"/>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3" name="テキスト ボックス 302"/>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4" name="フローチャート: 判断 303"/>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5" name="テキスト ボックス 304"/>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27178</xdr:rowOff>
    </xdr:from>
    <xdr:to>
      <xdr:col>55</xdr:col>
      <xdr:colOff>50800</xdr:colOff>
      <xdr:row>35</xdr:row>
      <xdr:rowOff>128778</xdr:rowOff>
    </xdr:to>
    <xdr:sp macro="" textlink="">
      <xdr:nvSpPr>
        <xdr:cNvPr id="311" name="楕円 310"/>
        <xdr:cNvSpPr/>
      </xdr:nvSpPr>
      <xdr:spPr>
        <a:xfrm>
          <a:off x="10426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50055</xdr:rowOff>
    </xdr:from>
    <xdr:ext cx="469744" cy="259045"/>
    <xdr:sp macro="" textlink="">
      <xdr:nvSpPr>
        <xdr:cNvPr id="312" name="労働費該当値テキスト"/>
        <xdr:cNvSpPr txBox="1"/>
      </xdr:nvSpPr>
      <xdr:spPr>
        <a:xfrm>
          <a:off x="10528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26851</xdr:rowOff>
    </xdr:from>
    <xdr:to>
      <xdr:col>50</xdr:col>
      <xdr:colOff>165100</xdr:colOff>
      <xdr:row>35</xdr:row>
      <xdr:rowOff>128451</xdr:rowOff>
    </xdr:to>
    <xdr:sp macro="" textlink="">
      <xdr:nvSpPr>
        <xdr:cNvPr id="313" name="楕円 312"/>
        <xdr:cNvSpPr/>
      </xdr:nvSpPr>
      <xdr:spPr>
        <a:xfrm>
          <a:off x="9588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144978</xdr:rowOff>
    </xdr:from>
    <xdr:ext cx="469744" cy="259045"/>
    <xdr:sp macro="" textlink="">
      <xdr:nvSpPr>
        <xdr:cNvPr id="314" name="テキスト ボックス 313"/>
        <xdr:cNvSpPr txBox="1"/>
      </xdr:nvSpPr>
      <xdr:spPr>
        <a:xfrm>
          <a:off x="9404428" y="58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17707</xdr:rowOff>
    </xdr:from>
    <xdr:to>
      <xdr:col>46</xdr:col>
      <xdr:colOff>38100</xdr:colOff>
      <xdr:row>35</xdr:row>
      <xdr:rowOff>119307</xdr:rowOff>
    </xdr:to>
    <xdr:sp macro="" textlink="">
      <xdr:nvSpPr>
        <xdr:cNvPr id="315" name="楕円 314"/>
        <xdr:cNvSpPr/>
      </xdr:nvSpPr>
      <xdr:spPr>
        <a:xfrm>
          <a:off x="8699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135834</xdr:rowOff>
    </xdr:from>
    <xdr:ext cx="469744" cy="259045"/>
    <xdr:sp macro="" textlink="">
      <xdr:nvSpPr>
        <xdr:cNvPr id="316" name="テキスト ボックス 315"/>
        <xdr:cNvSpPr txBox="1"/>
      </xdr:nvSpPr>
      <xdr:spPr>
        <a:xfrm>
          <a:off x="8515428" y="579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22606</xdr:rowOff>
    </xdr:from>
    <xdr:to>
      <xdr:col>41</xdr:col>
      <xdr:colOff>101600</xdr:colOff>
      <xdr:row>35</xdr:row>
      <xdr:rowOff>124206</xdr:rowOff>
    </xdr:to>
    <xdr:sp macro="" textlink="">
      <xdr:nvSpPr>
        <xdr:cNvPr id="317" name="楕円 316"/>
        <xdr:cNvSpPr/>
      </xdr:nvSpPr>
      <xdr:spPr>
        <a:xfrm>
          <a:off x="781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140733</xdr:rowOff>
    </xdr:from>
    <xdr:ext cx="469744" cy="259045"/>
    <xdr:sp macro="" textlink="">
      <xdr:nvSpPr>
        <xdr:cNvPr id="318" name="テキスト ボックス 317"/>
        <xdr:cNvSpPr txBox="1"/>
      </xdr:nvSpPr>
      <xdr:spPr>
        <a:xfrm>
          <a:off x="7626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28158</xdr:rowOff>
    </xdr:from>
    <xdr:to>
      <xdr:col>36</xdr:col>
      <xdr:colOff>165100</xdr:colOff>
      <xdr:row>35</xdr:row>
      <xdr:rowOff>129758</xdr:rowOff>
    </xdr:to>
    <xdr:sp macro="" textlink="">
      <xdr:nvSpPr>
        <xdr:cNvPr id="319" name="楕円 318"/>
        <xdr:cNvSpPr/>
      </xdr:nvSpPr>
      <xdr:spPr>
        <a:xfrm>
          <a:off x="6921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146285</xdr:rowOff>
    </xdr:from>
    <xdr:ext cx="469744" cy="259045"/>
    <xdr:sp macro="" textlink="">
      <xdr:nvSpPr>
        <xdr:cNvPr id="320" name="テキスト ボックス 319"/>
        <xdr:cNvSpPr txBox="1"/>
      </xdr:nvSpPr>
      <xdr:spPr>
        <a:xfrm>
          <a:off x="6737428"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43231</xdr:rowOff>
    </xdr:from>
    <xdr:to>
      <xdr:col>55</xdr:col>
      <xdr:colOff>0</xdr:colOff>
      <xdr:row>56</xdr:row>
      <xdr:rowOff>21171</xdr:rowOff>
    </xdr:to>
    <xdr:cxnSp macro="">
      <xdr:nvCxnSpPr>
        <xdr:cNvPr id="349" name="直線コネクタ 348"/>
        <xdr:cNvCxnSpPr/>
      </xdr:nvCxnSpPr>
      <xdr:spPr>
        <a:xfrm>
          <a:off x="9639300" y="9472981"/>
          <a:ext cx="8382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43231</xdr:rowOff>
    </xdr:from>
    <xdr:to>
      <xdr:col>50</xdr:col>
      <xdr:colOff>114300</xdr:colOff>
      <xdr:row>55</xdr:row>
      <xdr:rowOff>151988</xdr:rowOff>
    </xdr:to>
    <xdr:cxnSp macro="">
      <xdr:nvCxnSpPr>
        <xdr:cNvPr id="352" name="直線コネクタ 351"/>
        <xdr:cNvCxnSpPr/>
      </xdr:nvCxnSpPr>
      <xdr:spPr>
        <a:xfrm flipV="1">
          <a:off x="8750300" y="9472981"/>
          <a:ext cx="889000" cy="10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151988</xdr:rowOff>
    </xdr:from>
    <xdr:to>
      <xdr:col>45</xdr:col>
      <xdr:colOff>177800</xdr:colOff>
      <xdr:row>56</xdr:row>
      <xdr:rowOff>93808</xdr:rowOff>
    </xdr:to>
    <xdr:cxnSp macro="">
      <xdr:nvCxnSpPr>
        <xdr:cNvPr id="355" name="直線コネクタ 354"/>
        <xdr:cNvCxnSpPr/>
      </xdr:nvCxnSpPr>
      <xdr:spPr>
        <a:xfrm flipV="1">
          <a:off x="7861300" y="9581738"/>
          <a:ext cx="889000" cy="1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11970</xdr:rowOff>
    </xdr:from>
    <xdr:to>
      <xdr:col>41</xdr:col>
      <xdr:colOff>50800</xdr:colOff>
      <xdr:row>56</xdr:row>
      <xdr:rowOff>93808</xdr:rowOff>
    </xdr:to>
    <xdr:cxnSp macro="">
      <xdr:nvCxnSpPr>
        <xdr:cNvPr id="358" name="直線コネクタ 357"/>
        <xdr:cNvCxnSpPr/>
      </xdr:nvCxnSpPr>
      <xdr:spPr>
        <a:xfrm>
          <a:off x="6972300" y="9613170"/>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9" name="フローチャート: 判断 358"/>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60" name="テキスト ボックス 359"/>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61" name="フローチャート: 判断 360"/>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2" name="テキスト ボックス 361"/>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141821</xdr:rowOff>
    </xdr:from>
    <xdr:to>
      <xdr:col>55</xdr:col>
      <xdr:colOff>50800</xdr:colOff>
      <xdr:row>56</xdr:row>
      <xdr:rowOff>71971</xdr:rowOff>
    </xdr:to>
    <xdr:sp macro="" textlink="">
      <xdr:nvSpPr>
        <xdr:cNvPr id="368" name="楕円 367"/>
        <xdr:cNvSpPr/>
      </xdr:nvSpPr>
      <xdr:spPr>
        <a:xfrm>
          <a:off x="10426700" y="95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164698</xdr:rowOff>
    </xdr:from>
    <xdr:ext cx="534377" cy="259045"/>
    <xdr:sp macro="" textlink="">
      <xdr:nvSpPr>
        <xdr:cNvPr id="369" name="農林水産業費該当値テキスト"/>
        <xdr:cNvSpPr txBox="1"/>
      </xdr:nvSpPr>
      <xdr:spPr>
        <a:xfrm>
          <a:off x="10528300" y="9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163881</xdr:rowOff>
    </xdr:from>
    <xdr:to>
      <xdr:col>50</xdr:col>
      <xdr:colOff>165100</xdr:colOff>
      <xdr:row>55</xdr:row>
      <xdr:rowOff>94031</xdr:rowOff>
    </xdr:to>
    <xdr:sp macro="" textlink="">
      <xdr:nvSpPr>
        <xdr:cNvPr id="370" name="楕円 369"/>
        <xdr:cNvSpPr/>
      </xdr:nvSpPr>
      <xdr:spPr>
        <a:xfrm>
          <a:off x="9588500" y="94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110558</xdr:rowOff>
    </xdr:from>
    <xdr:ext cx="534377" cy="259045"/>
    <xdr:sp macro="" textlink="">
      <xdr:nvSpPr>
        <xdr:cNvPr id="371" name="テキスト ボックス 370"/>
        <xdr:cNvSpPr txBox="1"/>
      </xdr:nvSpPr>
      <xdr:spPr>
        <a:xfrm>
          <a:off x="9372111" y="91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101188</xdr:rowOff>
    </xdr:from>
    <xdr:to>
      <xdr:col>46</xdr:col>
      <xdr:colOff>38100</xdr:colOff>
      <xdr:row>56</xdr:row>
      <xdr:rowOff>31338</xdr:rowOff>
    </xdr:to>
    <xdr:sp macro="" textlink="">
      <xdr:nvSpPr>
        <xdr:cNvPr id="372" name="楕円 371"/>
        <xdr:cNvSpPr/>
      </xdr:nvSpPr>
      <xdr:spPr>
        <a:xfrm>
          <a:off x="8699500" y="9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47865</xdr:rowOff>
    </xdr:from>
    <xdr:ext cx="534377" cy="259045"/>
    <xdr:sp macro="" textlink="">
      <xdr:nvSpPr>
        <xdr:cNvPr id="373" name="テキスト ボックス 372"/>
        <xdr:cNvSpPr txBox="1"/>
      </xdr:nvSpPr>
      <xdr:spPr>
        <a:xfrm>
          <a:off x="8483111" y="93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43008</xdr:rowOff>
    </xdr:from>
    <xdr:to>
      <xdr:col>41</xdr:col>
      <xdr:colOff>101600</xdr:colOff>
      <xdr:row>56</xdr:row>
      <xdr:rowOff>144608</xdr:rowOff>
    </xdr:to>
    <xdr:sp macro="" textlink="">
      <xdr:nvSpPr>
        <xdr:cNvPr id="374" name="楕円 373"/>
        <xdr:cNvSpPr/>
      </xdr:nvSpPr>
      <xdr:spPr>
        <a:xfrm>
          <a:off x="7810500" y="9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161135</xdr:rowOff>
    </xdr:from>
    <xdr:ext cx="534377" cy="259045"/>
    <xdr:sp macro="" textlink="">
      <xdr:nvSpPr>
        <xdr:cNvPr id="375" name="テキスト ボックス 374"/>
        <xdr:cNvSpPr txBox="1"/>
      </xdr:nvSpPr>
      <xdr:spPr>
        <a:xfrm>
          <a:off x="7594111" y="94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132620</xdr:rowOff>
    </xdr:from>
    <xdr:to>
      <xdr:col>36</xdr:col>
      <xdr:colOff>165100</xdr:colOff>
      <xdr:row>56</xdr:row>
      <xdr:rowOff>62770</xdr:rowOff>
    </xdr:to>
    <xdr:sp macro="" textlink="">
      <xdr:nvSpPr>
        <xdr:cNvPr id="376" name="楕円 375"/>
        <xdr:cNvSpPr/>
      </xdr:nvSpPr>
      <xdr:spPr>
        <a:xfrm>
          <a:off x="6921500" y="95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79297</xdr:rowOff>
    </xdr:from>
    <xdr:ext cx="534377" cy="259045"/>
    <xdr:sp macro="" textlink="">
      <xdr:nvSpPr>
        <xdr:cNvPr id="377" name="テキスト ボックス 376"/>
        <xdr:cNvSpPr txBox="1"/>
      </xdr:nvSpPr>
      <xdr:spPr>
        <a:xfrm>
          <a:off x="6705111" y="93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40487</xdr:rowOff>
    </xdr:from>
    <xdr:to>
      <xdr:col>55</xdr:col>
      <xdr:colOff>0</xdr:colOff>
      <xdr:row>76</xdr:row>
      <xdr:rowOff>44678</xdr:rowOff>
    </xdr:to>
    <xdr:cxnSp macro="">
      <xdr:nvCxnSpPr>
        <xdr:cNvPr id="406" name="直線コネクタ 405"/>
        <xdr:cNvCxnSpPr/>
      </xdr:nvCxnSpPr>
      <xdr:spPr>
        <a:xfrm flipV="1">
          <a:off x="9639300" y="12727787"/>
          <a:ext cx="838200" cy="3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141605</xdr:rowOff>
    </xdr:from>
    <xdr:to>
      <xdr:col>50</xdr:col>
      <xdr:colOff>114300</xdr:colOff>
      <xdr:row>76</xdr:row>
      <xdr:rowOff>44678</xdr:rowOff>
    </xdr:to>
    <xdr:cxnSp macro="">
      <xdr:nvCxnSpPr>
        <xdr:cNvPr id="409" name="直線コネクタ 408"/>
        <xdr:cNvCxnSpPr/>
      </xdr:nvCxnSpPr>
      <xdr:spPr>
        <a:xfrm>
          <a:off x="8750300" y="13000355"/>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141605</xdr:rowOff>
    </xdr:from>
    <xdr:to>
      <xdr:col>45</xdr:col>
      <xdr:colOff>177800</xdr:colOff>
      <xdr:row>77</xdr:row>
      <xdr:rowOff>88342</xdr:rowOff>
    </xdr:to>
    <xdr:cxnSp macro="">
      <xdr:nvCxnSpPr>
        <xdr:cNvPr id="412" name="直線コネクタ 411"/>
        <xdr:cNvCxnSpPr/>
      </xdr:nvCxnSpPr>
      <xdr:spPr>
        <a:xfrm flipV="1">
          <a:off x="7861300" y="13000355"/>
          <a:ext cx="889000" cy="28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76073</xdr:rowOff>
    </xdr:from>
    <xdr:to>
      <xdr:col>41</xdr:col>
      <xdr:colOff>50800</xdr:colOff>
      <xdr:row>77</xdr:row>
      <xdr:rowOff>88342</xdr:rowOff>
    </xdr:to>
    <xdr:cxnSp macro="">
      <xdr:nvCxnSpPr>
        <xdr:cNvPr id="415" name="直線コネクタ 414"/>
        <xdr:cNvCxnSpPr/>
      </xdr:nvCxnSpPr>
      <xdr:spPr>
        <a:xfrm>
          <a:off x="6972300" y="13277723"/>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7" name="テキスト ボックス 416"/>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9" name="テキスト ボックス 418"/>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161137</xdr:rowOff>
    </xdr:from>
    <xdr:to>
      <xdr:col>55</xdr:col>
      <xdr:colOff>50800</xdr:colOff>
      <xdr:row>74</xdr:row>
      <xdr:rowOff>91287</xdr:rowOff>
    </xdr:to>
    <xdr:sp macro="" textlink="">
      <xdr:nvSpPr>
        <xdr:cNvPr id="425" name="楕円 424"/>
        <xdr:cNvSpPr/>
      </xdr:nvSpPr>
      <xdr:spPr>
        <a:xfrm>
          <a:off x="10426700" y="126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12564</xdr:rowOff>
    </xdr:from>
    <xdr:ext cx="534377" cy="259045"/>
    <xdr:sp macro="" textlink="">
      <xdr:nvSpPr>
        <xdr:cNvPr id="426" name="商工費該当値テキスト"/>
        <xdr:cNvSpPr txBox="1"/>
      </xdr:nvSpPr>
      <xdr:spPr>
        <a:xfrm>
          <a:off x="10528300" y="125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165328</xdr:rowOff>
    </xdr:from>
    <xdr:to>
      <xdr:col>50</xdr:col>
      <xdr:colOff>165100</xdr:colOff>
      <xdr:row>76</xdr:row>
      <xdr:rowOff>95478</xdr:rowOff>
    </xdr:to>
    <xdr:sp macro="" textlink="">
      <xdr:nvSpPr>
        <xdr:cNvPr id="427" name="楕円 426"/>
        <xdr:cNvSpPr/>
      </xdr:nvSpPr>
      <xdr:spPr>
        <a:xfrm>
          <a:off x="9588500" y="130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112006</xdr:rowOff>
    </xdr:from>
    <xdr:ext cx="534377" cy="259045"/>
    <xdr:sp macro="" textlink="">
      <xdr:nvSpPr>
        <xdr:cNvPr id="428" name="テキスト ボックス 427"/>
        <xdr:cNvSpPr txBox="1"/>
      </xdr:nvSpPr>
      <xdr:spPr>
        <a:xfrm>
          <a:off x="9372111" y="127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90805</xdr:rowOff>
    </xdr:from>
    <xdr:to>
      <xdr:col>46</xdr:col>
      <xdr:colOff>38100</xdr:colOff>
      <xdr:row>76</xdr:row>
      <xdr:rowOff>20955</xdr:rowOff>
    </xdr:to>
    <xdr:sp macro="" textlink="">
      <xdr:nvSpPr>
        <xdr:cNvPr id="429" name="楕円 428"/>
        <xdr:cNvSpPr/>
      </xdr:nvSpPr>
      <xdr:spPr>
        <a:xfrm>
          <a:off x="86995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37482</xdr:rowOff>
    </xdr:from>
    <xdr:ext cx="534377" cy="259045"/>
    <xdr:sp macro="" textlink="">
      <xdr:nvSpPr>
        <xdr:cNvPr id="430" name="テキスト ボックス 429"/>
        <xdr:cNvSpPr txBox="1"/>
      </xdr:nvSpPr>
      <xdr:spPr>
        <a:xfrm>
          <a:off x="8483111" y="127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37542</xdr:rowOff>
    </xdr:from>
    <xdr:to>
      <xdr:col>41</xdr:col>
      <xdr:colOff>101600</xdr:colOff>
      <xdr:row>77</xdr:row>
      <xdr:rowOff>139142</xdr:rowOff>
    </xdr:to>
    <xdr:sp macro="" textlink="">
      <xdr:nvSpPr>
        <xdr:cNvPr id="431" name="楕円 430"/>
        <xdr:cNvSpPr/>
      </xdr:nvSpPr>
      <xdr:spPr>
        <a:xfrm>
          <a:off x="7810500" y="13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155669</xdr:rowOff>
    </xdr:from>
    <xdr:ext cx="469744" cy="259045"/>
    <xdr:sp macro="" textlink="">
      <xdr:nvSpPr>
        <xdr:cNvPr id="432" name="テキスト ボックス 431"/>
        <xdr:cNvSpPr txBox="1"/>
      </xdr:nvSpPr>
      <xdr:spPr>
        <a:xfrm>
          <a:off x="7626428" y="1301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25273</xdr:rowOff>
    </xdr:from>
    <xdr:to>
      <xdr:col>36</xdr:col>
      <xdr:colOff>165100</xdr:colOff>
      <xdr:row>77</xdr:row>
      <xdr:rowOff>126873</xdr:rowOff>
    </xdr:to>
    <xdr:sp macro="" textlink="">
      <xdr:nvSpPr>
        <xdr:cNvPr id="433" name="楕円 432"/>
        <xdr:cNvSpPr/>
      </xdr:nvSpPr>
      <xdr:spPr>
        <a:xfrm>
          <a:off x="6921500" y="132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143400</xdr:rowOff>
    </xdr:from>
    <xdr:ext cx="469744" cy="259045"/>
    <xdr:sp macro="" textlink="">
      <xdr:nvSpPr>
        <xdr:cNvPr id="434" name="テキスト ボックス 433"/>
        <xdr:cNvSpPr txBox="1"/>
      </xdr:nvSpPr>
      <xdr:spPr>
        <a:xfrm>
          <a:off x="6737428" y="130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66320</xdr:rowOff>
    </xdr:from>
    <xdr:to>
      <xdr:col>55</xdr:col>
      <xdr:colOff>0</xdr:colOff>
      <xdr:row>95</xdr:row>
      <xdr:rowOff>151434</xdr:rowOff>
    </xdr:to>
    <xdr:cxnSp macro="">
      <xdr:nvCxnSpPr>
        <xdr:cNvPr id="465" name="直線コネクタ 464"/>
        <xdr:cNvCxnSpPr/>
      </xdr:nvCxnSpPr>
      <xdr:spPr>
        <a:xfrm flipV="1">
          <a:off x="9639300" y="16182620"/>
          <a:ext cx="838200" cy="2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125885</xdr:rowOff>
    </xdr:from>
    <xdr:to>
      <xdr:col>50</xdr:col>
      <xdr:colOff>114300</xdr:colOff>
      <xdr:row>95</xdr:row>
      <xdr:rowOff>151434</xdr:rowOff>
    </xdr:to>
    <xdr:cxnSp macro="">
      <xdr:nvCxnSpPr>
        <xdr:cNvPr id="468" name="直線コネクタ 467"/>
        <xdr:cNvCxnSpPr/>
      </xdr:nvCxnSpPr>
      <xdr:spPr>
        <a:xfrm>
          <a:off x="8750300" y="16413635"/>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125885</xdr:rowOff>
    </xdr:from>
    <xdr:to>
      <xdr:col>45</xdr:col>
      <xdr:colOff>177800</xdr:colOff>
      <xdr:row>95</xdr:row>
      <xdr:rowOff>138176</xdr:rowOff>
    </xdr:to>
    <xdr:cxnSp macro="">
      <xdr:nvCxnSpPr>
        <xdr:cNvPr id="471" name="直線コネクタ 470"/>
        <xdr:cNvCxnSpPr/>
      </xdr:nvCxnSpPr>
      <xdr:spPr>
        <a:xfrm flipV="1">
          <a:off x="7861300" y="16413635"/>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138176</xdr:rowOff>
    </xdr:from>
    <xdr:to>
      <xdr:col>41</xdr:col>
      <xdr:colOff>50800</xdr:colOff>
      <xdr:row>95</xdr:row>
      <xdr:rowOff>139134</xdr:rowOff>
    </xdr:to>
    <xdr:cxnSp macro="">
      <xdr:nvCxnSpPr>
        <xdr:cNvPr id="474" name="直線コネクタ 473"/>
        <xdr:cNvCxnSpPr/>
      </xdr:nvCxnSpPr>
      <xdr:spPr>
        <a:xfrm flipV="1">
          <a:off x="6972300" y="16425926"/>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134130</xdr:rowOff>
    </xdr:from>
    <xdr:to>
      <xdr:col>41</xdr:col>
      <xdr:colOff>101600</xdr:colOff>
      <xdr:row>97</xdr:row>
      <xdr:rowOff>64280</xdr:rowOff>
    </xdr:to>
    <xdr:sp macro="" textlink="">
      <xdr:nvSpPr>
        <xdr:cNvPr id="475" name="フローチャート: 判断 474"/>
        <xdr:cNvSpPr/>
      </xdr:nvSpPr>
      <xdr:spPr>
        <a:xfrm>
          <a:off x="7810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55407</xdr:rowOff>
    </xdr:from>
    <xdr:ext cx="534377" cy="259045"/>
    <xdr:sp macro="" textlink="">
      <xdr:nvSpPr>
        <xdr:cNvPr id="476" name="テキスト ボックス 475"/>
        <xdr:cNvSpPr txBox="1"/>
      </xdr:nvSpPr>
      <xdr:spPr>
        <a:xfrm>
          <a:off x="7594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107200</xdr:rowOff>
    </xdr:from>
    <xdr:to>
      <xdr:col>36</xdr:col>
      <xdr:colOff>165100</xdr:colOff>
      <xdr:row>97</xdr:row>
      <xdr:rowOff>37350</xdr:rowOff>
    </xdr:to>
    <xdr:sp macro="" textlink="">
      <xdr:nvSpPr>
        <xdr:cNvPr id="477" name="フローチャート: 判断 476"/>
        <xdr:cNvSpPr/>
      </xdr:nvSpPr>
      <xdr:spPr>
        <a:xfrm>
          <a:off x="6921500" y="16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28477</xdr:rowOff>
    </xdr:from>
    <xdr:ext cx="534377" cy="259045"/>
    <xdr:sp macro="" textlink="">
      <xdr:nvSpPr>
        <xdr:cNvPr id="478" name="テキスト ボックス 477"/>
        <xdr:cNvSpPr txBox="1"/>
      </xdr:nvSpPr>
      <xdr:spPr>
        <a:xfrm>
          <a:off x="6705111" y="166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15520</xdr:rowOff>
    </xdr:from>
    <xdr:to>
      <xdr:col>55</xdr:col>
      <xdr:colOff>50800</xdr:colOff>
      <xdr:row>94</xdr:row>
      <xdr:rowOff>117120</xdr:rowOff>
    </xdr:to>
    <xdr:sp macro="" textlink="">
      <xdr:nvSpPr>
        <xdr:cNvPr id="484" name="楕円 483"/>
        <xdr:cNvSpPr/>
      </xdr:nvSpPr>
      <xdr:spPr>
        <a:xfrm>
          <a:off x="10426700" y="16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38397</xdr:rowOff>
    </xdr:from>
    <xdr:ext cx="534377" cy="259045"/>
    <xdr:sp macro="" textlink="">
      <xdr:nvSpPr>
        <xdr:cNvPr id="485" name="土木費該当値テキスト"/>
        <xdr:cNvSpPr txBox="1"/>
      </xdr:nvSpPr>
      <xdr:spPr>
        <a:xfrm>
          <a:off x="10528300" y="1598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100634</xdr:rowOff>
    </xdr:from>
    <xdr:to>
      <xdr:col>50</xdr:col>
      <xdr:colOff>165100</xdr:colOff>
      <xdr:row>96</xdr:row>
      <xdr:rowOff>30784</xdr:rowOff>
    </xdr:to>
    <xdr:sp macro="" textlink="">
      <xdr:nvSpPr>
        <xdr:cNvPr id="486" name="楕円 485"/>
        <xdr:cNvSpPr/>
      </xdr:nvSpPr>
      <xdr:spPr>
        <a:xfrm>
          <a:off x="9588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47311</xdr:rowOff>
    </xdr:from>
    <xdr:ext cx="534377" cy="259045"/>
    <xdr:sp macro="" textlink="">
      <xdr:nvSpPr>
        <xdr:cNvPr id="487" name="テキスト ボックス 486"/>
        <xdr:cNvSpPr txBox="1"/>
      </xdr:nvSpPr>
      <xdr:spPr>
        <a:xfrm>
          <a:off x="9372111"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75085</xdr:rowOff>
    </xdr:from>
    <xdr:to>
      <xdr:col>46</xdr:col>
      <xdr:colOff>38100</xdr:colOff>
      <xdr:row>96</xdr:row>
      <xdr:rowOff>5235</xdr:rowOff>
    </xdr:to>
    <xdr:sp macro="" textlink="">
      <xdr:nvSpPr>
        <xdr:cNvPr id="488" name="楕円 487"/>
        <xdr:cNvSpPr/>
      </xdr:nvSpPr>
      <xdr:spPr>
        <a:xfrm>
          <a:off x="8699500" y="163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21762</xdr:rowOff>
    </xdr:from>
    <xdr:ext cx="534377" cy="259045"/>
    <xdr:sp macro="" textlink="">
      <xdr:nvSpPr>
        <xdr:cNvPr id="489" name="テキスト ボックス 488"/>
        <xdr:cNvSpPr txBox="1"/>
      </xdr:nvSpPr>
      <xdr:spPr>
        <a:xfrm>
          <a:off x="8483111" y="161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87376</xdr:rowOff>
    </xdr:from>
    <xdr:to>
      <xdr:col>41</xdr:col>
      <xdr:colOff>101600</xdr:colOff>
      <xdr:row>96</xdr:row>
      <xdr:rowOff>17526</xdr:rowOff>
    </xdr:to>
    <xdr:sp macro="" textlink="">
      <xdr:nvSpPr>
        <xdr:cNvPr id="490" name="楕円 489"/>
        <xdr:cNvSpPr/>
      </xdr:nvSpPr>
      <xdr:spPr>
        <a:xfrm>
          <a:off x="7810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34053</xdr:rowOff>
    </xdr:from>
    <xdr:ext cx="534377" cy="259045"/>
    <xdr:sp macro="" textlink="">
      <xdr:nvSpPr>
        <xdr:cNvPr id="491" name="テキスト ボックス 490"/>
        <xdr:cNvSpPr txBox="1"/>
      </xdr:nvSpPr>
      <xdr:spPr>
        <a:xfrm>
          <a:off x="7594111" y="161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88334</xdr:rowOff>
    </xdr:from>
    <xdr:to>
      <xdr:col>36</xdr:col>
      <xdr:colOff>165100</xdr:colOff>
      <xdr:row>96</xdr:row>
      <xdr:rowOff>18484</xdr:rowOff>
    </xdr:to>
    <xdr:sp macro="" textlink="">
      <xdr:nvSpPr>
        <xdr:cNvPr id="492" name="楕円 491"/>
        <xdr:cNvSpPr/>
      </xdr:nvSpPr>
      <xdr:spPr>
        <a:xfrm>
          <a:off x="6921500" y="16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35011</xdr:rowOff>
    </xdr:from>
    <xdr:ext cx="534377" cy="259045"/>
    <xdr:sp macro="" textlink="">
      <xdr:nvSpPr>
        <xdr:cNvPr id="493" name="テキスト ボックス 492"/>
        <xdr:cNvSpPr txBox="1"/>
      </xdr:nvSpPr>
      <xdr:spPr>
        <a:xfrm>
          <a:off x="6705111" y="161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12046</xdr:rowOff>
    </xdr:from>
    <xdr:to>
      <xdr:col>85</xdr:col>
      <xdr:colOff>127000</xdr:colOff>
      <xdr:row>37</xdr:row>
      <xdr:rowOff>59938</xdr:rowOff>
    </xdr:to>
    <xdr:cxnSp macro="">
      <xdr:nvCxnSpPr>
        <xdr:cNvPr id="522" name="直線コネクタ 521"/>
        <xdr:cNvCxnSpPr/>
      </xdr:nvCxnSpPr>
      <xdr:spPr>
        <a:xfrm flipV="1">
          <a:off x="15481300" y="6355696"/>
          <a:ext cx="8382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156331</xdr:rowOff>
    </xdr:from>
    <xdr:to>
      <xdr:col>81</xdr:col>
      <xdr:colOff>50800</xdr:colOff>
      <xdr:row>37</xdr:row>
      <xdr:rowOff>59938</xdr:rowOff>
    </xdr:to>
    <xdr:cxnSp macro="">
      <xdr:nvCxnSpPr>
        <xdr:cNvPr id="525" name="直線コネクタ 524"/>
        <xdr:cNvCxnSpPr/>
      </xdr:nvCxnSpPr>
      <xdr:spPr>
        <a:xfrm>
          <a:off x="14592300" y="5299831"/>
          <a:ext cx="889000" cy="11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156331</xdr:rowOff>
    </xdr:from>
    <xdr:to>
      <xdr:col>76</xdr:col>
      <xdr:colOff>114300</xdr:colOff>
      <xdr:row>36</xdr:row>
      <xdr:rowOff>168332</xdr:rowOff>
    </xdr:to>
    <xdr:cxnSp macro="">
      <xdr:nvCxnSpPr>
        <xdr:cNvPr id="528" name="直線コネクタ 527"/>
        <xdr:cNvCxnSpPr/>
      </xdr:nvCxnSpPr>
      <xdr:spPr>
        <a:xfrm flipV="1">
          <a:off x="13703300" y="5299831"/>
          <a:ext cx="889000" cy="10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168332</xdr:rowOff>
    </xdr:from>
    <xdr:to>
      <xdr:col>71</xdr:col>
      <xdr:colOff>177800</xdr:colOff>
      <xdr:row>37</xdr:row>
      <xdr:rowOff>22314</xdr:rowOff>
    </xdr:to>
    <xdr:cxnSp macro="">
      <xdr:nvCxnSpPr>
        <xdr:cNvPr id="531" name="直線コネクタ 530"/>
        <xdr:cNvCxnSpPr/>
      </xdr:nvCxnSpPr>
      <xdr:spPr>
        <a:xfrm flipV="1">
          <a:off x="12814300" y="6340532"/>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3023</xdr:rowOff>
    </xdr:from>
    <xdr:to>
      <xdr:col>72</xdr:col>
      <xdr:colOff>38100</xdr:colOff>
      <xdr:row>37</xdr:row>
      <xdr:rowOff>104623</xdr:rowOff>
    </xdr:to>
    <xdr:sp macro="" textlink="">
      <xdr:nvSpPr>
        <xdr:cNvPr id="532" name="フローチャート: 判断 531"/>
        <xdr:cNvSpPr/>
      </xdr:nvSpPr>
      <xdr:spPr>
        <a:xfrm>
          <a:off x="13652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95750</xdr:rowOff>
    </xdr:from>
    <xdr:ext cx="534377" cy="259045"/>
    <xdr:sp macro="" textlink="">
      <xdr:nvSpPr>
        <xdr:cNvPr id="533" name="テキスト ボックス 532"/>
        <xdr:cNvSpPr txBox="1"/>
      </xdr:nvSpPr>
      <xdr:spPr>
        <a:xfrm>
          <a:off x="13436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34" name="フローチャート: 判断 533"/>
        <xdr:cNvSpPr/>
      </xdr:nvSpPr>
      <xdr:spPr>
        <a:xfrm>
          <a:off x="12763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35" name="テキスト ボックス 534"/>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132696</xdr:rowOff>
    </xdr:from>
    <xdr:to>
      <xdr:col>85</xdr:col>
      <xdr:colOff>177800</xdr:colOff>
      <xdr:row>37</xdr:row>
      <xdr:rowOff>62846</xdr:rowOff>
    </xdr:to>
    <xdr:sp macro="" textlink="">
      <xdr:nvSpPr>
        <xdr:cNvPr id="541" name="楕円 540"/>
        <xdr:cNvSpPr/>
      </xdr:nvSpPr>
      <xdr:spPr>
        <a:xfrm>
          <a:off x="162687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111123</xdr:rowOff>
    </xdr:from>
    <xdr:ext cx="534377" cy="259045"/>
    <xdr:sp macro="" textlink="">
      <xdr:nvSpPr>
        <xdr:cNvPr id="542" name="消防費該当値テキスト"/>
        <xdr:cNvSpPr txBox="1"/>
      </xdr:nvSpPr>
      <xdr:spPr>
        <a:xfrm>
          <a:off x="16370300" y="6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9138</xdr:rowOff>
    </xdr:from>
    <xdr:to>
      <xdr:col>81</xdr:col>
      <xdr:colOff>101600</xdr:colOff>
      <xdr:row>37</xdr:row>
      <xdr:rowOff>110738</xdr:rowOff>
    </xdr:to>
    <xdr:sp macro="" textlink="">
      <xdr:nvSpPr>
        <xdr:cNvPr id="543" name="楕円 542"/>
        <xdr:cNvSpPr/>
      </xdr:nvSpPr>
      <xdr:spPr>
        <a:xfrm>
          <a:off x="15430500" y="6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101865</xdr:rowOff>
    </xdr:from>
    <xdr:ext cx="534377" cy="259045"/>
    <xdr:sp macro="" textlink="">
      <xdr:nvSpPr>
        <xdr:cNvPr id="544" name="テキスト ボックス 543"/>
        <xdr:cNvSpPr txBox="1"/>
      </xdr:nvSpPr>
      <xdr:spPr>
        <a:xfrm>
          <a:off x="15214111" y="64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105531</xdr:rowOff>
    </xdr:from>
    <xdr:to>
      <xdr:col>76</xdr:col>
      <xdr:colOff>165100</xdr:colOff>
      <xdr:row>31</xdr:row>
      <xdr:rowOff>35681</xdr:rowOff>
    </xdr:to>
    <xdr:sp macro="" textlink="">
      <xdr:nvSpPr>
        <xdr:cNvPr id="545" name="楕円 544"/>
        <xdr:cNvSpPr/>
      </xdr:nvSpPr>
      <xdr:spPr>
        <a:xfrm>
          <a:off x="14541500" y="52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52208</xdr:rowOff>
    </xdr:from>
    <xdr:ext cx="534377" cy="259045"/>
    <xdr:sp macro="" textlink="">
      <xdr:nvSpPr>
        <xdr:cNvPr id="546" name="テキスト ボックス 545"/>
        <xdr:cNvSpPr txBox="1"/>
      </xdr:nvSpPr>
      <xdr:spPr>
        <a:xfrm>
          <a:off x="14325111" y="50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117532</xdr:rowOff>
    </xdr:from>
    <xdr:to>
      <xdr:col>72</xdr:col>
      <xdr:colOff>38100</xdr:colOff>
      <xdr:row>37</xdr:row>
      <xdr:rowOff>47682</xdr:rowOff>
    </xdr:to>
    <xdr:sp macro="" textlink="">
      <xdr:nvSpPr>
        <xdr:cNvPr id="547" name="楕円 546"/>
        <xdr:cNvSpPr/>
      </xdr:nvSpPr>
      <xdr:spPr>
        <a:xfrm>
          <a:off x="13652500" y="62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64209</xdr:rowOff>
    </xdr:from>
    <xdr:ext cx="534377" cy="259045"/>
    <xdr:sp macro="" textlink="">
      <xdr:nvSpPr>
        <xdr:cNvPr id="548" name="テキスト ボックス 547"/>
        <xdr:cNvSpPr txBox="1"/>
      </xdr:nvSpPr>
      <xdr:spPr>
        <a:xfrm>
          <a:off x="13436111" y="60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142964</xdr:rowOff>
    </xdr:from>
    <xdr:to>
      <xdr:col>67</xdr:col>
      <xdr:colOff>101600</xdr:colOff>
      <xdr:row>37</xdr:row>
      <xdr:rowOff>73114</xdr:rowOff>
    </xdr:to>
    <xdr:sp macro="" textlink="">
      <xdr:nvSpPr>
        <xdr:cNvPr id="549" name="楕円 548"/>
        <xdr:cNvSpPr/>
      </xdr:nvSpPr>
      <xdr:spPr>
        <a:xfrm>
          <a:off x="127635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89641</xdr:rowOff>
    </xdr:from>
    <xdr:ext cx="534377" cy="259045"/>
    <xdr:sp macro="" textlink="">
      <xdr:nvSpPr>
        <xdr:cNvPr id="550" name="テキスト ボックス 549"/>
        <xdr:cNvSpPr txBox="1"/>
      </xdr:nvSpPr>
      <xdr:spPr>
        <a:xfrm>
          <a:off x="12547111" y="60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1560</xdr:rowOff>
    </xdr:from>
    <xdr:to>
      <xdr:col>85</xdr:col>
      <xdr:colOff>127000</xdr:colOff>
      <xdr:row>55</xdr:row>
      <xdr:rowOff>116579</xdr:rowOff>
    </xdr:to>
    <xdr:cxnSp macro="">
      <xdr:nvCxnSpPr>
        <xdr:cNvPr id="582" name="直線コネクタ 581"/>
        <xdr:cNvCxnSpPr/>
      </xdr:nvCxnSpPr>
      <xdr:spPr>
        <a:xfrm flipV="1">
          <a:off x="15481300" y="9259860"/>
          <a:ext cx="838200" cy="2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83252</xdr:rowOff>
    </xdr:from>
    <xdr:to>
      <xdr:col>81</xdr:col>
      <xdr:colOff>50800</xdr:colOff>
      <xdr:row>55</xdr:row>
      <xdr:rowOff>116579</xdr:rowOff>
    </xdr:to>
    <xdr:cxnSp macro="">
      <xdr:nvCxnSpPr>
        <xdr:cNvPr id="585" name="直線コネクタ 584"/>
        <xdr:cNvCxnSpPr/>
      </xdr:nvCxnSpPr>
      <xdr:spPr>
        <a:xfrm>
          <a:off x="14592300" y="9341552"/>
          <a:ext cx="889000" cy="2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83252</xdr:rowOff>
    </xdr:from>
    <xdr:to>
      <xdr:col>76</xdr:col>
      <xdr:colOff>114300</xdr:colOff>
      <xdr:row>56</xdr:row>
      <xdr:rowOff>108186</xdr:rowOff>
    </xdr:to>
    <xdr:cxnSp macro="">
      <xdr:nvCxnSpPr>
        <xdr:cNvPr id="588" name="直線コネクタ 587"/>
        <xdr:cNvCxnSpPr/>
      </xdr:nvCxnSpPr>
      <xdr:spPr>
        <a:xfrm flipV="1">
          <a:off x="13703300" y="9341552"/>
          <a:ext cx="889000" cy="36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119207</xdr:rowOff>
    </xdr:from>
    <xdr:to>
      <xdr:col>71</xdr:col>
      <xdr:colOff>177800</xdr:colOff>
      <xdr:row>56</xdr:row>
      <xdr:rowOff>108186</xdr:rowOff>
    </xdr:to>
    <xdr:cxnSp macro="">
      <xdr:nvCxnSpPr>
        <xdr:cNvPr id="591" name="直線コネクタ 590"/>
        <xdr:cNvCxnSpPr/>
      </xdr:nvCxnSpPr>
      <xdr:spPr>
        <a:xfrm>
          <a:off x="12814300" y="9548957"/>
          <a:ext cx="889000" cy="16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2" name="フローチャート: 判断 591"/>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3" name="テキスト ボックス 592"/>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4" name="フローチャート: 判断 593"/>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5" name="テキスト ボックス 594"/>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122210</xdr:rowOff>
    </xdr:from>
    <xdr:to>
      <xdr:col>85</xdr:col>
      <xdr:colOff>177800</xdr:colOff>
      <xdr:row>54</xdr:row>
      <xdr:rowOff>52360</xdr:rowOff>
    </xdr:to>
    <xdr:sp macro="" textlink="">
      <xdr:nvSpPr>
        <xdr:cNvPr id="601" name="楕円 600"/>
        <xdr:cNvSpPr/>
      </xdr:nvSpPr>
      <xdr:spPr>
        <a:xfrm>
          <a:off x="16268700" y="92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145087</xdr:rowOff>
    </xdr:from>
    <xdr:ext cx="534377" cy="259045"/>
    <xdr:sp macro="" textlink="">
      <xdr:nvSpPr>
        <xdr:cNvPr id="602" name="教育費該当値テキスト"/>
        <xdr:cNvSpPr txBox="1"/>
      </xdr:nvSpPr>
      <xdr:spPr>
        <a:xfrm>
          <a:off x="16370300" y="90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65779</xdr:rowOff>
    </xdr:from>
    <xdr:to>
      <xdr:col>81</xdr:col>
      <xdr:colOff>101600</xdr:colOff>
      <xdr:row>55</xdr:row>
      <xdr:rowOff>167379</xdr:rowOff>
    </xdr:to>
    <xdr:sp macro="" textlink="">
      <xdr:nvSpPr>
        <xdr:cNvPr id="603" name="楕円 602"/>
        <xdr:cNvSpPr/>
      </xdr:nvSpPr>
      <xdr:spPr>
        <a:xfrm>
          <a:off x="15430500" y="94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12456</xdr:rowOff>
    </xdr:from>
    <xdr:ext cx="534377" cy="259045"/>
    <xdr:sp macro="" textlink="">
      <xdr:nvSpPr>
        <xdr:cNvPr id="604" name="テキスト ボックス 603"/>
        <xdr:cNvSpPr txBox="1"/>
      </xdr:nvSpPr>
      <xdr:spPr>
        <a:xfrm>
          <a:off x="15214111" y="92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32452</xdr:rowOff>
    </xdr:from>
    <xdr:to>
      <xdr:col>76</xdr:col>
      <xdr:colOff>165100</xdr:colOff>
      <xdr:row>54</xdr:row>
      <xdr:rowOff>134052</xdr:rowOff>
    </xdr:to>
    <xdr:sp macro="" textlink="">
      <xdr:nvSpPr>
        <xdr:cNvPr id="605" name="楕円 604"/>
        <xdr:cNvSpPr/>
      </xdr:nvSpPr>
      <xdr:spPr>
        <a:xfrm>
          <a:off x="14541500" y="92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150579</xdr:rowOff>
    </xdr:from>
    <xdr:ext cx="534377" cy="259045"/>
    <xdr:sp macro="" textlink="">
      <xdr:nvSpPr>
        <xdr:cNvPr id="606" name="テキスト ボックス 605"/>
        <xdr:cNvSpPr txBox="1"/>
      </xdr:nvSpPr>
      <xdr:spPr>
        <a:xfrm>
          <a:off x="14325111" y="90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57386</xdr:rowOff>
    </xdr:from>
    <xdr:to>
      <xdr:col>72</xdr:col>
      <xdr:colOff>38100</xdr:colOff>
      <xdr:row>56</xdr:row>
      <xdr:rowOff>158986</xdr:rowOff>
    </xdr:to>
    <xdr:sp macro="" textlink="">
      <xdr:nvSpPr>
        <xdr:cNvPr id="607" name="楕円 606"/>
        <xdr:cNvSpPr/>
      </xdr:nvSpPr>
      <xdr:spPr>
        <a:xfrm>
          <a:off x="13652500" y="96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4063</xdr:rowOff>
    </xdr:from>
    <xdr:ext cx="534377" cy="259045"/>
    <xdr:sp macro="" textlink="">
      <xdr:nvSpPr>
        <xdr:cNvPr id="608" name="テキスト ボックス 607"/>
        <xdr:cNvSpPr txBox="1"/>
      </xdr:nvSpPr>
      <xdr:spPr>
        <a:xfrm>
          <a:off x="13436111" y="94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68407</xdr:rowOff>
    </xdr:from>
    <xdr:to>
      <xdr:col>67</xdr:col>
      <xdr:colOff>101600</xdr:colOff>
      <xdr:row>55</xdr:row>
      <xdr:rowOff>170007</xdr:rowOff>
    </xdr:to>
    <xdr:sp macro="" textlink="">
      <xdr:nvSpPr>
        <xdr:cNvPr id="609" name="楕円 608"/>
        <xdr:cNvSpPr/>
      </xdr:nvSpPr>
      <xdr:spPr>
        <a:xfrm>
          <a:off x="12763500" y="94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15084</xdr:rowOff>
    </xdr:from>
    <xdr:ext cx="534377" cy="259045"/>
    <xdr:sp macro="" textlink="">
      <xdr:nvSpPr>
        <xdr:cNvPr id="610" name="テキスト ボックス 609"/>
        <xdr:cNvSpPr txBox="1"/>
      </xdr:nvSpPr>
      <xdr:spPr>
        <a:xfrm>
          <a:off x="12547111" y="92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20960</xdr:rowOff>
    </xdr:from>
    <xdr:to>
      <xdr:col>85</xdr:col>
      <xdr:colOff>127000</xdr:colOff>
      <xdr:row>78</xdr:row>
      <xdr:rowOff>25400</xdr:rowOff>
    </xdr:to>
    <xdr:cxnSp macro="">
      <xdr:nvCxnSpPr>
        <xdr:cNvPr id="635" name="直線コネクタ 634"/>
        <xdr:cNvCxnSpPr/>
      </xdr:nvCxnSpPr>
      <xdr:spPr>
        <a:xfrm flipV="1">
          <a:off x="15481300" y="13394060"/>
          <a:ext cx="8382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138392</xdr:rowOff>
    </xdr:from>
    <xdr:to>
      <xdr:col>72</xdr:col>
      <xdr:colOff>38100</xdr:colOff>
      <xdr:row>78</xdr:row>
      <xdr:rowOff>68542</xdr:rowOff>
    </xdr:to>
    <xdr:sp macro="" textlink="">
      <xdr:nvSpPr>
        <xdr:cNvPr id="645" name="フローチャート: 判断 644"/>
        <xdr:cNvSpPr/>
      </xdr:nvSpPr>
      <xdr:spPr>
        <a:xfrm>
          <a:off x="13652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85069</xdr:rowOff>
    </xdr:from>
    <xdr:ext cx="469744" cy="259045"/>
    <xdr:sp macro="" textlink="">
      <xdr:nvSpPr>
        <xdr:cNvPr id="646" name="テキスト ボックス 645"/>
        <xdr:cNvSpPr txBox="1"/>
      </xdr:nvSpPr>
      <xdr:spPr>
        <a:xfrm>
          <a:off x="13468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134437</xdr:rowOff>
    </xdr:from>
    <xdr:to>
      <xdr:col>67</xdr:col>
      <xdr:colOff>101600</xdr:colOff>
      <xdr:row>78</xdr:row>
      <xdr:rowOff>64587</xdr:rowOff>
    </xdr:to>
    <xdr:sp macro="" textlink="">
      <xdr:nvSpPr>
        <xdr:cNvPr id="647" name="フローチャート: 判断 646"/>
        <xdr:cNvSpPr/>
      </xdr:nvSpPr>
      <xdr:spPr>
        <a:xfrm>
          <a:off x="12763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81114</xdr:rowOff>
    </xdr:from>
    <xdr:ext cx="469744" cy="259045"/>
    <xdr:sp macro="" textlink="">
      <xdr:nvSpPr>
        <xdr:cNvPr id="648" name="テキスト ボックス 647"/>
        <xdr:cNvSpPr txBox="1"/>
      </xdr:nvSpPr>
      <xdr:spPr>
        <a:xfrm>
          <a:off x="12579428" y="1311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141610</xdr:rowOff>
    </xdr:from>
    <xdr:to>
      <xdr:col>85</xdr:col>
      <xdr:colOff>177800</xdr:colOff>
      <xdr:row>78</xdr:row>
      <xdr:rowOff>71760</xdr:rowOff>
    </xdr:to>
    <xdr:sp macro="" textlink="">
      <xdr:nvSpPr>
        <xdr:cNvPr id="654" name="楕円 653"/>
        <xdr:cNvSpPr/>
      </xdr:nvSpPr>
      <xdr:spPr>
        <a:xfrm>
          <a:off x="16268700" y="133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78565" cy="259045"/>
    <xdr:sp macro="" textlink="">
      <xdr:nvSpPr>
        <xdr:cNvPr id="655" name="災害復旧費該当値テキスト"/>
        <xdr:cNvSpPr txBox="1"/>
      </xdr:nvSpPr>
      <xdr:spPr>
        <a:xfrm>
          <a:off x="16370300" y="133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157330</xdr:rowOff>
    </xdr:from>
    <xdr:to>
      <xdr:col>85</xdr:col>
      <xdr:colOff>127000</xdr:colOff>
      <xdr:row>97</xdr:row>
      <xdr:rowOff>2265</xdr:rowOff>
    </xdr:to>
    <xdr:cxnSp macro="">
      <xdr:nvCxnSpPr>
        <xdr:cNvPr id="690" name="直線コネクタ 689"/>
        <xdr:cNvCxnSpPr/>
      </xdr:nvCxnSpPr>
      <xdr:spPr>
        <a:xfrm>
          <a:off x="15481300" y="16616530"/>
          <a:ext cx="8382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103983</xdr:rowOff>
    </xdr:from>
    <xdr:to>
      <xdr:col>81</xdr:col>
      <xdr:colOff>50800</xdr:colOff>
      <xdr:row>96</xdr:row>
      <xdr:rowOff>157330</xdr:rowOff>
    </xdr:to>
    <xdr:cxnSp macro="">
      <xdr:nvCxnSpPr>
        <xdr:cNvPr id="693" name="直線コネクタ 692"/>
        <xdr:cNvCxnSpPr/>
      </xdr:nvCxnSpPr>
      <xdr:spPr>
        <a:xfrm>
          <a:off x="14592300" y="16563183"/>
          <a:ext cx="8890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74329</xdr:rowOff>
    </xdr:from>
    <xdr:to>
      <xdr:col>76</xdr:col>
      <xdr:colOff>114300</xdr:colOff>
      <xdr:row>96</xdr:row>
      <xdr:rowOff>103983</xdr:rowOff>
    </xdr:to>
    <xdr:cxnSp macro="">
      <xdr:nvCxnSpPr>
        <xdr:cNvPr id="696" name="直線コネクタ 695"/>
        <xdr:cNvCxnSpPr/>
      </xdr:nvCxnSpPr>
      <xdr:spPr>
        <a:xfrm>
          <a:off x="13703300" y="16533529"/>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61026</xdr:rowOff>
    </xdr:from>
    <xdr:to>
      <xdr:col>71</xdr:col>
      <xdr:colOff>177800</xdr:colOff>
      <xdr:row>96</xdr:row>
      <xdr:rowOff>74329</xdr:rowOff>
    </xdr:to>
    <xdr:cxnSp macro="">
      <xdr:nvCxnSpPr>
        <xdr:cNvPr id="699" name="直線コネクタ 698"/>
        <xdr:cNvCxnSpPr/>
      </xdr:nvCxnSpPr>
      <xdr:spPr>
        <a:xfrm>
          <a:off x="12814300" y="16520226"/>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118664</xdr:rowOff>
    </xdr:from>
    <xdr:to>
      <xdr:col>72</xdr:col>
      <xdr:colOff>38100</xdr:colOff>
      <xdr:row>97</xdr:row>
      <xdr:rowOff>48814</xdr:rowOff>
    </xdr:to>
    <xdr:sp macro="" textlink="">
      <xdr:nvSpPr>
        <xdr:cNvPr id="700" name="フローチャート: 判断 699"/>
        <xdr:cNvSpPr/>
      </xdr:nvSpPr>
      <xdr:spPr>
        <a:xfrm>
          <a:off x="13652500" y="1657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39941</xdr:rowOff>
    </xdr:from>
    <xdr:ext cx="534377" cy="259045"/>
    <xdr:sp macro="" textlink="">
      <xdr:nvSpPr>
        <xdr:cNvPr id="701" name="テキスト ボックス 700"/>
        <xdr:cNvSpPr txBox="1"/>
      </xdr:nvSpPr>
      <xdr:spPr>
        <a:xfrm>
          <a:off x="13436111" y="1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116286</xdr:rowOff>
    </xdr:from>
    <xdr:to>
      <xdr:col>67</xdr:col>
      <xdr:colOff>101600</xdr:colOff>
      <xdr:row>97</xdr:row>
      <xdr:rowOff>46436</xdr:rowOff>
    </xdr:to>
    <xdr:sp macro="" textlink="">
      <xdr:nvSpPr>
        <xdr:cNvPr id="702" name="フローチャート: 判断 701"/>
        <xdr:cNvSpPr/>
      </xdr:nvSpPr>
      <xdr:spPr>
        <a:xfrm>
          <a:off x="12763500" y="16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37563</xdr:rowOff>
    </xdr:from>
    <xdr:ext cx="534377" cy="259045"/>
    <xdr:sp macro="" textlink="">
      <xdr:nvSpPr>
        <xdr:cNvPr id="703" name="テキスト ボックス 702"/>
        <xdr:cNvSpPr txBox="1"/>
      </xdr:nvSpPr>
      <xdr:spPr>
        <a:xfrm>
          <a:off x="12547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122915</xdr:rowOff>
    </xdr:from>
    <xdr:to>
      <xdr:col>85</xdr:col>
      <xdr:colOff>177800</xdr:colOff>
      <xdr:row>97</xdr:row>
      <xdr:rowOff>53065</xdr:rowOff>
    </xdr:to>
    <xdr:sp macro="" textlink="">
      <xdr:nvSpPr>
        <xdr:cNvPr id="709" name="楕円 708"/>
        <xdr:cNvSpPr/>
      </xdr:nvSpPr>
      <xdr:spPr>
        <a:xfrm>
          <a:off x="16268700" y="165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101342</xdr:rowOff>
    </xdr:from>
    <xdr:ext cx="534377" cy="259045"/>
    <xdr:sp macro="" textlink="">
      <xdr:nvSpPr>
        <xdr:cNvPr id="710" name="公債費該当値テキスト"/>
        <xdr:cNvSpPr txBox="1"/>
      </xdr:nvSpPr>
      <xdr:spPr>
        <a:xfrm>
          <a:off x="16370300" y="165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106530</xdr:rowOff>
    </xdr:from>
    <xdr:to>
      <xdr:col>81</xdr:col>
      <xdr:colOff>101600</xdr:colOff>
      <xdr:row>97</xdr:row>
      <xdr:rowOff>36680</xdr:rowOff>
    </xdr:to>
    <xdr:sp macro="" textlink="">
      <xdr:nvSpPr>
        <xdr:cNvPr id="711" name="楕円 710"/>
        <xdr:cNvSpPr/>
      </xdr:nvSpPr>
      <xdr:spPr>
        <a:xfrm>
          <a:off x="15430500" y="165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27807</xdr:rowOff>
    </xdr:from>
    <xdr:ext cx="534377" cy="259045"/>
    <xdr:sp macro="" textlink="">
      <xdr:nvSpPr>
        <xdr:cNvPr id="712" name="テキスト ボックス 711"/>
        <xdr:cNvSpPr txBox="1"/>
      </xdr:nvSpPr>
      <xdr:spPr>
        <a:xfrm>
          <a:off x="15214111" y="166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53183</xdr:rowOff>
    </xdr:from>
    <xdr:to>
      <xdr:col>76</xdr:col>
      <xdr:colOff>165100</xdr:colOff>
      <xdr:row>96</xdr:row>
      <xdr:rowOff>154783</xdr:rowOff>
    </xdr:to>
    <xdr:sp macro="" textlink="">
      <xdr:nvSpPr>
        <xdr:cNvPr id="713" name="楕円 712"/>
        <xdr:cNvSpPr/>
      </xdr:nvSpPr>
      <xdr:spPr>
        <a:xfrm>
          <a:off x="14541500" y="165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145910</xdr:rowOff>
    </xdr:from>
    <xdr:ext cx="534377" cy="259045"/>
    <xdr:sp macro="" textlink="">
      <xdr:nvSpPr>
        <xdr:cNvPr id="714" name="テキスト ボックス 713"/>
        <xdr:cNvSpPr txBox="1"/>
      </xdr:nvSpPr>
      <xdr:spPr>
        <a:xfrm>
          <a:off x="14325111" y="166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23529</xdr:rowOff>
    </xdr:from>
    <xdr:to>
      <xdr:col>72</xdr:col>
      <xdr:colOff>38100</xdr:colOff>
      <xdr:row>96</xdr:row>
      <xdr:rowOff>125129</xdr:rowOff>
    </xdr:to>
    <xdr:sp macro="" textlink="">
      <xdr:nvSpPr>
        <xdr:cNvPr id="715" name="楕円 714"/>
        <xdr:cNvSpPr/>
      </xdr:nvSpPr>
      <xdr:spPr>
        <a:xfrm>
          <a:off x="13652500" y="164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141656</xdr:rowOff>
    </xdr:from>
    <xdr:ext cx="534377" cy="259045"/>
    <xdr:sp macro="" textlink="">
      <xdr:nvSpPr>
        <xdr:cNvPr id="716" name="テキスト ボックス 715"/>
        <xdr:cNvSpPr txBox="1"/>
      </xdr:nvSpPr>
      <xdr:spPr>
        <a:xfrm>
          <a:off x="13436111" y="1625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10226</xdr:rowOff>
    </xdr:from>
    <xdr:to>
      <xdr:col>67</xdr:col>
      <xdr:colOff>101600</xdr:colOff>
      <xdr:row>96</xdr:row>
      <xdr:rowOff>111826</xdr:rowOff>
    </xdr:to>
    <xdr:sp macro="" textlink="">
      <xdr:nvSpPr>
        <xdr:cNvPr id="717" name="楕円 716"/>
        <xdr:cNvSpPr/>
      </xdr:nvSpPr>
      <xdr:spPr>
        <a:xfrm>
          <a:off x="12763500" y="164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128353</xdr:rowOff>
    </xdr:from>
    <xdr:ext cx="534377" cy="259045"/>
    <xdr:sp macro="" textlink="">
      <xdr:nvSpPr>
        <xdr:cNvPr id="718" name="テキスト ボックス 717"/>
        <xdr:cNvSpPr txBox="1"/>
      </xdr:nvSpPr>
      <xdr:spPr>
        <a:xfrm>
          <a:off x="12547111" y="162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43180</xdr:rowOff>
    </xdr:from>
    <xdr:to>
      <xdr:col>102</xdr:col>
      <xdr:colOff>165100</xdr:colOff>
      <xdr:row>34</xdr:row>
      <xdr:rowOff>144780</xdr:rowOff>
    </xdr:to>
    <xdr:sp macro="" textlink="">
      <xdr:nvSpPr>
        <xdr:cNvPr id="755" name="フローチャート: 判断 754"/>
        <xdr:cNvSpPr/>
      </xdr:nvSpPr>
      <xdr:spPr>
        <a:xfrm>
          <a:off x="19494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161307</xdr:rowOff>
    </xdr:from>
    <xdr:ext cx="378565" cy="259045"/>
    <xdr:sp macro="" textlink="">
      <xdr:nvSpPr>
        <xdr:cNvPr id="756" name="テキスト ボックス 755"/>
        <xdr:cNvSpPr txBox="1"/>
      </xdr:nvSpPr>
      <xdr:spPr>
        <a:xfrm>
          <a:off x="19356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57" name="フローチャート: 判断 756"/>
        <xdr:cNvSpPr/>
      </xdr:nvSpPr>
      <xdr:spPr>
        <a:xfrm>
          <a:off x="18605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170451</xdr:rowOff>
    </xdr:from>
    <xdr:ext cx="378565" cy="259045"/>
    <xdr:sp macro="" textlink="">
      <xdr:nvSpPr>
        <xdr:cNvPr id="758" name="テキスト ボックス 757"/>
        <xdr:cNvSpPr txBox="1"/>
      </xdr:nvSpPr>
      <xdr:spPr>
        <a:xfrm>
          <a:off x="18467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目的別にみた歳出額は、額の多い順に挙げると総務費、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農林水産業費、衛生費、商工費、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議会費、労働費となり前年度と比較すると総務費、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土木費、教育費、衛生費、商工費、消防費、災害復旧費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の歳出が嵩んだ他はほぼ同額、若しくは下回る結果となった。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増額の主な要因としては、総務費において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特定目的基金への積立を行ったことや、土木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大雪の影響により除雪関連経費が大幅に増加、教育費において国体関連施設改修や小学校大規模改修工事などの施設整備、商工費において門前整備関連工事の増加によるものが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挙げられる。減額については、主なもので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農林水産業費が施設整備に完了に伴い減額、次いで民生費が介護施設整備補助完了に伴い減額となり、その他の項目についても事業の完了などの理由で減額となっている。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年度標準財政規模は、普通交付税が合併算定替縮減により減額となるなどの影響もあり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財政調整基金残高は基金再編により特定目的基金への振替えを平成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年度に実施したことから残高は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百万円減少し、対標準財政規模比率は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　実質収支額は大雪の影響による物件費の増などの影響もあり歳出が大きくなったことから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百万円となった。対標準財政規模は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％であった。実質単年度収支は、前年度剰余金の半分を積立てたが積立額が単年度収支を下回っており前年度より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百万円となった。対標準財政規模比率は前年度より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一般会計及び特別会計の実質収支は、全ての会計で黒字であり、健全化の基準内数値である。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指標分母となる標準財政規模は、普通交付税の合併算定替縮減の影響等により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年度一般会計では、大雪の影響による除雪関連費用や維持補修といった物件費の増などにより歳出は大きく増額となった。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年ぶりに臨時財政対策債の借入れを行い財源を確保したが、実質収支額は前年度より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％となった。介護保険特別会計においては、町内において地域密着型サービス施設が事業開始したことから関連給付費が増となり歳出は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百万円の増額、歳入においては給付費の増により国庫負担金等が増となり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百万円増額となった。結果実質収支は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％となった。国民健康保険事業特別会計においては、昨年に引き続き被保険者数が減少したことから保険給付費が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百万円減、医療費の減に伴い共同事業繰出金も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百万円減となるなど歳出では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百万円の減となった。歳入においては、保険税率の改定、医療費の減少に伴い法定外繰入金、基金繰入金が減となるなど</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百万円減となった。歳入歳出差引額は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％となった。上水道事業会計では、設備等の修繕が減少したことで流動資産は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百円増、あわせて修繕や建設改良工事の早期発注、完成を進めたことで未払金が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百万円減となったことから流動負債も減り、剰余金も前年度より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百万円増となった。結果実質収支は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％であった。その他の特別会計は、変動が少なく横ばいに推移しており、今後とも適正な運用を行い、財政の健全運営に努める。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一般会計にかかる元利償還金は順調に減少しているが、一般会計と公営企業債の合計元利償還額が全体に占める割合は約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％となっており、実質公債比率に対する影響が大きいため、新規借入額の抑制を行うなど今後も公債費の抑制に努めていく。一方、組合等が起こした地方債の元利償還金に対する負担金等は減額となった。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年度まで元利償還金は減少していたが、平成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年度以降は増額していく。交付税算定に有利な合併特例債を活用してはいるものの、残高と公債費の増減に注視しながら財政の健全化に努めていく。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将来負担額の項目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、公営企業債等繰入見込額、組合等負担等見込額は、平成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微減であった一方で、一般会計等に係る地方債の現在高は増加した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松小南校舎棟大規模改修工事や地域情報通信基盤整備事業などの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大型建設事業に伴い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借り入れた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などに加え、豪雪対策に伴い一般財源が不足したため</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年ぶりに臨時財政対策債を借り入れた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、借入額が償還額を上回り、残高が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増加した。公営企業債等繰入見込額および組合等負担等見込額は、順調に既往債償還が進んだため、退職手当負担見込額は、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平均勤続年数の短縮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に伴い、それぞれ減少傾向が続いている。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充当可能財源等は、基金、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充当可能特定歳入、基準財政需要額算入見込額全てにおいて微増したが、地方債現在高の増加幅が上回ったため指標の分子が増加した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らの要因に加え、標準財政規模も合併算定替縮減の影響から分母の数値も縮小傾向が続くため、将来負担比率が悪化していくと予想される。今後も交付税算定に有利な起債を活用し、地方債残高と公債費のバランスに注視しながら健全な財政運営を行う。</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金融機関での定期預金や国債・県債での運用により利子収入及び売却差益を得て平成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百万円の積立を行っている。また、地方財政法の規定により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百万円を財政調整基金に積立てている。その他、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年度に設置目的が類似する基金や活用実績のなかった基金を統廃合した。翌年度には総合振興計画実施計画、財政計画等を踏まえながら基金の使用目的を明確にし、財政調整基金から特定目的基金への振替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例年どおりの運用にて得た利子収入等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項の規程による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を実施していくが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適正な基金の活用のため財政調整基金の目安である標準財政規模に対する割合を考慮しながら、これからの公共施設最適化の取り組みによる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教育、子育て、福祉、まちづくり関連施設の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更新、大規模改修等の財源として活用するため財政調整基金に漫然と積立てるのではなく、特定目的基金への振替えなど目的を持って運用していく。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年度に特定目的金の再編を実施。平成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年度に類似する類似する特定目的基金を統合するなど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基金とした。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の使途については、学校教育施設、子育て関連施設、福祉施設の更新、まちづくり関連施設の最適化に向けての取り組みの推進や、今後の更新、大規模改修等の財源として基金を有効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年度に特定目的基金の再編、平成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年度に財政調整基金から特定目的金への振替を実施したことにより各基金残高が増加した。振替額は財政調整基金から教育施設整備基金へ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百万円、すこやか子育て支援基金へ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百万円、まちづくり基金へ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百万円それぞれ振替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総合振興計画実施計画や各施設の適正配置検討結果、財政計画等を踏まえながら、教育、子育て、福祉、まちづくり関連施設の最適化に向けた更新、大規模改修等の財源として基金を活用していく。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年度の財政調整基金については、地方税法第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項の規程による額と基金利子収入を合わせて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年度については同様の積立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百万円の他、平成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年度から実施した特定目的基金への振替を前提として基金の再編を実施し、財政調整基金から特定目的金へ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百万円の振替えを実施した。その結果、平成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程にる額の積立てを実施しながら、財政調整基金の目安である標準財政規模に対する割合を考慮し、これからの公共施設最適化の取り組みによる更新、大規模改修等の財源として活用するため財政調整基金に漫然と積立てるのではなく、特定目的基金への振替えなど目的を持って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増額については、預金利子分の増のみとなっている。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起債償還の補填財源として活用する基金であるが、既借入債については利率も低いことから繰上償還等は考えていない。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施設更新の実施や現状のサービス水準維持を前提とし、単年度が実質赤字となる見通しとなった場合は、基金組替により減債積立金での充当を視野に入れていくことも必要と考えている。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％となった。施設類型の中で特に減価償却率の高い施設は、幼稚園・保育所、学校施設、公民館、減価償却率の低い施設は、道路・橋りょう、消防施設であった。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減価償却率の高い施設においては、築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年を超える施設が多数あり、個別の施設保全計画を基に順次改修予定である。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減価償却率の低い施設においては、平成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年度移管譲渡を受けた旧県道や平成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年度竣工の消防本部庁舎など固定資産の取得によって償却率を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引き下げる結果となった。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3" name="有形固定資産減価償却率平均値テキスト"/>
        <xdr:cNvSpPr txBox="1"/>
      </xdr:nvSpPr>
      <xdr:spPr>
        <a:xfrm>
          <a:off x="4813300" y="4880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0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69374</xdr:rowOff>
    </xdr:from>
    <xdr:to>
      <xdr:col>23</xdr:col>
      <xdr:colOff>136525</xdr:colOff>
      <xdr:row>30</xdr:row>
      <xdr:rowOff>170974</xdr:rowOff>
    </xdr:to>
    <xdr:sp macro="" textlink="">
      <xdr:nvSpPr>
        <xdr:cNvPr id="82" name="楕円 81"/>
        <xdr:cNvSpPr/>
      </xdr:nvSpPr>
      <xdr:spPr>
        <a:xfrm>
          <a:off x="47117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47801</xdr:rowOff>
    </xdr:from>
    <xdr:ext cx="405111" cy="259045"/>
    <xdr:sp macro="" textlink="">
      <xdr:nvSpPr>
        <xdr:cNvPr id="83" name="有形固定資産減価償却率該当値テキスト"/>
        <xdr:cNvSpPr txBox="1"/>
      </xdr:nvSpPr>
      <xdr:spPr>
        <a:xfrm>
          <a:off x="4813300"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107156</xdr:rowOff>
    </xdr:from>
    <xdr:to>
      <xdr:col>19</xdr:col>
      <xdr:colOff>187325</xdr:colOff>
      <xdr:row>31</xdr:row>
      <xdr:rowOff>37306</xdr:rowOff>
    </xdr:to>
    <xdr:sp macro="" textlink="">
      <xdr:nvSpPr>
        <xdr:cNvPr id="84" name="楕円 83"/>
        <xdr:cNvSpPr/>
      </xdr:nvSpPr>
      <xdr:spPr>
        <a:xfrm>
          <a:off x="4000500" y="52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120174</xdr:rowOff>
    </xdr:from>
    <xdr:to>
      <xdr:col>23</xdr:col>
      <xdr:colOff>85725</xdr:colOff>
      <xdr:row>30</xdr:row>
      <xdr:rowOff>157956</xdr:rowOff>
    </xdr:to>
    <xdr:cxnSp macro="">
      <xdr:nvCxnSpPr>
        <xdr:cNvPr id="85" name="直線コネクタ 84"/>
        <xdr:cNvCxnSpPr/>
      </xdr:nvCxnSpPr>
      <xdr:spPr>
        <a:xfrm flipV="1">
          <a:off x="4051300" y="5263674"/>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6" name="楕円 85"/>
        <xdr:cNvSpPr/>
      </xdr:nvSpPr>
      <xdr:spPr>
        <a:xfrm>
          <a:off x="3238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157956</xdr:rowOff>
    </xdr:from>
    <xdr:to>
      <xdr:col>19</xdr:col>
      <xdr:colOff>136525</xdr:colOff>
      <xdr:row>31</xdr:row>
      <xdr:rowOff>21590</xdr:rowOff>
    </xdr:to>
    <xdr:cxnSp macro="">
      <xdr:nvCxnSpPr>
        <xdr:cNvPr id="87" name="直線コネクタ 86"/>
        <xdr:cNvCxnSpPr/>
      </xdr:nvCxnSpPr>
      <xdr:spPr>
        <a:xfrm flipV="1">
          <a:off x="3289300" y="5301456"/>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8" name="n_1aveValue有形固定資産減価償却率"/>
        <xdr:cNvSpPr txBox="1"/>
      </xdr:nvSpPr>
      <xdr:spPr>
        <a:xfrm>
          <a:off x="3836044" y="479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9" name="n_2aveValue有形固定資産減価償却率"/>
        <xdr:cNvSpPr txBox="1"/>
      </xdr:nvSpPr>
      <xdr:spPr>
        <a:xfrm>
          <a:off x="3086744" y="487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28433</xdr:rowOff>
    </xdr:from>
    <xdr:ext cx="405111" cy="259045"/>
    <xdr:sp macro="" textlink="">
      <xdr:nvSpPr>
        <xdr:cNvPr id="90" name="n_1mainValue有形固定資産減価償却率"/>
        <xdr:cNvSpPr txBox="1"/>
      </xdr:nvSpPr>
      <xdr:spPr>
        <a:xfrm>
          <a:off x="38360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1" name="n_2mainValue有形固定資産減価償却率"/>
        <xdr:cNvSpPr txBox="1"/>
      </xdr:nvSpPr>
      <xdr:spPr>
        <a:xfrm>
          <a:off x="3086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ゴシック" panose="020B0609070205080204" pitchFamily="49" charset="-128"/>
              <a:ea typeface="ＭＳ ゴシック" panose="020B0609070205080204" pitchFamily="49" charset="-128"/>
            </a:rPr>
            <a:t>経常一般財源等総額は、地方交付税が合併算定替え縮減の影響で</a:t>
          </a:r>
          <a:r>
            <a:rPr kumimoji="1" lang="en-US" altLang="ja-JP" sz="1000">
              <a:latin typeface="ＭＳ ゴシック" panose="020B0609070205080204" pitchFamily="49" charset="-128"/>
              <a:ea typeface="ＭＳ ゴシック" panose="020B0609070205080204" pitchFamily="49" charset="-128"/>
            </a:rPr>
            <a:t>74</a:t>
          </a:r>
          <a:r>
            <a:rPr kumimoji="1" lang="ja-JP" altLang="en-US" sz="1000">
              <a:latin typeface="ＭＳ ゴシック" panose="020B0609070205080204" pitchFamily="49" charset="-128"/>
              <a:ea typeface="ＭＳ ゴシック" panose="020B0609070205080204" pitchFamily="49" charset="-128"/>
            </a:rPr>
            <a:t>百万円の減、町税が個人所得の伸びや新築家屋の増から</a:t>
          </a:r>
          <a:r>
            <a:rPr kumimoji="1" lang="en-US" altLang="ja-JP" sz="1000">
              <a:latin typeface="ＭＳ ゴシック" panose="020B0609070205080204" pitchFamily="49" charset="-128"/>
              <a:ea typeface="ＭＳ ゴシック" panose="020B0609070205080204" pitchFamily="49" charset="-128"/>
            </a:rPr>
            <a:t>27</a:t>
          </a:r>
          <a:r>
            <a:rPr kumimoji="1" lang="ja-JP" altLang="en-US" sz="1000">
              <a:latin typeface="ＭＳ ゴシック" panose="020B0609070205080204" pitchFamily="49" charset="-128"/>
              <a:ea typeface="ＭＳ ゴシック" panose="020B0609070205080204" pitchFamily="49" charset="-128"/>
            </a:rPr>
            <a:t>百万円の増、税源交付金や臨時財政対策債発行可能額がほぼ横ばいで前年度より推移した。</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一方で、松岡小学校南校舎改修や</a:t>
          </a:r>
          <a:r>
            <a:rPr kumimoji="1" lang="en-US" altLang="ja-JP" sz="1000">
              <a:latin typeface="ＭＳ ゴシック" panose="020B0609070205080204" pitchFamily="49" charset="-128"/>
              <a:ea typeface="ＭＳ ゴシック" panose="020B0609070205080204" pitchFamily="49" charset="-128"/>
            </a:rPr>
            <a:t>B&amp;G</a:t>
          </a:r>
          <a:r>
            <a:rPr kumimoji="1" lang="ja-JP" altLang="en-US" sz="1000">
              <a:latin typeface="ＭＳ ゴシック" panose="020B0609070205080204" pitchFamily="49" charset="-128"/>
              <a:ea typeface="ＭＳ ゴシック" panose="020B0609070205080204" pitchFamily="49" charset="-128"/>
            </a:rPr>
            <a:t>体育館耐震改修等の建設事業財源として合併特例債を借入れたことから、起債残高が</a:t>
          </a:r>
          <a:r>
            <a:rPr kumimoji="1" lang="en-US" altLang="ja-JP" sz="1000">
              <a:latin typeface="ＭＳ ゴシック" panose="020B0609070205080204" pitchFamily="49" charset="-128"/>
              <a:ea typeface="ＭＳ ゴシック" panose="020B0609070205080204" pitchFamily="49" charset="-128"/>
            </a:rPr>
            <a:t>504</a:t>
          </a:r>
          <a:r>
            <a:rPr kumimoji="1" lang="ja-JP" altLang="en-US" sz="1000">
              <a:latin typeface="ＭＳ ゴシック" panose="020B0609070205080204" pitchFamily="49" charset="-128"/>
              <a:ea typeface="ＭＳ ゴシック" panose="020B0609070205080204" pitchFamily="49" charset="-128"/>
            </a:rPr>
            <a:t>百万円増加した。</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7" name="債務償還可能年数平均値テキスト"/>
        <xdr:cNvSpPr txBox="1"/>
      </xdr:nvSpPr>
      <xdr:spPr>
        <a:xfrm>
          <a:off x="14846300"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4" name="楕円 133"/>
        <xdr:cNvSpPr/>
      </xdr:nvSpPr>
      <xdr:spPr>
        <a:xfrm>
          <a:off x="147447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35" name="債務償還可能年数該当値テキスト"/>
        <xdr:cNvSpPr txBox="1"/>
      </xdr:nvSpPr>
      <xdr:spPr>
        <a:xfrm>
          <a:off x="14846300" y="5061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90170</xdr:rowOff>
    </xdr:from>
    <xdr:to>
      <xdr:col>24</xdr:col>
      <xdr:colOff>114300</xdr:colOff>
      <xdr:row>41</xdr:row>
      <xdr:rowOff>20320</xdr:rowOff>
    </xdr:to>
    <xdr:sp macro="" textlink="">
      <xdr:nvSpPr>
        <xdr:cNvPr id="70" name="楕円 69"/>
        <xdr:cNvSpPr/>
      </xdr:nvSpPr>
      <xdr:spPr>
        <a:xfrm>
          <a:off x="4584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68597</xdr:rowOff>
    </xdr:from>
    <xdr:ext cx="405111" cy="259045"/>
    <xdr:sp macro="" textlink="">
      <xdr:nvSpPr>
        <xdr:cNvPr id="71" name="【道路】&#10;有形固定資産減価償却率該当値テキスト"/>
        <xdr:cNvSpPr txBox="1"/>
      </xdr:nvSpPr>
      <xdr:spPr>
        <a:xfrm>
          <a:off x="4673600"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122555</xdr:rowOff>
    </xdr:from>
    <xdr:to>
      <xdr:col>20</xdr:col>
      <xdr:colOff>38100</xdr:colOff>
      <xdr:row>41</xdr:row>
      <xdr:rowOff>52705</xdr:rowOff>
    </xdr:to>
    <xdr:sp macro="" textlink="">
      <xdr:nvSpPr>
        <xdr:cNvPr id="72" name="楕円 71"/>
        <xdr:cNvSpPr/>
      </xdr:nvSpPr>
      <xdr:spPr>
        <a:xfrm>
          <a:off x="3746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140970</xdr:rowOff>
    </xdr:from>
    <xdr:to>
      <xdr:col>24</xdr:col>
      <xdr:colOff>63500</xdr:colOff>
      <xdr:row>41</xdr:row>
      <xdr:rowOff>1905</xdr:rowOff>
    </xdr:to>
    <xdr:cxnSp macro="">
      <xdr:nvCxnSpPr>
        <xdr:cNvPr id="73" name="直線コネクタ 72"/>
        <xdr:cNvCxnSpPr/>
      </xdr:nvCxnSpPr>
      <xdr:spPr>
        <a:xfrm flipV="1">
          <a:off x="3797300" y="6998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154940</xdr:rowOff>
    </xdr:from>
    <xdr:to>
      <xdr:col>15</xdr:col>
      <xdr:colOff>101600</xdr:colOff>
      <xdr:row>41</xdr:row>
      <xdr:rowOff>85090</xdr:rowOff>
    </xdr:to>
    <xdr:sp macro="" textlink="">
      <xdr:nvSpPr>
        <xdr:cNvPr id="74" name="楕円 73"/>
        <xdr:cNvSpPr/>
      </xdr:nvSpPr>
      <xdr:spPr>
        <a:xfrm>
          <a:off x="2857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xdr:rowOff>
    </xdr:from>
    <xdr:to>
      <xdr:col>19</xdr:col>
      <xdr:colOff>177800</xdr:colOff>
      <xdr:row>41</xdr:row>
      <xdr:rowOff>34290</xdr:rowOff>
    </xdr:to>
    <xdr:cxnSp macro="">
      <xdr:nvCxnSpPr>
        <xdr:cNvPr id="75" name="直線コネクタ 74"/>
        <xdr:cNvCxnSpPr/>
      </xdr:nvCxnSpPr>
      <xdr:spPr>
        <a:xfrm flipV="1">
          <a:off x="2908300" y="7031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43832</xdr:rowOff>
    </xdr:from>
    <xdr:ext cx="405111" cy="259045"/>
    <xdr:sp macro="" textlink="">
      <xdr:nvSpPr>
        <xdr:cNvPr id="78" name="n_1mainValue【道路】&#10;有形固定資産減価償却率"/>
        <xdr:cNvSpPr txBox="1"/>
      </xdr:nvSpPr>
      <xdr:spPr>
        <a:xfrm>
          <a:off x="3582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76217</xdr:rowOff>
    </xdr:from>
    <xdr:ext cx="405111" cy="259045"/>
    <xdr:sp macro="" textlink="">
      <xdr:nvSpPr>
        <xdr:cNvPr id="79" name="n_2mainValue【道路】&#10;有形固定資産減価償却率"/>
        <xdr:cNvSpPr txBox="1"/>
      </xdr:nvSpPr>
      <xdr:spPr>
        <a:xfrm>
          <a:off x="2705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76500</xdr:rowOff>
    </xdr:from>
    <xdr:to>
      <xdr:col>55</xdr:col>
      <xdr:colOff>50800</xdr:colOff>
      <xdr:row>42</xdr:row>
      <xdr:rowOff>6650</xdr:rowOff>
    </xdr:to>
    <xdr:sp macro="" textlink="">
      <xdr:nvSpPr>
        <xdr:cNvPr id="117" name="楕円 116"/>
        <xdr:cNvSpPr/>
      </xdr:nvSpPr>
      <xdr:spPr>
        <a:xfrm>
          <a:off x="10426700" y="71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20988</xdr:rowOff>
    </xdr:from>
    <xdr:ext cx="534377" cy="259045"/>
    <xdr:sp macro="" textlink="">
      <xdr:nvSpPr>
        <xdr:cNvPr id="118" name="【道路】&#10;一人当たり延長該当値テキスト"/>
        <xdr:cNvSpPr txBox="1"/>
      </xdr:nvSpPr>
      <xdr:spPr>
        <a:xfrm>
          <a:off x="10515600" y="70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77456</xdr:rowOff>
    </xdr:from>
    <xdr:to>
      <xdr:col>50</xdr:col>
      <xdr:colOff>165100</xdr:colOff>
      <xdr:row>42</xdr:row>
      <xdr:rowOff>7606</xdr:rowOff>
    </xdr:to>
    <xdr:sp macro="" textlink="">
      <xdr:nvSpPr>
        <xdr:cNvPr id="119" name="楕円 118"/>
        <xdr:cNvSpPr/>
      </xdr:nvSpPr>
      <xdr:spPr>
        <a:xfrm>
          <a:off x="9588500" y="71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127300</xdr:rowOff>
    </xdr:from>
    <xdr:to>
      <xdr:col>55</xdr:col>
      <xdr:colOff>0</xdr:colOff>
      <xdr:row>41</xdr:row>
      <xdr:rowOff>128256</xdr:rowOff>
    </xdr:to>
    <xdr:cxnSp macro="">
      <xdr:nvCxnSpPr>
        <xdr:cNvPr id="120" name="直線コネクタ 119"/>
        <xdr:cNvCxnSpPr/>
      </xdr:nvCxnSpPr>
      <xdr:spPr>
        <a:xfrm flipV="1">
          <a:off x="9639300" y="7156750"/>
          <a:ext cx="8382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79327</xdr:rowOff>
    </xdr:from>
    <xdr:to>
      <xdr:col>46</xdr:col>
      <xdr:colOff>38100</xdr:colOff>
      <xdr:row>42</xdr:row>
      <xdr:rowOff>9477</xdr:rowOff>
    </xdr:to>
    <xdr:sp macro="" textlink="">
      <xdr:nvSpPr>
        <xdr:cNvPr id="121" name="楕円 120"/>
        <xdr:cNvSpPr/>
      </xdr:nvSpPr>
      <xdr:spPr>
        <a:xfrm>
          <a:off x="8699500" y="7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128256</xdr:rowOff>
    </xdr:from>
    <xdr:to>
      <xdr:col>50</xdr:col>
      <xdr:colOff>114300</xdr:colOff>
      <xdr:row>41</xdr:row>
      <xdr:rowOff>130127</xdr:rowOff>
    </xdr:to>
    <xdr:cxnSp macro="">
      <xdr:nvCxnSpPr>
        <xdr:cNvPr id="122" name="直線コネクタ 121"/>
        <xdr:cNvCxnSpPr/>
      </xdr:nvCxnSpPr>
      <xdr:spPr>
        <a:xfrm flipV="1">
          <a:off x="8750300" y="7157706"/>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23"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24133</xdr:rowOff>
    </xdr:from>
    <xdr:ext cx="534377" cy="259045"/>
    <xdr:sp macro="" textlink="">
      <xdr:nvSpPr>
        <xdr:cNvPr id="125" name="n_1mainValue【道路】&#10;一人当たり延長"/>
        <xdr:cNvSpPr txBox="1"/>
      </xdr:nvSpPr>
      <xdr:spPr>
        <a:xfrm>
          <a:off x="9359411" y="68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604</xdr:rowOff>
    </xdr:from>
    <xdr:ext cx="534377" cy="259045"/>
    <xdr:sp macro="" textlink="">
      <xdr:nvSpPr>
        <xdr:cNvPr id="126" name="n_2mainValue【道路】&#10;一人当たり延長"/>
        <xdr:cNvSpPr txBox="1"/>
      </xdr:nvSpPr>
      <xdr:spPr>
        <a:xfrm>
          <a:off x="8483111" y="72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7" name="【橋りょう・トンネル】&#10;有形固定資産減価償却率平均値テキスト"/>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66" name="楕円 165"/>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131734</xdr:rowOff>
    </xdr:from>
    <xdr:ext cx="405111" cy="259045"/>
    <xdr:sp macro="" textlink="">
      <xdr:nvSpPr>
        <xdr:cNvPr id="167" name="【橋りょう・トンネル】&#10;有形固定資産減価償却率該当値テキスト"/>
        <xdr:cNvSpPr txBox="1"/>
      </xdr:nvSpPr>
      <xdr:spPr>
        <a:xfrm>
          <a:off x="4673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68" name="楕円 167"/>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62049</xdr:rowOff>
    </xdr:to>
    <xdr:cxnSp macro="">
      <xdr:nvCxnSpPr>
        <xdr:cNvPr id="169" name="直線コネクタ 168"/>
        <xdr:cNvCxnSpPr/>
      </xdr:nvCxnSpPr>
      <xdr:spPr>
        <a:xfrm flipV="1">
          <a:off x="3797300" y="103196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70" name="楕円 169"/>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93073</xdr:rowOff>
    </xdr:to>
    <xdr:cxnSp macro="">
      <xdr:nvCxnSpPr>
        <xdr:cNvPr id="171" name="直線コネクタ 170"/>
        <xdr:cNvCxnSpPr/>
      </xdr:nvCxnSpPr>
      <xdr:spPr>
        <a:xfrm flipV="1">
          <a:off x="2908300" y="1034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72"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73"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103976</xdr:rowOff>
    </xdr:from>
    <xdr:ext cx="405111" cy="259045"/>
    <xdr:sp macro="" textlink="">
      <xdr:nvSpPr>
        <xdr:cNvPr id="174" name="n_1mainValue【橋りょう・トンネル】&#10;有形固定資産減価償却率"/>
        <xdr:cNvSpPr txBox="1"/>
      </xdr:nvSpPr>
      <xdr:spPr>
        <a:xfrm>
          <a:off x="3582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75" name="n_2main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55949</xdr:rowOff>
    </xdr:from>
    <xdr:to>
      <xdr:col>55</xdr:col>
      <xdr:colOff>50800</xdr:colOff>
      <xdr:row>64</xdr:row>
      <xdr:rowOff>157549</xdr:rowOff>
    </xdr:to>
    <xdr:sp macro="" textlink="">
      <xdr:nvSpPr>
        <xdr:cNvPr id="215" name="楕円 214"/>
        <xdr:cNvSpPr/>
      </xdr:nvSpPr>
      <xdr:spPr>
        <a:xfrm>
          <a:off x="10426700" y="110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142326</xdr:rowOff>
    </xdr:from>
    <xdr:ext cx="534377" cy="259045"/>
    <xdr:sp macro="" textlink="">
      <xdr:nvSpPr>
        <xdr:cNvPr id="216" name="【橋りょう・トンネル】&#10;一人当たり有形固定資産（償却資産）額該当値テキスト"/>
        <xdr:cNvSpPr txBox="1"/>
      </xdr:nvSpPr>
      <xdr:spPr>
        <a:xfrm>
          <a:off x="10515600" y="109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56273</xdr:rowOff>
    </xdr:from>
    <xdr:to>
      <xdr:col>50</xdr:col>
      <xdr:colOff>165100</xdr:colOff>
      <xdr:row>64</xdr:row>
      <xdr:rowOff>157873</xdr:rowOff>
    </xdr:to>
    <xdr:sp macro="" textlink="">
      <xdr:nvSpPr>
        <xdr:cNvPr id="217" name="楕円 216"/>
        <xdr:cNvSpPr/>
      </xdr:nvSpPr>
      <xdr:spPr>
        <a:xfrm>
          <a:off x="9588500" y="110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106749</xdr:rowOff>
    </xdr:from>
    <xdr:to>
      <xdr:col>55</xdr:col>
      <xdr:colOff>0</xdr:colOff>
      <xdr:row>64</xdr:row>
      <xdr:rowOff>107073</xdr:rowOff>
    </xdr:to>
    <xdr:cxnSp macro="">
      <xdr:nvCxnSpPr>
        <xdr:cNvPr id="218" name="直線コネクタ 217"/>
        <xdr:cNvCxnSpPr/>
      </xdr:nvCxnSpPr>
      <xdr:spPr>
        <a:xfrm flipV="1">
          <a:off x="9639300" y="11079549"/>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56545</xdr:rowOff>
    </xdr:from>
    <xdr:to>
      <xdr:col>46</xdr:col>
      <xdr:colOff>38100</xdr:colOff>
      <xdr:row>64</xdr:row>
      <xdr:rowOff>158145</xdr:rowOff>
    </xdr:to>
    <xdr:sp macro="" textlink="">
      <xdr:nvSpPr>
        <xdr:cNvPr id="219" name="楕円 218"/>
        <xdr:cNvSpPr/>
      </xdr:nvSpPr>
      <xdr:spPr>
        <a:xfrm>
          <a:off x="8699500" y="110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107073</xdr:rowOff>
    </xdr:from>
    <xdr:to>
      <xdr:col>50</xdr:col>
      <xdr:colOff>114300</xdr:colOff>
      <xdr:row>64</xdr:row>
      <xdr:rowOff>107345</xdr:rowOff>
    </xdr:to>
    <xdr:cxnSp macro="">
      <xdr:nvCxnSpPr>
        <xdr:cNvPr id="220" name="直線コネクタ 219"/>
        <xdr:cNvCxnSpPr/>
      </xdr:nvCxnSpPr>
      <xdr:spPr>
        <a:xfrm flipV="1">
          <a:off x="8750300" y="11079873"/>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22"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149000</xdr:rowOff>
    </xdr:from>
    <xdr:ext cx="534377" cy="259045"/>
    <xdr:sp macro="" textlink="">
      <xdr:nvSpPr>
        <xdr:cNvPr id="223" name="n_1mainValue【橋りょう・トンネル】&#10;一人当たり有形固定資産（償却資産）額"/>
        <xdr:cNvSpPr txBox="1"/>
      </xdr:nvSpPr>
      <xdr:spPr>
        <a:xfrm>
          <a:off x="9359411" y="111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149272</xdr:rowOff>
    </xdr:from>
    <xdr:ext cx="534377" cy="259045"/>
    <xdr:sp macro="" textlink="">
      <xdr:nvSpPr>
        <xdr:cNvPr id="224" name="n_2mainValue【橋りょう・トンネル】&#10;一人当たり有形固定資産（償却資産）額"/>
        <xdr:cNvSpPr txBox="1"/>
      </xdr:nvSpPr>
      <xdr:spPr>
        <a:xfrm>
          <a:off x="8483111" y="111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63" name="楕円 262"/>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264" name="【公営住宅】&#10;有形固定資産減価償却率該当値テキスト"/>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265" name="楕円 264"/>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24764</xdr:rowOff>
    </xdr:to>
    <xdr:cxnSp macro="">
      <xdr:nvCxnSpPr>
        <xdr:cNvPr id="266" name="直線コネクタ 265"/>
        <xdr:cNvCxnSpPr/>
      </xdr:nvCxnSpPr>
      <xdr:spPr>
        <a:xfrm flipV="1">
          <a:off x="3797300" y="143941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267" name="楕円 266"/>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66675</xdr:rowOff>
    </xdr:to>
    <xdr:cxnSp macro="">
      <xdr:nvCxnSpPr>
        <xdr:cNvPr id="268" name="直線コネクタ 267"/>
        <xdr:cNvCxnSpPr/>
      </xdr:nvCxnSpPr>
      <xdr:spPr>
        <a:xfrm flipV="1">
          <a:off x="2908300" y="14426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69"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0"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271" name="n_1mainValue【公営住宅】&#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272" name="n_2mainValue【公営住宅】&#10;有形固定資産減価償却率"/>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120841</xdr:rowOff>
    </xdr:from>
    <xdr:to>
      <xdr:col>55</xdr:col>
      <xdr:colOff>50800</xdr:colOff>
      <xdr:row>86</xdr:row>
      <xdr:rowOff>50991</xdr:rowOff>
    </xdr:to>
    <xdr:sp macro="" textlink="">
      <xdr:nvSpPr>
        <xdr:cNvPr id="310" name="楕円 309"/>
        <xdr:cNvSpPr/>
      </xdr:nvSpPr>
      <xdr:spPr>
        <a:xfrm>
          <a:off x="10426700" y="14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35768</xdr:rowOff>
    </xdr:from>
    <xdr:ext cx="469744" cy="259045"/>
    <xdr:sp macro="" textlink="">
      <xdr:nvSpPr>
        <xdr:cNvPr id="311" name="【公営住宅】&#10;一人当たり面積該当値テキスト"/>
        <xdr:cNvSpPr txBox="1"/>
      </xdr:nvSpPr>
      <xdr:spPr>
        <a:xfrm>
          <a:off x="10515600" y="146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120078</xdr:rowOff>
    </xdr:from>
    <xdr:to>
      <xdr:col>50</xdr:col>
      <xdr:colOff>165100</xdr:colOff>
      <xdr:row>86</xdr:row>
      <xdr:rowOff>50228</xdr:rowOff>
    </xdr:to>
    <xdr:sp macro="" textlink="">
      <xdr:nvSpPr>
        <xdr:cNvPr id="312" name="楕円 311"/>
        <xdr:cNvSpPr/>
      </xdr:nvSpPr>
      <xdr:spPr>
        <a:xfrm>
          <a:off x="9588500" y="146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170878</xdr:rowOff>
    </xdr:from>
    <xdr:to>
      <xdr:col>55</xdr:col>
      <xdr:colOff>0</xdr:colOff>
      <xdr:row>86</xdr:row>
      <xdr:rowOff>191</xdr:rowOff>
    </xdr:to>
    <xdr:cxnSp macro="">
      <xdr:nvCxnSpPr>
        <xdr:cNvPr id="313" name="直線コネクタ 312"/>
        <xdr:cNvCxnSpPr/>
      </xdr:nvCxnSpPr>
      <xdr:spPr>
        <a:xfrm>
          <a:off x="9639300" y="1474412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121413</xdr:rowOff>
    </xdr:from>
    <xdr:to>
      <xdr:col>46</xdr:col>
      <xdr:colOff>38100</xdr:colOff>
      <xdr:row>86</xdr:row>
      <xdr:rowOff>51563</xdr:rowOff>
    </xdr:to>
    <xdr:sp macro="" textlink="">
      <xdr:nvSpPr>
        <xdr:cNvPr id="314" name="楕円 313"/>
        <xdr:cNvSpPr/>
      </xdr:nvSpPr>
      <xdr:spPr>
        <a:xfrm>
          <a:off x="8699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170878</xdr:rowOff>
    </xdr:from>
    <xdr:to>
      <xdr:col>50</xdr:col>
      <xdr:colOff>114300</xdr:colOff>
      <xdr:row>86</xdr:row>
      <xdr:rowOff>763</xdr:rowOff>
    </xdr:to>
    <xdr:cxnSp macro="">
      <xdr:nvCxnSpPr>
        <xdr:cNvPr id="315" name="直線コネクタ 314"/>
        <xdr:cNvCxnSpPr/>
      </xdr:nvCxnSpPr>
      <xdr:spPr>
        <a:xfrm flipV="1">
          <a:off x="8750300" y="14744128"/>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41355</xdr:rowOff>
    </xdr:from>
    <xdr:ext cx="469744" cy="259045"/>
    <xdr:sp macro="" textlink="">
      <xdr:nvSpPr>
        <xdr:cNvPr id="318" name="n_1mainValue【公営住宅】&#10;一人当たり面積"/>
        <xdr:cNvSpPr txBox="1"/>
      </xdr:nvSpPr>
      <xdr:spPr>
        <a:xfrm>
          <a:off x="9391727" y="147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42690</xdr:rowOff>
    </xdr:from>
    <xdr:ext cx="469744" cy="259045"/>
    <xdr:sp macro="" textlink="">
      <xdr:nvSpPr>
        <xdr:cNvPr id="319" name="n_2mainValue【公営住宅】&#10;一人当たり面積"/>
        <xdr:cNvSpPr txBox="1"/>
      </xdr:nvSpPr>
      <xdr:spPr>
        <a:xfrm>
          <a:off x="85154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65"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68" name="フローチャート: 判断 367"/>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374" name="楕円 373"/>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86377</xdr:rowOff>
    </xdr:from>
    <xdr:ext cx="405111" cy="259045"/>
    <xdr:sp macro="" textlink="">
      <xdr:nvSpPr>
        <xdr:cNvPr id="375" name="【認定こども園・幼稚園・保育所】&#10;有形固定資産減価償却率該当値テキスト"/>
        <xdr:cNvSpPr txBox="1"/>
      </xdr:nvSpPr>
      <xdr:spPr>
        <a:xfrm>
          <a:off x="16357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376" name="楕円 375"/>
        <xdr:cNvSpPr/>
      </xdr:nvSpPr>
      <xdr:spPr>
        <a:xfrm>
          <a:off x="1543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137160</xdr:rowOff>
    </xdr:to>
    <xdr:cxnSp macro="">
      <xdr:nvCxnSpPr>
        <xdr:cNvPr id="377" name="直線コネクタ 376"/>
        <xdr:cNvCxnSpPr/>
      </xdr:nvCxnSpPr>
      <xdr:spPr>
        <a:xfrm flipV="1">
          <a:off x="15481300" y="6286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120650</xdr:rowOff>
    </xdr:from>
    <xdr:to>
      <xdr:col>76</xdr:col>
      <xdr:colOff>165100</xdr:colOff>
      <xdr:row>37</xdr:row>
      <xdr:rowOff>50800</xdr:rowOff>
    </xdr:to>
    <xdr:sp macro="" textlink="">
      <xdr:nvSpPr>
        <xdr:cNvPr id="378" name="楕円 377"/>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37</xdr:row>
      <xdr:rowOff>0</xdr:rowOff>
    </xdr:to>
    <xdr:cxnSp macro="">
      <xdr:nvCxnSpPr>
        <xdr:cNvPr id="379" name="直線コネクタ 378"/>
        <xdr:cNvCxnSpPr/>
      </xdr:nvCxnSpPr>
      <xdr:spPr>
        <a:xfrm flipV="1">
          <a:off x="14592300" y="6309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81"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382" name="n_1mainValue【認定こども園・幼稚園・保育所】&#10;有形固定資産減価償却率"/>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383" name="n_2mainValue【認定こども園・幼稚園・保育所】&#10;有形固定資産減価償却率"/>
        <xdr:cNvSpPr txBox="1"/>
      </xdr:nvSpPr>
      <xdr:spPr>
        <a:xfrm>
          <a:off x="14389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14"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103777</xdr:rowOff>
    </xdr:from>
    <xdr:to>
      <xdr:col>116</xdr:col>
      <xdr:colOff>114300</xdr:colOff>
      <xdr:row>35</xdr:row>
      <xdr:rowOff>33927</xdr:rowOff>
    </xdr:to>
    <xdr:sp macro="" textlink="">
      <xdr:nvSpPr>
        <xdr:cNvPr id="423" name="楕円 422"/>
        <xdr:cNvSpPr/>
      </xdr:nvSpPr>
      <xdr:spPr>
        <a:xfrm>
          <a:off x="22110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126654</xdr:rowOff>
    </xdr:from>
    <xdr:ext cx="469744" cy="259045"/>
    <xdr:sp macro="" textlink="">
      <xdr:nvSpPr>
        <xdr:cNvPr id="424" name="【認定こども園・幼稚園・保育所】&#10;一人当たり面積該当値テキスト"/>
        <xdr:cNvSpPr txBox="1"/>
      </xdr:nvSpPr>
      <xdr:spPr>
        <a:xfrm>
          <a:off x="22199600" y="57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116840</xdr:rowOff>
    </xdr:from>
    <xdr:to>
      <xdr:col>112</xdr:col>
      <xdr:colOff>38100</xdr:colOff>
      <xdr:row>35</xdr:row>
      <xdr:rowOff>46990</xdr:rowOff>
    </xdr:to>
    <xdr:sp macro="" textlink="">
      <xdr:nvSpPr>
        <xdr:cNvPr id="425" name="楕円 424"/>
        <xdr:cNvSpPr/>
      </xdr:nvSpPr>
      <xdr:spPr>
        <a:xfrm>
          <a:off x="2127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154577</xdr:rowOff>
    </xdr:from>
    <xdr:to>
      <xdr:col>116</xdr:col>
      <xdr:colOff>63500</xdr:colOff>
      <xdr:row>34</xdr:row>
      <xdr:rowOff>167640</xdr:rowOff>
    </xdr:to>
    <xdr:cxnSp macro="">
      <xdr:nvCxnSpPr>
        <xdr:cNvPr id="426" name="直線コネクタ 425"/>
        <xdr:cNvCxnSpPr/>
      </xdr:nvCxnSpPr>
      <xdr:spPr>
        <a:xfrm flipV="1">
          <a:off x="21323300" y="59838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133169</xdr:rowOff>
    </xdr:from>
    <xdr:to>
      <xdr:col>107</xdr:col>
      <xdr:colOff>101600</xdr:colOff>
      <xdr:row>35</xdr:row>
      <xdr:rowOff>63319</xdr:rowOff>
    </xdr:to>
    <xdr:sp macro="" textlink="">
      <xdr:nvSpPr>
        <xdr:cNvPr id="427" name="楕円 426"/>
        <xdr:cNvSpPr/>
      </xdr:nvSpPr>
      <xdr:spPr>
        <a:xfrm>
          <a:off x="20383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167640</xdr:rowOff>
    </xdr:from>
    <xdr:to>
      <xdr:col>111</xdr:col>
      <xdr:colOff>177800</xdr:colOff>
      <xdr:row>35</xdr:row>
      <xdr:rowOff>12519</xdr:rowOff>
    </xdr:to>
    <xdr:cxnSp macro="">
      <xdr:nvCxnSpPr>
        <xdr:cNvPr id="428" name="直線コネクタ 427"/>
        <xdr:cNvCxnSpPr/>
      </xdr:nvCxnSpPr>
      <xdr:spPr>
        <a:xfrm flipV="1">
          <a:off x="20434300" y="59969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29"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30"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63517</xdr:rowOff>
    </xdr:from>
    <xdr:ext cx="469744" cy="259045"/>
    <xdr:sp macro="" textlink="">
      <xdr:nvSpPr>
        <xdr:cNvPr id="431" name="n_1mainValue【認定こども園・幼稚園・保育所】&#10;一人当たり面積"/>
        <xdr:cNvSpPr txBox="1"/>
      </xdr:nvSpPr>
      <xdr:spPr>
        <a:xfrm>
          <a:off x="210757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79846</xdr:rowOff>
    </xdr:from>
    <xdr:ext cx="469744" cy="259045"/>
    <xdr:sp macro="" textlink="">
      <xdr:nvSpPr>
        <xdr:cNvPr id="432" name="n_2mainValue【認定こども園・幼稚園・保育所】&#10;一人当たり面積"/>
        <xdr:cNvSpPr txBox="1"/>
      </xdr:nvSpPr>
      <xdr:spPr>
        <a:xfrm>
          <a:off x="201994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67" name="フローチャート: 判断 466"/>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101056</xdr:rowOff>
    </xdr:from>
    <xdr:to>
      <xdr:col>85</xdr:col>
      <xdr:colOff>177800</xdr:colOff>
      <xdr:row>58</xdr:row>
      <xdr:rowOff>31206</xdr:rowOff>
    </xdr:to>
    <xdr:sp macro="" textlink="">
      <xdr:nvSpPr>
        <xdr:cNvPr id="473" name="楕円 472"/>
        <xdr:cNvSpPr/>
      </xdr:nvSpPr>
      <xdr:spPr>
        <a:xfrm>
          <a:off x="162687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123933</xdr:rowOff>
    </xdr:from>
    <xdr:ext cx="405111" cy="259045"/>
    <xdr:sp macro="" textlink="">
      <xdr:nvSpPr>
        <xdr:cNvPr id="474" name="【学校施設】&#10;有形固定資産減価償却率該当値テキスト"/>
        <xdr:cNvSpPr txBox="1"/>
      </xdr:nvSpPr>
      <xdr:spPr>
        <a:xfrm>
          <a:off x="16357600" y="972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75" name="楕円 474"/>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151856</xdr:rowOff>
    </xdr:from>
    <xdr:to>
      <xdr:col>85</xdr:col>
      <xdr:colOff>127000</xdr:colOff>
      <xdr:row>58</xdr:row>
      <xdr:rowOff>0</xdr:rowOff>
    </xdr:to>
    <xdr:cxnSp macro="">
      <xdr:nvCxnSpPr>
        <xdr:cNvPr id="476" name="直線コネクタ 475"/>
        <xdr:cNvCxnSpPr/>
      </xdr:nvCxnSpPr>
      <xdr:spPr>
        <a:xfrm flipV="1">
          <a:off x="15481300" y="99245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477" name="楕円 476"/>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16328</xdr:rowOff>
    </xdr:to>
    <xdr:cxnSp macro="">
      <xdr:nvCxnSpPr>
        <xdr:cNvPr id="478" name="直線コネクタ 477"/>
        <xdr:cNvCxnSpPr/>
      </xdr:nvCxnSpPr>
      <xdr:spPr>
        <a:xfrm flipV="1">
          <a:off x="14592300" y="9944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79"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480" name="n_2aveValue【学校施設】&#10;有形固定資産減価償却率"/>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81"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482" name="n_2mainValue【学校施設】&#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10"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13" name="フローチャート: 判断 512"/>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130251</xdr:rowOff>
    </xdr:from>
    <xdr:to>
      <xdr:col>116</xdr:col>
      <xdr:colOff>114300</xdr:colOff>
      <xdr:row>60</xdr:row>
      <xdr:rowOff>60401</xdr:rowOff>
    </xdr:to>
    <xdr:sp macro="" textlink="">
      <xdr:nvSpPr>
        <xdr:cNvPr id="519" name="楕円 518"/>
        <xdr:cNvSpPr/>
      </xdr:nvSpPr>
      <xdr:spPr>
        <a:xfrm>
          <a:off x="22110700" y="102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153128</xdr:rowOff>
    </xdr:from>
    <xdr:ext cx="469744" cy="259045"/>
    <xdr:sp macro="" textlink="">
      <xdr:nvSpPr>
        <xdr:cNvPr id="520" name="【学校施設】&#10;一人当たり面積該当値テキスト"/>
        <xdr:cNvSpPr txBox="1"/>
      </xdr:nvSpPr>
      <xdr:spPr>
        <a:xfrm>
          <a:off x="22199600" y="1009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146253</xdr:rowOff>
    </xdr:from>
    <xdr:to>
      <xdr:col>112</xdr:col>
      <xdr:colOff>38100</xdr:colOff>
      <xdr:row>60</xdr:row>
      <xdr:rowOff>76403</xdr:rowOff>
    </xdr:to>
    <xdr:sp macro="" textlink="">
      <xdr:nvSpPr>
        <xdr:cNvPr id="521" name="楕円 520"/>
        <xdr:cNvSpPr/>
      </xdr:nvSpPr>
      <xdr:spPr>
        <a:xfrm>
          <a:off x="21272500" y="102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9601</xdr:rowOff>
    </xdr:from>
    <xdr:to>
      <xdr:col>116</xdr:col>
      <xdr:colOff>63500</xdr:colOff>
      <xdr:row>60</xdr:row>
      <xdr:rowOff>25603</xdr:rowOff>
    </xdr:to>
    <xdr:cxnSp macro="">
      <xdr:nvCxnSpPr>
        <xdr:cNvPr id="522" name="直線コネクタ 521"/>
        <xdr:cNvCxnSpPr/>
      </xdr:nvCxnSpPr>
      <xdr:spPr>
        <a:xfrm flipV="1">
          <a:off x="21323300" y="1029660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xdr:rowOff>
    </xdr:from>
    <xdr:to>
      <xdr:col>107</xdr:col>
      <xdr:colOff>101600</xdr:colOff>
      <xdr:row>60</xdr:row>
      <xdr:rowOff>102006</xdr:rowOff>
    </xdr:to>
    <xdr:sp macro="" textlink="">
      <xdr:nvSpPr>
        <xdr:cNvPr id="523" name="楕円 522"/>
        <xdr:cNvSpPr/>
      </xdr:nvSpPr>
      <xdr:spPr>
        <a:xfrm>
          <a:off x="20383500" y="102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25603</xdr:rowOff>
    </xdr:from>
    <xdr:to>
      <xdr:col>111</xdr:col>
      <xdr:colOff>177800</xdr:colOff>
      <xdr:row>60</xdr:row>
      <xdr:rowOff>51206</xdr:rowOff>
    </xdr:to>
    <xdr:cxnSp macro="">
      <xdr:nvCxnSpPr>
        <xdr:cNvPr id="524" name="直線コネクタ 523"/>
        <xdr:cNvCxnSpPr/>
      </xdr:nvCxnSpPr>
      <xdr:spPr>
        <a:xfrm flipV="1">
          <a:off x="20434300" y="1031260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25"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26" name="n_2aveValue【学校施設】&#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92930</xdr:rowOff>
    </xdr:from>
    <xdr:ext cx="469744" cy="259045"/>
    <xdr:sp macro="" textlink="">
      <xdr:nvSpPr>
        <xdr:cNvPr id="527" name="n_1mainValue【学校施設】&#10;一人当たり面積"/>
        <xdr:cNvSpPr txBox="1"/>
      </xdr:nvSpPr>
      <xdr:spPr>
        <a:xfrm>
          <a:off x="21075727" y="1003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118533</xdr:rowOff>
    </xdr:from>
    <xdr:ext cx="469744" cy="259045"/>
    <xdr:sp macro="" textlink="">
      <xdr:nvSpPr>
        <xdr:cNvPr id="528" name="n_2mainValue【学校施設】&#10;一人当たり面積"/>
        <xdr:cNvSpPr txBox="1"/>
      </xdr:nvSpPr>
      <xdr:spPr>
        <a:xfrm>
          <a:off x="20199427"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67" name="直線コネクタ 566"/>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68"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69" name="直線コネクタ 568"/>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1" name="直線コネクタ 57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72"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73" name="フローチャート: 判断 572"/>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74" name="フローチャート: 判断 57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75" name="フローチャート: 判断 57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581" name="楕円 580"/>
        <xdr:cNvSpPr/>
      </xdr:nvSpPr>
      <xdr:spPr>
        <a:xfrm>
          <a:off x="16268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87140</xdr:rowOff>
    </xdr:from>
    <xdr:ext cx="405111" cy="259045"/>
    <xdr:sp macro="" textlink="">
      <xdr:nvSpPr>
        <xdr:cNvPr id="582" name="【公民館】&#10;有形固定資産減価償却率該当値テキスト"/>
        <xdr:cNvSpPr txBox="1"/>
      </xdr:nvSpPr>
      <xdr:spPr>
        <a:xfrm>
          <a:off x="16357600" y="17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583" name="楕円 582"/>
        <xdr:cNvSpPr/>
      </xdr:nvSpPr>
      <xdr:spPr>
        <a:xfrm>
          <a:off x="15430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103</xdr:row>
      <xdr:rowOff>115063</xdr:rowOff>
    </xdr:to>
    <xdr:cxnSp macro="">
      <xdr:nvCxnSpPr>
        <xdr:cNvPr id="584" name="直線コネクタ 583"/>
        <xdr:cNvCxnSpPr/>
      </xdr:nvCxnSpPr>
      <xdr:spPr>
        <a:xfrm>
          <a:off x="15481300" y="17568672"/>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57404</xdr:rowOff>
    </xdr:from>
    <xdr:to>
      <xdr:col>76</xdr:col>
      <xdr:colOff>165100</xdr:colOff>
      <xdr:row>102</xdr:row>
      <xdr:rowOff>159004</xdr:rowOff>
    </xdr:to>
    <xdr:sp macro="" textlink="">
      <xdr:nvSpPr>
        <xdr:cNvPr id="585" name="楕円 584"/>
        <xdr:cNvSpPr/>
      </xdr:nvSpPr>
      <xdr:spPr>
        <a:xfrm>
          <a:off x="14541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102</xdr:row>
      <xdr:rowOff>108204</xdr:rowOff>
    </xdr:to>
    <xdr:cxnSp macro="">
      <xdr:nvCxnSpPr>
        <xdr:cNvPr id="586" name="直線コネクタ 585"/>
        <xdr:cNvCxnSpPr/>
      </xdr:nvCxnSpPr>
      <xdr:spPr>
        <a:xfrm flipV="1">
          <a:off x="14592300" y="17568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587"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88"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589" name="n_1mainValue【公民館】&#10;有形固定資産減価償却率"/>
        <xdr:cNvSpPr txBox="1"/>
      </xdr:nvSpPr>
      <xdr:spPr>
        <a:xfrm>
          <a:off x="152660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4081</xdr:rowOff>
    </xdr:from>
    <xdr:ext cx="405111" cy="259045"/>
    <xdr:sp macro="" textlink="">
      <xdr:nvSpPr>
        <xdr:cNvPr id="590" name="n_2mainValue【公民館】&#10;有形固定資産減価償却率"/>
        <xdr:cNvSpPr txBox="1"/>
      </xdr:nvSpPr>
      <xdr:spPr>
        <a:xfrm>
          <a:off x="143897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14" name="直線コネクタ 613"/>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5"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6" name="直線コネクタ 615"/>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17"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18" name="直線コネクタ 617"/>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19"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20" name="フローチャート: 判断 619"/>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21" name="フローチャート: 判断 620"/>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22" name="フローチャート: 判断 621"/>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628" name="楕円 627"/>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629"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630" name="楕円 629"/>
        <xdr:cNvSpPr/>
      </xdr:nvSpPr>
      <xdr:spPr>
        <a:xfrm>
          <a:off x="2127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97155</xdr:rowOff>
    </xdr:from>
    <xdr:to>
      <xdr:col>116</xdr:col>
      <xdr:colOff>63500</xdr:colOff>
      <xdr:row>107</xdr:row>
      <xdr:rowOff>99061</xdr:rowOff>
    </xdr:to>
    <xdr:cxnSp macro="">
      <xdr:nvCxnSpPr>
        <xdr:cNvPr id="631" name="直線コネクタ 630"/>
        <xdr:cNvCxnSpPr/>
      </xdr:nvCxnSpPr>
      <xdr:spPr>
        <a:xfrm>
          <a:off x="21323300" y="18270855"/>
          <a:ext cx="8382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50164</xdr:rowOff>
    </xdr:from>
    <xdr:to>
      <xdr:col>107</xdr:col>
      <xdr:colOff>101600</xdr:colOff>
      <xdr:row>106</xdr:row>
      <xdr:rowOff>151764</xdr:rowOff>
    </xdr:to>
    <xdr:sp macro="" textlink="">
      <xdr:nvSpPr>
        <xdr:cNvPr id="632" name="楕円 631"/>
        <xdr:cNvSpPr/>
      </xdr:nvSpPr>
      <xdr:spPr>
        <a:xfrm>
          <a:off x="2038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97155</xdr:rowOff>
    </xdr:from>
    <xdr:to>
      <xdr:col>111</xdr:col>
      <xdr:colOff>177800</xdr:colOff>
      <xdr:row>106</xdr:row>
      <xdr:rowOff>100964</xdr:rowOff>
    </xdr:to>
    <xdr:cxnSp macro="">
      <xdr:nvCxnSpPr>
        <xdr:cNvPr id="633" name="直線コネクタ 632"/>
        <xdr:cNvCxnSpPr/>
      </xdr:nvCxnSpPr>
      <xdr:spPr>
        <a:xfrm flipV="1">
          <a:off x="20434300" y="182708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634"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35" name="n_2aveValue【公民館】&#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164482</xdr:rowOff>
    </xdr:from>
    <xdr:ext cx="469744" cy="259045"/>
    <xdr:sp macro="" textlink="">
      <xdr:nvSpPr>
        <xdr:cNvPr id="636" name="n_1mainValue【公民館】&#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168291</xdr:rowOff>
    </xdr:from>
    <xdr:ext cx="469744" cy="259045"/>
    <xdr:sp macro="" textlink="">
      <xdr:nvSpPr>
        <xdr:cNvPr id="637" name="n_2mainValue【公民館】&#10;一人当たり面積"/>
        <xdr:cNvSpPr txBox="1"/>
      </xdr:nvSpPr>
      <xdr:spPr>
        <a:xfrm>
          <a:off x="201994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類似団体と比較して減価償却率が低い施設は、道路、橋りょう・トンネルおよび公営住宅であった。道路においては県道新設に伴い町に移管された旧県道の評価額が高価であり、かつ平成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年度取得と比較的新しい資産のため減価償却率が低く、その影響により道路の減価償却率を引き下げる結果となった。橋りょうについては、平成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年度策定の橋りょう長寿命化計画を基に保全に努めている。</a:t>
          </a:r>
          <a:endParaRPr lang="ja-JP" altLang="ja-JP" sz="1400">
            <a:effectLst/>
          </a:endParaRPr>
        </a:p>
        <a:p>
          <a:r>
            <a:rPr kumimoji="1" lang="ja-JP" altLang="ja-JP" sz="1100">
              <a:solidFill>
                <a:schemeClr val="dk1"/>
              </a:solidFill>
              <a:effectLst/>
              <a:latin typeface="+mn-lt"/>
              <a:ea typeface="+mn-ea"/>
              <a:cs typeface="+mn-cs"/>
            </a:rPr>
            <a:t>一方で類似団体と比較して減価償却率が高い施設は、幼稚園・保育所、学校施設および公民館であった。公民館については耐震補強改修や他の施設へ移転予定で減価償却率の低下が見込まれる。幼稚園・保育所、学校施設に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施設が多数あり、いずれも施設保全計画を基に、計画的に改修工事を行い老朽化対策に取り組んでいるところである。ただし、幼稚園・保育所、学校施設とも一人当たりの面積が類似団体に比較して広く、公共施設等総合管理計画においては施設の再配置を検討することとなっているため、検討結果を考慮し施設保全計画を時点修正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1" name="楕円 70"/>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169108</xdr:rowOff>
    </xdr:from>
    <xdr:ext cx="405111" cy="259045"/>
    <xdr:sp macro="" textlink="">
      <xdr:nvSpPr>
        <xdr:cNvPr id="72" name="【図書館】&#10;有形固定資産減価償却率該当値テキスト"/>
        <xdr:cNvSpPr txBox="1"/>
      </xdr:nvSpPr>
      <xdr:spPr>
        <a:xfrm>
          <a:off x="4673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xdr:rowOff>
    </xdr:from>
    <xdr:to>
      <xdr:col>20</xdr:col>
      <xdr:colOff>38100</xdr:colOff>
      <xdr:row>38</xdr:row>
      <xdr:rowOff>109038</xdr:rowOff>
    </xdr:to>
    <xdr:sp macro="" textlink="">
      <xdr:nvSpPr>
        <xdr:cNvPr id="73" name="楕円 72"/>
        <xdr:cNvSpPr/>
      </xdr:nvSpPr>
      <xdr:spPr>
        <a:xfrm>
          <a:off x="3746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58238</xdr:rowOff>
    </xdr:to>
    <xdr:cxnSp macro="">
      <xdr:nvCxnSpPr>
        <xdr:cNvPr id="74" name="直線コネクタ 73"/>
        <xdr:cNvCxnSpPr/>
      </xdr:nvCxnSpPr>
      <xdr:spPr>
        <a:xfrm flipV="1">
          <a:off x="3797300" y="65406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40096</xdr:rowOff>
    </xdr:from>
    <xdr:to>
      <xdr:col>15</xdr:col>
      <xdr:colOff>101600</xdr:colOff>
      <xdr:row>38</xdr:row>
      <xdr:rowOff>141696</xdr:rowOff>
    </xdr:to>
    <xdr:sp macro="" textlink="">
      <xdr:nvSpPr>
        <xdr:cNvPr id="75" name="楕円 74"/>
        <xdr:cNvSpPr/>
      </xdr:nvSpPr>
      <xdr:spPr>
        <a:xfrm>
          <a:off x="2857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38</xdr:row>
      <xdr:rowOff>90896</xdr:rowOff>
    </xdr:to>
    <xdr:cxnSp macro="">
      <xdr:nvCxnSpPr>
        <xdr:cNvPr id="76" name="直線コネクタ 75"/>
        <xdr:cNvCxnSpPr/>
      </xdr:nvCxnSpPr>
      <xdr:spPr>
        <a:xfrm flipV="1">
          <a:off x="2908300" y="65733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7"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78" name="n_2aveValue【図書館】&#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125566</xdr:rowOff>
    </xdr:from>
    <xdr:ext cx="405111" cy="259045"/>
    <xdr:sp macro="" textlink="">
      <xdr:nvSpPr>
        <xdr:cNvPr id="79" name="n_1mainValue【図書館】&#10;有形固定資産減価償却率"/>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0" name="n_2mainValue【図書館】&#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3"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5"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7"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8" name="フローチャート: 判断 107"/>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10" name="フローチャート: 判断 109"/>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41402</xdr:rowOff>
    </xdr:from>
    <xdr:to>
      <xdr:col>55</xdr:col>
      <xdr:colOff>50800</xdr:colOff>
      <xdr:row>39</xdr:row>
      <xdr:rowOff>143002</xdr:rowOff>
    </xdr:to>
    <xdr:sp macro="" textlink="">
      <xdr:nvSpPr>
        <xdr:cNvPr id="116" name="楕円 115"/>
        <xdr:cNvSpPr/>
      </xdr:nvSpPr>
      <xdr:spPr>
        <a:xfrm>
          <a:off x="10426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64279</xdr:rowOff>
    </xdr:from>
    <xdr:ext cx="469744" cy="259045"/>
    <xdr:sp macro="" textlink="">
      <xdr:nvSpPr>
        <xdr:cNvPr id="117" name="【図書館】&#10;一人当たり面積該当値テキスト"/>
        <xdr:cNvSpPr txBox="1"/>
      </xdr:nvSpPr>
      <xdr:spPr>
        <a:xfrm>
          <a:off x="10515600"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45974</xdr:rowOff>
    </xdr:from>
    <xdr:to>
      <xdr:col>50</xdr:col>
      <xdr:colOff>165100</xdr:colOff>
      <xdr:row>39</xdr:row>
      <xdr:rowOff>147574</xdr:rowOff>
    </xdr:to>
    <xdr:sp macro="" textlink="">
      <xdr:nvSpPr>
        <xdr:cNvPr id="118" name="楕円 117"/>
        <xdr:cNvSpPr/>
      </xdr:nvSpPr>
      <xdr:spPr>
        <a:xfrm>
          <a:off x="9588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92202</xdr:rowOff>
    </xdr:from>
    <xdr:to>
      <xdr:col>55</xdr:col>
      <xdr:colOff>0</xdr:colOff>
      <xdr:row>39</xdr:row>
      <xdr:rowOff>96774</xdr:rowOff>
    </xdr:to>
    <xdr:cxnSp macro="">
      <xdr:nvCxnSpPr>
        <xdr:cNvPr id="119" name="直線コネクタ 118"/>
        <xdr:cNvCxnSpPr/>
      </xdr:nvCxnSpPr>
      <xdr:spPr>
        <a:xfrm flipV="1">
          <a:off x="9639300" y="677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楕円 119"/>
        <xdr:cNvSpPr/>
      </xdr:nvSpPr>
      <xdr:spPr>
        <a:xfrm>
          <a:off x="8699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96774</xdr:rowOff>
    </xdr:from>
    <xdr:to>
      <xdr:col>50</xdr:col>
      <xdr:colOff>114300</xdr:colOff>
      <xdr:row>39</xdr:row>
      <xdr:rowOff>101346</xdr:rowOff>
    </xdr:to>
    <xdr:cxnSp macro="">
      <xdr:nvCxnSpPr>
        <xdr:cNvPr id="121" name="直線コネクタ 120"/>
        <xdr:cNvCxnSpPr/>
      </xdr:nvCxnSpPr>
      <xdr:spPr>
        <a:xfrm flipV="1">
          <a:off x="8750300" y="678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22" name="n_1ave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23" name="n_2ave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164101</xdr:rowOff>
    </xdr:from>
    <xdr:ext cx="469744" cy="259045"/>
    <xdr:sp macro="" textlink="">
      <xdr:nvSpPr>
        <xdr:cNvPr id="124" name="n_1mainValue【図書館】&#10;一人当たり面積"/>
        <xdr:cNvSpPr txBox="1"/>
      </xdr:nvSpPr>
      <xdr:spPr>
        <a:xfrm>
          <a:off x="9391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25" name="n_2mainValue【図書館】&#10;一人当たり面積"/>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7" name="テキスト ボックス 13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9" name="直線コネクタ 148"/>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0"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1" name="直線コネクタ 150"/>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52"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105427</xdr:rowOff>
    </xdr:from>
    <xdr:ext cx="405111" cy="259045"/>
    <xdr:sp macro="" textlink="">
      <xdr:nvSpPr>
        <xdr:cNvPr id="154" name="【体育館・プール】&#10;有形固定資産減価償却率平均値テキスト"/>
        <xdr:cNvSpPr txBox="1"/>
      </xdr:nvSpPr>
      <xdr:spPr>
        <a:xfrm>
          <a:off x="46736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55" name="フローチャート: 判断 154"/>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6" name="フローチャート: 判断 155"/>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7" name="フローチャート: 判断 156"/>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63" name="楕円 162"/>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156227</xdr:rowOff>
    </xdr:from>
    <xdr:ext cx="405111" cy="259045"/>
    <xdr:sp macro="" textlink="">
      <xdr:nvSpPr>
        <xdr:cNvPr id="164" name="【体育館・プール】&#10;有形固定資産減価償却率該当値テキスト"/>
        <xdr:cNvSpPr txBox="1"/>
      </xdr:nvSpPr>
      <xdr:spPr>
        <a:xfrm>
          <a:off x="4673600"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65" name="楕円 164"/>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57150</xdr:rowOff>
    </xdr:to>
    <xdr:cxnSp macro="">
      <xdr:nvCxnSpPr>
        <xdr:cNvPr id="166" name="直線コネクタ 165"/>
        <xdr:cNvCxnSpPr/>
      </xdr:nvCxnSpPr>
      <xdr:spPr>
        <a:xfrm>
          <a:off x="3797300" y="9944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67" name="楕円 166"/>
        <xdr:cNvSpPr/>
      </xdr:nvSpPr>
      <xdr:spPr>
        <a:xfrm>
          <a:off x="2857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40005</xdr:rowOff>
    </xdr:to>
    <xdr:cxnSp macro="">
      <xdr:nvCxnSpPr>
        <xdr:cNvPr id="168" name="直線コネクタ 167"/>
        <xdr:cNvCxnSpPr/>
      </xdr:nvCxnSpPr>
      <xdr:spPr>
        <a:xfrm flipV="1">
          <a:off x="2908300" y="9944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16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70"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41927</xdr:rowOff>
    </xdr:from>
    <xdr:ext cx="405111" cy="259045"/>
    <xdr:sp macro="" textlink="">
      <xdr:nvSpPr>
        <xdr:cNvPr id="171" name="n_1mainValue【体育館・プール】&#10;有形固定資産減価償却率"/>
        <xdr:cNvSpPr txBox="1"/>
      </xdr:nvSpPr>
      <xdr:spPr>
        <a:xfrm>
          <a:off x="35820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2" name="n_2mainValue【体育館・プー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98" name="直線コネクタ 197"/>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9"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200" name="直線コネクタ 199"/>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201"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202" name="直線コネクタ 201"/>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203"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04" name="フローチャート: 判断 203"/>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205" name="フローチャート: 判断 204"/>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206" name="フローチャート: 判断 205"/>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145143</xdr:rowOff>
    </xdr:from>
    <xdr:to>
      <xdr:col>55</xdr:col>
      <xdr:colOff>50800</xdr:colOff>
      <xdr:row>61</xdr:row>
      <xdr:rowOff>75293</xdr:rowOff>
    </xdr:to>
    <xdr:sp macro="" textlink="">
      <xdr:nvSpPr>
        <xdr:cNvPr id="212" name="楕円 211"/>
        <xdr:cNvSpPr/>
      </xdr:nvSpPr>
      <xdr:spPr>
        <a:xfrm>
          <a:off x="10426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168020</xdr:rowOff>
    </xdr:from>
    <xdr:ext cx="469744" cy="259045"/>
    <xdr:sp macro="" textlink="">
      <xdr:nvSpPr>
        <xdr:cNvPr id="213" name="【体育館・プール】&#10;一人当たり面積該当値テキスト"/>
        <xdr:cNvSpPr txBox="1"/>
      </xdr:nvSpPr>
      <xdr:spPr>
        <a:xfrm>
          <a:off x="10515600"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214" name="楕円 213"/>
        <xdr:cNvSpPr/>
      </xdr:nvSpPr>
      <xdr:spPr>
        <a:xfrm>
          <a:off x="958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125730</xdr:rowOff>
    </xdr:from>
    <xdr:to>
      <xdr:col>55</xdr:col>
      <xdr:colOff>0</xdr:colOff>
      <xdr:row>61</xdr:row>
      <xdr:rowOff>24493</xdr:rowOff>
    </xdr:to>
    <xdr:cxnSp macro="">
      <xdr:nvCxnSpPr>
        <xdr:cNvPr id="215" name="直線コネクタ 214"/>
        <xdr:cNvCxnSpPr/>
      </xdr:nvCxnSpPr>
      <xdr:spPr>
        <a:xfrm>
          <a:off x="9639300" y="104127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83094</xdr:rowOff>
    </xdr:from>
    <xdr:to>
      <xdr:col>46</xdr:col>
      <xdr:colOff>38100</xdr:colOff>
      <xdr:row>61</xdr:row>
      <xdr:rowOff>13244</xdr:rowOff>
    </xdr:to>
    <xdr:sp macro="" textlink="">
      <xdr:nvSpPr>
        <xdr:cNvPr id="216" name="楕円 215"/>
        <xdr:cNvSpPr/>
      </xdr:nvSpPr>
      <xdr:spPr>
        <a:xfrm>
          <a:off x="869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133894</xdr:rowOff>
    </xdr:to>
    <xdr:cxnSp macro="">
      <xdr:nvCxnSpPr>
        <xdr:cNvPr id="217" name="直線コネクタ 216"/>
        <xdr:cNvCxnSpPr/>
      </xdr:nvCxnSpPr>
      <xdr:spPr>
        <a:xfrm flipV="1">
          <a:off x="8750300" y="104127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95811</xdr:rowOff>
    </xdr:from>
    <xdr:ext cx="469744" cy="259045"/>
    <xdr:sp macro="" textlink="">
      <xdr:nvSpPr>
        <xdr:cNvPr id="218"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159493</xdr:rowOff>
    </xdr:from>
    <xdr:ext cx="469744" cy="259045"/>
    <xdr:sp macro="" textlink="">
      <xdr:nvSpPr>
        <xdr:cNvPr id="219"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21607</xdr:rowOff>
    </xdr:from>
    <xdr:ext cx="469744" cy="259045"/>
    <xdr:sp macro="" textlink="">
      <xdr:nvSpPr>
        <xdr:cNvPr id="220" name="n_1mainValue【体育館・プール】&#10;一人当たり面積"/>
        <xdr:cNvSpPr txBox="1"/>
      </xdr:nvSpPr>
      <xdr:spPr>
        <a:xfrm>
          <a:off x="93917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29771</xdr:rowOff>
    </xdr:from>
    <xdr:ext cx="469744" cy="259045"/>
    <xdr:sp macro="" textlink="">
      <xdr:nvSpPr>
        <xdr:cNvPr id="221" name="n_2mainValue【体育館・プール】&#10;一人当たり面積"/>
        <xdr:cNvSpPr txBox="1"/>
      </xdr:nvSpPr>
      <xdr:spPr>
        <a:xfrm>
          <a:off x="8515427" y="101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3" name="テキスト ボックス 23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3" name="テキスト ボックス 24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47" name="直線コネクタ 246"/>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48"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49" name="直線コネクタ 248"/>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1" name="直線コネクタ 25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52"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53" name="フローチャート: 判断 252"/>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54" name="フローチャート: 判断 253"/>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55" name="フローチャート: 判断 254"/>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108131</xdr:rowOff>
    </xdr:from>
    <xdr:to>
      <xdr:col>24</xdr:col>
      <xdr:colOff>114300</xdr:colOff>
      <xdr:row>82</xdr:row>
      <xdr:rowOff>38281</xdr:rowOff>
    </xdr:to>
    <xdr:sp macro="" textlink="">
      <xdr:nvSpPr>
        <xdr:cNvPr id="261" name="楕円 260"/>
        <xdr:cNvSpPr/>
      </xdr:nvSpPr>
      <xdr:spPr>
        <a:xfrm>
          <a:off x="4584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131008</xdr:rowOff>
    </xdr:from>
    <xdr:ext cx="405111" cy="259045"/>
    <xdr:sp macro="" textlink="">
      <xdr:nvSpPr>
        <xdr:cNvPr id="262" name="【福祉施設】&#10;有形固定資産減価償却率該当値テキスト"/>
        <xdr:cNvSpPr txBox="1"/>
      </xdr:nvSpPr>
      <xdr:spPr>
        <a:xfrm>
          <a:off x="4673600" y="138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263" name="楕円 262"/>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158931</xdr:rowOff>
    </xdr:from>
    <xdr:to>
      <xdr:col>24</xdr:col>
      <xdr:colOff>63500</xdr:colOff>
      <xdr:row>82</xdr:row>
      <xdr:rowOff>21771</xdr:rowOff>
    </xdr:to>
    <xdr:cxnSp macro="">
      <xdr:nvCxnSpPr>
        <xdr:cNvPr id="264" name="直線コネクタ 263"/>
        <xdr:cNvCxnSpPr/>
      </xdr:nvCxnSpPr>
      <xdr:spPr>
        <a:xfrm flipV="1">
          <a:off x="3797300" y="140463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137523</xdr:rowOff>
    </xdr:from>
    <xdr:to>
      <xdr:col>15</xdr:col>
      <xdr:colOff>101600</xdr:colOff>
      <xdr:row>82</xdr:row>
      <xdr:rowOff>67673</xdr:rowOff>
    </xdr:to>
    <xdr:sp macro="" textlink="">
      <xdr:nvSpPr>
        <xdr:cNvPr id="265" name="楕円 264"/>
        <xdr:cNvSpPr/>
      </xdr:nvSpPr>
      <xdr:spPr>
        <a:xfrm>
          <a:off x="2857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16873</xdr:rowOff>
    </xdr:from>
    <xdr:to>
      <xdr:col>19</xdr:col>
      <xdr:colOff>177800</xdr:colOff>
      <xdr:row>82</xdr:row>
      <xdr:rowOff>21771</xdr:rowOff>
    </xdr:to>
    <xdr:cxnSp macro="">
      <xdr:nvCxnSpPr>
        <xdr:cNvPr id="266" name="直線コネクタ 265"/>
        <xdr:cNvCxnSpPr/>
      </xdr:nvCxnSpPr>
      <xdr:spPr>
        <a:xfrm>
          <a:off x="2908300" y="140757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84926</xdr:rowOff>
    </xdr:from>
    <xdr:ext cx="405111" cy="259045"/>
    <xdr:sp macro="" textlink="">
      <xdr:nvSpPr>
        <xdr:cNvPr id="267"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106153</xdr:rowOff>
    </xdr:from>
    <xdr:ext cx="405111" cy="259045"/>
    <xdr:sp macro="" textlink="">
      <xdr:nvSpPr>
        <xdr:cNvPr id="268"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269" name="n_1mainValue【福祉施設】&#10;有形固定資産減価償却率"/>
        <xdr:cNvSpPr txBox="1"/>
      </xdr:nvSpPr>
      <xdr:spPr>
        <a:xfrm>
          <a:off x="3582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84200</xdr:rowOff>
    </xdr:from>
    <xdr:ext cx="405111" cy="259045"/>
    <xdr:sp macro="" textlink="">
      <xdr:nvSpPr>
        <xdr:cNvPr id="270" name="n_2mainValue【福祉施設】&#10;有形固定資産減価償却率"/>
        <xdr:cNvSpPr txBox="1"/>
      </xdr:nvSpPr>
      <xdr:spPr>
        <a:xfrm>
          <a:off x="2705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92" name="直線コネクタ 291"/>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93"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94" name="直線コネクタ 293"/>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95"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96" name="直線コネクタ 295"/>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97"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98" name="フローチャート: 判断 297"/>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99" name="フローチャート: 判断 298"/>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300" name="フローチャート: 判断 299"/>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126746</xdr:rowOff>
    </xdr:from>
    <xdr:to>
      <xdr:col>55</xdr:col>
      <xdr:colOff>50800</xdr:colOff>
      <xdr:row>79</xdr:row>
      <xdr:rowOff>56896</xdr:rowOff>
    </xdr:to>
    <xdr:sp macro="" textlink="">
      <xdr:nvSpPr>
        <xdr:cNvPr id="306" name="楕円 305"/>
        <xdr:cNvSpPr/>
      </xdr:nvSpPr>
      <xdr:spPr>
        <a:xfrm>
          <a:off x="10426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79773</xdr:rowOff>
    </xdr:from>
    <xdr:ext cx="469744" cy="259045"/>
    <xdr:sp macro="" textlink="">
      <xdr:nvSpPr>
        <xdr:cNvPr id="307" name="【福祉施設】&#10;一人当たり面積該当値テキスト"/>
        <xdr:cNvSpPr txBox="1"/>
      </xdr:nvSpPr>
      <xdr:spPr>
        <a:xfrm>
          <a:off x="10515600" y="134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140463</xdr:rowOff>
    </xdr:from>
    <xdr:to>
      <xdr:col>50</xdr:col>
      <xdr:colOff>165100</xdr:colOff>
      <xdr:row>79</xdr:row>
      <xdr:rowOff>70613</xdr:rowOff>
    </xdr:to>
    <xdr:sp macro="" textlink="">
      <xdr:nvSpPr>
        <xdr:cNvPr id="308" name="楕円 307"/>
        <xdr:cNvSpPr/>
      </xdr:nvSpPr>
      <xdr:spPr>
        <a:xfrm>
          <a:off x="9588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6096</xdr:rowOff>
    </xdr:from>
    <xdr:to>
      <xdr:col>55</xdr:col>
      <xdr:colOff>0</xdr:colOff>
      <xdr:row>79</xdr:row>
      <xdr:rowOff>19813</xdr:rowOff>
    </xdr:to>
    <xdr:cxnSp macro="">
      <xdr:nvCxnSpPr>
        <xdr:cNvPr id="309" name="直線コネクタ 308"/>
        <xdr:cNvCxnSpPr/>
      </xdr:nvCxnSpPr>
      <xdr:spPr>
        <a:xfrm flipV="1">
          <a:off x="9639300" y="1355064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156463</xdr:rowOff>
    </xdr:from>
    <xdr:to>
      <xdr:col>46</xdr:col>
      <xdr:colOff>38100</xdr:colOff>
      <xdr:row>79</xdr:row>
      <xdr:rowOff>86613</xdr:rowOff>
    </xdr:to>
    <xdr:sp macro="" textlink="">
      <xdr:nvSpPr>
        <xdr:cNvPr id="310" name="楕円 309"/>
        <xdr:cNvSpPr/>
      </xdr:nvSpPr>
      <xdr:spPr>
        <a:xfrm>
          <a:off x="8699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19813</xdr:rowOff>
    </xdr:from>
    <xdr:to>
      <xdr:col>50</xdr:col>
      <xdr:colOff>114300</xdr:colOff>
      <xdr:row>79</xdr:row>
      <xdr:rowOff>35813</xdr:rowOff>
    </xdr:to>
    <xdr:cxnSp macro="">
      <xdr:nvCxnSpPr>
        <xdr:cNvPr id="311" name="直線コネクタ 310"/>
        <xdr:cNvCxnSpPr/>
      </xdr:nvCxnSpPr>
      <xdr:spPr>
        <a:xfrm flipV="1">
          <a:off x="8750300" y="1356436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12"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128033</xdr:rowOff>
    </xdr:from>
    <xdr:ext cx="469744" cy="259045"/>
    <xdr:sp macro="" textlink="">
      <xdr:nvSpPr>
        <xdr:cNvPr id="313" name="n_2aveValue【福祉施設】&#10;一人当たり面積"/>
        <xdr:cNvSpPr txBox="1"/>
      </xdr:nvSpPr>
      <xdr:spPr>
        <a:xfrm>
          <a:off x="8515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87140</xdr:rowOff>
    </xdr:from>
    <xdr:ext cx="469744" cy="259045"/>
    <xdr:sp macro="" textlink="">
      <xdr:nvSpPr>
        <xdr:cNvPr id="314" name="n_1mainValue【福祉施設】&#10;一人当たり面積"/>
        <xdr:cNvSpPr txBox="1"/>
      </xdr:nvSpPr>
      <xdr:spPr>
        <a:xfrm>
          <a:off x="9391727"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103140</xdr:rowOff>
    </xdr:from>
    <xdr:ext cx="469744" cy="259045"/>
    <xdr:sp macro="" textlink="">
      <xdr:nvSpPr>
        <xdr:cNvPr id="315" name="n_2mainValue【福祉施設】&#10;一人当たり面積"/>
        <xdr:cNvSpPr txBox="1"/>
      </xdr:nvSpPr>
      <xdr:spPr>
        <a:xfrm>
          <a:off x="85154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40" name="直線コネクタ 339"/>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41"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42" name="直線コネクタ 341"/>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4" name="直線コネクタ 34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10177</xdr:rowOff>
    </xdr:from>
    <xdr:ext cx="405111" cy="259045"/>
    <xdr:sp macro="" textlink="">
      <xdr:nvSpPr>
        <xdr:cNvPr id="345" name="【市民会館】&#10;有形固定資産減価償却率平均値テキスト"/>
        <xdr:cNvSpPr txBox="1"/>
      </xdr:nvSpPr>
      <xdr:spPr>
        <a:xfrm>
          <a:off x="4673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46" name="フローチャート: 判断 345"/>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47" name="フローチャート: 判断 346"/>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158750</xdr:rowOff>
    </xdr:from>
    <xdr:to>
      <xdr:col>15</xdr:col>
      <xdr:colOff>101600</xdr:colOff>
      <xdr:row>105</xdr:row>
      <xdr:rowOff>88900</xdr:rowOff>
    </xdr:to>
    <xdr:sp macro="" textlink="">
      <xdr:nvSpPr>
        <xdr:cNvPr id="348" name="フローチャート: 判断 347"/>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31114</xdr:rowOff>
    </xdr:from>
    <xdr:to>
      <xdr:col>24</xdr:col>
      <xdr:colOff>114300</xdr:colOff>
      <xdr:row>105</xdr:row>
      <xdr:rowOff>132714</xdr:rowOff>
    </xdr:to>
    <xdr:sp macro="" textlink="">
      <xdr:nvSpPr>
        <xdr:cNvPr id="354" name="楕円 353"/>
        <xdr:cNvSpPr/>
      </xdr:nvSpPr>
      <xdr:spPr>
        <a:xfrm>
          <a:off x="4584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9541</xdr:rowOff>
    </xdr:from>
    <xdr:ext cx="405111" cy="259045"/>
    <xdr:sp macro="" textlink="">
      <xdr:nvSpPr>
        <xdr:cNvPr id="355" name="【市民会館】&#10;有形固定資産減価償却率該当値テキスト"/>
        <xdr:cNvSpPr txBox="1"/>
      </xdr:nvSpPr>
      <xdr:spPr>
        <a:xfrm>
          <a:off x="46736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78739</xdr:rowOff>
    </xdr:from>
    <xdr:to>
      <xdr:col>20</xdr:col>
      <xdr:colOff>38100</xdr:colOff>
      <xdr:row>106</xdr:row>
      <xdr:rowOff>8889</xdr:rowOff>
    </xdr:to>
    <xdr:sp macro="" textlink="">
      <xdr:nvSpPr>
        <xdr:cNvPr id="356" name="楕円 355"/>
        <xdr:cNvSpPr/>
      </xdr:nvSpPr>
      <xdr:spPr>
        <a:xfrm>
          <a:off x="3746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81914</xdr:rowOff>
    </xdr:from>
    <xdr:to>
      <xdr:col>24</xdr:col>
      <xdr:colOff>63500</xdr:colOff>
      <xdr:row>105</xdr:row>
      <xdr:rowOff>129539</xdr:rowOff>
    </xdr:to>
    <xdr:cxnSp macro="">
      <xdr:nvCxnSpPr>
        <xdr:cNvPr id="357" name="直線コネクタ 356"/>
        <xdr:cNvCxnSpPr/>
      </xdr:nvCxnSpPr>
      <xdr:spPr>
        <a:xfrm flipV="1">
          <a:off x="3797300" y="180841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358" name="楕円 357"/>
        <xdr:cNvSpPr/>
      </xdr:nvSpPr>
      <xdr:spPr>
        <a:xfrm>
          <a:off x="2857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129539</xdr:rowOff>
    </xdr:to>
    <xdr:cxnSp macro="">
      <xdr:nvCxnSpPr>
        <xdr:cNvPr id="359" name="直線コネクタ 358"/>
        <xdr:cNvCxnSpPr/>
      </xdr:nvCxnSpPr>
      <xdr:spPr>
        <a:xfrm>
          <a:off x="2908300" y="181222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128288</xdr:rowOff>
    </xdr:from>
    <xdr:ext cx="405111" cy="259045"/>
    <xdr:sp macro="" textlink="">
      <xdr:nvSpPr>
        <xdr:cNvPr id="360" name="n_1aveValue【市民会館】&#10;有形固定資産減価償却率"/>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105427</xdr:rowOff>
    </xdr:from>
    <xdr:ext cx="405111" cy="259045"/>
    <xdr:sp macro="" textlink="">
      <xdr:nvSpPr>
        <xdr:cNvPr id="361"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xdr:rowOff>
    </xdr:from>
    <xdr:ext cx="405111" cy="259045"/>
    <xdr:sp macro="" textlink="">
      <xdr:nvSpPr>
        <xdr:cNvPr id="362" name="n_1main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161941</xdr:rowOff>
    </xdr:from>
    <xdr:ext cx="405111" cy="259045"/>
    <xdr:sp macro="" textlink="">
      <xdr:nvSpPr>
        <xdr:cNvPr id="363" name="n_2mainValue【市民会館】&#10;有形固定資産減価償却率"/>
        <xdr:cNvSpPr txBox="1"/>
      </xdr:nvSpPr>
      <xdr:spPr>
        <a:xfrm>
          <a:off x="2705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89" name="直線コネクタ 388"/>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90"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91" name="直線コネクタ 390"/>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92"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93" name="直線コネクタ 392"/>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394" name="【市民会館】&#10;一人当たり面積平均値テキスト"/>
        <xdr:cNvSpPr txBox="1"/>
      </xdr:nvSpPr>
      <xdr:spPr>
        <a:xfrm>
          <a:off x="105156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95" name="フローチャート: 判断 394"/>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96" name="フローチャート: 判断 395"/>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397" name="フローチャート: 判断 396"/>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03" name="楕円 402"/>
        <xdr:cNvSpPr/>
      </xdr:nvSpPr>
      <xdr:spPr>
        <a:xfrm>
          <a:off x="10426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46282</xdr:rowOff>
    </xdr:from>
    <xdr:ext cx="469744" cy="259045"/>
    <xdr:sp macro="" textlink="">
      <xdr:nvSpPr>
        <xdr:cNvPr id="404" name="【市民会館】&#10;一人当たり面積該当値テキスト"/>
        <xdr:cNvSpPr txBox="1"/>
      </xdr:nvSpPr>
      <xdr:spPr>
        <a:xfrm>
          <a:off x="10515600"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74386</xdr:rowOff>
    </xdr:from>
    <xdr:to>
      <xdr:col>50</xdr:col>
      <xdr:colOff>165100</xdr:colOff>
      <xdr:row>107</xdr:row>
      <xdr:rowOff>4536</xdr:rowOff>
    </xdr:to>
    <xdr:sp macro="" textlink="">
      <xdr:nvSpPr>
        <xdr:cNvPr id="405" name="楕円 404"/>
        <xdr:cNvSpPr/>
      </xdr:nvSpPr>
      <xdr:spPr>
        <a:xfrm>
          <a:off x="958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118655</xdr:rowOff>
    </xdr:from>
    <xdr:to>
      <xdr:col>55</xdr:col>
      <xdr:colOff>0</xdr:colOff>
      <xdr:row>106</xdr:row>
      <xdr:rowOff>125186</xdr:rowOff>
    </xdr:to>
    <xdr:cxnSp macro="">
      <xdr:nvCxnSpPr>
        <xdr:cNvPr id="406" name="直線コネクタ 405"/>
        <xdr:cNvCxnSpPr/>
      </xdr:nvCxnSpPr>
      <xdr:spPr>
        <a:xfrm flipV="1">
          <a:off x="9639300" y="18292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07" name="楕円 406"/>
        <xdr:cNvSpPr/>
      </xdr:nvSpPr>
      <xdr:spPr>
        <a:xfrm>
          <a:off x="8699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125186</xdr:rowOff>
    </xdr:from>
    <xdr:to>
      <xdr:col>50</xdr:col>
      <xdr:colOff>114300</xdr:colOff>
      <xdr:row>106</xdr:row>
      <xdr:rowOff>128451</xdr:rowOff>
    </xdr:to>
    <xdr:cxnSp macro="">
      <xdr:nvCxnSpPr>
        <xdr:cNvPr id="408" name="直線コネクタ 407"/>
        <xdr:cNvCxnSpPr/>
      </xdr:nvCxnSpPr>
      <xdr:spPr>
        <a:xfrm flipV="1">
          <a:off x="8750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86377</xdr:rowOff>
    </xdr:from>
    <xdr:ext cx="469744" cy="259045"/>
    <xdr:sp macro="" textlink="">
      <xdr:nvSpPr>
        <xdr:cNvPr id="409"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10"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167113</xdr:rowOff>
    </xdr:from>
    <xdr:ext cx="469744" cy="259045"/>
    <xdr:sp macro="" textlink="">
      <xdr:nvSpPr>
        <xdr:cNvPr id="411" name="n_1mainValue【市民会館】&#10;一人当たり面積"/>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12" name="n_2main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4" name="テキスト ボックス 42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2" name="テキスト ボックス 43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36" name="直線コネクタ 435"/>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37"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38" name="直線コネクタ 437"/>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39"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40" name="直線コネクタ 439"/>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441"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42" name="フローチャート: 判断 441"/>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43" name="フローチャート: 判断 442"/>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44" name="フローチャート: 判断 443"/>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50" name="楕円 449"/>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150512</xdr:rowOff>
    </xdr:from>
    <xdr:ext cx="405111" cy="259045"/>
    <xdr:sp macro="" textlink="">
      <xdr:nvSpPr>
        <xdr:cNvPr id="451" name="【一般廃棄物処理施設】&#10;有形固定資産減価償却率該当値テキスト"/>
        <xdr:cNvSpPr txBox="1"/>
      </xdr:nvSpPr>
      <xdr:spPr>
        <a:xfrm>
          <a:off x="16357600"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52" name="楕円 451"/>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139065</xdr:rowOff>
    </xdr:to>
    <xdr:cxnSp macro="">
      <xdr:nvCxnSpPr>
        <xdr:cNvPr id="453" name="直線コネクタ 452"/>
        <xdr:cNvCxnSpPr/>
      </xdr:nvCxnSpPr>
      <xdr:spPr>
        <a:xfrm flipV="1">
          <a:off x="15481300" y="639508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454"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55"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456" name="n_1main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2" name="テキスト ボックス 4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4" name="テキスト ボックス 47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6" name="テキスト ボックス 47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80" name="直線コネクタ 479"/>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81"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82" name="直線コネクタ 481"/>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83"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84" name="直線コネクタ 483"/>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85"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86" name="フローチャート: 判断 485"/>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87" name="フローチャート: 判断 486"/>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488" name="フローチャート: 判断 487"/>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50840</xdr:rowOff>
    </xdr:from>
    <xdr:to>
      <xdr:col>116</xdr:col>
      <xdr:colOff>114300</xdr:colOff>
      <xdr:row>40</xdr:row>
      <xdr:rowOff>152440</xdr:rowOff>
    </xdr:to>
    <xdr:sp macro="" textlink="">
      <xdr:nvSpPr>
        <xdr:cNvPr id="494" name="楕円 493"/>
        <xdr:cNvSpPr/>
      </xdr:nvSpPr>
      <xdr:spPr>
        <a:xfrm>
          <a:off x="22110700" y="69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29267</xdr:rowOff>
    </xdr:from>
    <xdr:ext cx="534377" cy="259045"/>
    <xdr:sp macro="" textlink="">
      <xdr:nvSpPr>
        <xdr:cNvPr id="495" name="【一般廃棄物処理施設】&#10;一人当たり有形固定資産（償却資産）額該当値テキスト"/>
        <xdr:cNvSpPr txBox="1"/>
      </xdr:nvSpPr>
      <xdr:spPr>
        <a:xfrm>
          <a:off x="22199600" y="68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54120</xdr:rowOff>
    </xdr:from>
    <xdr:to>
      <xdr:col>112</xdr:col>
      <xdr:colOff>38100</xdr:colOff>
      <xdr:row>40</xdr:row>
      <xdr:rowOff>155720</xdr:rowOff>
    </xdr:to>
    <xdr:sp macro="" textlink="">
      <xdr:nvSpPr>
        <xdr:cNvPr id="496" name="楕円 495"/>
        <xdr:cNvSpPr/>
      </xdr:nvSpPr>
      <xdr:spPr>
        <a:xfrm>
          <a:off x="21272500" y="69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101640</xdr:rowOff>
    </xdr:from>
    <xdr:to>
      <xdr:col>116</xdr:col>
      <xdr:colOff>63500</xdr:colOff>
      <xdr:row>40</xdr:row>
      <xdr:rowOff>104920</xdr:rowOff>
    </xdr:to>
    <xdr:cxnSp macro="">
      <xdr:nvCxnSpPr>
        <xdr:cNvPr id="497" name="直線コネクタ 496"/>
        <xdr:cNvCxnSpPr/>
      </xdr:nvCxnSpPr>
      <xdr:spPr>
        <a:xfrm flipV="1">
          <a:off x="21323300" y="6959640"/>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498"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28797</xdr:rowOff>
    </xdr:from>
    <xdr:ext cx="599010" cy="259045"/>
    <xdr:sp macro="" textlink="">
      <xdr:nvSpPr>
        <xdr:cNvPr id="499"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146847</xdr:rowOff>
    </xdr:from>
    <xdr:ext cx="534377" cy="259045"/>
    <xdr:sp macro="" textlink="">
      <xdr:nvSpPr>
        <xdr:cNvPr id="500" name="n_1mainValue【一般廃棄物処理施設】&#10;一人当たり有形固定資産（償却資産）額"/>
        <xdr:cNvSpPr txBox="1"/>
      </xdr:nvSpPr>
      <xdr:spPr>
        <a:xfrm>
          <a:off x="21043411" y="700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1" name="テキスト ボックス 5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3" name="テキスト ボックス 51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1" name="テキスト ボックス 5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523" name="直線コネクタ 522"/>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524"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525" name="直線コネクタ 524"/>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26"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27" name="直線コネクタ 526"/>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528"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29" name="フローチャート: 判断 528"/>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530" name="フローチャート: 判断 529"/>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56642</xdr:rowOff>
    </xdr:from>
    <xdr:to>
      <xdr:col>76</xdr:col>
      <xdr:colOff>165100</xdr:colOff>
      <xdr:row>60</xdr:row>
      <xdr:rowOff>158242</xdr:rowOff>
    </xdr:to>
    <xdr:sp macro="" textlink="">
      <xdr:nvSpPr>
        <xdr:cNvPr id="531" name="フローチャート: 判断 530"/>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楕円 536"/>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38" name="【保健センター・保健所】&#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39" name="楕円 538"/>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91440</xdr:rowOff>
    </xdr:to>
    <xdr:cxnSp macro="">
      <xdr:nvCxnSpPr>
        <xdr:cNvPr id="540" name="直線コネクタ 539"/>
        <xdr:cNvCxnSpPr/>
      </xdr:nvCxnSpPr>
      <xdr:spPr>
        <a:xfrm flipV="1">
          <a:off x="15481300" y="10161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1" name="楕円 540"/>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137160</xdr:rowOff>
    </xdr:to>
    <xdr:cxnSp macro="">
      <xdr:nvCxnSpPr>
        <xdr:cNvPr id="542" name="直線コネクタ 541"/>
        <xdr:cNvCxnSpPr/>
      </xdr:nvCxnSpPr>
      <xdr:spPr>
        <a:xfrm flipV="1">
          <a:off x="14592300" y="1020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112793</xdr:rowOff>
    </xdr:from>
    <xdr:ext cx="405111" cy="259045"/>
    <xdr:sp macro="" textlink="">
      <xdr:nvSpPr>
        <xdr:cNvPr id="543"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149369</xdr:rowOff>
    </xdr:from>
    <xdr:ext cx="405111" cy="259045"/>
    <xdr:sp macro="" textlink="">
      <xdr:nvSpPr>
        <xdr:cNvPr id="544" name="n_2aveValue【保健センター・保健所】&#10;有形固定資産減価償却率"/>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45" name="n_1mainValue【保健センター・保健所】&#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46" name="n_2main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7" name="直線コネクタ 5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8" name="テキスト ボックス 5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9" name="直線コネクタ 5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0" name="テキスト ボックス 5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1" name="直線コネクタ 5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2" name="テキスト ボックス 5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3" name="直線コネクタ 5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4" name="テキスト ボックス 5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568" name="直線コネクタ 567"/>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69"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70" name="直線コネクタ 569"/>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571"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72" name="直線コネクタ 571"/>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73"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74" name="フローチャート: 判断 573"/>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75" name="フローチャート: 判断 574"/>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576" name="フローチャート: 判断 575"/>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582" name="楕円 581"/>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583" name="【保健センター・保健所】&#10;一人当たり面積該当値テキスト"/>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584" name="楕円 583"/>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585" name="直線コネクタ 584"/>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586" name="楕円 585"/>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587" name="直線コネクタ 586"/>
        <xdr:cNvCxnSpPr/>
      </xdr:nvCxnSpPr>
      <xdr:spPr>
        <a:xfrm>
          <a:off x="20434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588"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589"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590" name="n_1main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591"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03" name="テキスト ボックス 60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615" name="直線コネクタ 614"/>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616"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617" name="直線コネクタ 616"/>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18"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19" name="直線コネクタ 618"/>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620" name="【消防施設】&#10;有形固定資産減価償却率平均値テキスト"/>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621" name="フローチャート: 判断 62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22" name="フローチャート: 判断 62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137795</xdr:rowOff>
    </xdr:from>
    <xdr:to>
      <xdr:col>76</xdr:col>
      <xdr:colOff>165100</xdr:colOff>
      <xdr:row>81</xdr:row>
      <xdr:rowOff>67945</xdr:rowOff>
    </xdr:to>
    <xdr:sp macro="" textlink="">
      <xdr:nvSpPr>
        <xdr:cNvPr id="623" name="フローチャート: 判断 622"/>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636</xdr:rowOff>
    </xdr:from>
    <xdr:to>
      <xdr:col>85</xdr:col>
      <xdr:colOff>177800</xdr:colOff>
      <xdr:row>84</xdr:row>
      <xdr:rowOff>102236</xdr:rowOff>
    </xdr:to>
    <xdr:sp macro="" textlink="">
      <xdr:nvSpPr>
        <xdr:cNvPr id="629" name="楕円 628"/>
        <xdr:cNvSpPr/>
      </xdr:nvSpPr>
      <xdr:spPr>
        <a:xfrm>
          <a:off x="16268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150513</xdr:rowOff>
    </xdr:from>
    <xdr:ext cx="405111" cy="259045"/>
    <xdr:sp macro="" textlink="">
      <xdr:nvSpPr>
        <xdr:cNvPr id="630" name="【消防施設】&#10;有形固定資産減価償却率該当値テキスト"/>
        <xdr:cNvSpPr txBox="1"/>
      </xdr:nvSpPr>
      <xdr:spPr>
        <a:xfrm>
          <a:off x="16357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132080</xdr:rowOff>
    </xdr:from>
    <xdr:to>
      <xdr:col>81</xdr:col>
      <xdr:colOff>101600</xdr:colOff>
      <xdr:row>85</xdr:row>
      <xdr:rowOff>62230</xdr:rowOff>
    </xdr:to>
    <xdr:sp macro="" textlink="">
      <xdr:nvSpPr>
        <xdr:cNvPr id="631" name="楕円 630"/>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51436</xdr:rowOff>
    </xdr:from>
    <xdr:to>
      <xdr:col>85</xdr:col>
      <xdr:colOff>127000</xdr:colOff>
      <xdr:row>85</xdr:row>
      <xdr:rowOff>11430</xdr:rowOff>
    </xdr:to>
    <xdr:cxnSp macro="">
      <xdr:nvCxnSpPr>
        <xdr:cNvPr id="632" name="直線コネクタ 631"/>
        <xdr:cNvCxnSpPr/>
      </xdr:nvCxnSpPr>
      <xdr:spPr>
        <a:xfrm flipV="1">
          <a:off x="15481300" y="14453236"/>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33" name="楕円 632"/>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xdr:rowOff>
    </xdr:from>
    <xdr:to>
      <xdr:col>81</xdr:col>
      <xdr:colOff>50800</xdr:colOff>
      <xdr:row>85</xdr:row>
      <xdr:rowOff>140970</xdr:rowOff>
    </xdr:to>
    <xdr:cxnSp macro="">
      <xdr:nvCxnSpPr>
        <xdr:cNvPr id="634" name="直線コネクタ 633"/>
        <xdr:cNvCxnSpPr/>
      </xdr:nvCxnSpPr>
      <xdr:spPr>
        <a:xfrm flipV="1">
          <a:off x="14592300" y="14584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35"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636"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53357</xdr:rowOff>
    </xdr:from>
    <xdr:ext cx="405111" cy="259045"/>
    <xdr:sp macro="" textlink="">
      <xdr:nvSpPr>
        <xdr:cNvPr id="637" name="n_1mainValue【消防施設】&#10;有形固定資産減価償却率"/>
        <xdr:cNvSpPr txBox="1"/>
      </xdr:nvSpPr>
      <xdr:spPr>
        <a:xfrm>
          <a:off x="15266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11447</xdr:rowOff>
    </xdr:from>
    <xdr:ext cx="340478" cy="259045"/>
    <xdr:sp macro="" textlink="">
      <xdr:nvSpPr>
        <xdr:cNvPr id="638" name="n_2mainValue【消防施設】&#10;有形固定資産減価償却率"/>
        <xdr:cNvSpPr txBox="1"/>
      </xdr:nvSpPr>
      <xdr:spPr>
        <a:xfrm>
          <a:off x="14422061" y="14756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660" name="直線コネクタ 659"/>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61"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62" name="直線コネクタ 661"/>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63"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64" name="直線コネクタ 663"/>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65"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66" name="フローチャート: 判断 665"/>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67" name="フローチャート: 判断 666"/>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668" name="フローチャート: 判断 667"/>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74" name="楕円 673"/>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675" name="【消防施設】&#10;一人当たり面積該当値テキスト"/>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76" name="楕円 675"/>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677" name="直線コネクタ 676"/>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678" name="楕円 677"/>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168402</xdr:rowOff>
    </xdr:to>
    <xdr:cxnSp macro="">
      <xdr:nvCxnSpPr>
        <xdr:cNvPr id="679" name="直線コネクタ 678"/>
        <xdr:cNvCxnSpPr/>
      </xdr:nvCxnSpPr>
      <xdr:spPr>
        <a:xfrm flipV="1">
          <a:off x="20434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80"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81" name="n_2ave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682" name="n_1main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83" name="n_2main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709" name="直線コネクタ 708"/>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710"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711" name="直線コネクタ 710"/>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1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13" name="直線コネクタ 71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714"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715" name="フローチャート: 判断 714"/>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16" name="フローチャート: 判断 715"/>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17" name="フローチャート: 判断 71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723" name="楕円 722"/>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165843</xdr:rowOff>
    </xdr:from>
    <xdr:ext cx="405111" cy="259045"/>
    <xdr:sp macro="" textlink="">
      <xdr:nvSpPr>
        <xdr:cNvPr id="724" name="【庁舎】&#10;有形固定資産減価償却率該当値テキスト"/>
        <xdr:cNvSpPr txBox="1"/>
      </xdr:nvSpPr>
      <xdr:spPr>
        <a:xfrm>
          <a:off x="16357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725" name="楕円 724"/>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22316</xdr:rowOff>
    </xdr:from>
    <xdr:to>
      <xdr:col>85</xdr:col>
      <xdr:colOff>127000</xdr:colOff>
      <xdr:row>103</xdr:row>
      <xdr:rowOff>64770</xdr:rowOff>
    </xdr:to>
    <xdr:cxnSp macro="">
      <xdr:nvCxnSpPr>
        <xdr:cNvPr id="726" name="直線コネクタ 725"/>
        <xdr:cNvCxnSpPr/>
      </xdr:nvCxnSpPr>
      <xdr:spPr>
        <a:xfrm flipV="1">
          <a:off x="15481300" y="176816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28666</xdr:rowOff>
    </xdr:from>
    <xdr:to>
      <xdr:col>76</xdr:col>
      <xdr:colOff>165100</xdr:colOff>
      <xdr:row>103</xdr:row>
      <xdr:rowOff>130266</xdr:rowOff>
    </xdr:to>
    <xdr:sp macro="" textlink="">
      <xdr:nvSpPr>
        <xdr:cNvPr id="727" name="楕円 726"/>
        <xdr:cNvSpPr/>
      </xdr:nvSpPr>
      <xdr:spPr>
        <a:xfrm>
          <a:off x="14541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79466</xdr:rowOff>
    </xdr:to>
    <xdr:cxnSp macro="">
      <xdr:nvCxnSpPr>
        <xdr:cNvPr id="728" name="直線コネクタ 727"/>
        <xdr:cNvCxnSpPr/>
      </xdr:nvCxnSpPr>
      <xdr:spPr>
        <a:xfrm flipV="1">
          <a:off x="14592300" y="177241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9"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30"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731"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146793</xdr:rowOff>
    </xdr:from>
    <xdr:ext cx="405111" cy="259045"/>
    <xdr:sp macro="" textlink="">
      <xdr:nvSpPr>
        <xdr:cNvPr id="732" name="n_2mainValue【庁舎】&#10;有形固定資産減価償却率"/>
        <xdr:cNvSpPr txBox="1"/>
      </xdr:nvSpPr>
      <xdr:spPr>
        <a:xfrm>
          <a:off x="14389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756" name="直線コネクタ 755"/>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757"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758" name="直線コネクタ 757"/>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59"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60" name="直線コネクタ 759"/>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761"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762" name="フローチャート: 判断 761"/>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3" name="フローチャート: 判断 762"/>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764" name="フローチャート: 判断 763"/>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25400</xdr:rowOff>
    </xdr:from>
    <xdr:to>
      <xdr:col>116</xdr:col>
      <xdr:colOff>114300</xdr:colOff>
      <xdr:row>102</xdr:row>
      <xdr:rowOff>127000</xdr:rowOff>
    </xdr:to>
    <xdr:sp macro="" textlink="">
      <xdr:nvSpPr>
        <xdr:cNvPr id="770" name="楕円 769"/>
        <xdr:cNvSpPr/>
      </xdr:nvSpPr>
      <xdr:spPr>
        <a:xfrm>
          <a:off x="22110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48277</xdr:rowOff>
    </xdr:from>
    <xdr:ext cx="469744" cy="259045"/>
    <xdr:sp macro="" textlink="">
      <xdr:nvSpPr>
        <xdr:cNvPr id="771" name="【庁舎】&#10;一人当たり面積該当値テキスト"/>
        <xdr:cNvSpPr txBox="1"/>
      </xdr:nvSpPr>
      <xdr:spPr>
        <a:xfrm>
          <a:off x="221996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36830</xdr:rowOff>
    </xdr:from>
    <xdr:to>
      <xdr:col>112</xdr:col>
      <xdr:colOff>38100</xdr:colOff>
      <xdr:row>102</xdr:row>
      <xdr:rowOff>138430</xdr:rowOff>
    </xdr:to>
    <xdr:sp macro="" textlink="">
      <xdr:nvSpPr>
        <xdr:cNvPr id="772" name="楕円 771"/>
        <xdr:cNvSpPr/>
      </xdr:nvSpPr>
      <xdr:spPr>
        <a:xfrm>
          <a:off x="21272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76200</xdr:rowOff>
    </xdr:from>
    <xdr:to>
      <xdr:col>116</xdr:col>
      <xdr:colOff>63500</xdr:colOff>
      <xdr:row>102</xdr:row>
      <xdr:rowOff>87630</xdr:rowOff>
    </xdr:to>
    <xdr:cxnSp macro="">
      <xdr:nvCxnSpPr>
        <xdr:cNvPr id="773" name="直線コネクタ 772"/>
        <xdr:cNvCxnSpPr/>
      </xdr:nvCxnSpPr>
      <xdr:spPr>
        <a:xfrm flipV="1">
          <a:off x="21323300" y="17564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2539</xdr:rowOff>
    </xdr:from>
    <xdr:to>
      <xdr:col>107</xdr:col>
      <xdr:colOff>101600</xdr:colOff>
      <xdr:row>103</xdr:row>
      <xdr:rowOff>104139</xdr:rowOff>
    </xdr:to>
    <xdr:sp macro="" textlink="">
      <xdr:nvSpPr>
        <xdr:cNvPr id="774" name="楕円 773"/>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87630</xdr:rowOff>
    </xdr:from>
    <xdr:to>
      <xdr:col>111</xdr:col>
      <xdr:colOff>177800</xdr:colOff>
      <xdr:row>103</xdr:row>
      <xdr:rowOff>53339</xdr:rowOff>
    </xdr:to>
    <xdr:cxnSp macro="">
      <xdr:nvCxnSpPr>
        <xdr:cNvPr id="775" name="直線コネクタ 774"/>
        <xdr:cNvCxnSpPr/>
      </xdr:nvCxnSpPr>
      <xdr:spPr>
        <a:xfrm flipV="1">
          <a:off x="20434300" y="175755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76"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161941</xdr:rowOff>
    </xdr:from>
    <xdr:ext cx="469744" cy="259045"/>
    <xdr:sp macro="" textlink="">
      <xdr:nvSpPr>
        <xdr:cNvPr id="777" name="n_2aveValue【庁舎】&#10;一人当たり面積"/>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154957</xdr:rowOff>
    </xdr:from>
    <xdr:ext cx="469744" cy="259045"/>
    <xdr:sp macro="" textlink="">
      <xdr:nvSpPr>
        <xdr:cNvPr id="778" name="n_1mainValue【庁舎】&#10;一人当たり面積"/>
        <xdr:cNvSpPr txBox="1"/>
      </xdr:nvSpPr>
      <xdr:spPr>
        <a:xfrm>
          <a:off x="210757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779" name="n_2mainValue【庁舎】&#10;一人当たり面積"/>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類似団体と比較して減価償却率の低い施設は、</a:t>
          </a:r>
          <a:r>
            <a:rPr kumimoji="1" lang="ja-JP" altLang="en-US" sz="1100">
              <a:solidFill>
                <a:schemeClr val="dk1"/>
              </a:solidFill>
              <a:effectLst/>
              <a:latin typeface="+mn-lt"/>
              <a:ea typeface="+mn-ea"/>
              <a:cs typeface="+mn-cs"/>
            </a:rPr>
            <a:t>体育館・プール、市民会館、</a:t>
          </a:r>
          <a:r>
            <a:rPr kumimoji="1" lang="ja-JP" altLang="ja-JP" sz="1100">
              <a:solidFill>
                <a:schemeClr val="dk1"/>
              </a:solidFill>
              <a:effectLst/>
              <a:latin typeface="+mn-lt"/>
              <a:ea typeface="+mn-ea"/>
              <a:cs typeface="+mn-cs"/>
            </a:rPr>
            <a:t>消防施設と一般廃棄物処理施設で、顕著に低い消防施設は平成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消防本部庁舎が竣工し、評価額も高価であったため消防施設全体の減価償却率を引き下げた。福祉施設、保健センターについては、類似団体と比較して減価償却率が高かったが、老朽化の進んだ施設については統廃合や改修を予定している。前年度と比較し減価償却率が減少した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体育館の耐震工事を</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一人当たりの面積が類似団体平均より大きい施設は、図書館、体育館・プール、福祉施設、消防施設、庁舎であった。体育館・プールや福祉施設は公共施設等総合管理計画において、施設の集約化や用途変更等再配置を検討することとしており、庁舎は施設の除却は予定していないものの、永平寺支所への機能集約化を検討することとしており、町が保有する公共施設の効率的な施設配置を実施し財政負担の軽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11492260</v>
      </c>
      <c r="BO4" s="372"/>
      <c r="BP4" s="372"/>
      <c r="BQ4" s="372"/>
      <c r="BR4" s="372"/>
      <c r="BS4" s="372"/>
      <c r="BT4" s="372"/>
      <c r="BU4" s="373"/>
      <c r="BV4" s="371">
        <v>9601273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0.9</v>
      </c>
      <c r="CU4" s="378"/>
      <c r="CV4" s="378"/>
      <c r="CW4" s="378"/>
      <c r="CX4" s="378"/>
      <c r="CY4" s="378"/>
      <c r="CZ4" s="378"/>
      <c r="DA4" s="379"/>
      <c r="DB4" s="377">
        <v>2.6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11407591</v>
      </c>
      <c r="BO5" s="409"/>
      <c r="BP5" s="409"/>
      <c r="BQ5" s="409"/>
      <c r="BR5" s="409"/>
      <c r="BS5" s="409"/>
      <c r="BT5" s="409"/>
      <c r="BU5" s="410"/>
      <c r="BV5" s="408">
        <v>9401177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93.8</v>
      </c>
      <c r="CU5" s="406"/>
      <c r="CV5" s="406"/>
      <c r="CW5" s="406"/>
      <c r="CX5" s="406"/>
      <c r="CY5" s="406"/>
      <c r="CZ5" s="406"/>
      <c r="DA5" s="407"/>
      <c r="DB5" s="405">
        <v>93.5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84669</v>
      </c>
      <c r="BO6" s="409"/>
      <c r="BP6" s="409"/>
      <c r="BQ6" s="409"/>
      <c r="BR6" s="409"/>
      <c r="BS6" s="409"/>
      <c r="BT6" s="409"/>
      <c r="BU6" s="410"/>
      <c r="BV6" s="408">
        <v>200096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98.3</v>
      </c>
      <c r="CU6" s="446"/>
      <c r="CV6" s="446"/>
      <c r="CW6" s="446"/>
      <c r="CX6" s="446"/>
      <c r="CY6" s="446"/>
      <c r="CZ6" s="446"/>
      <c r="DA6" s="447"/>
      <c r="DB6" s="445">
        <v>93.5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31298</v>
      </c>
      <c r="BO7" s="409"/>
      <c r="BP7" s="409"/>
      <c r="BQ7" s="409"/>
      <c r="BR7" s="409"/>
      <c r="BS7" s="409"/>
      <c r="BT7" s="409"/>
      <c r="BU7" s="410"/>
      <c r="BV7" s="408">
        <v>40666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6029893</v>
      </c>
      <c r="CU7" s="409"/>
      <c r="CV7" s="409"/>
      <c r="CW7" s="409"/>
      <c r="CX7" s="409"/>
      <c r="CY7" s="409"/>
      <c r="CZ7" s="409"/>
      <c r="DA7" s="410"/>
      <c r="DB7" s="408">
        <v>6191101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53371</v>
      </c>
      <c r="BO8" s="409"/>
      <c r="BP8" s="409"/>
      <c r="BQ8" s="409"/>
      <c r="BR8" s="409"/>
      <c r="BS8" s="409"/>
      <c r="BT8" s="409"/>
      <c r="BU8" s="410"/>
      <c r="BV8" s="408">
        <v>159430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0.41</v>
      </c>
      <c r="CU8" s="449"/>
      <c r="CV8" s="449"/>
      <c r="CW8" s="449"/>
      <c r="CX8" s="449"/>
      <c r="CY8" s="449"/>
      <c r="CZ8" s="449"/>
      <c r="DA8" s="450"/>
      <c r="DB8" s="448">
        <v>0.41</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19883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-106059</v>
      </c>
      <c r="BO9" s="409"/>
      <c r="BP9" s="409"/>
      <c r="BQ9" s="409"/>
      <c r="BR9" s="409"/>
      <c r="BS9" s="409"/>
      <c r="BT9" s="409"/>
      <c r="BU9" s="410"/>
      <c r="BV9" s="408">
        <v>-159168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8.6999999999999993</v>
      </c>
      <c r="CU9" s="406"/>
      <c r="CV9" s="406"/>
      <c r="CW9" s="406"/>
      <c r="CX9" s="406"/>
      <c r="CY9" s="406"/>
      <c r="CZ9" s="406"/>
      <c r="DA9" s="407"/>
      <c r="DB9" s="405">
        <v>9.6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20647</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88</v>
      </c>
      <c r="AV10" s="441"/>
      <c r="AW10" s="441"/>
      <c r="AX10" s="441"/>
      <c r="AY10" s="442" t="s">
        <v>114</v>
      </c>
      <c r="AZ10" s="443"/>
      <c r="BA10" s="443"/>
      <c r="BB10" s="443"/>
      <c r="BC10" s="443"/>
      <c r="BD10" s="443"/>
      <c r="BE10" s="443"/>
      <c r="BF10" s="443"/>
      <c r="BG10" s="443"/>
      <c r="BH10" s="443"/>
      <c r="BI10" s="443"/>
      <c r="BJ10" s="443"/>
      <c r="BK10" s="443"/>
      <c r="BL10" s="443"/>
      <c r="BM10" s="444"/>
      <c r="BN10" s="408">
        <v>91614</v>
      </c>
      <c r="BO10" s="409"/>
      <c r="BP10" s="409"/>
      <c r="BQ10" s="409"/>
      <c r="BR10" s="409"/>
      <c r="BS10" s="409"/>
      <c r="BT10" s="409"/>
      <c r="BU10" s="410"/>
      <c r="BV10" s="408">
        <v>165331</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18779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1694078</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18522</v>
      </c>
      <c r="S13" s="490"/>
      <c r="T13" s="490"/>
      <c r="U13" s="490"/>
      <c r="V13" s="491"/>
      <c r="W13" s="424" t="s">
        <v>134</v>
      </c>
      <c r="X13" s="425"/>
      <c r="Y13" s="425"/>
      <c r="Z13" s="425"/>
      <c r="AA13" s="425"/>
      <c r="AB13" s="415"/>
      <c r="AC13" s="459">
        <v>358</v>
      </c>
      <c r="AD13" s="460"/>
      <c r="AE13" s="460"/>
      <c r="AF13" s="460"/>
      <c r="AG13" s="499"/>
      <c r="AH13" s="459">
        <v>302</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-1708523</v>
      </c>
      <c r="BO13" s="409"/>
      <c r="BP13" s="409"/>
      <c r="BQ13" s="409"/>
      <c r="BR13" s="409"/>
      <c r="BS13" s="409"/>
      <c r="BT13" s="409"/>
      <c r="BU13" s="410"/>
      <c r="BV13" s="408">
        <v>6163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8.5</v>
      </c>
      <c r="CU13" s="406"/>
      <c r="CV13" s="406"/>
      <c r="CW13" s="406"/>
      <c r="CX13" s="406"/>
      <c r="CY13" s="406"/>
      <c r="CZ13" s="406"/>
      <c r="DA13" s="407"/>
      <c r="DB13" s="405">
        <v>9.8000000000000007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18998</v>
      </c>
      <c r="S14" s="490"/>
      <c r="T14" s="490"/>
      <c r="U14" s="490"/>
      <c r="V14" s="491"/>
      <c r="W14" s="398"/>
      <c r="X14" s="399"/>
      <c r="Y14" s="399"/>
      <c r="Z14" s="399"/>
      <c r="AA14" s="399"/>
      <c r="AB14" s="388"/>
      <c r="AC14" s="492">
        <v>3.5</v>
      </c>
      <c r="AD14" s="493"/>
      <c r="AE14" s="493"/>
      <c r="AF14" s="493"/>
      <c r="AG14" s="494"/>
      <c r="AH14" s="492">
        <v>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22.1</v>
      </c>
      <c r="CU14" s="504"/>
      <c r="CV14" s="504"/>
      <c r="CW14" s="504"/>
      <c r="CX14" s="504"/>
      <c r="CY14" s="504"/>
      <c r="CZ14" s="504"/>
      <c r="DA14" s="505"/>
      <c r="DB14" s="503">
        <v>20.399999999999999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18745</v>
      </c>
      <c r="S15" s="490"/>
      <c r="T15" s="490"/>
      <c r="U15" s="490"/>
      <c r="V15" s="491"/>
      <c r="W15" s="424" t="s">
        <v>141</v>
      </c>
      <c r="X15" s="425"/>
      <c r="Y15" s="425"/>
      <c r="Z15" s="425"/>
      <c r="AA15" s="425"/>
      <c r="AB15" s="415"/>
      <c r="AC15" s="459">
        <v>2734</v>
      </c>
      <c r="AD15" s="460"/>
      <c r="AE15" s="460"/>
      <c r="AF15" s="460"/>
      <c r="AG15" s="499"/>
      <c r="AH15" s="459">
        <v>2735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1964376</v>
      </c>
      <c r="BO15" s="372"/>
      <c r="BP15" s="372"/>
      <c r="BQ15" s="372"/>
      <c r="BR15" s="372"/>
      <c r="BS15" s="372"/>
      <c r="BT15" s="372"/>
      <c r="BU15" s="373"/>
      <c r="BV15" s="371">
        <v>1996802</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26.9</v>
      </c>
      <c r="AD16" s="493"/>
      <c r="AE16" s="493"/>
      <c r="AF16" s="493"/>
      <c r="AG16" s="494"/>
      <c r="AH16" s="492">
        <v>27.2</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4875563</v>
      </c>
      <c r="BO16" s="409"/>
      <c r="BP16" s="409"/>
      <c r="BQ16" s="409"/>
      <c r="BR16" s="409"/>
      <c r="BS16" s="409"/>
      <c r="BT16" s="409"/>
      <c r="BU16" s="410"/>
      <c r="BV16" s="408">
        <v>4872424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145</v>
      </c>
      <c r="S17" s="510"/>
      <c r="T17" s="510"/>
      <c r="U17" s="510"/>
      <c r="V17" s="511"/>
      <c r="W17" s="424" t="s">
        <v>148</v>
      </c>
      <c r="X17" s="425"/>
      <c r="Y17" s="425"/>
      <c r="Z17" s="425"/>
      <c r="AA17" s="425"/>
      <c r="AB17" s="415"/>
      <c r="AC17" s="459">
        <v>7064</v>
      </c>
      <c r="AD17" s="460"/>
      <c r="AE17" s="460"/>
      <c r="AF17" s="460"/>
      <c r="AG17" s="499"/>
      <c r="AH17" s="459">
        <v>7033</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2478338</v>
      </c>
      <c r="BO17" s="409"/>
      <c r="BP17" s="409"/>
      <c r="BQ17" s="409"/>
      <c r="BR17" s="409"/>
      <c r="BS17" s="409"/>
      <c r="BT17" s="409"/>
      <c r="BU17" s="410"/>
      <c r="BV17" s="408">
        <v>2517371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94.43</v>
      </c>
      <c r="M18" s="521"/>
      <c r="N18" s="521"/>
      <c r="O18" s="521"/>
      <c r="P18" s="521"/>
      <c r="Q18" s="521"/>
      <c r="R18" s="522"/>
      <c r="S18" s="522"/>
      <c r="T18" s="522"/>
      <c r="U18" s="522"/>
      <c r="V18" s="523"/>
      <c r="W18" s="426"/>
      <c r="X18" s="427"/>
      <c r="Y18" s="427"/>
      <c r="Z18" s="427"/>
      <c r="AA18" s="427"/>
      <c r="AB18" s="418"/>
      <c r="AC18" s="524">
        <v>69.599999999999994</v>
      </c>
      <c r="AD18" s="525"/>
      <c r="AE18" s="525"/>
      <c r="AF18" s="525"/>
      <c r="AG18" s="526"/>
      <c r="AH18" s="524">
        <v>69.8</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5708672</v>
      </c>
      <c r="BO18" s="409"/>
      <c r="BP18" s="409"/>
      <c r="BQ18" s="409"/>
      <c r="BR18" s="409"/>
      <c r="BS18" s="409"/>
      <c r="BT18" s="409"/>
      <c r="BU18" s="410"/>
      <c r="BV18" s="408">
        <v>5509059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211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6874739</v>
      </c>
      <c r="BO19" s="409"/>
      <c r="BP19" s="409"/>
      <c r="BQ19" s="409"/>
      <c r="BR19" s="409"/>
      <c r="BS19" s="409"/>
      <c r="BT19" s="409"/>
      <c r="BU19" s="410"/>
      <c r="BV19" s="408">
        <v>6799089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7276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9240710</v>
      </c>
      <c r="BO23" s="409"/>
      <c r="BP23" s="409"/>
      <c r="BQ23" s="409"/>
      <c r="BR23" s="409"/>
      <c r="BS23" s="409"/>
      <c r="BT23" s="409"/>
      <c r="BU23" s="410"/>
      <c r="BV23" s="408">
        <v>8736830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8400</v>
      </c>
      <c r="R24" s="460"/>
      <c r="S24" s="460"/>
      <c r="T24" s="460"/>
      <c r="U24" s="460"/>
      <c r="V24" s="499"/>
      <c r="W24" s="558"/>
      <c r="X24" s="546"/>
      <c r="Y24" s="547"/>
      <c r="Z24" s="458" t="s">
        <v>164</v>
      </c>
      <c r="AA24" s="438"/>
      <c r="AB24" s="438"/>
      <c r="AC24" s="438"/>
      <c r="AD24" s="438"/>
      <c r="AE24" s="438"/>
      <c r="AF24" s="438"/>
      <c r="AG24" s="439"/>
      <c r="AH24" s="459">
        <v>228</v>
      </c>
      <c r="AI24" s="460"/>
      <c r="AJ24" s="460"/>
      <c r="AK24" s="460"/>
      <c r="AL24" s="499"/>
      <c r="AM24" s="459">
        <v>634296</v>
      </c>
      <c r="AN24" s="460"/>
      <c r="AO24" s="460"/>
      <c r="AP24" s="460"/>
      <c r="AQ24" s="460"/>
      <c r="AR24" s="499"/>
      <c r="AS24" s="459">
        <v>2782</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4680497</v>
      </c>
      <c r="BO24" s="409"/>
      <c r="BP24" s="409"/>
      <c r="BQ24" s="409"/>
      <c r="BR24" s="409"/>
      <c r="BS24" s="409"/>
      <c r="BT24" s="409"/>
      <c r="BU24" s="410"/>
      <c r="BV24" s="408">
        <v>4853900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6500</v>
      </c>
      <c r="R25" s="460"/>
      <c r="S25" s="460"/>
      <c r="T25" s="460"/>
      <c r="U25" s="460"/>
      <c r="V25" s="499"/>
      <c r="W25" s="558"/>
      <c r="X25" s="546"/>
      <c r="Y25" s="547"/>
      <c r="Z25" s="458" t="s">
        <v>167</v>
      </c>
      <c r="AA25" s="438"/>
      <c r="AB25" s="438"/>
      <c r="AC25" s="438"/>
      <c r="AD25" s="438"/>
      <c r="AE25" s="438"/>
      <c r="AF25" s="438"/>
      <c r="AG25" s="439"/>
      <c r="AH25" s="459">
        <v>37</v>
      </c>
      <c r="AI25" s="460"/>
      <c r="AJ25" s="460"/>
      <c r="AK25" s="460"/>
      <c r="AL25" s="499"/>
      <c r="AM25" s="459">
        <v>101047</v>
      </c>
      <c r="AN25" s="460"/>
      <c r="AO25" s="460"/>
      <c r="AP25" s="460"/>
      <c r="AQ25" s="460"/>
      <c r="AR25" s="499"/>
      <c r="AS25" s="459">
        <v>2731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t="s">
        <v>122</v>
      </c>
      <c r="BO25" s="372"/>
      <c r="BP25" s="372"/>
      <c r="BQ25" s="372"/>
      <c r="BR25" s="372"/>
      <c r="BS25" s="372"/>
      <c r="BT25" s="372"/>
      <c r="BU25" s="373"/>
      <c r="BV25" s="371" t="s">
        <v>122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5400</v>
      </c>
      <c r="R26" s="460"/>
      <c r="S26" s="460"/>
      <c r="T26" s="460"/>
      <c r="U26" s="460"/>
      <c r="V26" s="499"/>
      <c r="W26" s="558"/>
      <c r="X26" s="546"/>
      <c r="Y26" s="547"/>
      <c r="Z26" s="458" t="s">
        <v>170</v>
      </c>
      <c r="AA26" s="568"/>
      <c r="AB26" s="568"/>
      <c r="AC26" s="568"/>
      <c r="AD26" s="568"/>
      <c r="AE26" s="568"/>
      <c r="AF26" s="568"/>
      <c r="AG26" s="569"/>
      <c r="AH26" s="459">
        <v>27</v>
      </c>
      <c r="AI26" s="460"/>
      <c r="AJ26" s="460"/>
      <c r="AK26" s="460"/>
      <c r="AL26" s="499"/>
      <c r="AM26" s="459">
        <v>61209</v>
      </c>
      <c r="AN26" s="460"/>
      <c r="AO26" s="460"/>
      <c r="AP26" s="460"/>
      <c r="AQ26" s="460"/>
      <c r="AR26" s="499"/>
      <c r="AS26" s="459">
        <v>2267</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2900</v>
      </c>
      <c r="R27" s="460"/>
      <c r="S27" s="460"/>
      <c r="T27" s="460"/>
      <c r="U27" s="460"/>
      <c r="V27" s="499"/>
      <c r="W27" s="558"/>
      <c r="X27" s="546"/>
      <c r="Y27" s="547"/>
      <c r="Z27" s="458" t="s">
        <v>173</v>
      </c>
      <c r="AA27" s="438"/>
      <c r="AB27" s="438"/>
      <c r="AC27" s="438"/>
      <c r="AD27" s="438"/>
      <c r="AE27" s="438"/>
      <c r="AF27" s="438"/>
      <c r="AG27" s="439"/>
      <c r="AH27" s="459">
        <v>5</v>
      </c>
      <c r="AI27" s="460"/>
      <c r="AJ27" s="460"/>
      <c r="AK27" s="460"/>
      <c r="AL27" s="499"/>
      <c r="AM27" s="459">
        <v>14615</v>
      </c>
      <c r="AN27" s="460"/>
      <c r="AO27" s="460"/>
      <c r="AP27" s="460"/>
      <c r="AQ27" s="460"/>
      <c r="AR27" s="499"/>
      <c r="AS27" s="459">
        <v>2923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65132</v>
      </c>
      <c r="BO27" s="582"/>
      <c r="BP27" s="582"/>
      <c r="BQ27" s="582"/>
      <c r="BR27" s="582"/>
      <c r="BS27" s="582"/>
      <c r="BT27" s="582"/>
      <c r="BU27" s="583"/>
      <c r="BV27" s="581">
        <v>38700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2300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132</v>
      </c>
      <c r="AN28" s="460"/>
      <c r="AO28" s="460"/>
      <c r="AP28" s="460"/>
      <c r="AQ28" s="460"/>
      <c r="AR28" s="499"/>
      <c r="AS28" s="459" t="s">
        <v>132</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1376416</v>
      </c>
      <c r="BO28" s="372"/>
      <c r="BP28" s="372"/>
      <c r="BQ28" s="372"/>
      <c r="BR28" s="372"/>
      <c r="BS28" s="372"/>
      <c r="BT28" s="372"/>
      <c r="BU28" s="373"/>
      <c r="BV28" s="371">
        <v>2978880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16</v>
      </c>
      <c r="M29" s="460"/>
      <c r="N29" s="460"/>
      <c r="O29" s="460"/>
      <c r="P29" s="499"/>
      <c r="Q29" s="459">
        <v>2200</v>
      </c>
      <c r="R29" s="460"/>
      <c r="S29" s="460"/>
      <c r="T29" s="460"/>
      <c r="U29" s="460"/>
      <c r="V29" s="499"/>
      <c r="W29" s="559"/>
      <c r="X29" s="560"/>
      <c r="Y29" s="561"/>
      <c r="Z29" s="458" t="s">
        <v>179</v>
      </c>
      <c r="AA29" s="438"/>
      <c r="AB29" s="438"/>
      <c r="AC29" s="438"/>
      <c r="AD29" s="438"/>
      <c r="AE29" s="438"/>
      <c r="AF29" s="438"/>
      <c r="AG29" s="439"/>
      <c r="AH29" s="459">
        <v>233</v>
      </c>
      <c r="AI29" s="460"/>
      <c r="AJ29" s="460"/>
      <c r="AK29" s="460"/>
      <c r="AL29" s="499"/>
      <c r="AM29" s="459">
        <v>648911</v>
      </c>
      <c r="AN29" s="460"/>
      <c r="AO29" s="460"/>
      <c r="AP29" s="460"/>
      <c r="AQ29" s="460"/>
      <c r="AR29" s="499"/>
      <c r="AS29" s="459">
        <v>2785</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16983</v>
      </c>
      <c r="BO29" s="409"/>
      <c r="BP29" s="409"/>
      <c r="BQ29" s="409"/>
      <c r="BR29" s="409"/>
      <c r="BS29" s="409"/>
      <c r="BT29" s="409"/>
      <c r="BU29" s="410"/>
      <c r="BV29" s="408">
        <v>16971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92.8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2254965</v>
      </c>
      <c r="BO30" s="582"/>
      <c r="BP30" s="582"/>
      <c r="BQ30" s="582"/>
      <c r="BR30" s="582"/>
      <c r="BS30" s="582"/>
      <c r="BT30" s="582"/>
      <c r="BU30" s="583"/>
      <c r="BV30" s="581">
        <v>560479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190</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上水道事業</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福井坂井地区広域市町村圏事務組合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五領川公共下水道事務組合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こしの国広域事務組合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福井県後期高齢者医療広域連合（一般）</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福井県後期高齢者医療広域連合（特会）</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勝山・永平寺衛生管理組合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福井県市町総合事務組合（一般）</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福井県市町総合事務組合（特会）</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福井県自治会館組合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MFfE1S4f/aELRhy/W5S3lJArot7h0FWBDUWB2ABjldsL/eYJJRKO7uU5arACVfhesmLBiOViXCHGWKe5dwHrA==" saltValue="m1tvWI9XutsH2xjwpHPM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1" sqref="B1:DI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2064571</v>
      </c>
      <c r="S5" s="611"/>
      <c r="T5" s="611"/>
      <c r="U5" s="611"/>
      <c r="V5" s="611"/>
      <c r="W5" s="611"/>
      <c r="X5" s="611"/>
      <c r="Y5" s="612"/>
      <c r="Z5" s="613">
        <v>18</v>
      </c>
      <c r="AA5" s="613"/>
      <c r="AB5" s="613"/>
      <c r="AC5" s="613"/>
      <c r="AD5" s="614">
        <v>2064571</v>
      </c>
      <c r="AE5" s="614"/>
      <c r="AF5" s="614"/>
      <c r="AG5" s="614"/>
      <c r="AH5" s="614"/>
      <c r="AI5" s="614"/>
      <c r="AJ5" s="614"/>
      <c r="AK5" s="614"/>
      <c r="AL5" s="615">
        <v>35.5</v>
      </c>
      <c r="AM5" s="616"/>
      <c r="AN5" s="616"/>
      <c r="AO5" s="617"/>
      <c r="AP5" s="607" t="s">
        <v>219</v>
      </c>
      <c r="AQ5" s="608"/>
      <c r="AR5" s="608"/>
      <c r="AS5" s="608"/>
      <c r="AT5" s="608"/>
      <c r="AU5" s="608"/>
      <c r="AV5" s="608"/>
      <c r="AW5" s="608"/>
      <c r="AX5" s="608"/>
      <c r="AY5" s="608"/>
      <c r="AZ5" s="608"/>
      <c r="BA5" s="608"/>
      <c r="BB5" s="608"/>
      <c r="BC5" s="608"/>
      <c r="BD5" s="608"/>
      <c r="BE5" s="608"/>
      <c r="BF5" s="609"/>
      <c r="BG5" s="621">
        <v>2057324</v>
      </c>
      <c r="BH5" s="622"/>
      <c r="BI5" s="622"/>
      <c r="BJ5" s="622"/>
      <c r="BK5" s="622"/>
      <c r="BL5" s="622"/>
      <c r="BM5" s="622"/>
      <c r="BN5" s="623"/>
      <c r="BO5" s="624">
        <v>99.6</v>
      </c>
      <c r="BP5" s="624"/>
      <c r="BQ5" s="624"/>
      <c r="BR5" s="624"/>
      <c r="BS5" s="625">
        <v>18905</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71863</v>
      </c>
      <c r="S6" s="622"/>
      <c r="T6" s="622"/>
      <c r="U6" s="622"/>
      <c r="V6" s="622"/>
      <c r="W6" s="622"/>
      <c r="X6" s="622"/>
      <c r="Y6" s="623"/>
      <c r="Z6" s="624">
        <v>0.6</v>
      </c>
      <c r="AA6" s="624"/>
      <c r="AB6" s="624"/>
      <c r="AC6" s="624"/>
      <c r="AD6" s="625">
        <v>71863</v>
      </c>
      <c r="AE6" s="625"/>
      <c r="AF6" s="625"/>
      <c r="AG6" s="625"/>
      <c r="AH6" s="625"/>
      <c r="AI6" s="625"/>
      <c r="AJ6" s="625"/>
      <c r="AK6" s="625"/>
      <c r="AL6" s="626">
        <v>1.2</v>
      </c>
      <c r="AM6" s="627"/>
      <c r="AN6" s="627"/>
      <c r="AO6" s="628"/>
      <c r="AP6" s="618" t="s">
        <v>224</v>
      </c>
      <c r="AQ6" s="619"/>
      <c r="AR6" s="619"/>
      <c r="AS6" s="619"/>
      <c r="AT6" s="619"/>
      <c r="AU6" s="619"/>
      <c r="AV6" s="619"/>
      <c r="AW6" s="619"/>
      <c r="AX6" s="619"/>
      <c r="AY6" s="619"/>
      <c r="AZ6" s="619"/>
      <c r="BA6" s="619"/>
      <c r="BB6" s="619"/>
      <c r="BC6" s="619"/>
      <c r="BD6" s="619"/>
      <c r="BE6" s="619"/>
      <c r="BF6" s="620"/>
      <c r="BG6" s="621">
        <v>2057324</v>
      </c>
      <c r="BH6" s="622"/>
      <c r="BI6" s="622"/>
      <c r="BJ6" s="622"/>
      <c r="BK6" s="622"/>
      <c r="BL6" s="622"/>
      <c r="BM6" s="622"/>
      <c r="BN6" s="623"/>
      <c r="BO6" s="624">
        <v>99.6</v>
      </c>
      <c r="BP6" s="624"/>
      <c r="BQ6" s="624"/>
      <c r="BR6" s="624"/>
      <c r="BS6" s="625">
        <v>18905</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105841</v>
      </c>
      <c r="CS6" s="622"/>
      <c r="CT6" s="622"/>
      <c r="CU6" s="622"/>
      <c r="CV6" s="622"/>
      <c r="CW6" s="622"/>
      <c r="CX6" s="622"/>
      <c r="CY6" s="623"/>
      <c r="CZ6" s="615">
        <v>0.9</v>
      </c>
      <c r="DA6" s="616"/>
      <c r="DB6" s="616"/>
      <c r="DC6" s="635"/>
      <c r="DD6" s="630" t="s">
        <v>122</v>
      </c>
      <c r="DE6" s="622"/>
      <c r="DF6" s="622"/>
      <c r="DG6" s="622"/>
      <c r="DH6" s="622"/>
      <c r="DI6" s="622"/>
      <c r="DJ6" s="622"/>
      <c r="DK6" s="622"/>
      <c r="DL6" s="622"/>
      <c r="DM6" s="622"/>
      <c r="DN6" s="622"/>
      <c r="DO6" s="622"/>
      <c r="DP6" s="623"/>
      <c r="DQ6" s="630">
        <v>105697</v>
      </c>
      <c r="DR6" s="622"/>
      <c r="DS6" s="622"/>
      <c r="DT6" s="622"/>
      <c r="DU6" s="622"/>
      <c r="DV6" s="622"/>
      <c r="DW6" s="622"/>
      <c r="DX6" s="622"/>
      <c r="DY6" s="622"/>
      <c r="DZ6" s="622"/>
      <c r="EA6" s="622"/>
      <c r="EB6" s="622"/>
      <c r="EC6" s="631"/>
    </row>
    <row r="7" spans="2:143" ht="11.25" customHeight="1" x14ac:dyDescent="0.15">
      <c r="B7" s="618" t="s">
        <v>226</v>
      </c>
      <c r="C7" s="619"/>
      <c r="D7" s="619"/>
      <c r="E7" s="619"/>
      <c r="F7" s="619"/>
      <c r="G7" s="619"/>
      <c r="H7" s="619"/>
      <c r="I7" s="619"/>
      <c r="J7" s="619"/>
      <c r="K7" s="619"/>
      <c r="L7" s="619"/>
      <c r="M7" s="619"/>
      <c r="N7" s="619"/>
      <c r="O7" s="619"/>
      <c r="P7" s="619"/>
      <c r="Q7" s="620"/>
      <c r="R7" s="621">
        <v>6010</v>
      </c>
      <c r="S7" s="622"/>
      <c r="T7" s="622"/>
      <c r="U7" s="622"/>
      <c r="V7" s="622"/>
      <c r="W7" s="622"/>
      <c r="X7" s="622"/>
      <c r="Y7" s="623"/>
      <c r="Z7" s="624">
        <v>0.1</v>
      </c>
      <c r="AA7" s="624"/>
      <c r="AB7" s="624"/>
      <c r="AC7" s="624"/>
      <c r="AD7" s="625">
        <v>6010</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1009793</v>
      </c>
      <c r="BH7" s="622"/>
      <c r="BI7" s="622"/>
      <c r="BJ7" s="622"/>
      <c r="BK7" s="622"/>
      <c r="BL7" s="622"/>
      <c r="BM7" s="622"/>
      <c r="BN7" s="623"/>
      <c r="BO7" s="624">
        <v>48.9</v>
      </c>
      <c r="BP7" s="624"/>
      <c r="BQ7" s="624"/>
      <c r="BR7" s="624"/>
      <c r="BS7" s="625">
        <v>18905</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3285771</v>
      </c>
      <c r="CS7" s="622"/>
      <c r="CT7" s="622"/>
      <c r="CU7" s="622"/>
      <c r="CV7" s="622"/>
      <c r="CW7" s="622"/>
      <c r="CX7" s="622"/>
      <c r="CY7" s="623"/>
      <c r="CZ7" s="624">
        <v>28.8</v>
      </c>
      <c r="DA7" s="624"/>
      <c r="DB7" s="624"/>
      <c r="DC7" s="624"/>
      <c r="DD7" s="630">
        <v>235753</v>
      </c>
      <c r="DE7" s="622"/>
      <c r="DF7" s="622"/>
      <c r="DG7" s="622"/>
      <c r="DH7" s="622"/>
      <c r="DI7" s="622"/>
      <c r="DJ7" s="622"/>
      <c r="DK7" s="622"/>
      <c r="DL7" s="622"/>
      <c r="DM7" s="622"/>
      <c r="DN7" s="622"/>
      <c r="DO7" s="622"/>
      <c r="DP7" s="623"/>
      <c r="DQ7" s="630">
        <v>1253998</v>
      </c>
      <c r="DR7" s="622"/>
      <c r="DS7" s="622"/>
      <c r="DT7" s="622"/>
      <c r="DU7" s="622"/>
      <c r="DV7" s="622"/>
      <c r="DW7" s="622"/>
      <c r="DX7" s="622"/>
      <c r="DY7" s="622"/>
      <c r="DZ7" s="622"/>
      <c r="EA7" s="622"/>
      <c r="EB7" s="622"/>
      <c r="EC7" s="631"/>
    </row>
    <row r="8" spans="2:143" ht="11.25" customHeight="1" x14ac:dyDescent="0.15">
      <c r="B8" s="618" t="s">
        <v>229</v>
      </c>
      <c r="C8" s="619"/>
      <c r="D8" s="619"/>
      <c r="E8" s="619"/>
      <c r="F8" s="619"/>
      <c r="G8" s="619"/>
      <c r="H8" s="619"/>
      <c r="I8" s="619"/>
      <c r="J8" s="619"/>
      <c r="K8" s="619"/>
      <c r="L8" s="619"/>
      <c r="M8" s="619"/>
      <c r="N8" s="619"/>
      <c r="O8" s="619"/>
      <c r="P8" s="619"/>
      <c r="Q8" s="620"/>
      <c r="R8" s="621">
        <v>12216</v>
      </c>
      <c r="S8" s="622"/>
      <c r="T8" s="622"/>
      <c r="U8" s="622"/>
      <c r="V8" s="622"/>
      <c r="W8" s="622"/>
      <c r="X8" s="622"/>
      <c r="Y8" s="623"/>
      <c r="Z8" s="624">
        <v>0.1</v>
      </c>
      <c r="AA8" s="624"/>
      <c r="AB8" s="624"/>
      <c r="AC8" s="624"/>
      <c r="AD8" s="625">
        <v>12216</v>
      </c>
      <c r="AE8" s="625"/>
      <c r="AF8" s="625"/>
      <c r="AG8" s="625"/>
      <c r="AH8" s="625"/>
      <c r="AI8" s="625"/>
      <c r="AJ8" s="625"/>
      <c r="AK8" s="625"/>
      <c r="AL8" s="626">
        <v>0.2</v>
      </c>
      <c r="AM8" s="627"/>
      <c r="AN8" s="627"/>
      <c r="AO8" s="628"/>
      <c r="AP8" s="618" t="s">
        <v>230</v>
      </c>
      <c r="AQ8" s="619"/>
      <c r="AR8" s="619"/>
      <c r="AS8" s="619"/>
      <c r="AT8" s="619"/>
      <c r="AU8" s="619"/>
      <c r="AV8" s="619"/>
      <c r="AW8" s="619"/>
      <c r="AX8" s="619"/>
      <c r="AY8" s="619"/>
      <c r="AZ8" s="619"/>
      <c r="BA8" s="619"/>
      <c r="BB8" s="619"/>
      <c r="BC8" s="619"/>
      <c r="BD8" s="619"/>
      <c r="BE8" s="619"/>
      <c r="BF8" s="620"/>
      <c r="BG8" s="621">
        <v>35515</v>
      </c>
      <c r="BH8" s="622"/>
      <c r="BI8" s="622"/>
      <c r="BJ8" s="622"/>
      <c r="BK8" s="622"/>
      <c r="BL8" s="622"/>
      <c r="BM8" s="622"/>
      <c r="BN8" s="623"/>
      <c r="BO8" s="624">
        <v>1.7</v>
      </c>
      <c r="BP8" s="624"/>
      <c r="BQ8" s="624"/>
      <c r="BR8" s="624"/>
      <c r="BS8" s="630" t="s">
        <v>231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2542572</v>
      </c>
      <c r="CS8" s="622"/>
      <c r="CT8" s="622"/>
      <c r="CU8" s="622"/>
      <c r="CV8" s="622"/>
      <c r="CW8" s="622"/>
      <c r="CX8" s="622"/>
      <c r="CY8" s="623"/>
      <c r="CZ8" s="624">
        <v>22.3</v>
      </c>
      <c r="DA8" s="624"/>
      <c r="DB8" s="624"/>
      <c r="DC8" s="624"/>
      <c r="DD8" s="630">
        <v>65494</v>
      </c>
      <c r="DE8" s="622"/>
      <c r="DF8" s="622"/>
      <c r="DG8" s="622"/>
      <c r="DH8" s="622"/>
      <c r="DI8" s="622"/>
      <c r="DJ8" s="622"/>
      <c r="DK8" s="622"/>
      <c r="DL8" s="622"/>
      <c r="DM8" s="622"/>
      <c r="DN8" s="622"/>
      <c r="DO8" s="622"/>
      <c r="DP8" s="623"/>
      <c r="DQ8" s="630">
        <v>1529547</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12740</v>
      </c>
      <c r="S9" s="622"/>
      <c r="T9" s="622"/>
      <c r="U9" s="622"/>
      <c r="V9" s="622"/>
      <c r="W9" s="622"/>
      <c r="X9" s="622"/>
      <c r="Y9" s="623"/>
      <c r="Z9" s="624">
        <v>0.1</v>
      </c>
      <c r="AA9" s="624"/>
      <c r="AB9" s="624"/>
      <c r="AC9" s="624"/>
      <c r="AD9" s="625">
        <v>12740</v>
      </c>
      <c r="AE9" s="625"/>
      <c r="AF9" s="625"/>
      <c r="AG9" s="625"/>
      <c r="AH9" s="625"/>
      <c r="AI9" s="625"/>
      <c r="AJ9" s="625"/>
      <c r="AK9" s="625"/>
      <c r="AL9" s="626">
        <v>0.2</v>
      </c>
      <c r="AM9" s="627"/>
      <c r="AN9" s="627"/>
      <c r="AO9" s="628"/>
      <c r="AP9" s="618" t="s">
        <v>234</v>
      </c>
      <c r="AQ9" s="619"/>
      <c r="AR9" s="619"/>
      <c r="AS9" s="619"/>
      <c r="AT9" s="619"/>
      <c r="AU9" s="619"/>
      <c r="AV9" s="619"/>
      <c r="AW9" s="619"/>
      <c r="AX9" s="619"/>
      <c r="AY9" s="619"/>
      <c r="AZ9" s="619"/>
      <c r="BA9" s="619"/>
      <c r="BB9" s="619"/>
      <c r="BC9" s="619"/>
      <c r="BD9" s="619"/>
      <c r="BE9" s="619"/>
      <c r="BF9" s="620"/>
      <c r="BG9" s="621">
        <v>878966</v>
      </c>
      <c r="BH9" s="622"/>
      <c r="BI9" s="622"/>
      <c r="BJ9" s="622"/>
      <c r="BK9" s="622"/>
      <c r="BL9" s="622"/>
      <c r="BM9" s="622"/>
      <c r="BN9" s="623"/>
      <c r="BO9" s="624">
        <v>42.6</v>
      </c>
      <c r="BP9" s="624"/>
      <c r="BQ9" s="624"/>
      <c r="BR9" s="624"/>
      <c r="BS9" s="630" t="s">
        <v>231</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450982</v>
      </c>
      <c r="CS9" s="622"/>
      <c r="CT9" s="622"/>
      <c r="CU9" s="622"/>
      <c r="CV9" s="622"/>
      <c r="CW9" s="622"/>
      <c r="CX9" s="622"/>
      <c r="CY9" s="623"/>
      <c r="CZ9" s="624">
        <v>4</v>
      </c>
      <c r="DA9" s="624"/>
      <c r="DB9" s="624"/>
      <c r="DC9" s="624"/>
      <c r="DD9" s="630" t="s">
        <v>231</v>
      </c>
      <c r="DE9" s="622"/>
      <c r="DF9" s="622"/>
      <c r="DG9" s="622"/>
      <c r="DH9" s="622"/>
      <c r="DI9" s="622"/>
      <c r="DJ9" s="622"/>
      <c r="DK9" s="622"/>
      <c r="DL9" s="622"/>
      <c r="DM9" s="622"/>
      <c r="DN9" s="622"/>
      <c r="DO9" s="622"/>
      <c r="DP9" s="623"/>
      <c r="DQ9" s="630">
        <v>419315</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231</v>
      </c>
      <c r="S10" s="622"/>
      <c r="T10" s="622"/>
      <c r="U10" s="622"/>
      <c r="V10" s="622"/>
      <c r="W10" s="622"/>
      <c r="X10" s="622"/>
      <c r="Y10" s="623"/>
      <c r="Z10" s="624" t="s">
        <v>231</v>
      </c>
      <c r="AA10" s="624"/>
      <c r="AB10" s="624"/>
      <c r="AC10" s="624"/>
      <c r="AD10" s="625" t="s">
        <v>122</v>
      </c>
      <c r="AE10" s="625"/>
      <c r="AF10" s="625"/>
      <c r="AG10" s="625"/>
      <c r="AH10" s="625"/>
      <c r="AI10" s="625"/>
      <c r="AJ10" s="625"/>
      <c r="AK10" s="625"/>
      <c r="AL10" s="626" t="s">
        <v>122</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42583</v>
      </c>
      <c r="BH10" s="622"/>
      <c r="BI10" s="622"/>
      <c r="BJ10" s="622"/>
      <c r="BK10" s="622"/>
      <c r="BL10" s="622"/>
      <c r="BM10" s="622"/>
      <c r="BN10" s="623"/>
      <c r="BO10" s="624">
        <v>2.1</v>
      </c>
      <c r="BP10" s="624"/>
      <c r="BQ10" s="624"/>
      <c r="BR10" s="624"/>
      <c r="BS10" s="630">
        <v>8480</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40647</v>
      </c>
      <c r="CS10" s="622"/>
      <c r="CT10" s="622"/>
      <c r="CU10" s="622"/>
      <c r="CV10" s="622"/>
      <c r="CW10" s="622"/>
      <c r="CX10" s="622"/>
      <c r="CY10" s="623"/>
      <c r="CZ10" s="624">
        <v>0.4</v>
      </c>
      <c r="DA10" s="624"/>
      <c r="DB10" s="624"/>
      <c r="DC10" s="624"/>
      <c r="DD10" s="630" t="s">
        <v>122</v>
      </c>
      <c r="DE10" s="622"/>
      <c r="DF10" s="622"/>
      <c r="DG10" s="622"/>
      <c r="DH10" s="622"/>
      <c r="DI10" s="622"/>
      <c r="DJ10" s="622"/>
      <c r="DK10" s="622"/>
      <c r="DL10" s="622"/>
      <c r="DM10" s="622"/>
      <c r="DN10" s="622"/>
      <c r="DO10" s="622"/>
      <c r="DP10" s="623"/>
      <c r="DQ10" s="630">
        <v>14147</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52729</v>
      </c>
      <c r="BH11" s="622"/>
      <c r="BI11" s="622"/>
      <c r="BJ11" s="622"/>
      <c r="BK11" s="622"/>
      <c r="BL11" s="622"/>
      <c r="BM11" s="622"/>
      <c r="BN11" s="623"/>
      <c r="BO11" s="624">
        <v>2.6</v>
      </c>
      <c r="BP11" s="624"/>
      <c r="BQ11" s="624"/>
      <c r="BR11" s="624"/>
      <c r="BS11" s="630">
        <v>10425</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529987</v>
      </c>
      <c r="CS11" s="622"/>
      <c r="CT11" s="622"/>
      <c r="CU11" s="622"/>
      <c r="CV11" s="622"/>
      <c r="CW11" s="622"/>
      <c r="CX11" s="622"/>
      <c r="CY11" s="623"/>
      <c r="CZ11" s="624">
        <v>4.5999999999999996</v>
      </c>
      <c r="DA11" s="624"/>
      <c r="DB11" s="624"/>
      <c r="DC11" s="624"/>
      <c r="DD11" s="630">
        <v>34755</v>
      </c>
      <c r="DE11" s="622"/>
      <c r="DF11" s="622"/>
      <c r="DG11" s="622"/>
      <c r="DH11" s="622"/>
      <c r="DI11" s="622"/>
      <c r="DJ11" s="622"/>
      <c r="DK11" s="622"/>
      <c r="DL11" s="622"/>
      <c r="DM11" s="622"/>
      <c r="DN11" s="622"/>
      <c r="DO11" s="622"/>
      <c r="DP11" s="623"/>
      <c r="DQ11" s="630">
        <v>363101</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344111</v>
      </c>
      <c r="S12" s="622"/>
      <c r="T12" s="622"/>
      <c r="U12" s="622"/>
      <c r="V12" s="622"/>
      <c r="W12" s="622"/>
      <c r="X12" s="622"/>
      <c r="Y12" s="623"/>
      <c r="Z12" s="624">
        <v>3</v>
      </c>
      <c r="AA12" s="624"/>
      <c r="AB12" s="624"/>
      <c r="AC12" s="624"/>
      <c r="AD12" s="625">
        <v>344111</v>
      </c>
      <c r="AE12" s="625"/>
      <c r="AF12" s="625"/>
      <c r="AG12" s="625"/>
      <c r="AH12" s="625"/>
      <c r="AI12" s="625"/>
      <c r="AJ12" s="625"/>
      <c r="AK12" s="625"/>
      <c r="AL12" s="626">
        <v>5.9</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909731</v>
      </c>
      <c r="BH12" s="622"/>
      <c r="BI12" s="622"/>
      <c r="BJ12" s="622"/>
      <c r="BK12" s="622"/>
      <c r="BL12" s="622"/>
      <c r="BM12" s="622"/>
      <c r="BN12" s="623"/>
      <c r="BO12" s="624">
        <v>44.1</v>
      </c>
      <c r="BP12" s="624"/>
      <c r="BQ12" s="624"/>
      <c r="BR12" s="624"/>
      <c r="BS12" s="630" t="s">
        <v>231</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424476</v>
      </c>
      <c r="CS12" s="622"/>
      <c r="CT12" s="622"/>
      <c r="CU12" s="622"/>
      <c r="CV12" s="622"/>
      <c r="CW12" s="622"/>
      <c r="CX12" s="622"/>
      <c r="CY12" s="623"/>
      <c r="CZ12" s="624">
        <v>3.7</v>
      </c>
      <c r="DA12" s="624"/>
      <c r="DB12" s="624"/>
      <c r="DC12" s="624"/>
      <c r="DD12" s="630">
        <v>249902</v>
      </c>
      <c r="DE12" s="622"/>
      <c r="DF12" s="622"/>
      <c r="DG12" s="622"/>
      <c r="DH12" s="622"/>
      <c r="DI12" s="622"/>
      <c r="DJ12" s="622"/>
      <c r="DK12" s="622"/>
      <c r="DL12" s="622"/>
      <c r="DM12" s="622"/>
      <c r="DN12" s="622"/>
      <c r="DO12" s="622"/>
      <c r="DP12" s="623"/>
      <c r="DQ12" s="630">
        <v>126392</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231</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909683</v>
      </c>
      <c r="BH13" s="622"/>
      <c r="BI13" s="622"/>
      <c r="BJ13" s="622"/>
      <c r="BK13" s="622"/>
      <c r="BL13" s="622"/>
      <c r="BM13" s="622"/>
      <c r="BN13" s="623"/>
      <c r="BO13" s="624">
        <v>44.1</v>
      </c>
      <c r="BP13" s="624"/>
      <c r="BQ13" s="624"/>
      <c r="BR13" s="624"/>
      <c r="BS13" s="630" t="s">
        <v>231</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1535015</v>
      </c>
      <c r="CS13" s="622"/>
      <c r="CT13" s="622"/>
      <c r="CU13" s="622"/>
      <c r="CV13" s="622"/>
      <c r="CW13" s="622"/>
      <c r="CX13" s="622"/>
      <c r="CY13" s="623"/>
      <c r="CZ13" s="624">
        <v>13.5</v>
      </c>
      <c r="DA13" s="624"/>
      <c r="DB13" s="624"/>
      <c r="DC13" s="624"/>
      <c r="DD13" s="630">
        <v>412980</v>
      </c>
      <c r="DE13" s="622"/>
      <c r="DF13" s="622"/>
      <c r="DG13" s="622"/>
      <c r="DH13" s="622"/>
      <c r="DI13" s="622"/>
      <c r="DJ13" s="622"/>
      <c r="DK13" s="622"/>
      <c r="DL13" s="622"/>
      <c r="DM13" s="622"/>
      <c r="DN13" s="622"/>
      <c r="DO13" s="622"/>
      <c r="DP13" s="623"/>
      <c r="DQ13" s="630">
        <v>1113885</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49408</v>
      </c>
      <c r="BH14" s="622"/>
      <c r="BI14" s="622"/>
      <c r="BJ14" s="622"/>
      <c r="BK14" s="622"/>
      <c r="BL14" s="622"/>
      <c r="BM14" s="622"/>
      <c r="BN14" s="623"/>
      <c r="BO14" s="624">
        <v>2.4</v>
      </c>
      <c r="BP14" s="624"/>
      <c r="BQ14" s="624"/>
      <c r="BR14" s="624"/>
      <c r="BS14" s="630" t="s">
        <v>231</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369957</v>
      </c>
      <c r="CS14" s="622"/>
      <c r="CT14" s="622"/>
      <c r="CU14" s="622"/>
      <c r="CV14" s="622"/>
      <c r="CW14" s="622"/>
      <c r="CX14" s="622"/>
      <c r="CY14" s="623"/>
      <c r="CZ14" s="624">
        <v>3.2</v>
      </c>
      <c r="DA14" s="624"/>
      <c r="DB14" s="624"/>
      <c r="DC14" s="624"/>
      <c r="DD14" s="630">
        <v>54788</v>
      </c>
      <c r="DE14" s="622"/>
      <c r="DF14" s="622"/>
      <c r="DG14" s="622"/>
      <c r="DH14" s="622"/>
      <c r="DI14" s="622"/>
      <c r="DJ14" s="622"/>
      <c r="DK14" s="622"/>
      <c r="DL14" s="622"/>
      <c r="DM14" s="622"/>
      <c r="DN14" s="622"/>
      <c r="DO14" s="622"/>
      <c r="DP14" s="623"/>
      <c r="DQ14" s="630">
        <v>326262</v>
      </c>
      <c r="DR14" s="622"/>
      <c r="DS14" s="622"/>
      <c r="DT14" s="622"/>
      <c r="DU14" s="622"/>
      <c r="DV14" s="622"/>
      <c r="DW14" s="622"/>
      <c r="DX14" s="622"/>
      <c r="DY14" s="622"/>
      <c r="DZ14" s="622"/>
      <c r="EA14" s="622"/>
      <c r="EB14" s="622"/>
      <c r="EC14" s="631"/>
    </row>
    <row r="15" spans="2:143" ht="11.25" customHeight="1" x14ac:dyDescent="0.15">
      <c r="B15" s="618" t="s">
        <v>251</v>
      </c>
      <c r="C15" s="619"/>
      <c r="D15" s="619"/>
      <c r="E15" s="619"/>
      <c r="F15" s="619"/>
      <c r="G15" s="619"/>
      <c r="H15" s="619"/>
      <c r="I15" s="619"/>
      <c r="J15" s="619"/>
      <c r="K15" s="619"/>
      <c r="L15" s="619"/>
      <c r="M15" s="619"/>
      <c r="N15" s="619"/>
      <c r="O15" s="619"/>
      <c r="P15" s="619"/>
      <c r="Q15" s="620"/>
      <c r="R15" s="621">
        <v>21818</v>
      </c>
      <c r="S15" s="622"/>
      <c r="T15" s="622"/>
      <c r="U15" s="622"/>
      <c r="V15" s="622"/>
      <c r="W15" s="622"/>
      <c r="X15" s="622"/>
      <c r="Y15" s="623"/>
      <c r="Z15" s="624">
        <v>0.2</v>
      </c>
      <c r="AA15" s="624"/>
      <c r="AB15" s="624"/>
      <c r="AC15" s="624"/>
      <c r="AD15" s="625">
        <v>21818</v>
      </c>
      <c r="AE15" s="625"/>
      <c r="AF15" s="625"/>
      <c r="AG15" s="625"/>
      <c r="AH15" s="625"/>
      <c r="AI15" s="625"/>
      <c r="AJ15" s="625"/>
      <c r="AK15" s="625"/>
      <c r="AL15" s="626">
        <v>0.4</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88392</v>
      </c>
      <c r="BH15" s="622"/>
      <c r="BI15" s="622"/>
      <c r="BJ15" s="622"/>
      <c r="BK15" s="622"/>
      <c r="BL15" s="622"/>
      <c r="BM15" s="622"/>
      <c r="BN15" s="623"/>
      <c r="BO15" s="624">
        <v>4.3</v>
      </c>
      <c r="BP15" s="624"/>
      <c r="BQ15" s="624"/>
      <c r="BR15" s="624"/>
      <c r="BS15" s="630" t="s">
        <v>122</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1473394</v>
      </c>
      <c r="CS15" s="622"/>
      <c r="CT15" s="622"/>
      <c r="CU15" s="622"/>
      <c r="CV15" s="622"/>
      <c r="CW15" s="622"/>
      <c r="CX15" s="622"/>
      <c r="CY15" s="623"/>
      <c r="CZ15" s="624">
        <v>12.9</v>
      </c>
      <c r="DA15" s="624"/>
      <c r="DB15" s="624"/>
      <c r="DC15" s="624"/>
      <c r="DD15" s="630">
        <v>577208</v>
      </c>
      <c r="DE15" s="622"/>
      <c r="DF15" s="622"/>
      <c r="DG15" s="622"/>
      <c r="DH15" s="622"/>
      <c r="DI15" s="622"/>
      <c r="DJ15" s="622"/>
      <c r="DK15" s="622"/>
      <c r="DL15" s="622"/>
      <c r="DM15" s="622"/>
      <c r="DN15" s="622"/>
      <c r="DO15" s="622"/>
      <c r="DP15" s="623"/>
      <c r="DQ15" s="630">
        <v>926399</v>
      </c>
      <c r="DR15" s="622"/>
      <c r="DS15" s="622"/>
      <c r="DT15" s="622"/>
      <c r="DU15" s="622"/>
      <c r="DV15" s="622"/>
      <c r="DW15" s="622"/>
      <c r="DX15" s="622"/>
      <c r="DY15" s="622"/>
      <c r="DZ15" s="622"/>
      <c r="EA15" s="622"/>
      <c r="EB15" s="622"/>
      <c r="EC15" s="631"/>
    </row>
    <row r="16" spans="2:143" ht="11.25" customHeight="1" x14ac:dyDescent="0.15">
      <c r="B16" s="618" t="s">
        <v>254</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231</v>
      </c>
      <c r="AA16" s="624"/>
      <c r="AB16" s="624"/>
      <c r="AC16" s="624"/>
      <c r="AD16" s="625" t="s">
        <v>122</v>
      </c>
      <c r="AE16" s="625"/>
      <c r="AF16" s="625"/>
      <c r="AG16" s="625"/>
      <c r="AH16" s="625"/>
      <c r="AI16" s="625"/>
      <c r="AJ16" s="625"/>
      <c r="AK16" s="625"/>
      <c r="AL16" s="626" t="s">
        <v>122</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14589</v>
      </c>
      <c r="CS16" s="622"/>
      <c r="CT16" s="622"/>
      <c r="CU16" s="622"/>
      <c r="CV16" s="622"/>
      <c r="CW16" s="622"/>
      <c r="CX16" s="622"/>
      <c r="CY16" s="623"/>
      <c r="CZ16" s="624">
        <v>0.1</v>
      </c>
      <c r="DA16" s="624"/>
      <c r="DB16" s="624"/>
      <c r="DC16" s="624"/>
      <c r="DD16" s="630" t="s">
        <v>122</v>
      </c>
      <c r="DE16" s="622"/>
      <c r="DF16" s="622"/>
      <c r="DG16" s="622"/>
      <c r="DH16" s="622"/>
      <c r="DI16" s="622"/>
      <c r="DJ16" s="622"/>
      <c r="DK16" s="622"/>
      <c r="DL16" s="622"/>
      <c r="DM16" s="622"/>
      <c r="DN16" s="622"/>
      <c r="DO16" s="622"/>
      <c r="DP16" s="623"/>
      <c r="DQ16" s="630">
        <v>10603</v>
      </c>
      <c r="DR16" s="622"/>
      <c r="DS16" s="622"/>
      <c r="DT16" s="622"/>
      <c r="DU16" s="622"/>
      <c r="DV16" s="622"/>
      <c r="DW16" s="622"/>
      <c r="DX16" s="622"/>
      <c r="DY16" s="622"/>
      <c r="DZ16" s="622"/>
      <c r="EA16" s="622"/>
      <c r="EB16" s="622"/>
      <c r="EC16" s="631"/>
    </row>
    <row r="17" spans="2:133" ht="11.25" customHeight="1" x14ac:dyDescent="0.15">
      <c r="B17" s="618" t="s">
        <v>257</v>
      </c>
      <c r="C17" s="619"/>
      <c r="D17" s="619"/>
      <c r="E17" s="619"/>
      <c r="F17" s="619"/>
      <c r="G17" s="619"/>
      <c r="H17" s="619"/>
      <c r="I17" s="619"/>
      <c r="J17" s="619"/>
      <c r="K17" s="619"/>
      <c r="L17" s="619"/>
      <c r="M17" s="619"/>
      <c r="N17" s="619"/>
      <c r="O17" s="619"/>
      <c r="P17" s="619"/>
      <c r="Q17" s="620"/>
      <c r="R17" s="621">
        <v>8702</v>
      </c>
      <c r="S17" s="622"/>
      <c r="T17" s="622"/>
      <c r="U17" s="622"/>
      <c r="V17" s="622"/>
      <c r="W17" s="622"/>
      <c r="X17" s="622"/>
      <c r="Y17" s="623"/>
      <c r="Z17" s="624">
        <v>0.1</v>
      </c>
      <c r="AA17" s="624"/>
      <c r="AB17" s="624"/>
      <c r="AC17" s="624"/>
      <c r="AD17" s="625">
        <v>8702</v>
      </c>
      <c r="AE17" s="625"/>
      <c r="AF17" s="625"/>
      <c r="AG17" s="625"/>
      <c r="AH17" s="625"/>
      <c r="AI17" s="625"/>
      <c r="AJ17" s="625"/>
      <c r="AK17" s="625"/>
      <c r="AL17" s="626">
        <v>0.1</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231</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634360</v>
      </c>
      <c r="CS17" s="622"/>
      <c r="CT17" s="622"/>
      <c r="CU17" s="622"/>
      <c r="CV17" s="622"/>
      <c r="CW17" s="622"/>
      <c r="CX17" s="622"/>
      <c r="CY17" s="623"/>
      <c r="CZ17" s="624">
        <v>5.6</v>
      </c>
      <c r="DA17" s="624"/>
      <c r="DB17" s="624"/>
      <c r="DC17" s="624"/>
      <c r="DD17" s="630" t="s">
        <v>122</v>
      </c>
      <c r="DE17" s="622"/>
      <c r="DF17" s="622"/>
      <c r="DG17" s="622"/>
      <c r="DH17" s="622"/>
      <c r="DI17" s="622"/>
      <c r="DJ17" s="622"/>
      <c r="DK17" s="622"/>
      <c r="DL17" s="622"/>
      <c r="DM17" s="622"/>
      <c r="DN17" s="622"/>
      <c r="DO17" s="622"/>
      <c r="DP17" s="623"/>
      <c r="DQ17" s="630">
        <v>600724</v>
      </c>
      <c r="DR17" s="622"/>
      <c r="DS17" s="622"/>
      <c r="DT17" s="622"/>
      <c r="DU17" s="622"/>
      <c r="DV17" s="622"/>
      <c r="DW17" s="622"/>
      <c r="DX17" s="622"/>
      <c r="DY17" s="622"/>
      <c r="DZ17" s="622"/>
      <c r="EA17" s="622"/>
      <c r="EB17" s="622"/>
      <c r="EC17" s="631"/>
    </row>
    <row r="18" spans="2:133" ht="11.25" customHeight="1" x14ac:dyDescent="0.15">
      <c r="B18" s="618" t="s">
        <v>260</v>
      </c>
      <c r="C18" s="619"/>
      <c r="D18" s="619"/>
      <c r="E18" s="619"/>
      <c r="F18" s="619"/>
      <c r="G18" s="619"/>
      <c r="H18" s="619"/>
      <c r="I18" s="619"/>
      <c r="J18" s="619"/>
      <c r="K18" s="619"/>
      <c r="L18" s="619"/>
      <c r="M18" s="619"/>
      <c r="N18" s="619"/>
      <c r="O18" s="619"/>
      <c r="P18" s="619"/>
      <c r="Q18" s="620"/>
      <c r="R18" s="621">
        <v>3878046</v>
      </c>
      <c r="S18" s="622"/>
      <c r="T18" s="622"/>
      <c r="U18" s="622"/>
      <c r="V18" s="622"/>
      <c r="W18" s="622"/>
      <c r="X18" s="622"/>
      <c r="Y18" s="623"/>
      <c r="Z18" s="624">
        <v>33.700000000000003</v>
      </c>
      <c r="AA18" s="624"/>
      <c r="AB18" s="624"/>
      <c r="AC18" s="624"/>
      <c r="AD18" s="625">
        <v>3264587</v>
      </c>
      <c r="AE18" s="625"/>
      <c r="AF18" s="625"/>
      <c r="AG18" s="625"/>
      <c r="AH18" s="625"/>
      <c r="AI18" s="625"/>
      <c r="AJ18" s="625"/>
      <c r="AK18" s="625"/>
      <c r="AL18" s="626">
        <v>56.2</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231</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231</v>
      </c>
      <c r="CS18" s="622"/>
      <c r="CT18" s="622"/>
      <c r="CU18" s="622"/>
      <c r="CV18" s="622"/>
      <c r="CW18" s="622"/>
      <c r="CX18" s="622"/>
      <c r="CY18" s="623"/>
      <c r="CZ18" s="624" t="s">
        <v>231</v>
      </c>
      <c r="DA18" s="624"/>
      <c r="DB18" s="624"/>
      <c r="DC18" s="624"/>
      <c r="DD18" s="630" t="s">
        <v>231</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263</v>
      </c>
      <c r="C19" s="619"/>
      <c r="D19" s="619"/>
      <c r="E19" s="619"/>
      <c r="F19" s="619"/>
      <c r="G19" s="619"/>
      <c r="H19" s="619"/>
      <c r="I19" s="619"/>
      <c r="J19" s="619"/>
      <c r="K19" s="619"/>
      <c r="L19" s="619"/>
      <c r="M19" s="619"/>
      <c r="N19" s="619"/>
      <c r="O19" s="619"/>
      <c r="P19" s="619"/>
      <c r="Q19" s="620"/>
      <c r="R19" s="621">
        <v>3264587</v>
      </c>
      <c r="S19" s="622"/>
      <c r="T19" s="622"/>
      <c r="U19" s="622"/>
      <c r="V19" s="622"/>
      <c r="W19" s="622"/>
      <c r="X19" s="622"/>
      <c r="Y19" s="623"/>
      <c r="Z19" s="624">
        <v>28.4</v>
      </c>
      <c r="AA19" s="624"/>
      <c r="AB19" s="624"/>
      <c r="AC19" s="624"/>
      <c r="AD19" s="625">
        <v>3264587</v>
      </c>
      <c r="AE19" s="625"/>
      <c r="AF19" s="625"/>
      <c r="AG19" s="625"/>
      <c r="AH19" s="625"/>
      <c r="AI19" s="625"/>
      <c r="AJ19" s="625"/>
      <c r="AK19" s="625"/>
      <c r="AL19" s="626">
        <v>56.2</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v>7247</v>
      </c>
      <c r="BH19" s="622"/>
      <c r="BI19" s="622"/>
      <c r="BJ19" s="622"/>
      <c r="BK19" s="622"/>
      <c r="BL19" s="622"/>
      <c r="BM19" s="622"/>
      <c r="BN19" s="623"/>
      <c r="BO19" s="624">
        <v>0.4</v>
      </c>
      <c r="BP19" s="624"/>
      <c r="BQ19" s="624"/>
      <c r="BR19" s="624"/>
      <c r="BS19" s="630" t="s">
        <v>122</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18" t="s">
        <v>266</v>
      </c>
      <c r="C20" s="619"/>
      <c r="D20" s="619"/>
      <c r="E20" s="619"/>
      <c r="F20" s="619"/>
      <c r="G20" s="619"/>
      <c r="H20" s="619"/>
      <c r="I20" s="619"/>
      <c r="J20" s="619"/>
      <c r="K20" s="619"/>
      <c r="L20" s="619"/>
      <c r="M20" s="619"/>
      <c r="N20" s="619"/>
      <c r="O20" s="619"/>
      <c r="P20" s="619"/>
      <c r="Q20" s="620"/>
      <c r="R20" s="621">
        <v>613459</v>
      </c>
      <c r="S20" s="622"/>
      <c r="T20" s="622"/>
      <c r="U20" s="622"/>
      <c r="V20" s="622"/>
      <c r="W20" s="622"/>
      <c r="X20" s="622"/>
      <c r="Y20" s="623"/>
      <c r="Z20" s="624">
        <v>5.3</v>
      </c>
      <c r="AA20" s="624"/>
      <c r="AB20" s="624"/>
      <c r="AC20" s="624"/>
      <c r="AD20" s="625" t="s">
        <v>122</v>
      </c>
      <c r="AE20" s="625"/>
      <c r="AF20" s="625"/>
      <c r="AG20" s="625"/>
      <c r="AH20" s="625"/>
      <c r="AI20" s="625"/>
      <c r="AJ20" s="625"/>
      <c r="AK20" s="625"/>
      <c r="AL20" s="626" t="s">
        <v>122</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v>7247</v>
      </c>
      <c r="BH20" s="622"/>
      <c r="BI20" s="622"/>
      <c r="BJ20" s="622"/>
      <c r="BK20" s="622"/>
      <c r="BL20" s="622"/>
      <c r="BM20" s="622"/>
      <c r="BN20" s="623"/>
      <c r="BO20" s="624">
        <v>0.4</v>
      </c>
      <c r="BP20" s="624"/>
      <c r="BQ20" s="624"/>
      <c r="BR20" s="624"/>
      <c r="BS20" s="630" t="s">
        <v>122</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11407591</v>
      </c>
      <c r="CS20" s="622"/>
      <c r="CT20" s="622"/>
      <c r="CU20" s="622"/>
      <c r="CV20" s="622"/>
      <c r="CW20" s="622"/>
      <c r="CX20" s="622"/>
      <c r="CY20" s="623"/>
      <c r="CZ20" s="624">
        <v>100</v>
      </c>
      <c r="DA20" s="624"/>
      <c r="DB20" s="624"/>
      <c r="DC20" s="624"/>
      <c r="DD20" s="630">
        <v>1630880</v>
      </c>
      <c r="DE20" s="622"/>
      <c r="DF20" s="622"/>
      <c r="DG20" s="622"/>
      <c r="DH20" s="622"/>
      <c r="DI20" s="622"/>
      <c r="DJ20" s="622"/>
      <c r="DK20" s="622"/>
      <c r="DL20" s="622"/>
      <c r="DM20" s="622"/>
      <c r="DN20" s="622"/>
      <c r="DO20" s="622"/>
      <c r="DP20" s="623"/>
      <c r="DQ20" s="630">
        <v>6790070</v>
      </c>
      <c r="DR20" s="622"/>
      <c r="DS20" s="622"/>
      <c r="DT20" s="622"/>
      <c r="DU20" s="622"/>
      <c r="DV20" s="622"/>
      <c r="DW20" s="622"/>
      <c r="DX20" s="622"/>
      <c r="DY20" s="622"/>
      <c r="DZ20" s="622"/>
      <c r="EA20" s="622"/>
      <c r="EB20" s="622"/>
      <c r="EC20" s="631"/>
    </row>
    <row r="21" spans="2:133" ht="11.25" customHeight="1" x14ac:dyDescent="0.15">
      <c r="B21" s="618" t="s">
        <v>269</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231</v>
      </c>
      <c r="AE21" s="625"/>
      <c r="AF21" s="625"/>
      <c r="AG21" s="625"/>
      <c r="AH21" s="625"/>
      <c r="AI21" s="625"/>
      <c r="AJ21" s="625"/>
      <c r="AK21" s="625"/>
      <c r="AL21" s="626" t="s">
        <v>122</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v>7247</v>
      </c>
      <c r="BH21" s="622"/>
      <c r="BI21" s="622"/>
      <c r="BJ21" s="622"/>
      <c r="BK21" s="622"/>
      <c r="BL21" s="622"/>
      <c r="BM21" s="622"/>
      <c r="BN21" s="623"/>
      <c r="BO21" s="624">
        <v>0.4</v>
      </c>
      <c r="BP21" s="624"/>
      <c r="BQ21" s="624"/>
      <c r="BR21" s="624"/>
      <c r="BS21" s="630" t="s">
        <v>231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271</v>
      </c>
      <c r="C22" s="619"/>
      <c r="D22" s="619"/>
      <c r="E22" s="619"/>
      <c r="F22" s="619"/>
      <c r="G22" s="619"/>
      <c r="H22" s="619"/>
      <c r="I22" s="619"/>
      <c r="J22" s="619"/>
      <c r="K22" s="619"/>
      <c r="L22" s="619"/>
      <c r="M22" s="619"/>
      <c r="N22" s="619"/>
      <c r="O22" s="619"/>
      <c r="P22" s="619"/>
      <c r="Q22" s="620"/>
      <c r="R22" s="621">
        <v>6420077</v>
      </c>
      <c r="S22" s="622"/>
      <c r="T22" s="622"/>
      <c r="U22" s="622"/>
      <c r="V22" s="622"/>
      <c r="W22" s="622"/>
      <c r="X22" s="622"/>
      <c r="Y22" s="623"/>
      <c r="Z22" s="624">
        <v>55.9</v>
      </c>
      <c r="AA22" s="624"/>
      <c r="AB22" s="624"/>
      <c r="AC22" s="624"/>
      <c r="AD22" s="625">
        <v>5806618</v>
      </c>
      <c r="AE22" s="625"/>
      <c r="AF22" s="625"/>
      <c r="AG22" s="625"/>
      <c r="AH22" s="625"/>
      <c r="AI22" s="625"/>
      <c r="AJ22" s="625"/>
      <c r="AK22" s="625"/>
      <c r="AL22" s="626">
        <v>100</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231</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274</v>
      </c>
      <c r="C23" s="619"/>
      <c r="D23" s="619"/>
      <c r="E23" s="619"/>
      <c r="F23" s="619"/>
      <c r="G23" s="619"/>
      <c r="H23" s="619"/>
      <c r="I23" s="619"/>
      <c r="J23" s="619"/>
      <c r="K23" s="619"/>
      <c r="L23" s="619"/>
      <c r="M23" s="619"/>
      <c r="N23" s="619"/>
      <c r="O23" s="619"/>
      <c r="P23" s="619"/>
      <c r="Q23" s="620"/>
      <c r="R23" s="621">
        <v>1968</v>
      </c>
      <c r="S23" s="622"/>
      <c r="T23" s="622"/>
      <c r="U23" s="622"/>
      <c r="V23" s="622"/>
      <c r="W23" s="622"/>
      <c r="X23" s="622"/>
      <c r="Y23" s="623"/>
      <c r="Z23" s="624">
        <v>0</v>
      </c>
      <c r="AA23" s="624"/>
      <c r="AB23" s="624"/>
      <c r="AC23" s="624"/>
      <c r="AD23" s="625">
        <v>1968</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x14ac:dyDescent="0.15">
      <c r="B24" s="618" t="s">
        <v>281</v>
      </c>
      <c r="C24" s="619"/>
      <c r="D24" s="619"/>
      <c r="E24" s="619"/>
      <c r="F24" s="619"/>
      <c r="G24" s="619"/>
      <c r="H24" s="619"/>
      <c r="I24" s="619"/>
      <c r="J24" s="619"/>
      <c r="K24" s="619"/>
      <c r="L24" s="619"/>
      <c r="M24" s="619"/>
      <c r="N24" s="619"/>
      <c r="O24" s="619"/>
      <c r="P24" s="619"/>
      <c r="Q24" s="620"/>
      <c r="R24" s="621">
        <v>6792</v>
      </c>
      <c r="S24" s="622"/>
      <c r="T24" s="622"/>
      <c r="U24" s="622"/>
      <c r="V24" s="622"/>
      <c r="W24" s="622"/>
      <c r="X24" s="622"/>
      <c r="Y24" s="623"/>
      <c r="Z24" s="624">
        <v>0.1</v>
      </c>
      <c r="AA24" s="624"/>
      <c r="AB24" s="624"/>
      <c r="AC24" s="624"/>
      <c r="AD24" s="625" t="s">
        <v>122</v>
      </c>
      <c r="AE24" s="625"/>
      <c r="AF24" s="625"/>
      <c r="AG24" s="625"/>
      <c r="AH24" s="625"/>
      <c r="AI24" s="625"/>
      <c r="AJ24" s="625"/>
      <c r="AK24" s="625"/>
      <c r="AL24" s="626" t="s">
        <v>122</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231</v>
      </c>
      <c r="BH24" s="622"/>
      <c r="BI24" s="622"/>
      <c r="BJ24" s="622"/>
      <c r="BK24" s="622"/>
      <c r="BL24" s="622"/>
      <c r="BM24" s="622"/>
      <c r="BN24" s="623"/>
      <c r="BO24" s="624" t="s">
        <v>231</v>
      </c>
      <c r="BP24" s="624"/>
      <c r="BQ24" s="624"/>
      <c r="BR24" s="624"/>
      <c r="BS24" s="630" t="s">
        <v>231</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3462466</v>
      </c>
      <c r="CS24" s="611"/>
      <c r="CT24" s="611"/>
      <c r="CU24" s="611"/>
      <c r="CV24" s="611"/>
      <c r="CW24" s="611"/>
      <c r="CX24" s="611"/>
      <c r="CY24" s="612"/>
      <c r="CZ24" s="615">
        <v>30.4</v>
      </c>
      <c r="DA24" s="616"/>
      <c r="DB24" s="616"/>
      <c r="DC24" s="635"/>
      <c r="DD24" s="654">
        <v>2556155</v>
      </c>
      <c r="DE24" s="611"/>
      <c r="DF24" s="611"/>
      <c r="DG24" s="611"/>
      <c r="DH24" s="611"/>
      <c r="DI24" s="611"/>
      <c r="DJ24" s="611"/>
      <c r="DK24" s="612"/>
      <c r="DL24" s="654">
        <v>2535783</v>
      </c>
      <c r="DM24" s="611"/>
      <c r="DN24" s="611"/>
      <c r="DO24" s="611"/>
      <c r="DP24" s="611"/>
      <c r="DQ24" s="611"/>
      <c r="DR24" s="611"/>
      <c r="DS24" s="611"/>
      <c r="DT24" s="611"/>
      <c r="DU24" s="611"/>
      <c r="DV24" s="612"/>
      <c r="DW24" s="615">
        <v>41.6</v>
      </c>
      <c r="DX24" s="616"/>
      <c r="DY24" s="616"/>
      <c r="DZ24" s="616"/>
      <c r="EA24" s="616"/>
      <c r="EB24" s="616"/>
      <c r="EC24" s="617"/>
    </row>
    <row r="25" spans="2:133" ht="11.25" customHeight="1" x14ac:dyDescent="0.15">
      <c r="B25" s="618" t="s">
        <v>284</v>
      </c>
      <c r="C25" s="619"/>
      <c r="D25" s="619"/>
      <c r="E25" s="619"/>
      <c r="F25" s="619"/>
      <c r="G25" s="619"/>
      <c r="H25" s="619"/>
      <c r="I25" s="619"/>
      <c r="J25" s="619"/>
      <c r="K25" s="619"/>
      <c r="L25" s="619"/>
      <c r="M25" s="619"/>
      <c r="N25" s="619"/>
      <c r="O25" s="619"/>
      <c r="P25" s="619"/>
      <c r="Q25" s="620"/>
      <c r="R25" s="621">
        <v>156410</v>
      </c>
      <c r="S25" s="622"/>
      <c r="T25" s="622"/>
      <c r="U25" s="622"/>
      <c r="V25" s="622"/>
      <c r="W25" s="622"/>
      <c r="X25" s="622"/>
      <c r="Y25" s="623"/>
      <c r="Z25" s="624">
        <v>1.4</v>
      </c>
      <c r="AA25" s="624"/>
      <c r="AB25" s="624"/>
      <c r="AC25" s="624"/>
      <c r="AD25" s="625" t="s">
        <v>231</v>
      </c>
      <c r="AE25" s="625"/>
      <c r="AF25" s="625"/>
      <c r="AG25" s="625"/>
      <c r="AH25" s="625"/>
      <c r="AI25" s="625"/>
      <c r="AJ25" s="625"/>
      <c r="AK25" s="625"/>
      <c r="AL25" s="626" t="s">
        <v>122</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231</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1869756</v>
      </c>
      <c r="CS25" s="657"/>
      <c r="CT25" s="657"/>
      <c r="CU25" s="657"/>
      <c r="CV25" s="657"/>
      <c r="CW25" s="657"/>
      <c r="CX25" s="657"/>
      <c r="CY25" s="658"/>
      <c r="CZ25" s="626">
        <v>16.399999999999999</v>
      </c>
      <c r="DA25" s="655"/>
      <c r="DB25" s="655"/>
      <c r="DC25" s="659"/>
      <c r="DD25" s="630">
        <v>1687890</v>
      </c>
      <c r="DE25" s="657"/>
      <c r="DF25" s="657"/>
      <c r="DG25" s="657"/>
      <c r="DH25" s="657"/>
      <c r="DI25" s="657"/>
      <c r="DJ25" s="657"/>
      <c r="DK25" s="658"/>
      <c r="DL25" s="630">
        <v>1667518</v>
      </c>
      <c r="DM25" s="657"/>
      <c r="DN25" s="657"/>
      <c r="DO25" s="657"/>
      <c r="DP25" s="657"/>
      <c r="DQ25" s="657"/>
      <c r="DR25" s="657"/>
      <c r="DS25" s="657"/>
      <c r="DT25" s="657"/>
      <c r="DU25" s="657"/>
      <c r="DV25" s="658"/>
      <c r="DW25" s="626">
        <v>27.4</v>
      </c>
      <c r="DX25" s="655"/>
      <c r="DY25" s="655"/>
      <c r="DZ25" s="655"/>
      <c r="EA25" s="655"/>
      <c r="EB25" s="655"/>
      <c r="EC25" s="656"/>
    </row>
    <row r="26" spans="2:133" ht="11.25" customHeight="1" x14ac:dyDescent="0.15">
      <c r="B26" s="618" t="s">
        <v>287</v>
      </c>
      <c r="C26" s="619"/>
      <c r="D26" s="619"/>
      <c r="E26" s="619"/>
      <c r="F26" s="619"/>
      <c r="G26" s="619"/>
      <c r="H26" s="619"/>
      <c r="I26" s="619"/>
      <c r="J26" s="619"/>
      <c r="K26" s="619"/>
      <c r="L26" s="619"/>
      <c r="M26" s="619"/>
      <c r="N26" s="619"/>
      <c r="O26" s="619"/>
      <c r="P26" s="619"/>
      <c r="Q26" s="620"/>
      <c r="R26" s="621">
        <v>10064</v>
      </c>
      <c r="S26" s="622"/>
      <c r="T26" s="622"/>
      <c r="U26" s="622"/>
      <c r="V26" s="622"/>
      <c r="W26" s="622"/>
      <c r="X26" s="622"/>
      <c r="Y26" s="623"/>
      <c r="Z26" s="624">
        <v>0.1</v>
      </c>
      <c r="AA26" s="624"/>
      <c r="AB26" s="624"/>
      <c r="AC26" s="624"/>
      <c r="AD26" s="625">
        <v>76</v>
      </c>
      <c r="AE26" s="625"/>
      <c r="AF26" s="625"/>
      <c r="AG26" s="625"/>
      <c r="AH26" s="625"/>
      <c r="AI26" s="625"/>
      <c r="AJ26" s="625"/>
      <c r="AK26" s="625"/>
      <c r="AL26" s="626">
        <v>0</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1104978</v>
      </c>
      <c r="CS26" s="622"/>
      <c r="CT26" s="622"/>
      <c r="CU26" s="622"/>
      <c r="CV26" s="622"/>
      <c r="CW26" s="622"/>
      <c r="CX26" s="622"/>
      <c r="CY26" s="623"/>
      <c r="CZ26" s="626">
        <v>9.6999999999999993</v>
      </c>
      <c r="DA26" s="655"/>
      <c r="DB26" s="655"/>
      <c r="DC26" s="659"/>
      <c r="DD26" s="630">
        <v>942123</v>
      </c>
      <c r="DE26" s="622"/>
      <c r="DF26" s="622"/>
      <c r="DG26" s="622"/>
      <c r="DH26" s="622"/>
      <c r="DI26" s="622"/>
      <c r="DJ26" s="622"/>
      <c r="DK26" s="623"/>
      <c r="DL26" s="630" t="s">
        <v>231</v>
      </c>
      <c r="DM26" s="622"/>
      <c r="DN26" s="622"/>
      <c r="DO26" s="622"/>
      <c r="DP26" s="622"/>
      <c r="DQ26" s="622"/>
      <c r="DR26" s="622"/>
      <c r="DS26" s="622"/>
      <c r="DT26" s="622"/>
      <c r="DU26" s="622"/>
      <c r="DV26" s="623"/>
      <c r="DW26" s="626" t="s">
        <v>231</v>
      </c>
      <c r="DX26" s="655"/>
      <c r="DY26" s="655"/>
      <c r="DZ26" s="655"/>
      <c r="EA26" s="655"/>
      <c r="EB26" s="655"/>
      <c r="EC26" s="656"/>
    </row>
    <row r="27" spans="2:133" ht="11.25" customHeight="1" x14ac:dyDescent="0.15">
      <c r="B27" s="618" t="s">
        <v>290</v>
      </c>
      <c r="C27" s="619"/>
      <c r="D27" s="619"/>
      <c r="E27" s="619"/>
      <c r="F27" s="619"/>
      <c r="G27" s="619"/>
      <c r="H27" s="619"/>
      <c r="I27" s="619"/>
      <c r="J27" s="619"/>
      <c r="K27" s="619"/>
      <c r="L27" s="619"/>
      <c r="M27" s="619"/>
      <c r="N27" s="619"/>
      <c r="O27" s="619"/>
      <c r="P27" s="619"/>
      <c r="Q27" s="620"/>
      <c r="R27" s="621">
        <v>907341</v>
      </c>
      <c r="S27" s="622"/>
      <c r="T27" s="622"/>
      <c r="U27" s="622"/>
      <c r="V27" s="622"/>
      <c r="W27" s="622"/>
      <c r="X27" s="622"/>
      <c r="Y27" s="623"/>
      <c r="Z27" s="624">
        <v>7.9</v>
      </c>
      <c r="AA27" s="624"/>
      <c r="AB27" s="624"/>
      <c r="AC27" s="624"/>
      <c r="AD27" s="625" t="s">
        <v>231</v>
      </c>
      <c r="AE27" s="625"/>
      <c r="AF27" s="625"/>
      <c r="AG27" s="625"/>
      <c r="AH27" s="625"/>
      <c r="AI27" s="625"/>
      <c r="AJ27" s="625"/>
      <c r="AK27" s="625"/>
      <c r="AL27" s="626" t="s">
        <v>231</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2064571</v>
      </c>
      <c r="BH27" s="622"/>
      <c r="BI27" s="622"/>
      <c r="BJ27" s="622"/>
      <c r="BK27" s="622"/>
      <c r="BL27" s="622"/>
      <c r="BM27" s="622"/>
      <c r="BN27" s="623"/>
      <c r="BO27" s="624">
        <v>100</v>
      </c>
      <c r="BP27" s="624"/>
      <c r="BQ27" s="624"/>
      <c r="BR27" s="624"/>
      <c r="BS27" s="630">
        <v>18905</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958350</v>
      </c>
      <c r="CS27" s="657"/>
      <c r="CT27" s="657"/>
      <c r="CU27" s="657"/>
      <c r="CV27" s="657"/>
      <c r="CW27" s="657"/>
      <c r="CX27" s="657"/>
      <c r="CY27" s="658"/>
      <c r="CZ27" s="626">
        <v>8.4</v>
      </c>
      <c r="DA27" s="655"/>
      <c r="DB27" s="655"/>
      <c r="DC27" s="659"/>
      <c r="DD27" s="630">
        <v>267541</v>
      </c>
      <c r="DE27" s="657"/>
      <c r="DF27" s="657"/>
      <c r="DG27" s="657"/>
      <c r="DH27" s="657"/>
      <c r="DI27" s="657"/>
      <c r="DJ27" s="657"/>
      <c r="DK27" s="658"/>
      <c r="DL27" s="630">
        <v>267541</v>
      </c>
      <c r="DM27" s="657"/>
      <c r="DN27" s="657"/>
      <c r="DO27" s="657"/>
      <c r="DP27" s="657"/>
      <c r="DQ27" s="657"/>
      <c r="DR27" s="657"/>
      <c r="DS27" s="657"/>
      <c r="DT27" s="657"/>
      <c r="DU27" s="657"/>
      <c r="DV27" s="658"/>
      <c r="DW27" s="626">
        <v>4.4000000000000004</v>
      </c>
      <c r="DX27" s="655"/>
      <c r="DY27" s="655"/>
      <c r="DZ27" s="655"/>
      <c r="EA27" s="655"/>
      <c r="EB27" s="655"/>
      <c r="EC27" s="656"/>
    </row>
    <row r="28" spans="2:133" ht="11.25" customHeight="1" x14ac:dyDescent="0.15">
      <c r="B28" s="663" t="s">
        <v>293</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231</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634360</v>
      </c>
      <c r="CS28" s="622"/>
      <c r="CT28" s="622"/>
      <c r="CU28" s="622"/>
      <c r="CV28" s="622"/>
      <c r="CW28" s="622"/>
      <c r="CX28" s="622"/>
      <c r="CY28" s="623"/>
      <c r="CZ28" s="626">
        <v>5.6</v>
      </c>
      <c r="DA28" s="655"/>
      <c r="DB28" s="655"/>
      <c r="DC28" s="659"/>
      <c r="DD28" s="630">
        <v>600724</v>
      </c>
      <c r="DE28" s="622"/>
      <c r="DF28" s="622"/>
      <c r="DG28" s="622"/>
      <c r="DH28" s="622"/>
      <c r="DI28" s="622"/>
      <c r="DJ28" s="622"/>
      <c r="DK28" s="623"/>
      <c r="DL28" s="630">
        <v>600724</v>
      </c>
      <c r="DM28" s="622"/>
      <c r="DN28" s="622"/>
      <c r="DO28" s="622"/>
      <c r="DP28" s="622"/>
      <c r="DQ28" s="622"/>
      <c r="DR28" s="622"/>
      <c r="DS28" s="622"/>
      <c r="DT28" s="622"/>
      <c r="DU28" s="622"/>
      <c r="DV28" s="623"/>
      <c r="DW28" s="626">
        <v>9.9</v>
      </c>
      <c r="DX28" s="655"/>
      <c r="DY28" s="655"/>
      <c r="DZ28" s="655"/>
      <c r="EA28" s="655"/>
      <c r="EB28" s="655"/>
      <c r="EC28" s="656"/>
    </row>
    <row r="29" spans="2:133" ht="11.25" customHeight="1" x14ac:dyDescent="0.15">
      <c r="B29" s="618" t="s">
        <v>295</v>
      </c>
      <c r="C29" s="619"/>
      <c r="D29" s="619"/>
      <c r="E29" s="619"/>
      <c r="F29" s="619"/>
      <c r="G29" s="619"/>
      <c r="H29" s="619"/>
      <c r="I29" s="619"/>
      <c r="J29" s="619"/>
      <c r="K29" s="619"/>
      <c r="L29" s="619"/>
      <c r="M29" s="619"/>
      <c r="N29" s="619"/>
      <c r="O29" s="619"/>
      <c r="P29" s="619"/>
      <c r="Q29" s="620"/>
      <c r="R29" s="621">
        <v>685472</v>
      </c>
      <c r="S29" s="622"/>
      <c r="T29" s="622"/>
      <c r="U29" s="622"/>
      <c r="V29" s="622"/>
      <c r="W29" s="622"/>
      <c r="X29" s="622"/>
      <c r="Y29" s="623"/>
      <c r="Z29" s="624">
        <v>6</v>
      </c>
      <c r="AA29" s="624"/>
      <c r="AB29" s="624"/>
      <c r="AC29" s="624"/>
      <c r="AD29" s="625" t="s">
        <v>122</v>
      </c>
      <c r="AE29" s="625"/>
      <c r="AF29" s="625"/>
      <c r="AG29" s="625"/>
      <c r="AH29" s="625"/>
      <c r="AI29" s="625"/>
      <c r="AJ29" s="625"/>
      <c r="AK29" s="625"/>
      <c r="AL29" s="626" t="s">
        <v>231</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634360</v>
      </c>
      <c r="CS29" s="657"/>
      <c r="CT29" s="657"/>
      <c r="CU29" s="657"/>
      <c r="CV29" s="657"/>
      <c r="CW29" s="657"/>
      <c r="CX29" s="657"/>
      <c r="CY29" s="658"/>
      <c r="CZ29" s="626">
        <v>5.6</v>
      </c>
      <c r="DA29" s="655"/>
      <c r="DB29" s="655"/>
      <c r="DC29" s="659"/>
      <c r="DD29" s="630">
        <v>600724</v>
      </c>
      <c r="DE29" s="657"/>
      <c r="DF29" s="657"/>
      <c r="DG29" s="657"/>
      <c r="DH29" s="657"/>
      <c r="DI29" s="657"/>
      <c r="DJ29" s="657"/>
      <c r="DK29" s="658"/>
      <c r="DL29" s="630">
        <v>600724</v>
      </c>
      <c r="DM29" s="657"/>
      <c r="DN29" s="657"/>
      <c r="DO29" s="657"/>
      <c r="DP29" s="657"/>
      <c r="DQ29" s="657"/>
      <c r="DR29" s="657"/>
      <c r="DS29" s="657"/>
      <c r="DT29" s="657"/>
      <c r="DU29" s="657"/>
      <c r="DV29" s="658"/>
      <c r="DW29" s="626">
        <v>9.9</v>
      </c>
      <c r="DX29" s="655"/>
      <c r="DY29" s="655"/>
      <c r="DZ29" s="655"/>
      <c r="EA29" s="655"/>
      <c r="EB29" s="655"/>
      <c r="EC29" s="656"/>
    </row>
    <row r="30" spans="2:133" ht="11.25" customHeight="1" x14ac:dyDescent="0.15">
      <c r="B30" s="618" t="s">
        <v>300</v>
      </c>
      <c r="C30" s="619"/>
      <c r="D30" s="619"/>
      <c r="E30" s="619"/>
      <c r="F30" s="619"/>
      <c r="G30" s="619"/>
      <c r="H30" s="619"/>
      <c r="I30" s="619"/>
      <c r="J30" s="619"/>
      <c r="K30" s="619"/>
      <c r="L30" s="619"/>
      <c r="M30" s="619"/>
      <c r="N30" s="619"/>
      <c r="O30" s="619"/>
      <c r="P30" s="619"/>
      <c r="Q30" s="620"/>
      <c r="R30" s="621">
        <v>44195</v>
      </c>
      <c r="S30" s="622"/>
      <c r="T30" s="622"/>
      <c r="U30" s="622"/>
      <c r="V30" s="622"/>
      <c r="W30" s="622"/>
      <c r="X30" s="622"/>
      <c r="Y30" s="623"/>
      <c r="Z30" s="624">
        <v>0.4</v>
      </c>
      <c r="AA30" s="624"/>
      <c r="AB30" s="624"/>
      <c r="AC30" s="624"/>
      <c r="AD30" s="625" t="s">
        <v>122</v>
      </c>
      <c r="AE30" s="625"/>
      <c r="AF30" s="625"/>
      <c r="AG30" s="625"/>
      <c r="AH30" s="625"/>
      <c r="AI30" s="625"/>
      <c r="AJ30" s="625"/>
      <c r="AK30" s="625"/>
      <c r="AL30" s="626" t="s">
        <v>122</v>
      </c>
      <c r="AM30" s="627"/>
      <c r="AN30" s="627"/>
      <c r="AO30" s="628"/>
      <c r="AP30" s="669" t="s">
        <v>301</v>
      </c>
      <c r="AQ30" s="670"/>
      <c r="AR30" s="670"/>
      <c r="AS30" s="670"/>
      <c r="AT30" s="675" t="s">
        <v>302</v>
      </c>
      <c r="AU30" s="210"/>
      <c r="AV30" s="210"/>
      <c r="AW30" s="210"/>
      <c r="AX30" s="607" t="s">
        <v>179</v>
      </c>
      <c r="AY30" s="608"/>
      <c r="AZ30" s="608"/>
      <c r="BA30" s="608"/>
      <c r="BB30" s="608"/>
      <c r="BC30" s="608"/>
      <c r="BD30" s="608"/>
      <c r="BE30" s="608"/>
      <c r="BF30" s="609"/>
      <c r="BG30" s="681">
        <v>99.6</v>
      </c>
      <c r="BH30" s="682"/>
      <c r="BI30" s="682"/>
      <c r="BJ30" s="682"/>
      <c r="BK30" s="682"/>
      <c r="BL30" s="682"/>
      <c r="BM30" s="616">
        <v>97.6</v>
      </c>
      <c r="BN30" s="682"/>
      <c r="BO30" s="682"/>
      <c r="BP30" s="682"/>
      <c r="BQ30" s="683"/>
      <c r="BR30" s="681">
        <v>99.2</v>
      </c>
      <c r="BS30" s="682"/>
      <c r="BT30" s="682"/>
      <c r="BU30" s="682"/>
      <c r="BV30" s="682"/>
      <c r="BW30" s="682"/>
      <c r="BX30" s="616">
        <v>96.6</v>
      </c>
      <c r="BY30" s="682"/>
      <c r="BZ30" s="682"/>
      <c r="CA30" s="682"/>
      <c r="CB30" s="683"/>
      <c r="CD30" s="686"/>
      <c r="CE30" s="687"/>
      <c r="CF30" s="636" t="s">
        <v>303</v>
      </c>
      <c r="CG30" s="637"/>
      <c r="CH30" s="637"/>
      <c r="CI30" s="637"/>
      <c r="CJ30" s="637"/>
      <c r="CK30" s="637"/>
      <c r="CL30" s="637"/>
      <c r="CM30" s="637"/>
      <c r="CN30" s="637"/>
      <c r="CO30" s="637"/>
      <c r="CP30" s="637"/>
      <c r="CQ30" s="638"/>
      <c r="CR30" s="621">
        <v>579720</v>
      </c>
      <c r="CS30" s="622"/>
      <c r="CT30" s="622"/>
      <c r="CU30" s="622"/>
      <c r="CV30" s="622"/>
      <c r="CW30" s="622"/>
      <c r="CX30" s="622"/>
      <c r="CY30" s="623"/>
      <c r="CZ30" s="626">
        <v>5.0999999999999996</v>
      </c>
      <c r="DA30" s="655"/>
      <c r="DB30" s="655"/>
      <c r="DC30" s="659"/>
      <c r="DD30" s="630">
        <v>546084</v>
      </c>
      <c r="DE30" s="622"/>
      <c r="DF30" s="622"/>
      <c r="DG30" s="622"/>
      <c r="DH30" s="622"/>
      <c r="DI30" s="622"/>
      <c r="DJ30" s="622"/>
      <c r="DK30" s="623"/>
      <c r="DL30" s="630">
        <v>546084</v>
      </c>
      <c r="DM30" s="622"/>
      <c r="DN30" s="622"/>
      <c r="DO30" s="622"/>
      <c r="DP30" s="622"/>
      <c r="DQ30" s="622"/>
      <c r="DR30" s="622"/>
      <c r="DS30" s="622"/>
      <c r="DT30" s="622"/>
      <c r="DU30" s="622"/>
      <c r="DV30" s="623"/>
      <c r="DW30" s="626">
        <v>9</v>
      </c>
      <c r="DX30" s="655"/>
      <c r="DY30" s="655"/>
      <c r="DZ30" s="655"/>
      <c r="EA30" s="655"/>
      <c r="EB30" s="655"/>
      <c r="EC30" s="656"/>
    </row>
    <row r="31" spans="2:133" ht="11.25" customHeight="1" x14ac:dyDescent="0.15">
      <c r="B31" s="618" t="s">
        <v>304</v>
      </c>
      <c r="C31" s="619"/>
      <c r="D31" s="619"/>
      <c r="E31" s="619"/>
      <c r="F31" s="619"/>
      <c r="G31" s="619"/>
      <c r="H31" s="619"/>
      <c r="I31" s="619"/>
      <c r="J31" s="619"/>
      <c r="K31" s="619"/>
      <c r="L31" s="619"/>
      <c r="M31" s="619"/>
      <c r="N31" s="619"/>
      <c r="O31" s="619"/>
      <c r="P31" s="619"/>
      <c r="Q31" s="620"/>
      <c r="R31" s="621">
        <v>11942</v>
      </c>
      <c r="S31" s="622"/>
      <c r="T31" s="622"/>
      <c r="U31" s="622"/>
      <c r="V31" s="622"/>
      <c r="W31" s="622"/>
      <c r="X31" s="622"/>
      <c r="Y31" s="623"/>
      <c r="Z31" s="624">
        <v>0.1</v>
      </c>
      <c r="AA31" s="624"/>
      <c r="AB31" s="624"/>
      <c r="AC31" s="624"/>
      <c r="AD31" s="625" t="s">
        <v>122</v>
      </c>
      <c r="AE31" s="625"/>
      <c r="AF31" s="625"/>
      <c r="AG31" s="625"/>
      <c r="AH31" s="625"/>
      <c r="AI31" s="625"/>
      <c r="AJ31" s="625"/>
      <c r="AK31" s="625"/>
      <c r="AL31" s="626" t="s">
        <v>231</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99.7</v>
      </c>
      <c r="BH31" s="657"/>
      <c r="BI31" s="657"/>
      <c r="BJ31" s="657"/>
      <c r="BK31" s="657"/>
      <c r="BL31" s="657"/>
      <c r="BM31" s="627">
        <v>99.4</v>
      </c>
      <c r="BN31" s="679"/>
      <c r="BO31" s="679"/>
      <c r="BP31" s="679"/>
      <c r="BQ31" s="680"/>
      <c r="BR31" s="678">
        <v>99.5</v>
      </c>
      <c r="BS31" s="657"/>
      <c r="BT31" s="657"/>
      <c r="BU31" s="657"/>
      <c r="BV31" s="657"/>
      <c r="BW31" s="657"/>
      <c r="BX31" s="627">
        <v>99</v>
      </c>
      <c r="BY31" s="679"/>
      <c r="BZ31" s="679"/>
      <c r="CA31" s="679"/>
      <c r="CB31" s="680"/>
      <c r="CD31" s="686"/>
      <c r="CE31" s="687"/>
      <c r="CF31" s="636" t="s">
        <v>307</v>
      </c>
      <c r="CG31" s="637"/>
      <c r="CH31" s="637"/>
      <c r="CI31" s="637"/>
      <c r="CJ31" s="637"/>
      <c r="CK31" s="637"/>
      <c r="CL31" s="637"/>
      <c r="CM31" s="637"/>
      <c r="CN31" s="637"/>
      <c r="CO31" s="637"/>
      <c r="CP31" s="637"/>
      <c r="CQ31" s="638"/>
      <c r="CR31" s="621">
        <v>54640</v>
      </c>
      <c r="CS31" s="657"/>
      <c r="CT31" s="657"/>
      <c r="CU31" s="657"/>
      <c r="CV31" s="657"/>
      <c r="CW31" s="657"/>
      <c r="CX31" s="657"/>
      <c r="CY31" s="658"/>
      <c r="CZ31" s="626">
        <v>0.5</v>
      </c>
      <c r="DA31" s="655"/>
      <c r="DB31" s="655"/>
      <c r="DC31" s="659"/>
      <c r="DD31" s="630">
        <v>54640</v>
      </c>
      <c r="DE31" s="657"/>
      <c r="DF31" s="657"/>
      <c r="DG31" s="657"/>
      <c r="DH31" s="657"/>
      <c r="DI31" s="657"/>
      <c r="DJ31" s="657"/>
      <c r="DK31" s="658"/>
      <c r="DL31" s="630">
        <v>54640</v>
      </c>
      <c r="DM31" s="657"/>
      <c r="DN31" s="657"/>
      <c r="DO31" s="657"/>
      <c r="DP31" s="657"/>
      <c r="DQ31" s="657"/>
      <c r="DR31" s="657"/>
      <c r="DS31" s="657"/>
      <c r="DT31" s="657"/>
      <c r="DU31" s="657"/>
      <c r="DV31" s="658"/>
      <c r="DW31" s="626">
        <v>0.9</v>
      </c>
      <c r="DX31" s="655"/>
      <c r="DY31" s="655"/>
      <c r="DZ31" s="655"/>
      <c r="EA31" s="655"/>
      <c r="EB31" s="655"/>
      <c r="EC31" s="656"/>
    </row>
    <row r="32" spans="2:133" ht="11.25" customHeight="1" x14ac:dyDescent="0.15">
      <c r="B32" s="618" t="s">
        <v>308</v>
      </c>
      <c r="C32" s="619"/>
      <c r="D32" s="619"/>
      <c r="E32" s="619"/>
      <c r="F32" s="619"/>
      <c r="G32" s="619"/>
      <c r="H32" s="619"/>
      <c r="I32" s="619"/>
      <c r="J32" s="619"/>
      <c r="K32" s="619"/>
      <c r="L32" s="619"/>
      <c r="M32" s="619"/>
      <c r="N32" s="619"/>
      <c r="O32" s="619"/>
      <c r="P32" s="619"/>
      <c r="Q32" s="620"/>
      <c r="R32" s="621">
        <v>1694078</v>
      </c>
      <c r="S32" s="622"/>
      <c r="T32" s="622"/>
      <c r="U32" s="622"/>
      <c r="V32" s="622"/>
      <c r="W32" s="622"/>
      <c r="X32" s="622"/>
      <c r="Y32" s="623"/>
      <c r="Z32" s="624">
        <v>14.7</v>
      </c>
      <c r="AA32" s="624"/>
      <c r="AB32" s="624"/>
      <c r="AC32" s="624"/>
      <c r="AD32" s="625" t="s">
        <v>231</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99.4</v>
      </c>
      <c r="BH32" s="691"/>
      <c r="BI32" s="691"/>
      <c r="BJ32" s="691"/>
      <c r="BK32" s="691"/>
      <c r="BL32" s="691"/>
      <c r="BM32" s="692">
        <v>95.4</v>
      </c>
      <c r="BN32" s="691"/>
      <c r="BO32" s="691"/>
      <c r="BP32" s="691"/>
      <c r="BQ32" s="693"/>
      <c r="BR32" s="690">
        <v>98.8</v>
      </c>
      <c r="BS32" s="691"/>
      <c r="BT32" s="691"/>
      <c r="BU32" s="691"/>
      <c r="BV32" s="691"/>
      <c r="BW32" s="691"/>
      <c r="BX32" s="692">
        <v>93.7</v>
      </c>
      <c r="BY32" s="691"/>
      <c r="BZ32" s="691"/>
      <c r="CA32" s="691"/>
      <c r="CB32" s="693"/>
      <c r="CD32" s="688"/>
      <c r="CE32" s="689"/>
      <c r="CF32" s="636" t="s">
        <v>310</v>
      </c>
      <c r="CG32" s="637"/>
      <c r="CH32" s="637"/>
      <c r="CI32" s="637"/>
      <c r="CJ32" s="637"/>
      <c r="CK32" s="637"/>
      <c r="CL32" s="637"/>
      <c r="CM32" s="637"/>
      <c r="CN32" s="637"/>
      <c r="CO32" s="637"/>
      <c r="CP32" s="637"/>
      <c r="CQ32" s="638"/>
      <c r="CR32" s="621" t="s">
        <v>231</v>
      </c>
      <c r="CS32" s="622"/>
      <c r="CT32" s="622"/>
      <c r="CU32" s="622"/>
      <c r="CV32" s="622"/>
      <c r="CW32" s="622"/>
      <c r="CX32" s="622"/>
      <c r="CY32" s="623"/>
      <c r="CZ32" s="626" t="s">
        <v>122</v>
      </c>
      <c r="DA32" s="655"/>
      <c r="DB32" s="655"/>
      <c r="DC32" s="659"/>
      <c r="DD32" s="630" t="s">
        <v>122</v>
      </c>
      <c r="DE32" s="622"/>
      <c r="DF32" s="622"/>
      <c r="DG32" s="622"/>
      <c r="DH32" s="622"/>
      <c r="DI32" s="622"/>
      <c r="DJ32" s="622"/>
      <c r="DK32" s="623"/>
      <c r="DL32" s="630" t="s">
        <v>122</v>
      </c>
      <c r="DM32" s="622"/>
      <c r="DN32" s="622"/>
      <c r="DO32" s="622"/>
      <c r="DP32" s="622"/>
      <c r="DQ32" s="622"/>
      <c r="DR32" s="622"/>
      <c r="DS32" s="622"/>
      <c r="DT32" s="622"/>
      <c r="DU32" s="622"/>
      <c r="DV32" s="623"/>
      <c r="DW32" s="626" t="s">
        <v>231</v>
      </c>
      <c r="DX32" s="655"/>
      <c r="DY32" s="655"/>
      <c r="DZ32" s="655"/>
      <c r="EA32" s="655"/>
      <c r="EB32" s="655"/>
      <c r="EC32" s="656"/>
    </row>
    <row r="33" spans="2:133" ht="11.25" customHeight="1" x14ac:dyDescent="0.15">
      <c r="B33" s="618" t="s">
        <v>311</v>
      </c>
      <c r="C33" s="619"/>
      <c r="D33" s="619"/>
      <c r="E33" s="619"/>
      <c r="F33" s="619"/>
      <c r="G33" s="619"/>
      <c r="H33" s="619"/>
      <c r="I33" s="619"/>
      <c r="J33" s="619"/>
      <c r="K33" s="619"/>
      <c r="L33" s="619"/>
      <c r="M33" s="619"/>
      <c r="N33" s="619"/>
      <c r="O33" s="619"/>
      <c r="P33" s="619"/>
      <c r="Q33" s="620"/>
      <c r="R33" s="621">
        <v>200096</v>
      </c>
      <c r="S33" s="622"/>
      <c r="T33" s="622"/>
      <c r="U33" s="622"/>
      <c r="V33" s="622"/>
      <c r="W33" s="622"/>
      <c r="X33" s="622"/>
      <c r="Y33" s="623"/>
      <c r="Z33" s="624">
        <v>1.7</v>
      </c>
      <c r="AA33" s="624"/>
      <c r="AB33" s="624"/>
      <c r="AC33" s="624"/>
      <c r="AD33" s="625" t="s">
        <v>122</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6299656</v>
      </c>
      <c r="CS33" s="657"/>
      <c r="CT33" s="657"/>
      <c r="CU33" s="657"/>
      <c r="CV33" s="657"/>
      <c r="CW33" s="657"/>
      <c r="CX33" s="657"/>
      <c r="CY33" s="658"/>
      <c r="CZ33" s="626">
        <v>55.2</v>
      </c>
      <c r="DA33" s="655"/>
      <c r="DB33" s="655"/>
      <c r="DC33" s="659"/>
      <c r="DD33" s="630">
        <v>3901258</v>
      </c>
      <c r="DE33" s="657"/>
      <c r="DF33" s="657"/>
      <c r="DG33" s="657"/>
      <c r="DH33" s="657"/>
      <c r="DI33" s="657"/>
      <c r="DJ33" s="657"/>
      <c r="DK33" s="658"/>
      <c r="DL33" s="630">
        <v>3172889</v>
      </c>
      <c r="DM33" s="657"/>
      <c r="DN33" s="657"/>
      <c r="DO33" s="657"/>
      <c r="DP33" s="657"/>
      <c r="DQ33" s="657"/>
      <c r="DR33" s="657"/>
      <c r="DS33" s="657"/>
      <c r="DT33" s="657"/>
      <c r="DU33" s="657"/>
      <c r="DV33" s="658"/>
      <c r="DW33" s="626">
        <v>52.1</v>
      </c>
      <c r="DX33" s="655"/>
      <c r="DY33" s="655"/>
      <c r="DZ33" s="655"/>
      <c r="EA33" s="655"/>
      <c r="EB33" s="655"/>
      <c r="EC33" s="656"/>
    </row>
    <row r="34" spans="2:133" ht="11.25" customHeight="1" x14ac:dyDescent="0.15">
      <c r="B34" s="618" t="s">
        <v>313</v>
      </c>
      <c r="C34" s="619"/>
      <c r="D34" s="619"/>
      <c r="E34" s="619"/>
      <c r="F34" s="619"/>
      <c r="G34" s="619"/>
      <c r="H34" s="619"/>
      <c r="I34" s="619"/>
      <c r="J34" s="619"/>
      <c r="K34" s="619"/>
      <c r="L34" s="619"/>
      <c r="M34" s="619"/>
      <c r="N34" s="619"/>
      <c r="O34" s="619"/>
      <c r="P34" s="619"/>
      <c r="Q34" s="620"/>
      <c r="R34" s="621">
        <v>270225</v>
      </c>
      <c r="S34" s="622"/>
      <c r="T34" s="622"/>
      <c r="U34" s="622"/>
      <c r="V34" s="622"/>
      <c r="W34" s="622"/>
      <c r="X34" s="622"/>
      <c r="Y34" s="623"/>
      <c r="Z34" s="624">
        <v>2.4</v>
      </c>
      <c r="AA34" s="624"/>
      <c r="AB34" s="624"/>
      <c r="AC34" s="624"/>
      <c r="AD34" s="625">
        <v>209</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1582689</v>
      </c>
      <c r="CS34" s="622"/>
      <c r="CT34" s="622"/>
      <c r="CU34" s="622"/>
      <c r="CV34" s="622"/>
      <c r="CW34" s="622"/>
      <c r="CX34" s="622"/>
      <c r="CY34" s="623"/>
      <c r="CZ34" s="626">
        <v>13.9</v>
      </c>
      <c r="DA34" s="655"/>
      <c r="DB34" s="655"/>
      <c r="DC34" s="659"/>
      <c r="DD34" s="630">
        <v>1324373</v>
      </c>
      <c r="DE34" s="622"/>
      <c r="DF34" s="622"/>
      <c r="DG34" s="622"/>
      <c r="DH34" s="622"/>
      <c r="DI34" s="622"/>
      <c r="DJ34" s="622"/>
      <c r="DK34" s="623"/>
      <c r="DL34" s="630">
        <v>1167164</v>
      </c>
      <c r="DM34" s="622"/>
      <c r="DN34" s="622"/>
      <c r="DO34" s="622"/>
      <c r="DP34" s="622"/>
      <c r="DQ34" s="622"/>
      <c r="DR34" s="622"/>
      <c r="DS34" s="622"/>
      <c r="DT34" s="622"/>
      <c r="DU34" s="622"/>
      <c r="DV34" s="623"/>
      <c r="DW34" s="626">
        <v>19.2</v>
      </c>
      <c r="DX34" s="655"/>
      <c r="DY34" s="655"/>
      <c r="DZ34" s="655"/>
      <c r="EA34" s="655"/>
      <c r="EB34" s="655"/>
      <c r="EC34" s="656"/>
    </row>
    <row r="35" spans="2:133" ht="11.25" customHeight="1" x14ac:dyDescent="0.15">
      <c r="B35" s="618" t="s">
        <v>317</v>
      </c>
      <c r="C35" s="619"/>
      <c r="D35" s="619"/>
      <c r="E35" s="619"/>
      <c r="F35" s="619"/>
      <c r="G35" s="619"/>
      <c r="H35" s="619"/>
      <c r="I35" s="619"/>
      <c r="J35" s="619"/>
      <c r="K35" s="619"/>
      <c r="L35" s="619"/>
      <c r="M35" s="619"/>
      <c r="N35" s="619"/>
      <c r="O35" s="619"/>
      <c r="P35" s="619"/>
      <c r="Q35" s="620"/>
      <c r="R35" s="621">
        <v>1083600</v>
      </c>
      <c r="S35" s="622"/>
      <c r="T35" s="622"/>
      <c r="U35" s="622"/>
      <c r="V35" s="622"/>
      <c r="W35" s="622"/>
      <c r="X35" s="622"/>
      <c r="Y35" s="623"/>
      <c r="Z35" s="624">
        <v>9.4</v>
      </c>
      <c r="AA35" s="624"/>
      <c r="AB35" s="624"/>
      <c r="AC35" s="624"/>
      <c r="AD35" s="625" t="s">
        <v>122</v>
      </c>
      <c r="AE35" s="625"/>
      <c r="AF35" s="625"/>
      <c r="AG35" s="625"/>
      <c r="AH35" s="625"/>
      <c r="AI35" s="625"/>
      <c r="AJ35" s="625"/>
      <c r="AK35" s="625"/>
      <c r="AL35" s="626" t="s">
        <v>231</v>
      </c>
      <c r="AM35" s="627"/>
      <c r="AN35" s="627"/>
      <c r="AO35" s="628"/>
      <c r="AP35" s="214"/>
      <c r="AQ35" s="694" t="s">
        <v>318</v>
      </c>
      <c r="AR35" s="695"/>
      <c r="AS35" s="695"/>
      <c r="AT35" s="695"/>
      <c r="AU35" s="695"/>
      <c r="AV35" s="695"/>
      <c r="AW35" s="695"/>
      <c r="AX35" s="695"/>
      <c r="AY35" s="696"/>
      <c r="AZ35" s="610">
        <v>1623154</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63063</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140693</v>
      </c>
      <c r="CS35" s="657"/>
      <c r="CT35" s="657"/>
      <c r="CU35" s="657"/>
      <c r="CV35" s="657"/>
      <c r="CW35" s="657"/>
      <c r="CX35" s="657"/>
      <c r="CY35" s="658"/>
      <c r="CZ35" s="626">
        <v>1.2</v>
      </c>
      <c r="DA35" s="655"/>
      <c r="DB35" s="655"/>
      <c r="DC35" s="659"/>
      <c r="DD35" s="630">
        <v>133181</v>
      </c>
      <c r="DE35" s="657"/>
      <c r="DF35" s="657"/>
      <c r="DG35" s="657"/>
      <c r="DH35" s="657"/>
      <c r="DI35" s="657"/>
      <c r="DJ35" s="657"/>
      <c r="DK35" s="658"/>
      <c r="DL35" s="630">
        <v>133181</v>
      </c>
      <c r="DM35" s="657"/>
      <c r="DN35" s="657"/>
      <c r="DO35" s="657"/>
      <c r="DP35" s="657"/>
      <c r="DQ35" s="657"/>
      <c r="DR35" s="657"/>
      <c r="DS35" s="657"/>
      <c r="DT35" s="657"/>
      <c r="DU35" s="657"/>
      <c r="DV35" s="658"/>
      <c r="DW35" s="626">
        <v>2.2000000000000002</v>
      </c>
      <c r="DX35" s="655"/>
      <c r="DY35" s="655"/>
      <c r="DZ35" s="655"/>
      <c r="EA35" s="655"/>
      <c r="EB35" s="655"/>
      <c r="EC35" s="656"/>
    </row>
    <row r="36" spans="2:133" ht="11.25" customHeight="1" x14ac:dyDescent="0.15">
      <c r="B36" s="618" t="s">
        <v>321</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322</v>
      </c>
      <c r="AR36" s="699"/>
      <c r="AS36" s="699"/>
      <c r="AT36" s="699"/>
      <c r="AU36" s="699"/>
      <c r="AV36" s="699"/>
      <c r="AW36" s="699"/>
      <c r="AX36" s="699"/>
      <c r="AY36" s="700"/>
      <c r="AZ36" s="621">
        <v>659879</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44379</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1446453</v>
      </c>
      <c r="CS36" s="622"/>
      <c r="CT36" s="622"/>
      <c r="CU36" s="622"/>
      <c r="CV36" s="622"/>
      <c r="CW36" s="622"/>
      <c r="CX36" s="622"/>
      <c r="CY36" s="623"/>
      <c r="CZ36" s="626">
        <v>12.7</v>
      </c>
      <c r="DA36" s="655"/>
      <c r="DB36" s="655"/>
      <c r="DC36" s="659"/>
      <c r="DD36" s="630">
        <v>1258568</v>
      </c>
      <c r="DE36" s="622"/>
      <c r="DF36" s="622"/>
      <c r="DG36" s="622"/>
      <c r="DH36" s="622"/>
      <c r="DI36" s="622"/>
      <c r="DJ36" s="622"/>
      <c r="DK36" s="623"/>
      <c r="DL36" s="630">
        <v>818861</v>
      </c>
      <c r="DM36" s="622"/>
      <c r="DN36" s="622"/>
      <c r="DO36" s="622"/>
      <c r="DP36" s="622"/>
      <c r="DQ36" s="622"/>
      <c r="DR36" s="622"/>
      <c r="DS36" s="622"/>
      <c r="DT36" s="622"/>
      <c r="DU36" s="622"/>
      <c r="DV36" s="623"/>
      <c r="DW36" s="626">
        <v>13.4</v>
      </c>
      <c r="DX36" s="655"/>
      <c r="DY36" s="655"/>
      <c r="DZ36" s="655"/>
      <c r="EA36" s="655"/>
      <c r="EB36" s="655"/>
      <c r="EC36" s="656"/>
    </row>
    <row r="37" spans="2:133" ht="11.25" customHeight="1" x14ac:dyDescent="0.15">
      <c r="B37" s="618" t="s">
        <v>325</v>
      </c>
      <c r="C37" s="619"/>
      <c r="D37" s="619"/>
      <c r="E37" s="619"/>
      <c r="F37" s="619"/>
      <c r="G37" s="619"/>
      <c r="H37" s="619"/>
      <c r="I37" s="619"/>
      <c r="J37" s="619"/>
      <c r="K37" s="619"/>
      <c r="L37" s="619"/>
      <c r="M37" s="619"/>
      <c r="N37" s="619"/>
      <c r="O37" s="619"/>
      <c r="P37" s="619"/>
      <c r="Q37" s="620"/>
      <c r="R37" s="621">
        <v>280000</v>
      </c>
      <c r="S37" s="622"/>
      <c r="T37" s="622"/>
      <c r="U37" s="622"/>
      <c r="V37" s="622"/>
      <c r="W37" s="622"/>
      <c r="X37" s="622"/>
      <c r="Y37" s="623"/>
      <c r="Z37" s="624">
        <v>2.4</v>
      </c>
      <c r="AA37" s="624"/>
      <c r="AB37" s="624"/>
      <c r="AC37" s="624"/>
      <c r="AD37" s="625" t="s">
        <v>231</v>
      </c>
      <c r="AE37" s="625"/>
      <c r="AF37" s="625"/>
      <c r="AG37" s="625"/>
      <c r="AH37" s="625"/>
      <c r="AI37" s="625"/>
      <c r="AJ37" s="625"/>
      <c r="AK37" s="625"/>
      <c r="AL37" s="626" t="s">
        <v>231</v>
      </c>
      <c r="AM37" s="627"/>
      <c r="AN37" s="627"/>
      <c r="AO37" s="628"/>
      <c r="AQ37" s="698" t="s">
        <v>326</v>
      </c>
      <c r="AR37" s="699"/>
      <c r="AS37" s="699"/>
      <c r="AT37" s="699"/>
      <c r="AU37" s="699"/>
      <c r="AV37" s="699"/>
      <c r="AW37" s="699"/>
      <c r="AX37" s="699"/>
      <c r="AY37" s="700"/>
      <c r="AZ37" s="621">
        <v>253905</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2019</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300733</v>
      </c>
      <c r="CS37" s="657"/>
      <c r="CT37" s="657"/>
      <c r="CU37" s="657"/>
      <c r="CV37" s="657"/>
      <c r="CW37" s="657"/>
      <c r="CX37" s="657"/>
      <c r="CY37" s="658"/>
      <c r="CZ37" s="626">
        <v>2.6</v>
      </c>
      <c r="DA37" s="655"/>
      <c r="DB37" s="655"/>
      <c r="DC37" s="659"/>
      <c r="DD37" s="630">
        <v>277704</v>
      </c>
      <c r="DE37" s="657"/>
      <c r="DF37" s="657"/>
      <c r="DG37" s="657"/>
      <c r="DH37" s="657"/>
      <c r="DI37" s="657"/>
      <c r="DJ37" s="657"/>
      <c r="DK37" s="658"/>
      <c r="DL37" s="630">
        <v>277704</v>
      </c>
      <c r="DM37" s="657"/>
      <c r="DN37" s="657"/>
      <c r="DO37" s="657"/>
      <c r="DP37" s="657"/>
      <c r="DQ37" s="657"/>
      <c r="DR37" s="657"/>
      <c r="DS37" s="657"/>
      <c r="DT37" s="657"/>
      <c r="DU37" s="657"/>
      <c r="DV37" s="658"/>
      <c r="DW37" s="626">
        <v>4.5999999999999996</v>
      </c>
      <c r="DX37" s="655"/>
      <c r="DY37" s="655"/>
      <c r="DZ37" s="655"/>
      <c r="EA37" s="655"/>
      <c r="EB37" s="655"/>
      <c r="EC37" s="656"/>
    </row>
    <row r="38" spans="2:133" ht="11.25" customHeight="1" x14ac:dyDescent="0.15">
      <c r="B38" s="666" t="s">
        <v>329</v>
      </c>
      <c r="C38" s="667"/>
      <c r="D38" s="667"/>
      <c r="E38" s="667"/>
      <c r="F38" s="667"/>
      <c r="G38" s="667"/>
      <c r="H38" s="667"/>
      <c r="I38" s="667"/>
      <c r="J38" s="667"/>
      <c r="K38" s="667"/>
      <c r="L38" s="667"/>
      <c r="M38" s="667"/>
      <c r="N38" s="667"/>
      <c r="O38" s="667"/>
      <c r="P38" s="667"/>
      <c r="Q38" s="668"/>
      <c r="R38" s="701">
        <v>11492260</v>
      </c>
      <c r="S38" s="702"/>
      <c r="T38" s="702"/>
      <c r="U38" s="702"/>
      <c r="V38" s="702"/>
      <c r="W38" s="702"/>
      <c r="X38" s="702"/>
      <c r="Y38" s="703"/>
      <c r="Z38" s="704">
        <v>100</v>
      </c>
      <c r="AA38" s="704"/>
      <c r="AB38" s="704"/>
      <c r="AC38" s="704"/>
      <c r="AD38" s="705">
        <v>5808871</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57161</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3382</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1218709</v>
      </c>
      <c r="CS38" s="622"/>
      <c r="CT38" s="622"/>
      <c r="CU38" s="622"/>
      <c r="CV38" s="622"/>
      <c r="CW38" s="622"/>
      <c r="CX38" s="622"/>
      <c r="CY38" s="623"/>
      <c r="CZ38" s="626">
        <v>10.7</v>
      </c>
      <c r="DA38" s="655"/>
      <c r="DB38" s="655"/>
      <c r="DC38" s="659"/>
      <c r="DD38" s="630">
        <v>1101644</v>
      </c>
      <c r="DE38" s="622"/>
      <c r="DF38" s="622"/>
      <c r="DG38" s="622"/>
      <c r="DH38" s="622"/>
      <c r="DI38" s="622"/>
      <c r="DJ38" s="622"/>
      <c r="DK38" s="623"/>
      <c r="DL38" s="630">
        <v>1053683</v>
      </c>
      <c r="DM38" s="622"/>
      <c r="DN38" s="622"/>
      <c r="DO38" s="622"/>
      <c r="DP38" s="622"/>
      <c r="DQ38" s="622"/>
      <c r="DR38" s="622"/>
      <c r="DS38" s="622"/>
      <c r="DT38" s="622"/>
      <c r="DU38" s="622"/>
      <c r="DV38" s="623"/>
      <c r="DW38" s="626">
        <v>17.3</v>
      </c>
      <c r="DX38" s="655"/>
      <c r="DY38" s="655"/>
      <c r="DZ38" s="655"/>
      <c r="EA38" s="655"/>
      <c r="EB38" s="655"/>
      <c r="EC38" s="656"/>
    </row>
    <row r="39" spans="2:133" ht="11.25" customHeight="1" x14ac:dyDescent="0.15">
      <c r="AQ39" s="698" t="s">
        <v>333</v>
      </c>
      <c r="AR39" s="699"/>
      <c r="AS39" s="699"/>
      <c r="AT39" s="699"/>
      <c r="AU39" s="699"/>
      <c r="AV39" s="699"/>
      <c r="AW39" s="699"/>
      <c r="AX39" s="699"/>
      <c r="AY39" s="700"/>
      <c r="AZ39" s="621" t="s">
        <v>231</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107</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1786112</v>
      </c>
      <c r="CS39" s="657"/>
      <c r="CT39" s="657"/>
      <c r="CU39" s="657"/>
      <c r="CV39" s="657"/>
      <c r="CW39" s="657"/>
      <c r="CX39" s="657"/>
      <c r="CY39" s="658"/>
      <c r="CZ39" s="626">
        <v>15.7</v>
      </c>
      <c r="DA39" s="655"/>
      <c r="DB39" s="655"/>
      <c r="DC39" s="659"/>
      <c r="DD39" s="630">
        <v>79992</v>
      </c>
      <c r="DE39" s="657"/>
      <c r="DF39" s="657"/>
      <c r="DG39" s="657"/>
      <c r="DH39" s="657"/>
      <c r="DI39" s="657"/>
      <c r="DJ39" s="657"/>
      <c r="DK39" s="658"/>
      <c r="DL39" s="630" t="s">
        <v>122</v>
      </c>
      <c r="DM39" s="657"/>
      <c r="DN39" s="657"/>
      <c r="DO39" s="657"/>
      <c r="DP39" s="657"/>
      <c r="DQ39" s="657"/>
      <c r="DR39" s="657"/>
      <c r="DS39" s="657"/>
      <c r="DT39" s="657"/>
      <c r="DU39" s="657"/>
      <c r="DV39" s="658"/>
      <c r="DW39" s="626" t="s">
        <v>231</v>
      </c>
      <c r="DX39" s="655"/>
      <c r="DY39" s="655"/>
      <c r="DZ39" s="655"/>
      <c r="EA39" s="655"/>
      <c r="EB39" s="655"/>
      <c r="EC39" s="656"/>
    </row>
    <row r="40" spans="2:133" ht="11.25" customHeight="1" x14ac:dyDescent="0.15">
      <c r="AQ40" s="698" t="s">
        <v>337</v>
      </c>
      <c r="AR40" s="699"/>
      <c r="AS40" s="699"/>
      <c r="AT40" s="699"/>
      <c r="AU40" s="699"/>
      <c r="AV40" s="699"/>
      <c r="AW40" s="699"/>
      <c r="AX40" s="699"/>
      <c r="AY40" s="700"/>
      <c r="AZ40" s="621">
        <v>104915</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105</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125000</v>
      </c>
      <c r="CS40" s="622"/>
      <c r="CT40" s="622"/>
      <c r="CU40" s="622"/>
      <c r="CV40" s="622"/>
      <c r="CW40" s="622"/>
      <c r="CX40" s="622"/>
      <c r="CY40" s="623"/>
      <c r="CZ40" s="626">
        <v>1.1000000000000001</v>
      </c>
      <c r="DA40" s="655"/>
      <c r="DB40" s="655"/>
      <c r="DC40" s="659"/>
      <c r="DD40" s="630">
        <v>3500</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5"/>
      <c r="DY40" s="655"/>
      <c r="DZ40" s="655"/>
      <c r="EA40" s="655"/>
      <c r="EB40" s="655"/>
      <c r="EC40" s="656"/>
    </row>
    <row r="41" spans="2:133" ht="11.25" customHeight="1" x14ac:dyDescent="0.15">
      <c r="AQ41" s="708" t="s">
        <v>326</v>
      </c>
      <c r="AR41" s="709"/>
      <c r="AS41" s="709"/>
      <c r="AT41" s="709"/>
      <c r="AU41" s="709"/>
      <c r="AV41" s="709"/>
      <c r="AW41" s="709"/>
      <c r="AX41" s="709"/>
      <c r="AY41" s="710"/>
      <c r="AZ41" s="701">
        <v>547294</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358</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1645469</v>
      </c>
      <c r="CS42" s="622"/>
      <c r="CT42" s="622"/>
      <c r="CU42" s="622"/>
      <c r="CV42" s="622"/>
      <c r="CW42" s="622"/>
      <c r="CX42" s="622"/>
      <c r="CY42" s="623"/>
      <c r="CZ42" s="626">
        <v>14.4</v>
      </c>
      <c r="DA42" s="627"/>
      <c r="DB42" s="627"/>
      <c r="DC42" s="722"/>
      <c r="DD42" s="630">
        <v>332657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54134</v>
      </c>
      <c r="CS43" s="657"/>
      <c r="CT43" s="657"/>
      <c r="CU43" s="657"/>
      <c r="CV43" s="657"/>
      <c r="CW43" s="657"/>
      <c r="CX43" s="657"/>
      <c r="CY43" s="658"/>
      <c r="CZ43" s="626">
        <v>0.5</v>
      </c>
      <c r="DA43" s="655"/>
      <c r="DB43" s="655"/>
      <c r="DC43" s="659"/>
      <c r="DD43" s="630">
        <v>54134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346</v>
      </c>
      <c r="CD44" s="733" t="s">
        <v>298</v>
      </c>
      <c r="CE44" s="734"/>
      <c r="CF44" s="618" t="s">
        <v>347</v>
      </c>
      <c r="CG44" s="619"/>
      <c r="CH44" s="619"/>
      <c r="CI44" s="619"/>
      <c r="CJ44" s="619"/>
      <c r="CK44" s="619"/>
      <c r="CL44" s="619"/>
      <c r="CM44" s="619"/>
      <c r="CN44" s="619"/>
      <c r="CO44" s="619"/>
      <c r="CP44" s="619"/>
      <c r="CQ44" s="620"/>
      <c r="CR44" s="621">
        <v>1630880</v>
      </c>
      <c r="CS44" s="622"/>
      <c r="CT44" s="622"/>
      <c r="CU44" s="622"/>
      <c r="CV44" s="622"/>
      <c r="CW44" s="622"/>
      <c r="CX44" s="622"/>
      <c r="CY44" s="623"/>
      <c r="CZ44" s="626">
        <v>14.3</v>
      </c>
      <c r="DA44" s="627"/>
      <c r="DB44" s="627"/>
      <c r="DC44" s="722"/>
      <c r="DD44" s="630">
        <v>322054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348</v>
      </c>
      <c r="CG45" s="619"/>
      <c r="CH45" s="619"/>
      <c r="CI45" s="619"/>
      <c r="CJ45" s="619"/>
      <c r="CK45" s="619"/>
      <c r="CL45" s="619"/>
      <c r="CM45" s="619"/>
      <c r="CN45" s="619"/>
      <c r="CO45" s="619"/>
      <c r="CP45" s="619"/>
      <c r="CQ45" s="620"/>
      <c r="CR45" s="621">
        <v>843869</v>
      </c>
      <c r="CS45" s="657"/>
      <c r="CT45" s="657"/>
      <c r="CU45" s="657"/>
      <c r="CV45" s="657"/>
      <c r="CW45" s="657"/>
      <c r="CX45" s="657"/>
      <c r="CY45" s="658"/>
      <c r="CZ45" s="626">
        <v>7.4</v>
      </c>
      <c r="DA45" s="655"/>
      <c r="DB45" s="655"/>
      <c r="DC45" s="659"/>
      <c r="DD45" s="630">
        <v>46769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349</v>
      </c>
      <c r="CG46" s="619"/>
      <c r="CH46" s="619"/>
      <c r="CI46" s="619"/>
      <c r="CJ46" s="619"/>
      <c r="CK46" s="619"/>
      <c r="CL46" s="619"/>
      <c r="CM46" s="619"/>
      <c r="CN46" s="619"/>
      <c r="CO46" s="619"/>
      <c r="CP46" s="619"/>
      <c r="CQ46" s="620"/>
      <c r="CR46" s="621">
        <v>776228</v>
      </c>
      <c r="CS46" s="622"/>
      <c r="CT46" s="622"/>
      <c r="CU46" s="622"/>
      <c r="CV46" s="622"/>
      <c r="CW46" s="622"/>
      <c r="CX46" s="622"/>
      <c r="CY46" s="623"/>
      <c r="CZ46" s="626">
        <v>6.8</v>
      </c>
      <c r="DA46" s="627"/>
      <c r="DB46" s="627"/>
      <c r="DC46" s="722"/>
      <c r="DD46" s="630">
        <v>267802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350</v>
      </c>
      <c r="CG47" s="619"/>
      <c r="CH47" s="619"/>
      <c r="CI47" s="619"/>
      <c r="CJ47" s="619"/>
      <c r="CK47" s="619"/>
      <c r="CL47" s="619"/>
      <c r="CM47" s="619"/>
      <c r="CN47" s="619"/>
      <c r="CO47" s="619"/>
      <c r="CP47" s="619"/>
      <c r="CQ47" s="620"/>
      <c r="CR47" s="621">
        <v>14589</v>
      </c>
      <c r="CS47" s="657"/>
      <c r="CT47" s="657"/>
      <c r="CU47" s="657"/>
      <c r="CV47" s="657"/>
      <c r="CW47" s="657"/>
      <c r="CX47" s="657"/>
      <c r="CY47" s="658"/>
      <c r="CZ47" s="626">
        <v>0.1</v>
      </c>
      <c r="DA47" s="655"/>
      <c r="DB47" s="655"/>
      <c r="DC47" s="659"/>
      <c r="DD47" s="630">
        <v>10603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231</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352</v>
      </c>
      <c r="CE49" s="667"/>
      <c r="CF49" s="667"/>
      <c r="CG49" s="667"/>
      <c r="CH49" s="667"/>
      <c r="CI49" s="667"/>
      <c r="CJ49" s="667"/>
      <c r="CK49" s="667"/>
      <c r="CL49" s="667"/>
      <c r="CM49" s="667"/>
      <c r="CN49" s="667"/>
      <c r="CO49" s="667"/>
      <c r="CP49" s="667"/>
      <c r="CQ49" s="668"/>
      <c r="CR49" s="701">
        <v>11407591</v>
      </c>
      <c r="CS49" s="691"/>
      <c r="CT49" s="691"/>
      <c r="CU49" s="691"/>
      <c r="CV49" s="691"/>
      <c r="CW49" s="691"/>
      <c r="CX49" s="691"/>
      <c r="CY49" s="723"/>
      <c r="CZ49" s="706">
        <v>100</v>
      </c>
      <c r="DA49" s="724"/>
      <c r="DB49" s="724"/>
      <c r="DC49" s="725"/>
      <c r="DD49" s="726">
        <v>6790070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ORT7yWVTv/Dnp7D7KsOWKM0xZWLLqC7aeSzTucE3glG7Kn/IphD8ejm7Muk1d+7D06NjVPn4QwkjdAQAaNQJeQ==" saltValue="sCSw9bpHWDeQGMpx5g8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B1" sqref="B1:DI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375</v>
      </c>
      <c r="C7" s="754"/>
      <c r="D7" s="754"/>
      <c r="E7" s="754"/>
      <c r="F7" s="754"/>
      <c r="G7" s="754"/>
      <c r="H7" s="754"/>
      <c r="I7" s="754"/>
      <c r="J7" s="754"/>
      <c r="K7" s="754"/>
      <c r="L7" s="754"/>
      <c r="M7" s="754"/>
      <c r="N7" s="754"/>
      <c r="O7" s="754"/>
      <c r="P7" s="755"/>
      <c r="Q7" s="756">
        <v>11492</v>
      </c>
      <c r="R7" s="757"/>
      <c r="S7" s="757"/>
      <c r="T7" s="757"/>
      <c r="U7" s="757"/>
      <c r="V7" s="757">
        <v>11408</v>
      </c>
      <c r="W7" s="757"/>
      <c r="X7" s="757"/>
      <c r="Y7" s="757"/>
      <c r="Z7" s="757"/>
      <c r="AA7" s="757">
        <v>84</v>
      </c>
      <c r="AB7" s="757"/>
      <c r="AC7" s="757"/>
      <c r="AD7" s="757"/>
      <c r="AE7" s="758"/>
      <c r="AF7" s="759">
        <v>53</v>
      </c>
      <c r="AG7" s="760"/>
      <c r="AH7" s="760"/>
      <c r="AI7" s="760"/>
      <c r="AJ7" s="761"/>
      <c r="AK7" s="796" t="s">
        <v>563</v>
      </c>
      <c r="AL7" s="797"/>
      <c r="AM7" s="797"/>
      <c r="AN7" s="797"/>
      <c r="AO7" s="797"/>
      <c r="AP7" s="797">
        <v>9241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377</v>
      </c>
      <c r="B23" s="812" t="s">
        <v>378</v>
      </c>
      <c r="C23" s="813"/>
      <c r="D23" s="813"/>
      <c r="E23" s="813"/>
      <c r="F23" s="813"/>
      <c r="G23" s="813"/>
      <c r="H23" s="813"/>
      <c r="I23" s="813"/>
      <c r="J23" s="813"/>
      <c r="K23" s="813"/>
      <c r="L23" s="813"/>
      <c r="M23" s="813"/>
      <c r="N23" s="813"/>
      <c r="O23" s="813"/>
      <c r="P23" s="814"/>
      <c r="Q23" s="815">
        <f>Q7</f>
        <v>11492</v>
      </c>
      <c r="R23" s="816"/>
      <c r="S23" s="816"/>
      <c r="T23" s="816"/>
      <c r="U23" s="816"/>
      <c r="V23" s="816">
        <f>V7</f>
        <v>11408</v>
      </c>
      <c r="W23" s="816"/>
      <c r="X23" s="816"/>
      <c r="Y23" s="816"/>
      <c r="Z23" s="816"/>
      <c r="AA23" s="816">
        <f>AA7</f>
        <v>84</v>
      </c>
      <c r="AB23" s="816"/>
      <c r="AC23" s="816"/>
      <c r="AD23" s="816"/>
      <c r="AE23" s="817"/>
      <c r="AF23" s="818">
        <v>53</v>
      </c>
      <c r="AG23" s="816"/>
      <c r="AH23" s="816"/>
      <c r="AI23" s="816"/>
      <c r="AJ23" s="819"/>
      <c r="AK23" s="820"/>
      <c r="AL23" s="821"/>
      <c r="AM23" s="821"/>
      <c r="AN23" s="821"/>
      <c r="AO23" s="821"/>
      <c r="AP23" s="816">
        <f>AP7</f>
        <v>9241</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358</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389</v>
      </c>
      <c r="C28" s="754"/>
      <c r="D28" s="754"/>
      <c r="E28" s="754"/>
      <c r="F28" s="754"/>
      <c r="G28" s="754"/>
      <c r="H28" s="754"/>
      <c r="I28" s="754"/>
      <c r="J28" s="754"/>
      <c r="K28" s="754"/>
      <c r="L28" s="754"/>
      <c r="M28" s="754"/>
      <c r="N28" s="754"/>
      <c r="O28" s="754"/>
      <c r="P28" s="755"/>
      <c r="Q28" s="844">
        <v>1996</v>
      </c>
      <c r="R28" s="845"/>
      <c r="S28" s="845"/>
      <c r="T28" s="845"/>
      <c r="U28" s="845"/>
      <c r="V28" s="845">
        <v>1933</v>
      </c>
      <c r="W28" s="845"/>
      <c r="X28" s="845"/>
      <c r="Y28" s="845"/>
      <c r="Z28" s="845"/>
      <c r="AA28" s="845">
        <v>63</v>
      </c>
      <c r="AB28" s="845"/>
      <c r="AC28" s="845"/>
      <c r="AD28" s="845"/>
      <c r="AE28" s="846"/>
      <c r="AF28" s="847">
        <v>63</v>
      </c>
      <c r="AG28" s="845"/>
      <c r="AH28" s="845"/>
      <c r="AI28" s="845"/>
      <c r="AJ28" s="848"/>
      <c r="AK28" s="849">
        <v>105</v>
      </c>
      <c r="AL28" s="840"/>
      <c r="AM28" s="840"/>
      <c r="AN28" s="840"/>
      <c r="AO28" s="840"/>
      <c r="AP28" s="840" t="s">
        <v>575</v>
      </c>
      <c r="AQ28" s="840"/>
      <c r="AR28" s="840"/>
      <c r="AS28" s="840"/>
      <c r="AT28" s="840"/>
      <c r="AU28" s="840">
        <v>105</v>
      </c>
      <c r="AV28" s="840"/>
      <c r="AW28" s="840"/>
      <c r="AX28" s="840"/>
      <c r="AY28" s="840"/>
      <c r="AZ28" s="841" t="s">
        <v>575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390</v>
      </c>
      <c r="C29" s="778"/>
      <c r="D29" s="778"/>
      <c r="E29" s="778"/>
      <c r="F29" s="778"/>
      <c r="G29" s="778"/>
      <c r="H29" s="778"/>
      <c r="I29" s="778"/>
      <c r="J29" s="778"/>
      <c r="K29" s="778"/>
      <c r="L29" s="778"/>
      <c r="M29" s="778"/>
      <c r="N29" s="778"/>
      <c r="O29" s="778"/>
      <c r="P29" s="779"/>
      <c r="Q29" s="780">
        <v>1907</v>
      </c>
      <c r="R29" s="781"/>
      <c r="S29" s="781"/>
      <c r="T29" s="781"/>
      <c r="U29" s="781"/>
      <c r="V29" s="781">
        <v>1833</v>
      </c>
      <c r="W29" s="781"/>
      <c r="X29" s="781"/>
      <c r="Y29" s="781"/>
      <c r="Z29" s="781"/>
      <c r="AA29" s="781">
        <v>74</v>
      </c>
      <c r="AB29" s="781"/>
      <c r="AC29" s="781"/>
      <c r="AD29" s="781"/>
      <c r="AE29" s="782"/>
      <c r="AF29" s="783">
        <v>74</v>
      </c>
      <c r="AG29" s="784"/>
      <c r="AH29" s="784"/>
      <c r="AI29" s="784"/>
      <c r="AJ29" s="785"/>
      <c r="AK29" s="852">
        <v>263</v>
      </c>
      <c r="AL29" s="853"/>
      <c r="AM29" s="853"/>
      <c r="AN29" s="853"/>
      <c r="AO29" s="853"/>
      <c r="AP29" s="853" t="s">
        <v>575</v>
      </c>
      <c r="AQ29" s="853"/>
      <c r="AR29" s="853"/>
      <c r="AS29" s="853"/>
      <c r="AT29" s="853"/>
      <c r="AU29" s="853">
        <v>262</v>
      </c>
      <c r="AV29" s="853"/>
      <c r="AW29" s="853"/>
      <c r="AX29" s="853"/>
      <c r="AY29" s="853"/>
      <c r="AZ29" s="854" t="s">
        <v>575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391</v>
      </c>
      <c r="C30" s="778"/>
      <c r="D30" s="778"/>
      <c r="E30" s="778"/>
      <c r="F30" s="778"/>
      <c r="G30" s="778"/>
      <c r="H30" s="778"/>
      <c r="I30" s="778"/>
      <c r="J30" s="778"/>
      <c r="K30" s="778"/>
      <c r="L30" s="778"/>
      <c r="M30" s="778"/>
      <c r="N30" s="778"/>
      <c r="O30" s="778"/>
      <c r="P30" s="779"/>
      <c r="Q30" s="780">
        <v>215</v>
      </c>
      <c r="R30" s="781"/>
      <c r="S30" s="781"/>
      <c r="T30" s="781"/>
      <c r="U30" s="781"/>
      <c r="V30" s="781">
        <v>214</v>
      </c>
      <c r="W30" s="781"/>
      <c r="X30" s="781"/>
      <c r="Y30" s="781"/>
      <c r="Z30" s="781"/>
      <c r="AA30" s="781">
        <v>1</v>
      </c>
      <c r="AB30" s="781"/>
      <c r="AC30" s="781"/>
      <c r="AD30" s="781"/>
      <c r="AE30" s="782"/>
      <c r="AF30" s="783">
        <v>1</v>
      </c>
      <c r="AG30" s="784"/>
      <c r="AH30" s="784"/>
      <c r="AI30" s="784"/>
      <c r="AJ30" s="785"/>
      <c r="AK30" s="852">
        <v>51</v>
      </c>
      <c r="AL30" s="853"/>
      <c r="AM30" s="853"/>
      <c r="AN30" s="853"/>
      <c r="AO30" s="853"/>
      <c r="AP30" s="853" t="s">
        <v>575</v>
      </c>
      <c r="AQ30" s="853"/>
      <c r="AR30" s="853"/>
      <c r="AS30" s="853"/>
      <c r="AT30" s="853"/>
      <c r="AU30" s="853">
        <v>51</v>
      </c>
      <c r="AV30" s="853"/>
      <c r="AW30" s="853"/>
      <c r="AX30" s="853"/>
      <c r="AY30" s="853"/>
      <c r="AZ30" s="854" t="s">
        <v>575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392</v>
      </c>
      <c r="C31" s="778"/>
      <c r="D31" s="778"/>
      <c r="E31" s="778"/>
      <c r="F31" s="778"/>
      <c r="G31" s="778"/>
      <c r="H31" s="778"/>
      <c r="I31" s="778"/>
      <c r="J31" s="778"/>
      <c r="K31" s="778"/>
      <c r="L31" s="778"/>
      <c r="M31" s="778"/>
      <c r="N31" s="778"/>
      <c r="O31" s="778"/>
      <c r="P31" s="779"/>
      <c r="Q31" s="780">
        <v>340</v>
      </c>
      <c r="R31" s="781"/>
      <c r="S31" s="781"/>
      <c r="T31" s="781"/>
      <c r="U31" s="781"/>
      <c r="V31" s="781">
        <v>325</v>
      </c>
      <c r="W31" s="781"/>
      <c r="X31" s="781"/>
      <c r="Y31" s="781"/>
      <c r="Z31" s="781"/>
      <c r="AA31" s="781">
        <v>15</v>
      </c>
      <c r="AB31" s="781"/>
      <c r="AC31" s="781"/>
      <c r="AD31" s="781"/>
      <c r="AE31" s="782"/>
      <c r="AF31" s="783">
        <v>627</v>
      </c>
      <c r="AG31" s="784"/>
      <c r="AH31" s="784"/>
      <c r="AI31" s="784"/>
      <c r="AJ31" s="785"/>
      <c r="AK31" s="852">
        <v>57</v>
      </c>
      <c r="AL31" s="853"/>
      <c r="AM31" s="853"/>
      <c r="AN31" s="853"/>
      <c r="AO31" s="853"/>
      <c r="AP31" s="853">
        <v>1247</v>
      </c>
      <c r="AQ31" s="853"/>
      <c r="AR31" s="853"/>
      <c r="AS31" s="853"/>
      <c r="AT31" s="853"/>
      <c r="AU31" s="853">
        <v>57</v>
      </c>
      <c r="AV31" s="853"/>
      <c r="AW31" s="853"/>
      <c r="AX31" s="853"/>
      <c r="AY31" s="853"/>
      <c r="AZ31" s="854" t="s">
        <v>575</v>
      </c>
      <c r="BA31" s="854"/>
      <c r="BB31" s="854"/>
      <c r="BC31" s="854"/>
      <c r="BD31" s="854"/>
      <c r="BE31" s="850" t="s">
        <v>393</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394</v>
      </c>
      <c r="C32" s="778"/>
      <c r="D32" s="778"/>
      <c r="E32" s="778"/>
      <c r="F32" s="778"/>
      <c r="G32" s="778"/>
      <c r="H32" s="778"/>
      <c r="I32" s="778"/>
      <c r="J32" s="778"/>
      <c r="K32" s="778"/>
      <c r="L32" s="778"/>
      <c r="M32" s="778"/>
      <c r="N32" s="778"/>
      <c r="O32" s="778"/>
      <c r="P32" s="779"/>
      <c r="Q32" s="780">
        <v>650</v>
      </c>
      <c r="R32" s="781"/>
      <c r="S32" s="781"/>
      <c r="T32" s="781"/>
      <c r="U32" s="781"/>
      <c r="V32" s="781">
        <v>649</v>
      </c>
      <c r="W32" s="781"/>
      <c r="X32" s="781"/>
      <c r="Y32" s="781"/>
      <c r="Z32" s="781"/>
      <c r="AA32" s="781">
        <v>1</v>
      </c>
      <c r="AB32" s="781"/>
      <c r="AC32" s="781"/>
      <c r="AD32" s="781"/>
      <c r="AE32" s="782"/>
      <c r="AF32" s="783">
        <v>1</v>
      </c>
      <c r="AG32" s="784"/>
      <c r="AH32" s="784"/>
      <c r="AI32" s="784"/>
      <c r="AJ32" s="785"/>
      <c r="AK32" s="852">
        <v>428</v>
      </c>
      <c r="AL32" s="853"/>
      <c r="AM32" s="853"/>
      <c r="AN32" s="853"/>
      <c r="AO32" s="853"/>
      <c r="AP32" s="853">
        <v>2025</v>
      </c>
      <c r="AQ32" s="853"/>
      <c r="AR32" s="853"/>
      <c r="AS32" s="853"/>
      <c r="AT32" s="853"/>
      <c r="AU32" s="853">
        <v>428</v>
      </c>
      <c r="AV32" s="853"/>
      <c r="AW32" s="853"/>
      <c r="AX32" s="853"/>
      <c r="AY32" s="853"/>
      <c r="AZ32" s="854" t="s">
        <v>575</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396</v>
      </c>
      <c r="C33" s="778"/>
      <c r="D33" s="778"/>
      <c r="E33" s="778"/>
      <c r="F33" s="778"/>
      <c r="G33" s="778"/>
      <c r="H33" s="778"/>
      <c r="I33" s="778"/>
      <c r="J33" s="778"/>
      <c r="K33" s="778"/>
      <c r="L33" s="778"/>
      <c r="M33" s="778"/>
      <c r="N33" s="778"/>
      <c r="O33" s="778"/>
      <c r="P33" s="779"/>
      <c r="Q33" s="780">
        <v>195</v>
      </c>
      <c r="R33" s="781"/>
      <c r="S33" s="781"/>
      <c r="T33" s="781"/>
      <c r="U33" s="781"/>
      <c r="V33" s="781">
        <v>195</v>
      </c>
      <c r="W33" s="781"/>
      <c r="X33" s="781"/>
      <c r="Y33" s="781"/>
      <c r="Z33" s="781"/>
      <c r="AA33" s="781">
        <v>0</v>
      </c>
      <c r="AB33" s="781"/>
      <c r="AC33" s="781"/>
      <c r="AD33" s="781"/>
      <c r="AE33" s="782"/>
      <c r="AF33" s="783">
        <v>0</v>
      </c>
      <c r="AG33" s="784"/>
      <c r="AH33" s="784"/>
      <c r="AI33" s="784"/>
      <c r="AJ33" s="785"/>
      <c r="AK33" s="852">
        <v>139</v>
      </c>
      <c r="AL33" s="853"/>
      <c r="AM33" s="853"/>
      <c r="AN33" s="853"/>
      <c r="AO33" s="853"/>
      <c r="AP33" s="853">
        <v>927</v>
      </c>
      <c r="AQ33" s="853"/>
      <c r="AR33" s="853"/>
      <c r="AS33" s="853"/>
      <c r="AT33" s="853"/>
      <c r="AU33" s="853">
        <v>139</v>
      </c>
      <c r="AV33" s="853"/>
      <c r="AW33" s="853"/>
      <c r="AX33" s="853"/>
      <c r="AY33" s="853"/>
      <c r="AZ33" s="854" t="s">
        <v>575</v>
      </c>
      <c r="BA33" s="854"/>
      <c r="BB33" s="854"/>
      <c r="BC33" s="854"/>
      <c r="BD33" s="854"/>
      <c r="BE33" s="850" t="s">
        <v>395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377</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765</v>
      </c>
      <c r="AG63" s="864"/>
      <c r="AH63" s="864"/>
      <c r="AI63" s="864"/>
      <c r="AJ63" s="865"/>
      <c r="AK63" s="866"/>
      <c r="AL63" s="861"/>
      <c r="AM63" s="861"/>
      <c r="AN63" s="861"/>
      <c r="AO63" s="861"/>
      <c r="AP63" s="864">
        <f>SUM(AP28:AT33)</f>
        <v>4199</v>
      </c>
      <c r="AQ63" s="864"/>
      <c r="AR63" s="864"/>
      <c r="AS63" s="864"/>
      <c r="AT63" s="864"/>
      <c r="AU63" s="864">
        <f>SUM(AU28:AY33)</f>
        <v>1042</v>
      </c>
      <c r="AV63" s="864"/>
      <c r="AW63" s="864"/>
      <c r="AX63" s="864"/>
      <c r="AY63" s="864"/>
      <c r="AZ63" s="868"/>
      <c r="BA63" s="868"/>
      <c r="BB63" s="868"/>
      <c r="BC63" s="868"/>
      <c r="BD63" s="868"/>
      <c r="BE63" s="869"/>
      <c r="BF63" s="869"/>
      <c r="BG63" s="869"/>
      <c r="BH63" s="869"/>
      <c r="BI63" s="870"/>
      <c r="BJ63" s="871" t="s">
        <v>399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401</v>
      </c>
      <c r="B66" s="763"/>
      <c r="C66" s="763"/>
      <c r="D66" s="763"/>
      <c r="E66" s="763"/>
      <c r="F66" s="763"/>
      <c r="G66" s="763"/>
      <c r="H66" s="763"/>
      <c r="I66" s="763"/>
      <c r="J66" s="763"/>
      <c r="K66" s="763"/>
      <c r="L66" s="763"/>
      <c r="M66" s="763"/>
      <c r="N66" s="763"/>
      <c r="O66" s="763"/>
      <c r="P66" s="764"/>
      <c r="Q66" s="739" t="s">
        <v>402</v>
      </c>
      <c r="R66" s="740"/>
      <c r="S66" s="740"/>
      <c r="T66" s="740"/>
      <c r="U66" s="741"/>
      <c r="V66" s="739" t="s">
        <v>403</v>
      </c>
      <c r="W66" s="740"/>
      <c r="X66" s="740"/>
      <c r="Y66" s="740"/>
      <c r="Z66" s="741"/>
      <c r="AA66" s="739" t="s">
        <v>404</v>
      </c>
      <c r="AB66" s="740"/>
      <c r="AC66" s="740"/>
      <c r="AD66" s="740"/>
      <c r="AE66" s="741"/>
      <c r="AF66" s="874" t="s">
        <v>405</v>
      </c>
      <c r="AG66" s="835"/>
      <c r="AH66" s="835"/>
      <c r="AI66" s="835"/>
      <c r="AJ66" s="875"/>
      <c r="AK66" s="739" t="s">
        <v>406</v>
      </c>
      <c r="AL66" s="763"/>
      <c r="AM66" s="763"/>
      <c r="AN66" s="763"/>
      <c r="AO66" s="764"/>
      <c r="AP66" s="739" t="s">
        <v>407</v>
      </c>
      <c r="AQ66" s="740"/>
      <c r="AR66" s="740"/>
      <c r="AS66" s="740"/>
      <c r="AT66" s="741"/>
      <c r="AU66" s="739" t="s">
        <v>408</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564</v>
      </c>
      <c r="C68" s="892"/>
      <c r="D68" s="892"/>
      <c r="E68" s="892"/>
      <c r="F68" s="892"/>
      <c r="G68" s="892"/>
      <c r="H68" s="892"/>
      <c r="I68" s="892"/>
      <c r="J68" s="892"/>
      <c r="K68" s="892"/>
      <c r="L68" s="892"/>
      <c r="M68" s="892"/>
      <c r="N68" s="892"/>
      <c r="O68" s="892"/>
      <c r="P68" s="893"/>
      <c r="Q68" s="894">
        <v>2316</v>
      </c>
      <c r="R68" s="888"/>
      <c r="S68" s="888"/>
      <c r="T68" s="888"/>
      <c r="U68" s="888"/>
      <c r="V68" s="888">
        <v>2237</v>
      </c>
      <c r="W68" s="888"/>
      <c r="X68" s="888"/>
      <c r="Y68" s="888"/>
      <c r="Z68" s="888"/>
      <c r="AA68" s="888">
        <v>79</v>
      </c>
      <c r="AB68" s="888"/>
      <c r="AC68" s="888"/>
      <c r="AD68" s="888"/>
      <c r="AE68" s="888"/>
      <c r="AF68" s="888">
        <v>79</v>
      </c>
      <c r="AG68" s="888"/>
      <c r="AH68" s="888"/>
      <c r="AI68" s="888"/>
      <c r="AJ68" s="888"/>
      <c r="AK68" s="888" t="s">
        <v>574</v>
      </c>
      <c r="AL68" s="888"/>
      <c r="AM68" s="888"/>
      <c r="AN68" s="888"/>
      <c r="AO68" s="888"/>
      <c r="AP68" s="888">
        <v>2766</v>
      </c>
      <c r="AQ68" s="888"/>
      <c r="AR68" s="888"/>
      <c r="AS68" s="888"/>
      <c r="AT68" s="888"/>
      <c r="AU68" s="888">
        <v>290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565</v>
      </c>
      <c r="C69" s="896"/>
      <c r="D69" s="896"/>
      <c r="E69" s="896"/>
      <c r="F69" s="896"/>
      <c r="G69" s="896"/>
      <c r="H69" s="896"/>
      <c r="I69" s="896"/>
      <c r="J69" s="896"/>
      <c r="K69" s="896"/>
      <c r="L69" s="896"/>
      <c r="M69" s="896"/>
      <c r="N69" s="896"/>
      <c r="O69" s="896"/>
      <c r="P69" s="897"/>
      <c r="Q69" s="898">
        <v>479</v>
      </c>
      <c r="R69" s="853"/>
      <c r="S69" s="853"/>
      <c r="T69" s="853"/>
      <c r="U69" s="853"/>
      <c r="V69" s="853">
        <v>415</v>
      </c>
      <c r="W69" s="853"/>
      <c r="X69" s="853"/>
      <c r="Y69" s="853"/>
      <c r="Z69" s="853"/>
      <c r="AA69" s="853">
        <v>64</v>
      </c>
      <c r="AB69" s="853"/>
      <c r="AC69" s="853"/>
      <c r="AD69" s="853"/>
      <c r="AE69" s="853"/>
      <c r="AF69" s="853">
        <v>715</v>
      </c>
      <c r="AG69" s="853"/>
      <c r="AH69" s="853"/>
      <c r="AI69" s="853"/>
      <c r="AJ69" s="853"/>
      <c r="AK69" s="853" t="s">
        <v>575</v>
      </c>
      <c r="AL69" s="853"/>
      <c r="AM69" s="853"/>
      <c r="AN69" s="853"/>
      <c r="AO69" s="853"/>
      <c r="AP69" s="853">
        <v>1857</v>
      </c>
      <c r="AQ69" s="853"/>
      <c r="AR69" s="853"/>
      <c r="AS69" s="853"/>
      <c r="AT69" s="853"/>
      <c r="AU69" s="853">
        <v>1184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566</v>
      </c>
      <c r="C70" s="896"/>
      <c r="D70" s="896"/>
      <c r="E70" s="896"/>
      <c r="F70" s="896"/>
      <c r="G70" s="896"/>
      <c r="H70" s="896"/>
      <c r="I70" s="896"/>
      <c r="J70" s="896"/>
      <c r="K70" s="896"/>
      <c r="L70" s="896"/>
      <c r="M70" s="896"/>
      <c r="N70" s="896"/>
      <c r="O70" s="896"/>
      <c r="P70" s="897"/>
      <c r="Q70" s="898">
        <v>745</v>
      </c>
      <c r="R70" s="853"/>
      <c r="S70" s="853"/>
      <c r="T70" s="853"/>
      <c r="U70" s="853"/>
      <c r="V70" s="853">
        <v>876</v>
      </c>
      <c r="W70" s="853"/>
      <c r="X70" s="853"/>
      <c r="Y70" s="853"/>
      <c r="Z70" s="853"/>
      <c r="AA70" s="853" t="s">
        <v>573</v>
      </c>
      <c r="AB70" s="853"/>
      <c r="AC70" s="853"/>
      <c r="AD70" s="853"/>
      <c r="AE70" s="853"/>
      <c r="AF70" s="853">
        <v>322</v>
      </c>
      <c r="AG70" s="853"/>
      <c r="AH70" s="853"/>
      <c r="AI70" s="853"/>
      <c r="AJ70" s="853"/>
      <c r="AK70" s="853" t="s">
        <v>575</v>
      </c>
      <c r="AL70" s="853"/>
      <c r="AM70" s="853"/>
      <c r="AN70" s="853"/>
      <c r="AO70" s="853"/>
      <c r="AP70" s="853" t="s">
        <v>563</v>
      </c>
      <c r="AQ70" s="853"/>
      <c r="AR70" s="853"/>
      <c r="AS70" s="853"/>
      <c r="AT70" s="853"/>
      <c r="AU70" s="853" t="s">
        <v>563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567</v>
      </c>
      <c r="C71" s="896"/>
      <c r="D71" s="896"/>
      <c r="E71" s="896"/>
      <c r="F71" s="896"/>
      <c r="G71" s="896"/>
      <c r="H71" s="896"/>
      <c r="I71" s="896"/>
      <c r="J71" s="896"/>
      <c r="K71" s="896"/>
      <c r="L71" s="896"/>
      <c r="M71" s="896"/>
      <c r="N71" s="896"/>
      <c r="O71" s="896"/>
      <c r="P71" s="897"/>
      <c r="Q71" s="898">
        <v>487</v>
      </c>
      <c r="R71" s="853"/>
      <c r="S71" s="853"/>
      <c r="T71" s="853"/>
      <c r="U71" s="853"/>
      <c r="V71" s="853">
        <v>459</v>
      </c>
      <c r="W71" s="853"/>
      <c r="X71" s="853"/>
      <c r="Y71" s="853"/>
      <c r="Z71" s="853"/>
      <c r="AA71" s="853">
        <v>28</v>
      </c>
      <c r="AB71" s="853"/>
      <c r="AC71" s="853"/>
      <c r="AD71" s="853"/>
      <c r="AE71" s="853"/>
      <c r="AF71" s="853">
        <v>28</v>
      </c>
      <c r="AG71" s="853"/>
      <c r="AH71" s="853"/>
      <c r="AI71" s="853"/>
      <c r="AJ71" s="853"/>
      <c r="AK71" s="853" t="s">
        <v>575</v>
      </c>
      <c r="AL71" s="853"/>
      <c r="AM71" s="853"/>
      <c r="AN71" s="853"/>
      <c r="AO71" s="853"/>
      <c r="AP71" s="853" t="s">
        <v>563</v>
      </c>
      <c r="AQ71" s="853"/>
      <c r="AR71" s="853"/>
      <c r="AS71" s="853"/>
      <c r="AT71" s="853"/>
      <c r="AU71" s="853" t="s">
        <v>563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568</v>
      </c>
      <c r="C72" s="896"/>
      <c r="D72" s="896"/>
      <c r="E72" s="896"/>
      <c r="F72" s="896"/>
      <c r="G72" s="896"/>
      <c r="H72" s="896"/>
      <c r="I72" s="896"/>
      <c r="J72" s="896"/>
      <c r="K72" s="896"/>
      <c r="L72" s="896"/>
      <c r="M72" s="896"/>
      <c r="N72" s="896"/>
      <c r="O72" s="896"/>
      <c r="P72" s="897"/>
      <c r="Q72" s="898">
        <v>106301</v>
      </c>
      <c r="R72" s="853"/>
      <c r="S72" s="853"/>
      <c r="T72" s="853"/>
      <c r="U72" s="853"/>
      <c r="V72" s="853">
        <v>103914</v>
      </c>
      <c r="W72" s="853"/>
      <c r="X72" s="853"/>
      <c r="Y72" s="853"/>
      <c r="Z72" s="853"/>
      <c r="AA72" s="853">
        <v>2387</v>
      </c>
      <c r="AB72" s="853"/>
      <c r="AC72" s="853"/>
      <c r="AD72" s="853"/>
      <c r="AE72" s="853"/>
      <c r="AF72" s="853">
        <v>2387</v>
      </c>
      <c r="AG72" s="853"/>
      <c r="AH72" s="853"/>
      <c r="AI72" s="853"/>
      <c r="AJ72" s="853"/>
      <c r="AK72" s="853">
        <v>1371</v>
      </c>
      <c r="AL72" s="853"/>
      <c r="AM72" s="853"/>
      <c r="AN72" s="853"/>
      <c r="AO72" s="853"/>
      <c r="AP72" s="853" t="s">
        <v>563</v>
      </c>
      <c r="AQ72" s="853"/>
      <c r="AR72" s="853"/>
      <c r="AS72" s="853"/>
      <c r="AT72" s="853"/>
      <c r="AU72" s="853" t="s">
        <v>563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569</v>
      </c>
      <c r="C73" s="896"/>
      <c r="D73" s="896"/>
      <c r="E73" s="896"/>
      <c r="F73" s="896"/>
      <c r="G73" s="896"/>
      <c r="H73" s="896"/>
      <c r="I73" s="896"/>
      <c r="J73" s="896"/>
      <c r="K73" s="896"/>
      <c r="L73" s="896"/>
      <c r="M73" s="896"/>
      <c r="N73" s="896"/>
      <c r="O73" s="896"/>
      <c r="P73" s="897"/>
      <c r="Q73" s="898">
        <v>35</v>
      </c>
      <c r="R73" s="853"/>
      <c r="S73" s="853"/>
      <c r="T73" s="853"/>
      <c r="U73" s="853"/>
      <c r="V73" s="853">
        <v>34</v>
      </c>
      <c r="W73" s="853"/>
      <c r="X73" s="853"/>
      <c r="Y73" s="853"/>
      <c r="Z73" s="853"/>
      <c r="AA73" s="853">
        <v>1</v>
      </c>
      <c r="AB73" s="853"/>
      <c r="AC73" s="853"/>
      <c r="AD73" s="853"/>
      <c r="AE73" s="853"/>
      <c r="AF73" s="853">
        <v>1</v>
      </c>
      <c r="AG73" s="853"/>
      <c r="AH73" s="853"/>
      <c r="AI73" s="853"/>
      <c r="AJ73" s="853"/>
      <c r="AK73" s="853" t="s">
        <v>575</v>
      </c>
      <c r="AL73" s="853"/>
      <c r="AM73" s="853"/>
      <c r="AN73" s="853"/>
      <c r="AO73" s="853"/>
      <c r="AP73" s="853" t="s">
        <v>563</v>
      </c>
      <c r="AQ73" s="853"/>
      <c r="AR73" s="853"/>
      <c r="AS73" s="853"/>
      <c r="AT73" s="853"/>
      <c r="AU73" s="853" t="s">
        <v>563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570</v>
      </c>
      <c r="C74" s="896"/>
      <c r="D74" s="896"/>
      <c r="E74" s="896"/>
      <c r="F74" s="896"/>
      <c r="G74" s="896"/>
      <c r="H74" s="896"/>
      <c r="I74" s="896"/>
      <c r="J74" s="896"/>
      <c r="K74" s="896"/>
      <c r="L74" s="896"/>
      <c r="M74" s="896"/>
      <c r="N74" s="896"/>
      <c r="O74" s="896"/>
      <c r="P74" s="897"/>
      <c r="Q74" s="898">
        <v>3942</v>
      </c>
      <c r="R74" s="853"/>
      <c r="S74" s="853"/>
      <c r="T74" s="853"/>
      <c r="U74" s="853"/>
      <c r="V74" s="853">
        <v>3921</v>
      </c>
      <c r="W74" s="853"/>
      <c r="X74" s="853"/>
      <c r="Y74" s="853"/>
      <c r="Z74" s="853"/>
      <c r="AA74" s="853">
        <v>21</v>
      </c>
      <c r="AB74" s="853"/>
      <c r="AC74" s="853"/>
      <c r="AD74" s="853"/>
      <c r="AE74" s="853"/>
      <c r="AF74" s="853">
        <v>21</v>
      </c>
      <c r="AG74" s="853"/>
      <c r="AH74" s="853"/>
      <c r="AI74" s="853"/>
      <c r="AJ74" s="853"/>
      <c r="AK74" s="853" t="s">
        <v>575</v>
      </c>
      <c r="AL74" s="853"/>
      <c r="AM74" s="853"/>
      <c r="AN74" s="853"/>
      <c r="AO74" s="853"/>
      <c r="AP74" s="853" t="s">
        <v>563</v>
      </c>
      <c r="AQ74" s="853"/>
      <c r="AR74" s="853"/>
      <c r="AS74" s="853"/>
      <c r="AT74" s="853"/>
      <c r="AU74" s="853" t="s">
        <v>563</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571</v>
      </c>
      <c r="C75" s="896"/>
      <c r="D75" s="896"/>
      <c r="E75" s="896"/>
      <c r="F75" s="896"/>
      <c r="G75" s="896"/>
      <c r="H75" s="896"/>
      <c r="I75" s="896"/>
      <c r="J75" s="896"/>
      <c r="K75" s="896"/>
      <c r="L75" s="896"/>
      <c r="M75" s="896"/>
      <c r="N75" s="896"/>
      <c r="O75" s="896"/>
      <c r="P75" s="897"/>
      <c r="Q75" s="901">
        <v>101</v>
      </c>
      <c r="R75" s="902"/>
      <c r="S75" s="902"/>
      <c r="T75" s="902"/>
      <c r="U75" s="852"/>
      <c r="V75" s="903">
        <v>99</v>
      </c>
      <c r="W75" s="902"/>
      <c r="X75" s="902"/>
      <c r="Y75" s="902"/>
      <c r="Z75" s="852"/>
      <c r="AA75" s="903">
        <v>3</v>
      </c>
      <c r="AB75" s="902"/>
      <c r="AC75" s="902"/>
      <c r="AD75" s="902"/>
      <c r="AE75" s="852"/>
      <c r="AF75" s="903">
        <v>3</v>
      </c>
      <c r="AG75" s="902"/>
      <c r="AH75" s="902"/>
      <c r="AI75" s="902"/>
      <c r="AJ75" s="852"/>
      <c r="AK75" s="853" t="s">
        <v>575</v>
      </c>
      <c r="AL75" s="853"/>
      <c r="AM75" s="853"/>
      <c r="AN75" s="853"/>
      <c r="AO75" s="853"/>
      <c r="AP75" s="853" t="s">
        <v>563</v>
      </c>
      <c r="AQ75" s="853"/>
      <c r="AR75" s="853"/>
      <c r="AS75" s="853"/>
      <c r="AT75" s="853"/>
      <c r="AU75" s="853" t="s">
        <v>563</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572</v>
      </c>
      <c r="C76" s="896"/>
      <c r="D76" s="896"/>
      <c r="E76" s="896"/>
      <c r="F76" s="896"/>
      <c r="G76" s="896"/>
      <c r="H76" s="896"/>
      <c r="I76" s="896"/>
      <c r="J76" s="896"/>
      <c r="K76" s="896"/>
      <c r="L76" s="896"/>
      <c r="M76" s="896"/>
      <c r="N76" s="896"/>
      <c r="O76" s="896"/>
      <c r="P76" s="897"/>
      <c r="Q76" s="901">
        <v>144</v>
      </c>
      <c r="R76" s="902"/>
      <c r="S76" s="902"/>
      <c r="T76" s="902"/>
      <c r="U76" s="852"/>
      <c r="V76" s="903">
        <v>133</v>
      </c>
      <c r="W76" s="902"/>
      <c r="X76" s="902"/>
      <c r="Y76" s="902"/>
      <c r="Z76" s="852"/>
      <c r="AA76" s="903">
        <v>11</v>
      </c>
      <c r="AB76" s="902"/>
      <c r="AC76" s="902"/>
      <c r="AD76" s="902"/>
      <c r="AE76" s="852"/>
      <c r="AF76" s="903">
        <v>11</v>
      </c>
      <c r="AG76" s="902"/>
      <c r="AH76" s="902"/>
      <c r="AI76" s="902"/>
      <c r="AJ76" s="852"/>
      <c r="AK76" s="853">
        <v>14</v>
      </c>
      <c r="AL76" s="853"/>
      <c r="AM76" s="853"/>
      <c r="AN76" s="853"/>
      <c r="AO76" s="853"/>
      <c r="AP76" s="853" t="s">
        <v>563</v>
      </c>
      <c r="AQ76" s="853"/>
      <c r="AR76" s="853"/>
      <c r="AS76" s="853"/>
      <c r="AT76" s="853"/>
      <c r="AU76" s="853" t="s">
        <v>563</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377</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SUM(AF68:AJ76)</f>
        <v>3567</v>
      </c>
      <c r="AG88" s="864"/>
      <c r="AH88" s="864"/>
      <c r="AI88" s="864"/>
      <c r="AJ88" s="864"/>
      <c r="AK88" s="861"/>
      <c r="AL88" s="861"/>
      <c r="AM88" s="861"/>
      <c r="AN88" s="861"/>
      <c r="AO88" s="861"/>
      <c r="AP88" s="864">
        <f>SUM(AP68:AT76)</f>
        <v>4623</v>
      </c>
      <c r="AQ88" s="864"/>
      <c r="AR88" s="864"/>
      <c r="AS88" s="864"/>
      <c r="AT88" s="864"/>
      <c r="AU88" s="864">
        <f>SUM(AU68:AY76)</f>
        <v>1474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297</v>
      </c>
      <c r="AG109" s="917"/>
      <c r="AH109" s="917"/>
      <c r="AI109" s="917"/>
      <c r="AJ109" s="918"/>
      <c r="AK109" s="916" t="s">
        <v>296</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297</v>
      </c>
      <c r="BW109" s="917"/>
      <c r="BX109" s="917"/>
      <c r="BY109" s="917"/>
      <c r="BZ109" s="918"/>
      <c r="CA109" s="916" t="s">
        <v>296</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297</v>
      </c>
      <c r="DM109" s="917"/>
      <c r="DN109" s="917"/>
      <c r="DO109" s="917"/>
      <c r="DP109" s="918"/>
      <c r="DQ109" s="916" t="s">
        <v>296</v>
      </c>
      <c r="DR109" s="917"/>
      <c r="DS109" s="917"/>
      <c r="DT109" s="917"/>
      <c r="DU109" s="918"/>
      <c r="DV109" s="916" t="s">
        <v>419</v>
      </c>
      <c r="DW109" s="917"/>
      <c r="DX109" s="917"/>
      <c r="DY109" s="917"/>
      <c r="DZ109" s="919"/>
    </row>
    <row r="110" spans="1:131" s="226" customFormat="1" ht="26.25" customHeight="1" x14ac:dyDescent="0.15">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795821</v>
      </c>
      <c r="AB110" s="924"/>
      <c r="AC110" s="924"/>
      <c r="AD110" s="924"/>
      <c r="AE110" s="925"/>
      <c r="AF110" s="926">
        <v>675804</v>
      </c>
      <c r="AG110" s="924"/>
      <c r="AH110" s="924"/>
      <c r="AI110" s="924"/>
      <c r="AJ110" s="925"/>
      <c r="AK110" s="926">
        <v>634360</v>
      </c>
      <c r="AL110" s="924"/>
      <c r="AM110" s="924"/>
      <c r="AN110" s="924"/>
      <c r="AO110" s="925"/>
      <c r="AP110" s="927">
        <v>12.3</v>
      </c>
      <c r="AQ110" s="928"/>
      <c r="AR110" s="928"/>
      <c r="AS110" s="928"/>
      <c r="AT110" s="929"/>
      <c r="AU110" s="930" t="s">
        <v>67</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8617622</v>
      </c>
      <c r="BR110" s="959"/>
      <c r="BS110" s="959"/>
      <c r="BT110" s="959"/>
      <c r="BU110" s="959"/>
      <c r="BV110" s="959">
        <v>8736830</v>
      </c>
      <c r="BW110" s="959"/>
      <c r="BX110" s="959"/>
      <c r="BY110" s="959"/>
      <c r="BZ110" s="959"/>
      <c r="CA110" s="959">
        <v>9240710</v>
      </c>
      <c r="CB110" s="959"/>
      <c r="CC110" s="959"/>
      <c r="CD110" s="959"/>
      <c r="CE110" s="959"/>
      <c r="CF110" s="973">
        <v>179.6</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425</v>
      </c>
      <c r="DH110" s="959"/>
      <c r="DI110" s="959"/>
      <c r="DJ110" s="959"/>
      <c r="DK110" s="959"/>
      <c r="DL110" s="959" t="s">
        <v>425</v>
      </c>
      <c r="DM110" s="959"/>
      <c r="DN110" s="959"/>
      <c r="DO110" s="959"/>
      <c r="DP110" s="959"/>
      <c r="DQ110" s="959" t="s">
        <v>425</v>
      </c>
      <c r="DR110" s="959"/>
      <c r="DS110" s="959"/>
      <c r="DT110" s="959"/>
      <c r="DU110" s="959"/>
      <c r="DV110" s="960" t="s">
        <v>425</v>
      </c>
      <c r="DW110" s="960"/>
      <c r="DX110" s="960"/>
      <c r="DY110" s="960"/>
      <c r="DZ110" s="961"/>
    </row>
    <row r="111" spans="1:131" s="226" customFormat="1" ht="26.25" customHeight="1" x14ac:dyDescent="0.15">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427</v>
      </c>
      <c r="AB111" s="966"/>
      <c r="AC111" s="966"/>
      <c r="AD111" s="966"/>
      <c r="AE111" s="967"/>
      <c r="AF111" s="968" t="s">
        <v>427</v>
      </c>
      <c r="AG111" s="966"/>
      <c r="AH111" s="966"/>
      <c r="AI111" s="966"/>
      <c r="AJ111" s="967"/>
      <c r="AK111" s="968" t="s">
        <v>427</v>
      </c>
      <c r="AL111" s="966"/>
      <c r="AM111" s="966"/>
      <c r="AN111" s="966"/>
      <c r="AO111" s="967"/>
      <c r="AP111" s="969" t="s">
        <v>428</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t="s">
        <v>428</v>
      </c>
      <c r="BR111" s="952"/>
      <c r="BS111" s="952"/>
      <c r="BT111" s="952"/>
      <c r="BU111" s="952"/>
      <c r="BV111" s="952" t="s">
        <v>428</v>
      </c>
      <c r="BW111" s="952"/>
      <c r="BX111" s="952"/>
      <c r="BY111" s="952"/>
      <c r="BZ111" s="952"/>
      <c r="CA111" s="952" t="s">
        <v>427</v>
      </c>
      <c r="CB111" s="952"/>
      <c r="CC111" s="952"/>
      <c r="CD111" s="952"/>
      <c r="CE111" s="952"/>
      <c r="CF111" s="946" t="s">
        <v>428</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428</v>
      </c>
      <c r="DH111" s="952"/>
      <c r="DI111" s="952"/>
      <c r="DJ111" s="952"/>
      <c r="DK111" s="952"/>
      <c r="DL111" s="952" t="s">
        <v>428</v>
      </c>
      <c r="DM111" s="952"/>
      <c r="DN111" s="952"/>
      <c r="DO111" s="952"/>
      <c r="DP111" s="952"/>
      <c r="DQ111" s="952" t="s">
        <v>428</v>
      </c>
      <c r="DR111" s="952"/>
      <c r="DS111" s="952"/>
      <c r="DT111" s="952"/>
      <c r="DU111" s="952"/>
      <c r="DV111" s="953" t="s">
        <v>428</v>
      </c>
      <c r="DW111" s="953"/>
      <c r="DX111" s="953"/>
      <c r="DY111" s="953"/>
      <c r="DZ111" s="954"/>
    </row>
    <row r="112" spans="1:131" s="226" customFormat="1" ht="26.25" customHeight="1" x14ac:dyDescent="0.15">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427</v>
      </c>
      <c r="AB112" s="991"/>
      <c r="AC112" s="991"/>
      <c r="AD112" s="991"/>
      <c r="AE112" s="992"/>
      <c r="AF112" s="993" t="s">
        <v>427</v>
      </c>
      <c r="AG112" s="991"/>
      <c r="AH112" s="991"/>
      <c r="AI112" s="991"/>
      <c r="AJ112" s="992"/>
      <c r="AK112" s="993" t="s">
        <v>427</v>
      </c>
      <c r="AL112" s="991"/>
      <c r="AM112" s="991"/>
      <c r="AN112" s="991"/>
      <c r="AO112" s="992"/>
      <c r="AP112" s="994" t="s">
        <v>427</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3384664</v>
      </c>
      <c r="BR112" s="952"/>
      <c r="BS112" s="952"/>
      <c r="BT112" s="952"/>
      <c r="BU112" s="952"/>
      <c r="BV112" s="952">
        <v>3293449</v>
      </c>
      <c r="BW112" s="952"/>
      <c r="BX112" s="952"/>
      <c r="BY112" s="952"/>
      <c r="BZ112" s="952"/>
      <c r="CA112" s="952">
        <v>3117072</v>
      </c>
      <c r="CB112" s="952"/>
      <c r="CC112" s="952"/>
      <c r="CD112" s="952"/>
      <c r="CE112" s="952"/>
      <c r="CF112" s="946">
        <v>60.6</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427</v>
      </c>
      <c r="DH112" s="952"/>
      <c r="DI112" s="952"/>
      <c r="DJ112" s="952"/>
      <c r="DK112" s="952"/>
      <c r="DL112" s="952" t="s">
        <v>427</v>
      </c>
      <c r="DM112" s="952"/>
      <c r="DN112" s="952"/>
      <c r="DO112" s="952"/>
      <c r="DP112" s="952"/>
      <c r="DQ112" s="952" t="s">
        <v>427</v>
      </c>
      <c r="DR112" s="952"/>
      <c r="DS112" s="952"/>
      <c r="DT112" s="952"/>
      <c r="DU112" s="952"/>
      <c r="DV112" s="953" t="s">
        <v>427</v>
      </c>
      <c r="DW112" s="953"/>
      <c r="DX112" s="953"/>
      <c r="DY112" s="953"/>
      <c r="DZ112" s="954"/>
    </row>
    <row r="113" spans="1:130" s="226" customFormat="1" ht="26.25" customHeight="1" x14ac:dyDescent="0.15">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496171</v>
      </c>
      <c r="AB113" s="966"/>
      <c r="AC113" s="966"/>
      <c r="AD113" s="966"/>
      <c r="AE113" s="967"/>
      <c r="AF113" s="968">
        <v>602972</v>
      </c>
      <c r="AG113" s="966"/>
      <c r="AH113" s="966"/>
      <c r="AI113" s="966"/>
      <c r="AJ113" s="967"/>
      <c r="AK113" s="968">
        <v>568608</v>
      </c>
      <c r="AL113" s="966"/>
      <c r="AM113" s="966"/>
      <c r="AN113" s="966"/>
      <c r="AO113" s="967"/>
      <c r="AP113" s="969">
        <v>11</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1554355</v>
      </c>
      <c r="BR113" s="952"/>
      <c r="BS113" s="952"/>
      <c r="BT113" s="952"/>
      <c r="BU113" s="952"/>
      <c r="BV113" s="952">
        <v>1536964</v>
      </c>
      <c r="BW113" s="952"/>
      <c r="BX113" s="952"/>
      <c r="BY113" s="952"/>
      <c r="BZ113" s="952"/>
      <c r="CA113" s="952">
        <v>1474211</v>
      </c>
      <c r="CB113" s="952"/>
      <c r="CC113" s="952"/>
      <c r="CD113" s="952"/>
      <c r="CE113" s="952"/>
      <c r="CF113" s="946">
        <v>28.6</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427</v>
      </c>
      <c r="DH113" s="991"/>
      <c r="DI113" s="991"/>
      <c r="DJ113" s="991"/>
      <c r="DK113" s="992"/>
      <c r="DL113" s="993" t="s">
        <v>427</v>
      </c>
      <c r="DM113" s="991"/>
      <c r="DN113" s="991"/>
      <c r="DO113" s="991"/>
      <c r="DP113" s="992"/>
      <c r="DQ113" s="993" t="s">
        <v>427</v>
      </c>
      <c r="DR113" s="991"/>
      <c r="DS113" s="991"/>
      <c r="DT113" s="991"/>
      <c r="DU113" s="992"/>
      <c r="DV113" s="994" t="s">
        <v>427</v>
      </c>
      <c r="DW113" s="995"/>
      <c r="DX113" s="995"/>
      <c r="DY113" s="995"/>
      <c r="DZ113" s="996"/>
    </row>
    <row r="114" spans="1:130" s="226" customFormat="1" ht="26.25" customHeight="1" x14ac:dyDescent="0.15">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154175</v>
      </c>
      <c r="AB114" s="991"/>
      <c r="AC114" s="991"/>
      <c r="AD114" s="991"/>
      <c r="AE114" s="992"/>
      <c r="AF114" s="993">
        <v>126675</v>
      </c>
      <c r="AG114" s="991"/>
      <c r="AH114" s="991"/>
      <c r="AI114" s="991"/>
      <c r="AJ114" s="992"/>
      <c r="AK114" s="993">
        <v>92916</v>
      </c>
      <c r="AL114" s="991"/>
      <c r="AM114" s="991"/>
      <c r="AN114" s="991"/>
      <c r="AO114" s="992"/>
      <c r="AP114" s="994">
        <v>1.8</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2007473</v>
      </c>
      <c r="BR114" s="952"/>
      <c r="BS114" s="952"/>
      <c r="BT114" s="952"/>
      <c r="BU114" s="952"/>
      <c r="BV114" s="952">
        <v>1985395</v>
      </c>
      <c r="BW114" s="952"/>
      <c r="BX114" s="952"/>
      <c r="BY114" s="952"/>
      <c r="BZ114" s="952"/>
      <c r="CA114" s="952">
        <v>1975084</v>
      </c>
      <c r="CB114" s="952"/>
      <c r="CC114" s="952"/>
      <c r="CD114" s="952"/>
      <c r="CE114" s="952"/>
      <c r="CF114" s="946">
        <v>38.4</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427</v>
      </c>
      <c r="DH114" s="991"/>
      <c r="DI114" s="991"/>
      <c r="DJ114" s="991"/>
      <c r="DK114" s="992"/>
      <c r="DL114" s="993" t="s">
        <v>427</v>
      </c>
      <c r="DM114" s="991"/>
      <c r="DN114" s="991"/>
      <c r="DO114" s="991"/>
      <c r="DP114" s="992"/>
      <c r="DQ114" s="993" t="s">
        <v>427</v>
      </c>
      <c r="DR114" s="991"/>
      <c r="DS114" s="991"/>
      <c r="DT114" s="991"/>
      <c r="DU114" s="992"/>
      <c r="DV114" s="994" t="s">
        <v>427</v>
      </c>
      <c r="DW114" s="995"/>
      <c r="DX114" s="995"/>
      <c r="DY114" s="995"/>
      <c r="DZ114" s="996"/>
    </row>
    <row r="115" spans="1:130" s="226" customFormat="1" ht="26.25" customHeight="1" x14ac:dyDescent="0.15">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427</v>
      </c>
      <c r="AB115" s="966"/>
      <c r="AC115" s="966"/>
      <c r="AD115" s="966"/>
      <c r="AE115" s="967"/>
      <c r="AF115" s="968" t="s">
        <v>427</v>
      </c>
      <c r="AG115" s="966"/>
      <c r="AH115" s="966"/>
      <c r="AI115" s="966"/>
      <c r="AJ115" s="967"/>
      <c r="AK115" s="968" t="s">
        <v>427</v>
      </c>
      <c r="AL115" s="966"/>
      <c r="AM115" s="966"/>
      <c r="AN115" s="966"/>
      <c r="AO115" s="967"/>
      <c r="AP115" s="969" t="s">
        <v>427</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427</v>
      </c>
      <c r="BR115" s="952"/>
      <c r="BS115" s="952"/>
      <c r="BT115" s="952"/>
      <c r="BU115" s="952"/>
      <c r="BV115" s="952" t="s">
        <v>427</v>
      </c>
      <c r="BW115" s="952"/>
      <c r="BX115" s="952"/>
      <c r="BY115" s="952"/>
      <c r="BZ115" s="952"/>
      <c r="CA115" s="952" t="s">
        <v>427</v>
      </c>
      <c r="CB115" s="952"/>
      <c r="CC115" s="952"/>
      <c r="CD115" s="952"/>
      <c r="CE115" s="952"/>
      <c r="CF115" s="946" t="s">
        <v>427</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427</v>
      </c>
      <c r="DH115" s="991"/>
      <c r="DI115" s="991"/>
      <c r="DJ115" s="991"/>
      <c r="DK115" s="992"/>
      <c r="DL115" s="993" t="s">
        <v>427</v>
      </c>
      <c r="DM115" s="991"/>
      <c r="DN115" s="991"/>
      <c r="DO115" s="991"/>
      <c r="DP115" s="992"/>
      <c r="DQ115" s="993" t="s">
        <v>427</v>
      </c>
      <c r="DR115" s="991"/>
      <c r="DS115" s="991"/>
      <c r="DT115" s="991"/>
      <c r="DU115" s="992"/>
      <c r="DV115" s="994" t="s">
        <v>427</v>
      </c>
      <c r="DW115" s="995"/>
      <c r="DX115" s="995"/>
      <c r="DY115" s="995"/>
      <c r="DZ115" s="996"/>
    </row>
    <row r="116" spans="1:130" s="226" customFormat="1" ht="26.25" customHeight="1" x14ac:dyDescent="0.15">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427</v>
      </c>
      <c r="AB116" s="991"/>
      <c r="AC116" s="991"/>
      <c r="AD116" s="991"/>
      <c r="AE116" s="992"/>
      <c r="AF116" s="993" t="s">
        <v>427</v>
      </c>
      <c r="AG116" s="991"/>
      <c r="AH116" s="991"/>
      <c r="AI116" s="991"/>
      <c r="AJ116" s="992"/>
      <c r="AK116" s="993" t="s">
        <v>427</v>
      </c>
      <c r="AL116" s="991"/>
      <c r="AM116" s="991"/>
      <c r="AN116" s="991"/>
      <c r="AO116" s="992"/>
      <c r="AP116" s="994" t="s">
        <v>427</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427</v>
      </c>
      <c r="BR116" s="952"/>
      <c r="BS116" s="952"/>
      <c r="BT116" s="952"/>
      <c r="BU116" s="952"/>
      <c r="BV116" s="952" t="s">
        <v>427</v>
      </c>
      <c r="BW116" s="952"/>
      <c r="BX116" s="952"/>
      <c r="BY116" s="952"/>
      <c r="BZ116" s="952"/>
      <c r="CA116" s="952" t="s">
        <v>427</v>
      </c>
      <c r="CB116" s="952"/>
      <c r="CC116" s="952"/>
      <c r="CD116" s="952"/>
      <c r="CE116" s="952"/>
      <c r="CF116" s="946" t="s">
        <v>427</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427</v>
      </c>
      <c r="DH116" s="991"/>
      <c r="DI116" s="991"/>
      <c r="DJ116" s="991"/>
      <c r="DK116" s="992"/>
      <c r="DL116" s="993" t="s">
        <v>427</v>
      </c>
      <c r="DM116" s="991"/>
      <c r="DN116" s="991"/>
      <c r="DO116" s="991"/>
      <c r="DP116" s="992"/>
      <c r="DQ116" s="993" t="s">
        <v>427</v>
      </c>
      <c r="DR116" s="991"/>
      <c r="DS116" s="991"/>
      <c r="DT116" s="991"/>
      <c r="DU116" s="992"/>
      <c r="DV116" s="994" t="s">
        <v>427</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1446167</v>
      </c>
      <c r="AB117" s="1009"/>
      <c r="AC117" s="1009"/>
      <c r="AD117" s="1009"/>
      <c r="AE117" s="1010"/>
      <c r="AF117" s="1011">
        <v>1405451</v>
      </c>
      <c r="AG117" s="1009"/>
      <c r="AH117" s="1009"/>
      <c r="AI117" s="1009"/>
      <c r="AJ117" s="1010"/>
      <c r="AK117" s="1011">
        <v>1295884</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427</v>
      </c>
      <c r="BR117" s="952"/>
      <c r="BS117" s="952"/>
      <c r="BT117" s="952"/>
      <c r="BU117" s="952"/>
      <c r="BV117" s="952" t="s">
        <v>427</v>
      </c>
      <c r="BW117" s="952"/>
      <c r="BX117" s="952"/>
      <c r="BY117" s="952"/>
      <c r="BZ117" s="952"/>
      <c r="CA117" s="952" t="s">
        <v>427</v>
      </c>
      <c r="CB117" s="952"/>
      <c r="CC117" s="952"/>
      <c r="CD117" s="952"/>
      <c r="CE117" s="952"/>
      <c r="CF117" s="946" t="s">
        <v>427</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427</v>
      </c>
      <c r="DH117" s="991"/>
      <c r="DI117" s="991"/>
      <c r="DJ117" s="991"/>
      <c r="DK117" s="992"/>
      <c r="DL117" s="993" t="s">
        <v>427</v>
      </c>
      <c r="DM117" s="991"/>
      <c r="DN117" s="991"/>
      <c r="DO117" s="991"/>
      <c r="DP117" s="992"/>
      <c r="DQ117" s="993" t="s">
        <v>427</v>
      </c>
      <c r="DR117" s="991"/>
      <c r="DS117" s="991"/>
      <c r="DT117" s="991"/>
      <c r="DU117" s="992"/>
      <c r="DV117" s="994" t="s">
        <v>427</v>
      </c>
      <c r="DW117" s="995"/>
      <c r="DX117" s="995"/>
      <c r="DY117" s="995"/>
      <c r="DZ117" s="996"/>
    </row>
    <row r="118" spans="1:130" s="226" customFormat="1" ht="26.25" customHeight="1" x14ac:dyDescent="0.15">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297</v>
      </c>
      <c r="AG118" s="917"/>
      <c r="AH118" s="917"/>
      <c r="AI118" s="917"/>
      <c r="AJ118" s="918"/>
      <c r="AK118" s="916" t="s">
        <v>296</v>
      </c>
      <c r="AL118" s="917"/>
      <c r="AM118" s="917"/>
      <c r="AN118" s="917"/>
      <c r="AO118" s="918"/>
      <c r="AP118" s="1003" t="s">
        <v>419</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427</v>
      </c>
      <c r="BR118" s="1030"/>
      <c r="BS118" s="1030"/>
      <c r="BT118" s="1030"/>
      <c r="BU118" s="1030"/>
      <c r="BV118" s="1030" t="s">
        <v>427</v>
      </c>
      <c r="BW118" s="1030"/>
      <c r="BX118" s="1030"/>
      <c r="BY118" s="1030"/>
      <c r="BZ118" s="1030"/>
      <c r="CA118" s="1030" t="s">
        <v>427</v>
      </c>
      <c r="CB118" s="1030"/>
      <c r="CC118" s="1030"/>
      <c r="CD118" s="1030"/>
      <c r="CE118" s="1030"/>
      <c r="CF118" s="946" t="s">
        <v>427</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427</v>
      </c>
      <c r="DM118" s="991"/>
      <c r="DN118" s="991"/>
      <c r="DO118" s="991"/>
      <c r="DP118" s="992"/>
      <c r="DQ118" s="993" t="s">
        <v>427</v>
      </c>
      <c r="DR118" s="991"/>
      <c r="DS118" s="991"/>
      <c r="DT118" s="991"/>
      <c r="DU118" s="992"/>
      <c r="DV118" s="994" t="s">
        <v>427</v>
      </c>
      <c r="DW118" s="995"/>
      <c r="DX118" s="995"/>
      <c r="DY118" s="995"/>
      <c r="DZ118" s="996"/>
    </row>
    <row r="119" spans="1:130" s="226" customFormat="1" ht="26.25" customHeight="1" x14ac:dyDescent="0.15">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427</v>
      </c>
      <c r="AB119" s="924"/>
      <c r="AC119" s="924"/>
      <c r="AD119" s="924"/>
      <c r="AE119" s="925"/>
      <c r="AF119" s="926" t="s">
        <v>427</v>
      </c>
      <c r="AG119" s="924"/>
      <c r="AH119" s="924"/>
      <c r="AI119" s="924"/>
      <c r="AJ119" s="925"/>
      <c r="AK119" s="926" t="s">
        <v>427</v>
      </c>
      <c r="AL119" s="924"/>
      <c r="AM119" s="924"/>
      <c r="AN119" s="924"/>
      <c r="AO119" s="925"/>
      <c r="AP119" s="927" t="s">
        <v>427</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452</v>
      </c>
      <c r="BP119" s="1038"/>
      <c r="BQ119" s="1029">
        <v>15564114</v>
      </c>
      <c r="BR119" s="1030"/>
      <c r="BS119" s="1030"/>
      <c r="BT119" s="1030"/>
      <c r="BU119" s="1030"/>
      <c r="BV119" s="1030">
        <v>15552638</v>
      </c>
      <c r="BW119" s="1030"/>
      <c r="BX119" s="1030"/>
      <c r="BY119" s="1030"/>
      <c r="BZ119" s="1030"/>
      <c r="CA119" s="1030">
        <v>15807077</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427</v>
      </c>
      <c r="DH119" s="1016"/>
      <c r="DI119" s="1016"/>
      <c r="DJ119" s="1016"/>
      <c r="DK119" s="1017"/>
      <c r="DL119" s="1015" t="s">
        <v>427</v>
      </c>
      <c r="DM119" s="1016"/>
      <c r="DN119" s="1016"/>
      <c r="DO119" s="1016"/>
      <c r="DP119" s="1017"/>
      <c r="DQ119" s="1015" t="s">
        <v>427</v>
      </c>
      <c r="DR119" s="1016"/>
      <c r="DS119" s="1016"/>
      <c r="DT119" s="1016"/>
      <c r="DU119" s="1017"/>
      <c r="DV119" s="1018" t="s">
        <v>427</v>
      </c>
      <c r="DW119" s="1019"/>
      <c r="DX119" s="1019"/>
      <c r="DY119" s="1019"/>
      <c r="DZ119" s="1020"/>
    </row>
    <row r="120" spans="1:130" s="226" customFormat="1" ht="26.25" customHeight="1" x14ac:dyDescent="0.15">
      <c r="A120" s="1091"/>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427</v>
      </c>
      <c r="AB120" s="991"/>
      <c r="AC120" s="991"/>
      <c r="AD120" s="991"/>
      <c r="AE120" s="992"/>
      <c r="AF120" s="993" t="s">
        <v>427</v>
      </c>
      <c r="AG120" s="991"/>
      <c r="AH120" s="991"/>
      <c r="AI120" s="991"/>
      <c r="AJ120" s="992"/>
      <c r="AK120" s="993" t="s">
        <v>427</v>
      </c>
      <c r="AL120" s="991"/>
      <c r="AM120" s="991"/>
      <c r="AN120" s="991"/>
      <c r="AO120" s="992"/>
      <c r="AP120" s="994" t="s">
        <v>427</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3428826</v>
      </c>
      <c r="BR120" s="959"/>
      <c r="BS120" s="959"/>
      <c r="BT120" s="959"/>
      <c r="BU120" s="959"/>
      <c r="BV120" s="959">
        <v>3595030</v>
      </c>
      <c r="BW120" s="959"/>
      <c r="BX120" s="959"/>
      <c r="BY120" s="959"/>
      <c r="BZ120" s="959"/>
      <c r="CA120" s="959">
        <v>3713496</v>
      </c>
      <c r="CB120" s="959"/>
      <c r="CC120" s="959"/>
      <c r="CD120" s="959"/>
      <c r="CE120" s="959"/>
      <c r="CF120" s="973">
        <v>72.2</v>
      </c>
      <c r="CG120" s="974"/>
      <c r="CH120" s="974"/>
      <c r="CI120" s="974"/>
      <c r="CJ120" s="974"/>
      <c r="CK120" s="1039" t="s">
        <v>456</v>
      </c>
      <c r="CL120" s="1040"/>
      <c r="CM120" s="1040"/>
      <c r="CN120" s="1040"/>
      <c r="CO120" s="1041"/>
      <c r="CP120" s="1047" t="s">
        <v>457</v>
      </c>
      <c r="CQ120" s="1048"/>
      <c r="CR120" s="1048"/>
      <c r="CS120" s="1048"/>
      <c r="CT120" s="1048"/>
      <c r="CU120" s="1048"/>
      <c r="CV120" s="1048"/>
      <c r="CW120" s="1048"/>
      <c r="CX120" s="1048"/>
      <c r="CY120" s="1048"/>
      <c r="CZ120" s="1048"/>
      <c r="DA120" s="1048"/>
      <c r="DB120" s="1048"/>
      <c r="DC120" s="1048"/>
      <c r="DD120" s="1048"/>
      <c r="DE120" s="1048"/>
      <c r="DF120" s="1049"/>
      <c r="DG120" s="958">
        <v>2021345</v>
      </c>
      <c r="DH120" s="959"/>
      <c r="DI120" s="959"/>
      <c r="DJ120" s="959"/>
      <c r="DK120" s="959"/>
      <c r="DL120" s="959">
        <v>1959956</v>
      </c>
      <c r="DM120" s="959"/>
      <c r="DN120" s="959"/>
      <c r="DO120" s="959"/>
      <c r="DP120" s="959"/>
      <c r="DQ120" s="959">
        <v>1871035</v>
      </c>
      <c r="DR120" s="959"/>
      <c r="DS120" s="959"/>
      <c r="DT120" s="959"/>
      <c r="DU120" s="959"/>
      <c r="DV120" s="960">
        <v>36.4</v>
      </c>
      <c r="DW120" s="960"/>
      <c r="DX120" s="960"/>
      <c r="DY120" s="960"/>
      <c r="DZ120" s="961"/>
    </row>
    <row r="121" spans="1:130" s="226" customFormat="1" ht="26.25" customHeight="1" x14ac:dyDescent="0.15">
      <c r="A121" s="1091"/>
      <c r="B121" s="978"/>
      <c r="C121" s="999" t="s">
        <v>458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427</v>
      </c>
      <c r="AB121" s="991"/>
      <c r="AC121" s="991"/>
      <c r="AD121" s="991"/>
      <c r="AE121" s="992"/>
      <c r="AF121" s="993" t="s">
        <v>427</v>
      </c>
      <c r="AG121" s="991"/>
      <c r="AH121" s="991"/>
      <c r="AI121" s="991"/>
      <c r="AJ121" s="992"/>
      <c r="AK121" s="993" t="s">
        <v>427</v>
      </c>
      <c r="AL121" s="991"/>
      <c r="AM121" s="991"/>
      <c r="AN121" s="991"/>
      <c r="AO121" s="992"/>
      <c r="AP121" s="994" t="s">
        <v>427</v>
      </c>
      <c r="AQ121" s="995"/>
      <c r="AR121" s="995"/>
      <c r="AS121" s="995"/>
      <c r="AT121" s="996"/>
      <c r="AU121" s="1024"/>
      <c r="AV121" s="1025"/>
      <c r="AW121" s="1025"/>
      <c r="AX121" s="1025"/>
      <c r="AY121" s="1026"/>
      <c r="AZ121" s="981" t="s">
        <v>459</v>
      </c>
      <c r="BA121" s="982"/>
      <c r="BB121" s="982"/>
      <c r="BC121" s="982"/>
      <c r="BD121" s="982"/>
      <c r="BE121" s="982"/>
      <c r="BF121" s="982"/>
      <c r="BG121" s="982"/>
      <c r="BH121" s="982"/>
      <c r="BI121" s="982"/>
      <c r="BJ121" s="982"/>
      <c r="BK121" s="982"/>
      <c r="BL121" s="982"/>
      <c r="BM121" s="982"/>
      <c r="BN121" s="982"/>
      <c r="BO121" s="982"/>
      <c r="BP121" s="983"/>
      <c r="BQ121" s="951">
        <v>230921</v>
      </c>
      <c r="BR121" s="952"/>
      <c r="BS121" s="952"/>
      <c r="BT121" s="952"/>
      <c r="BU121" s="952"/>
      <c r="BV121" s="952">
        <v>205286</v>
      </c>
      <c r="BW121" s="952"/>
      <c r="BX121" s="952"/>
      <c r="BY121" s="952"/>
      <c r="BZ121" s="952"/>
      <c r="CA121" s="952">
        <v>210020</v>
      </c>
      <c r="CB121" s="952"/>
      <c r="CC121" s="952"/>
      <c r="CD121" s="952"/>
      <c r="CE121" s="952"/>
      <c r="CF121" s="946">
        <v>4.0999999999999996</v>
      </c>
      <c r="CG121" s="947"/>
      <c r="CH121" s="947"/>
      <c r="CI121" s="947"/>
      <c r="CJ121" s="947"/>
      <c r="CK121" s="1042"/>
      <c r="CL121" s="1043"/>
      <c r="CM121" s="1043"/>
      <c r="CN121" s="1043"/>
      <c r="CO121" s="1044"/>
      <c r="CP121" s="1052" t="s">
        <v>460</v>
      </c>
      <c r="CQ121" s="1053"/>
      <c r="CR121" s="1053"/>
      <c r="CS121" s="1053"/>
      <c r="CT121" s="1053"/>
      <c r="CU121" s="1053"/>
      <c r="CV121" s="1053"/>
      <c r="CW121" s="1053"/>
      <c r="CX121" s="1053"/>
      <c r="CY121" s="1053"/>
      <c r="CZ121" s="1053"/>
      <c r="DA121" s="1053"/>
      <c r="DB121" s="1053"/>
      <c r="DC121" s="1053"/>
      <c r="DD121" s="1053"/>
      <c r="DE121" s="1053"/>
      <c r="DF121" s="1054"/>
      <c r="DG121" s="951">
        <v>907559</v>
      </c>
      <c r="DH121" s="952"/>
      <c r="DI121" s="952"/>
      <c r="DJ121" s="952"/>
      <c r="DK121" s="952"/>
      <c r="DL121" s="952">
        <v>900640</v>
      </c>
      <c r="DM121" s="952"/>
      <c r="DN121" s="952"/>
      <c r="DO121" s="952"/>
      <c r="DP121" s="952"/>
      <c r="DQ121" s="952">
        <v>855582</v>
      </c>
      <c r="DR121" s="952"/>
      <c r="DS121" s="952"/>
      <c r="DT121" s="952"/>
      <c r="DU121" s="952"/>
      <c r="DV121" s="953">
        <v>16.600000000000001</v>
      </c>
      <c r="DW121" s="953"/>
      <c r="DX121" s="953"/>
      <c r="DY121" s="953"/>
      <c r="DZ121" s="954"/>
    </row>
    <row r="122" spans="1:130" s="226" customFormat="1" ht="26.25" customHeight="1" x14ac:dyDescent="0.15">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427</v>
      </c>
      <c r="AB122" s="991"/>
      <c r="AC122" s="991"/>
      <c r="AD122" s="991"/>
      <c r="AE122" s="992"/>
      <c r="AF122" s="993" t="s">
        <v>427</v>
      </c>
      <c r="AG122" s="991"/>
      <c r="AH122" s="991"/>
      <c r="AI122" s="991"/>
      <c r="AJ122" s="992"/>
      <c r="AK122" s="993" t="s">
        <v>427</v>
      </c>
      <c r="AL122" s="991"/>
      <c r="AM122" s="991"/>
      <c r="AN122" s="991"/>
      <c r="AO122" s="992"/>
      <c r="AP122" s="994" t="s">
        <v>427</v>
      </c>
      <c r="AQ122" s="995"/>
      <c r="AR122" s="995"/>
      <c r="AS122" s="995"/>
      <c r="AT122" s="996"/>
      <c r="AU122" s="1024"/>
      <c r="AV122" s="1025"/>
      <c r="AW122" s="1025"/>
      <c r="AX122" s="1025"/>
      <c r="AY122" s="1026"/>
      <c r="AZ122" s="1006" t="s">
        <v>461</v>
      </c>
      <c r="BA122" s="997"/>
      <c r="BB122" s="997"/>
      <c r="BC122" s="997"/>
      <c r="BD122" s="997"/>
      <c r="BE122" s="997"/>
      <c r="BF122" s="997"/>
      <c r="BG122" s="997"/>
      <c r="BH122" s="997"/>
      <c r="BI122" s="997"/>
      <c r="BJ122" s="997"/>
      <c r="BK122" s="997"/>
      <c r="BL122" s="997"/>
      <c r="BM122" s="997"/>
      <c r="BN122" s="997"/>
      <c r="BO122" s="997"/>
      <c r="BP122" s="998"/>
      <c r="BQ122" s="1029">
        <v>10550631</v>
      </c>
      <c r="BR122" s="1030"/>
      <c r="BS122" s="1030"/>
      <c r="BT122" s="1030"/>
      <c r="BU122" s="1030"/>
      <c r="BV122" s="1030">
        <v>10669932</v>
      </c>
      <c r="BW122" s="1030"/>
      <c r="BX122" s="1030"/>
      <c r="BY122" s="1030"/>
      <c r="BZ122" s="1030"/>
      <c r="CA122" s="1030">
        <v>10743631</v>
      </c>
      <c r="CB122" s="1030"/>
      <c r="CC122" s="1030"/>
      <c r="CD122" s="1030"/>
      <c r="CE122" s="1030"/>
      <c r="CF122" s="1050">
        <v>208.8</v>
      </c>
      <c r="CG122" s="1051"/>
      <c r="CH122" s="1051"/>
      <c r="CI122" s="1051"/>
      <c r="CJ122" s="1051"/>
      <c r="CK122" s="1042"/>
      <c r="CL122" s="1043"/>
      <c r="CM122" s="1043"/>
      <c r="CN122" s="1043"/>
      <c r="CO122" s="1044"/>
      <c r="CP122" s="1052" t="s">
        <v>462</v>
      </c>
      <c r="CQ122" s="1053"/>
      <c r="CR122" s="1053"/>
      <c r="CS122" s="1053"/>
      <c r="CT122" s="1053"/>
      <c r="CU122" s="1053"/>
      <c r="CV122" s="1053"/>
      <c r="CW122" s="1053"/>
      <c r="CX122" s="1053"/>
      <c r="CY122" s="1053"/>
      <c r="CZ122" s="1053"/>
      <c r="DA122" s="1053"/>
      <c r="DB122" s="1053"/>
      <c r="DC122" s="1053"/>
      <c r="DD122" s="1053"/>
      <c r="DE122" s="1053"/>
      <c r="DF122" s="1054"/>
      <c r="DG122" s="951">
        <v>455760</v>
      </c>
      <c r="DH122" s="952"/>
      <c r="DI122" s="952"/>
      <c r="DJ122" s="952"/>
      <c r="DK122" s="952"/>
      <c r="DL122" s="952">
        <v>432853</v>
      </c>
      <c r="DM122" s="952"/>
      <c r="DN122" s="952"/>
      <c r="DO122" s="952"/>
      <c r="DP122" s="952"/>
      <c r="DQ122" s="952">
        <v>390455</v>
      </c>
      <c r="DR122" s="952"/>
      <c r="DS122" s="952"/>
      <c r="DT122" s="952"/>
      <c r="DU122" s="952"/>
      <c r="DV122" s="953">
        <v>7.6</v>
      </c>
      <c r="DW122" s="953"/>
      <c r="DX122" s="953"/>
      <c r="DY122" s="953"/>
      <c r="DZ122" s="954"/>
    </row>
    <row r="123" spans="1:130" s="226" customFormat="1" ht="26.25" customHeight="1" x14ac:dyDescent="0.15">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427</v>
      </c>
      <c r="AB123" s="991"/>
      <c r="AC123" s="991"/>
      <c r="AD123" s="991"/>
      <c r="AE123" s="992"/>
      <c r="AF123" s="993" t="s">
        <v>427</v>
      </c>
      <c r="AG123" s="991"/>
      <c r="AH123" s="991"/>
      <c r="AI123" s="991"/>
      <c r="AJ123" s="992"/>
      <c r="AK123" s="993" t="s">
        <v>427</v>
      </c>
      <c r="AL123" s="991"/>
      <c r="AM123" s="991"/>
      <c r="AN123" s="991"/>
      <c r="AO123" s="992"/>
      <c r="AP123" s="994" t="s">
        <v>427</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463</v>
      </c>
      <c r="BP123" s="1038"/>
      <c r="BQ123" s="1097">
        <v>14210378</v>
      </c>
      <c r="BR123" s="1098"/>
      <c r="BS123" s="1098"/>
      <c r="BT123" s="1098"/>
      <c r="BU123" s="1098"/>
      <c r="BV123" s="1098">
        <v>14470248</v>
      </c>
      <c r="BW123" s="1098"/>
      <c r="BX123" s="1098"/>
      <c r="BY123" s="1098"/>
      <c r="BZ123" s="1098"/>
      <c r="CA123" s="1098">
        <v>14667147</v>
      </c>
      <c r="CB123" s="1098"/>
      <c r="CC123" s="1098"/>
      <c r="CD123" s="1098"/>
      <c r="CE123" s="1098"/>
      <c r="CF123" s="1031"/>
      <c r="CG123" s="1032"/>
      <c r="CH123" s="1032"/>
      <c r="CI123" s="1032"/>
      <c r="CJ123" s="1033"/>
      <c r="CK123" s="1042"/>
      <c r="CL123" s="1043"/>
      <c r="CM123" s="1043"/>
      <c r="CN123" s="1043"/>
      <c r="CO123" s="1044"/>
      <c r="CP123" s="1052" t="s">
        <v>464</v>
      </c>
      <c r="CQ123" s="1053"/>
      <c r="CR123" s="1053"/>
      <c r="CS123" s="1053"/>
      <c r="CT123" s="1053"/>
      <c r="CU123" s="1053"/>
      <c r="CV123" s="1053"/>
      <c r="CW123" s="1053"/>
      <c r="CX123" s="1053"/>
      <c r="CY123" s="1053"/>
      <c r="CZ123" s="1053"/>
      <c r="DA123" s="1053"/>
      <c r="DB123" s="1053"/>
      <c r="DC123" s="1053"/>
      <c r="DD123" s="1053"/>
      <c r="DE123" s="1053"/>
      <c r="DF123" s="1054"/>
      <c r="DG123" s="990" t="s">
        <v>427</v>
      </c>
      <c r="DH123" s="991"/>
      <c r="DI123" s="991"/>
      <c r="DJ123" s="991"/>
      <c r="DK123" s="992"/>
      <c r="DL123" s="993" t="s">
        <v>427</v>
      </c>
      <c r="DM123" s="991"/>
      <c r="DN123" s="991"/>
      <c r="DO123" s="991"/>
      <c r="DP123" s="992"/>
      <c r="DQ123" s="993" t="s">
        <v>427</v>
      </c>
      <c r="DR123" s="991"/>
      <c r="DS123" s="991"/>
      <c r="DT123" s="991"/>
      <c r="DU123" s="992"/>
      <c r="DV123" s="994" t="s">
        <v>427</v>
      </c>
      <c r="DW123" s="995"/>
      <c r="DX123" s="995"/>
      <c r="DY123" s="995"/>
      <c r="DZ123" s="996"/>
    </row>
    <row r="124" spans="1:130" s="226" customFormat="1" ht="26.25" customHeight="1" thickBot="1" x14ac:dyDescent="0.2">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427</v>
      </c>
      <c r="AB124" s="991"/>
      <c r="AC124" s="991"/>
      <c r="AD124" s="991"/>
      <c r="AE124" s="992"/>
      <c r="AF124" s="993" t="s">
        <v>427</v>
      </c>
      <c r="AG124" s="991"/>
      <c r="AH124" s="991"/>
      <c r="AI124" s="991"/>
      <c r="AJ124" s="992"/>
      <c r="AK124" s="993" t="s">
        <v>427</v>
      </c>
      <c r="AL124" s="991"/>
      <c r="AM124" s="991"/>
      <c r="AN124" s="991"/>
      <c r="AO124" s="992"/>
      <c r="AP124" s="994" t="s">
        <v>427</v>
      </c>
      <c r="AQ124" s="995"/>
      <c r="AR124" s="995"/>
      <c r="AS124" s="995"/>
      <c r="AT124" s="996"/>
      <c r="AU124" s="1093" t="s">
        <v>465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25.4</v>
      </c>
      <c r="BR124" s="1060"/>
      <c r="BS124" s="1060"/>
      <c r="BT124" s="1060"/>
      <c r="BU124" s="1060"/>
      <c r="BV124" s="1060">
        <v>20.399999999999999</v>
      </c>
      <c r="BW124" s="1060"/>
      <c r="BX124" s="1060"/>
      <c r="BY124" s="1060"/>
      <c r="BZ124" s="1060"/>
      <c r="CA124" s="1060">
        <v>22.1</v>
      </c>
      <c r="CB124" s="1060"/>
      <c r="CC124" s="1060"/>
      <c r="CD124" s="1060"/>
      <c r="CE124" s="1060"/>
      <c r="CF124" s="1061"/>
      <c r="CG124" s="1062"/>
      <c r="CH124" s="1062"/>
      <c r="CI124" s="1062"/>
      <c r="CJ124" s="1063"/>
      <c r="CK124" s="1045"/>
      <c r="CL124" s="1045"/>
      <c r="CM124" s="1045"/>
      <c r="CN124" s="1045"/>
      <c r="CO124" s="1046"/>
      <c r="CP124" s="1052" t="s">
        <v>466</v>
      </c>
      <c r="CQ124" s="1053"/>
      <c r="CR124" s="1053"/>
      <c r="CS124" s="1053"/>
      <c r="CT124" s="1053"/>
      <c r="CU124" s="1053"/>
      <c r="CV124" s="1053"/>
      <c r="CW124" s="1053"/>
      <c r="CX124" s="1053"/>
      <c r="CY124" s="1053"/>
      <c r="CZ124" s="1053"/>
      <c r="DA124" s="1053"/>
      <c r="DB124" s="1053"/>
      <c r="DC124" s="1053"/>
      <c r="DD124" s="1053"/>
      <c r="DE124" s="1053"/>
      <c r="DF124" s="1054"/>
      <c r="DG124" s="1037" t="s">
        <v>427</v>
      </c>
      <c r="DH124" s="1016"/>
      <c r="DI124" s="1016"/>
      <c r="DJ124" s="1016"/>
      <c r="DK124" s="1017"/>
      <c r="DL124" s="1015" t="s">
        <v>427</v>
      </c>
      <c r="DM124" s="1016"/>
      <c r="DN124" s="1016"/>
      <c r="DO124" s="1016"/>
      <c r="DP124" s="1017"/>
      <c r="DQ124" s="1015" t="s">
        <v>427</v>
      </c>
      <c r="DR124" s="1016"/>
      <c r="DS124" s="1016"/>
      <c r="DT124" s="1016"/>
      <c r="DU124" s="1017"/>
      <c r="DV124" s="1018" t="s">
        <v>427</v>
      </c>
      <c r="DW124" s="1019"/>
      <c r="DX124" s="1019"/>
      <c r="DY124" s="1019"/>
      <c r="DZ124" s="1020"/>
    </row>
    <row r="125" spans="1:130" s="226" customFormat="1" ht="26.25" customHeight="1" x14ac:dyDescent="0.15">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427</v>
      </c>
      <c r="AB125" s="991"/>
      <c r="AC125" s="991"/>
      <c r="AD125" s="991"/>
      <c r="AE125" s="992"/>
      <c r="AF125" s="993" t="s">
        <v>427</v>
      </c>
      <c r="AG125" s="991"/>
      <c r="AH125" s="991"/>
      <c r="AI125" s="991"/>
      <c r="AJ125" s="992"/>
      <c r="AK125" s="993" t="s">
        <v>427</v>
      </c>
      <c r="AL125" s="991"/>
      <c r="AM125" s="991"/>
      <c r="AN125" s="991"/>
      <c r="AO125" s="992"/>
      <c r="AP125" s="994" t="s">
        <v>427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427</v>
      </c>
      <c r="DH125" s="959"/>
      <c r="DI125" s="959"/>
      <c r="DJ125" s="959"/>
      <c r="DK125" s="959"/>
      <c r="DL125" s="959" t="s">
        <v>427</v>
      </c>
      <c r="DM125" s="959"/>
      <c r="DN125" s="959"/>
      <c r="DO125" s="959"/>
      <c r="DP125" s="959"/>
      <c r="DQ125" s="959" t="s">
        <v>427</v>
      </c>
      <c r="DR125" s="959"/>
      <c r="DS125" s="959"/>
      <c r="DT125" s="959"/>
      <c r="DU125" s="959"/>
      <c r="DV125" s="960" t="s">
        <v>427</v>
      </c>
      <c r="DW125" s="960"/>
      <c r="DX125" s="960"/>
      <c r="DY125" s="960"/>
      <c r="DZ125" s="961"/>
    </row>
    <row r="126" spans="1:130" s="226" customFormat="1" ht="26.25" customHeight="1" thickBot="1" x14ac:dyDescent="0.2">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427</v>
      </c>
      <c r="AB126" s="991"/>
      <c r="AC126" s="991"/>
      <c r="AD126" s="991"/>
      <c r="AE126" s="992"/>
      <c r="AF126" s="993" t="s">
        <v>427</v>
      </c>
      <c r="AG126" s="991"/>
      <c r="AH126" s="991"/>
      <c r="AI126" s="991"/>
      <c r="AJ126" s="992"/>
      <c r="AK126" s="993" t="s">
        <v>427</v>
      </c>
      <c r="AL126" s="991"/>
      <c r="AM126" s="991"/>
      <c r="AN126" s="991"/>
      <c r="AO126" s="992"/>
      <c r="AP126" s="994" t="s">
        <v>427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469</v>
      </c>
      <c r="CQ126" s="982"/>
      <c r="CR126" s="982"/>
      <c r="CS126" s="982"/>
      <c r="CT126" s="982"/>
      <c r="CU126" s="982"/>
      <c r="CV126" s="982"/>
      <c r="CW126" s="982"/>
      <c r="CX126" s="982"/>
      <c r="CY126" s="982"/>
      <c r="CZ126" s="982"/>
      <c r="DA126" s="982"/>
      <c r="DB126" s="982"/>
      <c r="DC126" s="982"/>
      <c r="DD126" s="982"/>
      <c r="DE126" s="982"/>
      <c r="DF126" s="983"/>
      <c r="DG126" s="951" t="s">
        <v>427</v>
      </c>
      <c r="DH126" s="952"/>
      <c r="DI126" s="952"/>
      <c r="DJ126" s="952"/>
      <c r="DK126" s="952"/>
      <c r="DL126" s="952" t="s">
        <v>427</v>
      </c>
      <c r="DM126" s="952"/>
      <c r="DN126" s="952"/>
      <c r="DO126" s="952"/>
      <c r="DP126" s="952"/>
      <c r="DQ126" s="952" t="s">
        <v>427</v>
      </c>
      <c r="DR126" s="952"/>
      <c r="DS126" s="952"/>
      <c r="DT126" s="952"/>
      <c r="DU126" s="952"/>
      <c r="DV126" s="953" t="s">
        <v>427</v>
      </c>
      <c r="DW126" s="953"/>
      <c r="DX126" s="953"/>
      <c r="DY126" s="953"/>
      <c r="DZ126" s="954"/>
    </row>
    <row r="127" spans="1:130" s="226" customFormat="1" ht="26.25" customHeight="1" x14ac:dyDescent="0.15">
      <c r="A127" s="1092"/>
      <c r="B127" s="980"/>
      <c r="C127" s="1034" t="s">
        <v>470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427</v>
      </c>
      <c r="AB127" s="991"/>
      <c r="AC127" s="991"/>
      <c r="AD127" s="991"/>
      <c r="AE127" s="992"/>
      <c r="AF127" s="993" t="s">
        <v>427</v>
      </c>
      <c r="AG127" s="991"/>
      <c r="AH127" s="991"/>
      <c r="AI127" s="991"/>
      <c r="AJ127" s="992"/>
      <c r="AK127" s="993" t="s">
        <v>427</v>
      </c>
      <c r="AL127" s="991"/>
      <c r="AM127" s="991"/>
      <c r="AN127" s="991"/>
      <c r="AO127" s="992"/>
      <c r="AP127" s="994" t="s">
        <v>427</v>
      </c>
      <c r="AQ127" s="995"/>
      <c r="AR127" s="995"/>
      <c r="AS127" s="995"/>
      <c r="AT127" s="996"/>
      <c r="AU127" s="262"/>
      <c r="AV127" s="262"/>
      <c r="AW127" s="262"/>
      <c r="AX127" s="1064" t="s">
        <v>471</v>
      </c>
      <c r="AY127" s="1065"/>
      <c r="AZ127" s="1065"/>
      <c r="BA127" s="1065"/>
      <c r="BB127" s="1065"/>
      <c r="BC127" s="1065"/>
      <c r="BD127" s="1065"/>
      <c r="BE127" s="1066"/>
      <c r="BF127" s="1067" t="s">
        <v>472</v>
      </c>
      <c r="BG127" s="1065"/>
      <c r="BH127" s="1065"/>
      <c r="BI127" s="1065"/>
      <c r="BJ127" s="1065"/>
      <c r="BK127" s="1065"/>
      <c r="BL127" s="1066"/>
      <c r="BM127" s="1067" t="s">
        <v>473</v>
      </c>
      <c r="BN127" s="1065"/>
      <c r="BO127" s="1065"/>
      <c r="BP127" s="1065"/>
      <c r="BQ127" s="1065"/>
      <c r="BR127" s="1065"/>
      <c r="BS127" s="1066"/>
      <c r="BT127" s="1067" t="s">
        <v>474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475</v>
      </c>
      <c r="CQ127" s="982"/>
      <c r="CR127" s="982"/>
      <c r="CS127" s="982"/>
      <c r="CT127" s="982"/>
      <c r="CU127" s="982"/>
      <c r="CV127" s="982"/>
      <c r="CW127" s="982"/>
      <c r="CX127" s="982"/>
      <c r="CY127" s="982"/>
      <c r="CZ127" s="982"/>
      <c r="DA127" s="982"/>
      <c r="DB127" s="982"/>
      <c r="DC127" s="982"/>
      <c r="DD127" s="982"/>
      <c r="DE127" s="982"/>
      <c r="DF127" s="983"/>
      <c r="DG127" s="951" t="s">
        <v>427</v>
      </c>
      <c r="DH127" s="952"/>
      <c r="DI127" s="952"/>
      <c r="DJ127" s="952"/>
      <c r="DK127" s="952"/>
      <c r="DL127" s="952" t="s">
        <v>427</v>
      </c>
      <c r="DM127" s="952"/>
      <c r="DN127" s="952"/>
      <c r="DO127" s="952"/>
      <c r="DP127" s="952"/>
      <c r="DQ127" s="952" t="s">
        <v>427</v>
      </c>
      <c r="DR127" s="952"/>
      <c r="DS127" s="952"/>
      <c r="DT127" s="952"/>
      <c r="DU127" s="952"/>
      <c r="DV127" s="953" t="s">
        <v>427</v>
      </c>
      <c r="DW127" s="953"/>
      <c r="DX127" s="953"/>
      <c r="DY127" s="953"/>
      <c r="DZ127" s="954"/>
    </row>
    <row r="128" spans="1:130" s="226" customFormat="1" ht="26.25" customHeight="1" thickBot="1" x14ac:dyDescent="0.2">
      <c r="A128" s="1075" t="s">
        <v>476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477</v>
      </c>
      <c r="X128" s="1077"/>
      <c r="Y128" s="1077"/>
      <c r="Z128" s="1078"/>
      <c r="AA128" s="1079">
        <v>28617</v>
      </c>
      <c r="AB128" s="1080"/>
      <c r="AC128" s="1080"/>
      <c r="AD128" s="1080"/>
      <c r="AE128" s="1081"/>
      <c r="AF128" s="1082">
        <v>26000</v>
      </c>
      <c r="AG128" s="1080"/>
      <c r="AH128" s="1080"/>
      <c r="AI128" s="1080"/>
      <c r="AJ128" s="1081"/>
      <c r="AK128" s="1082">
        <v>33636</v>
      </c>
      <c r="AL128" s="1080"/>
      <c r="AM128" s="1080"/>
      <c r="AN128" s="1080"/>
      <c r="AO128" s="1081"/>
      <c r="AP128" s="1083"/>
      <c r="AQ128" s="1084"/>
      <c r="AR128" s="1084"/>
      <c r="AS128" s="1084"/>
      <c r="AT128" s="1085"/>
      <c r="AU128" s="262"/>
      <c r="AV128" s="262"/>
      <c r="AW128" s="262"/>
      <c r="AX128" s="920" t="s">
        <v>478</v>
      </c>
      <c r="AY128" s="921"/>
      <c r="AZ128" s="921"/>
      <c r="BA128" s="921"/>
      <c r="BB128" s="921"/>
      <c r="BC128" s="921"/>
      <c r="BD128" s="921"/>
      <c r="BE128" s="922"/>
      <c r="BF128" s="1086" t="s">
        <v>427</v>
      </c>
      <c r="BG128" s="1087"/>
      <c r="BH128" s="1087"/>
      <c r="BI128" s="1087"/>
      <c r="BJ128" s="1087"/>
      <c r="BK128" s="1087"/>
      <c r="BL128" s="1088"/>
      <c r="BM128" s="1086">
        <v>14.43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479</v>
      </c>
      <c r="CQ128" s="1069"/>
      <c r="CR128" s="1069"/>
      <c r="CS128" s="1069"/>
      <c r="CT128" s="1069"/>
      <c r="CU128" s="1069"/>
      <c r="CV128" s="1069"/>
      <c r="CW128" s="1069"/>
      <c r="CX128" s="1069"/>
      <c r="CY128" s="1069"/>
      <c r="CZ128" s="1069"/>
      <c r="DA128" s="1069"/>
      <c r="DB128" s="1069"/>
      <c r="DC128" s="1069"/>
      <c r="DD128" s="1069"/>
      <c r="DE128" s="1069"/>
      <c r="DF128" s="1070"/>
      <c r="DG128" s="1071" t="s">
        <v>480</v>
      </c>
      <c r="DH128" s="1072"/>
      <c r="DI128" s="1072"/>
      <c r="DJ128" s="1072"/>
      <c r="DK128" s="1072"/>
      <c r="DL128" s="1072" t="s">
        <v>427</v>
      </c>
      <c r="DM128" s="1072"/>
      <c r="DN128" s="1072"/>
      <c r="DO128" s="1072"/>
      <c r="DP128" s="1072"/>
      <c r="DQ128" s="1072" t="s">
        <v>427</v>
      </c>
      <c r="DR128" s="1072"/>
      <c r="DS128" s="1072"/>
      <c r="DT128" s="1072"/>
      <c r="DU128" s="1072"/>
      <c r="DV128" s="1073" t="s">
        <v>481</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6247805</v>
      </c>
      <c r="AB129" s="991"/>
      <c r="AC129" s="991"/>
      <c r="AD129" s="991"/>
      <c r="AE129" s="992"/>
      <c r="AF129" s="993">
        <v>6191101</v>
      </c>
      <c r="AG129" s="991"/>
      <c r="AH129" s="991"/>
      <c r="AI129" s="991"/>
      <c r="AJ129" s="992"/>
      <c r="AK129" s="993">
        <v>6029893</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427</v>
      </c>
      <c r="BG129" s="1101"/>
      <c r="BH129" s="1101"/>
      <c r="BI129" s="1101"/>
      <c r="BJ129" s="1101"/>
      <c r="BK129" s="1101"/>
      <c r="BL129" s="1102"/>
      <c r="BM129" s="1100">
        <v>19.43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923149</v>
      </c>
      <c r="AB130" s="991"/>
      <c r="AC130" s="991"/>
      <c r="AD130" s="991"/>
      <c r="AE130" s="992"/>
      <c r="AF130" s="993">
        <v>908885</v>
      </c>
      <c r="AG130" s="991"/>
      <c r="AH130" s="991"/>
      <c r="AI130" s="991"/>
      <c r="AJ130" s="992"/>
      <c r="AK130" s="993">
        <v>883558</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8.5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5324656</v>
      </c>
      <c r="AB131" s="1016"/>
      <c r="AC131" s="1016"/>
      <c r="AD131" s="1016"/>
      <c r="AE131" s="1017"/>
      <c r="AF131" s="1015">
        <v>5282216</v>
      </c>
      <c r="AG131" s="1016"/>
      <c r="AH131" s="1016"/>
      <c r="AI131" s="1016"/>
      <c r="AJ131" s="1017"/>
      <c r="AK131" s="1015">
        <v>5146335</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22.1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9.2851256489999994</v>
      </c>
      <c r="AB132" s="1132"/>
      <c r="AC132" s="1132"/>
      <c r="AD132" s="1132"/>
      <c r="AE132" s="1133"/>
      <c r="AF132" s="1134">
        <v>8.9084959799999996</v>
      </c>
      <c r="AG132" s="1132"/>
      <c r="AH132" s="1132"/>
      <c r="AI132" s="1132"/>
      <c r="AJ132" s="1133"/>
      <c r="AK132" s="1134">
        <v>7.3584405210000003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11.2</v>
      </c>
      <c r="AB133" s="1115"/>
      <c r="AC133" s="1115"/>
      <c r="AD133" s="1115"/>
      <c r="AE133" s="1116"/>
      <c r="AF133" s="1114">
        <v>9.8000000000000007</v>
      </c>
      <c r="AG133" s="1115"/>
      <c r="AH133" s="1115"/>
      <c r="AI133" s="1115"/>
      <c r="AJ133" s="1116"/>
      <c r="AK133" s="1114">
        <v>8.5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wpNbo2Hj2sHq34MmToB8deKv0HbWKZehCskm3tat7ltf1PGJAMS0VruF3YX2IYApRMWT3+TlKMByE9AbGDOgA==" saltValue="GaWtou2CmBD+fXsn12Sq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8" zoomScale="90" zoomScaleNormal="85" zoomScaleSheetLayoutView="90" workbookViewId="0">
      <selection activeCell="B1" sqref="B1:DI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O1Dr1oGzx2Bl1fVlzKJK4Y8ci24CecnAESFTfckGAUnilLNX0hxEPX543l5N+BbBWdf8qOWsVIo4kWI4bZFw==" saltValue="QzYWJ2OzndnUFvHD8QQEF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1" sqref="B1:DI1"/>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pUJsIogJsxyKFpTE+U3CnDT+OvVPl1t6v2k06lGU6OjxFFtYYLq8RFcQP9/aHBuBf3otBtUvii/GOsgyKV2bA==" saltValue="lCuuFLJgkgDu0PuSHE6T9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election activeCell="B1" sqref="B1:DI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1869756</v>
      </c>
      <c r="AP9" s="292">
        <v>99566</v>
      </c>
      <c r="AQ9" s="293">
        <v>79889</v>
      </c>
      <c r="AR9" s="294">
        <v>24.6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62898</v>
      </c>
      <c r="AP10" s="295">
        <v>3349</v>
      </c>
      <c r="AQ10" s="296">
        <v>8108</v>
      </c>
      <c r="AR10" s="297">
        <v>-58.7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33430</v>
      </c>
      <c r="AP11" s="295">
        <v>1780</v>
      </c>
      <c r="AQ11" s="296">
        <v>12080</v>
      </c>
      <c r="AR11" s="297">
        <v>-85.3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646</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v>5</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31489</v>
      </c>
      <c r="AP14" s="295">
        <v>1677</v>
      </c>
      <c r="AQ14" s="296">
        <v>3864</v>
      </c>
      <c r="AR14" s="297">
        <v>-56.6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54134</v>
      </c>
      <c r="AP15" s="295">
        <v>2883</v>
      </c>
      <c r="AQ15" s="296">
        <v>1710</v>
      </c>
      <c r="AR15" s="297">
        <v>68.599999999999994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-158531</v>
      </c>
      <c r="AP16" s="295">
        <v>-8442</v>
      </c>
      <c r="AQ16" s="296">
        <v>-7653</v>
      </c>
      <c r="AR16" s="297">
        <v>10.3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1893176</v>
      </c>
      <c r="AP17" s="295">
        <v>100813</v>
      </c>
      <c r="AQ17" s="296">
        <v>98649</v>
      </c>
      <c r="AR17" s="297">
        <v>2.2000000000000002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12.41</v>
      </c>
      <c r="AP21" s="308">
        <v>9.08</v>
      </c>
      <c r="AQ21" s="309">
        <v>3.33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92.8</v>
      </c>
      <c r="AP22" s="313">
        <v>97.3</v>
      </c>
      <c r="AQ22" s="314">
        <v>-4.5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634360</v>
      </c>
      <c r="AP32" s="322">
        <v>33780</v>
      </c>
      <c r="AQ32" s="323">
        <v>48423</v>
      </c>
      <c r="AR32" s="324">
        <v>-30.2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v>13</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568608</v>
      </c>
      <c r="AP35" s="322">
        <v>30279</v>
      </c>
      <c r="AQ35" s="323">
        <v>14651</v>
      </c>
      <c r="AR35" s="324">
        <v>106.7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92916</v>
      </c>
      <c r="AP36" s="322">
        <v>4948</v>
      </c>
      <c r="AQ36" s="323">
        <v>3601</v>
      </c>
      <c r="AR36" s="324">
        <v>37.4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t="s">
        <v>504</v>
      </c>
      <c r="AP37" s="322" t="s">
        <v>504</v>
      </c>
      <c r="AQ37" s="323">
        <v>938</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t="s">
        <v>504</v>
      </c>
      <c r="AP38" s="325" t="s">
        <v>504</v>
      </c>
      <c r="AQ38" s="326">
        <v>4</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-33636</v>
      </c>
      <c r="AP39" s="322">
        <v>-1791</v>
      </c>
      <c r="AQ39" s="323">
        <v>-3765</v>
      </c>
      <c r="AR39" s="324">
        <v>-52.4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-883558</v>
      </c>
      <c r="AP40" s="322">
        <v>-47050</v>
      </c>
      <c r="AQ40" s="323">
        <v>-44033</v>
      </c>
      <c r="AR40" s="324">
        <v>6.9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378690</v>
      </c>
      <c r="AP41" s="322">
        <v>20166</v>
      </c>
      <c r="AQ41" s="323">
        <v>19832</v>
      </c>
      <c r="AR41" s="324">
        <v>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1462393</v>
      </c>
      <c r="AN51" s="344">
        <v>74937</v>
      </c>
      <c r="AO51" s="345">
        <v>12.8</v>
      </c>
      <c r="AP51" s="346">
        <v>53270</v>
      </c>
      <c r="AQ51" s="347">
        <v>13.8</v>
      </c>
      <c r="AR51" s="348">
        <v>-1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755350</v>
      </c>
      <c r="AN52" s="352">
        <v>38706</v>
      </c>
      <c r="AO52" s="353">
        <v>-11.1</v>
      </c>
      <c r="AP52" s="354">
        <v>24316</v>
      </c>
      <c r="AQ52" s="355">
        <v>0.8</v>
      </c>
      <c r="AR52" s="356">
        <v>-11.9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1250619</v>
      </c>
      <c r="AN53" s="344">
        <v>64591</v>
      </c>
      <c r="AO53" s="345">
        <v>-13.8</v>
      </c>
      <c r="AP53" s="346">
        <v>53292</v>
      </c>
      <c r="AQ53" s="347">
        <v>0</v>
      </c>
      <c r="AR53" s="348">
        <v>-13.8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552029</v>
      </c>
      <c r="AN54" s="352">
        <v>28511</v>
      </c>
      <c r="AO54" s="353">
        <v>-26.3</v>
      </c>
      <c r="AP54" s="354">
        <v>28900</v>
      </c>
      <c r="AQ54" s="355">
        <v>18.899999999999999</v>
      </c>
      <c r="AR54" s="356">
        <v>-45.2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2282285</v>
      </c>
      <c r="AN55" s="344">
        <v>118745</v>
      </c>
      <c r="AO55" s="345">
        <v>83.8</v>
      </c>
      <c r="AP55" s="346">
        <v>69469</v>
      </c>
      <c r="AQ55" s="347">
        <v>30.4</v>
      </c>
      <c r="AR55" s="348">
        <v>53.4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1992952</v>
      </c>
      <c r="AN56" s="352">
        <v>103692</v>
      </c>
      <c r="AO56" s="353">
        <v>263.7</v>
      </c>
      <c r="AP56" s="354">
        <v>38215</v>
      </c>
      <c r="AQ56" s="355">
        <v>32.200000000000003</v>
      </c>
      <c r="AR56" s="356">
        <v>231.5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1575116</v>
      </c>
      <c r="AN57" s="344">
        <v>82910</v>
      </c>
      <c r="AO57" s="345">
        <v>-30.2</v>
      </c>
      <c r="AP57" s="346">
        <v>67293</v>
      </c>
      <c r="AQ57" s="347">
        <v>-3.1</v>
      </c>
      <c r="AR57" s="348">
        <v>-27.1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1035029</v>
      </c>
      <c r="AN58" s="352">
        <v>54481</v>
      </c>
      <c r="AO58" s="353">
        <v>-47.5</v>
      </c>
      <c r="AP58" s="354">
        <v>35076</v>
      </c>
      <c r="AQ58" s="355">
        <v>-8.1999999999999993</v>
      </c>
      <c r="AR58" s="356">
        <v>-39.299999999999997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1630880</v>
      </c>
      <c r="AN59" s="344">
        <v>86846</v>
      </c>
      <c r="AO59" s="345">
        <v>4.7</v>
      </c>
      <c r="AP59" s="346">
        <v>67343</v>
      </c>
      <c r="AQ59" s="347">
        <v>0.1</v>
      </c>
      <c r="AR59" s="348">
        <v>4.5999999999999996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776228</v>
      </c>
      <c r="AN60" s="352">
        <v>41335</v>
      </c>
      <c r="AO60" s="353">
        <v>-24.1</v>
      </c>
      <c r="AP60" s="354">
        <v>32865</v>
      </c>
      <c r="AQ60" s="355">
        <v>-6.3</v>
      </c>
      <c r="AR60" s="356">
        <v>-17.8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1640259</v>
      </c>
      <c r="AN61" s="359">
        <v>85606</v>
      </c>
      <c r="AO61" s="360">
        <v>11.5</v>
      </c>
      <c r="AP61" s="361">
        <v>62133</v>
      </c>
      <c r="AQ61" s="362">
        <v>8.1999999999999993</v>
      </c>
      <c r="AR61" s="348">
        <v>3.3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1022318</v>
      </c>
      <c r="AN62" s="352">
        <v>53345</v>
      </c>
      <c r="AO62" s="353">
        <v>30.9</v>
      </c>
      <c r="AP62" s="354">
        <v>31874</v>
      </c>
      <c r="AQ62" s="355">
        <v>7.5</v>
      </c>
      <c r="AR62" s="356">
        <v>23.4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aNOk0nPvGXhWJ2cLb0HZ5dwSw/ulNiC0aTmThbgoVY6aKa+HyO0LTR4xv5YBmV9Ea2qRi1QWrnCTF9ofHq2uw==" saltValue="Pb3JHXqMWzCqmdsJSxnO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R82" zoomScale="90" zoomScaleNormal="90" zoomScaleSheetLayoutView="55" workbookViewId="0">
      <selection activeCell="B1" sqref="B1:DI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RWLhew1O3Lj21LIDcsPKabfXEpiSUjWelqjttf7V7yl9EumSDStlAA+2u/2fCwibEucWA/z+5bPRy1mRKIs+g==" saltValue="7MesZwhBBVI/MKS175Ome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85" zoomScaleNormal="85" zoomScaleSheetLayoutView="55" workbookViewId="0">
      <selection activeCell="B1" sqref="B1:DI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OeiJ2w/+ND1mHdFnAdf+h5WS66soFLIyKQg3pakJn3hSkUEhvLBO/Ry90Y9LCr9S/yD4H9ERZ/S2t+Rfw//kg==" saltValue="cCAfDkIVQPvWfDwToOty7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85" zoomScaleNormal="85"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4" t="s">
        <v>3</v>
      </c>
      <c r="D47" s="1174"/>
      <c r="E47" s="1175"/>
      <c r="F47" s="11">
        <v>38.39</v>
      </c>
      <c r="G47" s="12">
        <v>42.58</v>
      </c>
      <c r="H47" s="12">
        <v>45.03</v>
      </c>
      <c r="I47" s="12">
        <v>48.12</v>
      </c>
      <c r="J47" s="13">
        <v>22.83</v>
      </c>
    </row>
    <row r="48" spans="2:10" ht="57.75" customHeight="1" x14ac:dyDescent="0.15">
      <c r="B48" s="14"/>
      <c r="C48" s="1176" t="s">
        <v>4</v>
      </c>
      <c r="D48" s="1176"/>
      <c r="E48" s="1177"/>
      <c r="F48" s="15">
        <v>5.64</v>
      </c>
      <c r="G48" s="16">
        <v>6</v>
      </c>
      <c r="H48" s="16">
        <v>5.0999999999999996</v>
      </c>
      <c r="I48" s="16">
        <v>2.58</v>
      </c>
      <c r="J48" s="17">
        <v>0.89</v>
      </c>
    </row>
    <row r="49" spans="2:10" ht="57.75" customHeight="1" thickBot="1" x14ac:dyDescent="0.2">
      <c r="B49" s="18"/>
      <c r="C49" s="1178" t="s">
        <v>5</v>
      </c>
      <c r="D49" s="1178"/>
      <c r="E49" s="1179"/>
      <c r="F49" s="19">
        <v>0.41</v>
      </c>
      <c r="G49" s="20">
        <v>4.21</v>
      </c>
      <c r="H49" s="20">
        <v>2.5099999999999998</v>
      </c>
      <c r="I49" s="20">
        <v>0.1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APs/u4aP0bwp2MsGtbNGHnZU1wLL5PgkBVQk9jgBPLTigLtcWCVoX77GZxaGdsQeKUPNlH3NoO7NxXYLF5gtg==" saltValue="sU6Xxl06HODUsgS6fT1N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0" zoomScaleNormal="80"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6" t="s">
        <v>553</v>
      </c>
      <c r="D34" s="1186"/>
      <c r="E34" s="1187"/>
      <c r="F34" s="32">
        <v>11.47</v>
      </c>
      <c r="G34" s="33">
        <v>9.89</v>
      </c>
      <c r="H34" s="33">
        <v>9.2899999999999991</v>
      </c>
      <c r="I34" s="33">
        <v>9.73</v>
      </c>
      <c r="J34" s="34">
        <v>10.39</v>
      </c>
      <c r="K34" s="22"/>
      <c r="L34" s="22"/>
      <c r="M34" s="22"/>
      <c r="N34" s="22"/>
      <c r="O34" s="22"/>
      <c r="P34" s="22"/>
    </row>
    <row r="35" spans="1:16" ht="39" customHeight="1" x14ac:dyDescent="0.15">
      <c r="A35" s="22"/>
      <c r="B35" s="35"/>
      <c r="C35" s="1180" t="s">
        <v>554</v>
      </c>
      <c r="D35" s="1181"/>
      <c r="E35" s="1182"/>
      <c r="F35" s="36">
        <v>0.64</v>
      </c>
      <c r="G35" s="37">
        <v>0.84</v>
      </c>
      <c r="H35" s="37">
        <v>0.42</v>
      </c>
      <c r="I35" s="37">
        <v>0.64</v>
      </c>
      <c r="J35" s="38">
        <v>1.22</v>
      </c>
      <c r="K35" s="22"/>
      <c r="L35" s="22"/>
      <c r="M35" s="22"/>
      <c r="N35" s="22"/>
      <c r="O35" s="22"/>
      <c r="P35" s="22"/>
    </row>
    <row r="36" spans="1:16" ht="39" customHeight="1" x14ac:dyDescent="0.15">
      <c r="A36" s="22"/>
      <c r="B36" s="35"/>
      <c r="C36" s="1180" t="s">
        <v>555</v>
      </c>
      <c r="D36" s="1181"/>
      <c r="E36" s="1182"/>
      <c r="F36" s="36">
        <v>1.18</v>
      </c>
      <c r="G36" s="37">
        <v>0.41</v>
      </c>
      <c r="H36" s="37">
        <v>1.18</v>
      </c>
      <c r="I36" s="37">
        <v>0.56000000000000005</v>
      </c>
      <c r="J36" s="38">
        <v>1.04</v>
      </c>
      <c r="K36" s="22"/>
      <c r="L36" s="22"/>
      <c r="M36" s="22"/>
      <c r="N36" s="22"/>
      <c r="O36" s="22"/>
      <c r="P36" s="22"/>
    </row>
    <row r="37" spans="1:16" ht="39" customHeight="1" x14ac:dyDescent="0.15">
      <c r="A37" s="22"/>
      <c r="B37" s="35"/>
      <c r="C37" s="1180" t="s">
        <v>556</v>
      </c>
      <c r="D37" s="1181"/>
      <c r="E37" s="1182"/>
      <c r="F37" s="36">
        <v>5.63</v>
      </c>
      <c r="G37" s="37">
        <v>5.99</v>
      </c>
      <c r="H37" s="37">
        <v>5.09</v>
      </c>
      <c r="I37" s="37">
        <v>2.57</v>
      </c>
      <c r="J37" s="38">
        <v>0.88</v>
      </c>
      <c r="K37" s="22"/>
      <c r="L37" s="22"/>
      <c r="M37" s="22"/>
      <c r="N37" s="22"/>
      <c r="O37" s="22"/>
      <c r="P37" s="22"/>
    </row>
    <row r="38" spans="1:16" ht="39" customHeight="1" x14ac:dyDescent="0.15">
      <c r="A38" s="22"/>
      <c r="B38" s="35"/>
      <c r="C38" s="1180" t="s">
        <v>557</v>
      </c>
      <c r="D38" s="1181"/>
      <c r="E38" s="1182"/>
      <c r="F38" s="36">
        <v>0.12</v>
      </c>
      <c r="G38" s="37">
        <v>0.02</v>
      </c>
      <c r="H38" s="37">
        <v>0.25</v>
      </c>
      <c r="I38" s="37">
        <v>0</v>
      </c>
      <c r="J38" s="38">
        <v>0.01</v>
      </c>
      <c r="K38" s="22"/>
      <c r="L38" s="22"/>
      <c r="M38" s="22"/>
      <c r="N38" s="22"/>
      <c r="O38" s="22"/>
      <c r="P38" s="22"/>
    </row>
    <row r="39" spans="1:16" ht="39" customHeight="1" x14ac:dyDescent="0.15">
      <c r="A39" s="22"/>
      <c r="B39" s="35"/>
      <c r="C39" s="1180" t="s">
        <v>558</v>
      </c>
      <c r="D39" s="1181"/>
      <c r="E39" s="1182"/>
      <c r="F39" s="36" t="s">
        <v>559</v>
      </c>
      <c r="G39" s="37">
        <v>0</v>
      </c>
      <c r="H39" s="37">
        <v>0</v>
      </c>
      <c r="I39" s="37">
        <v>0</v>
      </c>
      <c r="J39" s="38">
        <v>0</v>
      </c>
      <c r="K39" s="22"/>
      <c r="L39" s="22"/>
      <c r="M39" s="22"/>
      <c r="N39" s="22"/>
      <c r="O39" s="22"/>
      <c r="P39" s="22"/>
    </row>
    <row r="40" spans="1:16" ht="39" customHeight="1" x14ac:dyDescent="0.15">
      <c r="A40" s="22"/>
      <c r="B40" s="35"/>
      <c r="C40" s="1180" t="s">
        <v>560</v>
      </c>
      <c r="D40" s="1181"/>
      <c r="E40" s="1182"/>
      <c r="F40" s="36">
        <v>0.03</v>
      </c>
      <c r="G40" s="37">
        <v>0</v>
      </c>
      <c r="H40" s="37">
        <v>0.05</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561</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562</v>
      </c>
      <c r="D43" s="1184"/>
      <c r="E43" s="118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99Z0wMV1iNNTCh2nA0UDAyi0BST4ycudI6d0esavdjf/HA7QYVTpoO0fzJpt4lKih0TxbCeQYay5zBNjq57Iw==" saltValue="5eP5F8okCBYCE3ja7ouw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80" zoomScaleNormal="8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900</v>
      </c>
      <c r="L45" s="60">
        <v>864</v>
      </c>
      <c r="M45" s="60">
        <v>796</v>
      </c>
      <c r="N45" s="60">
        <v>676</v>
      </c>
      <c r="O45" s="61">
        <v>634</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15</v>
      </c>
      <c r="F48" s="1190"/>
      <c r="G48" s="1190"/>
      <c r="H48" s="1190"/>
      <c r="I48" s="1190"/>
      <c r="J48" s="1191"/>
      <c r="K48" s="63">
        <v>514</v>
      </c>
      <c r="L48" s="64">
        <v>512</v>
      </c>
      <c r="M48" s="64">
        <v>496</v>
      </c>
      <c r="N48" s="64">
        <v>603</v>
      </c>
      <c r="O48" s="65">
        <v>569</v>
      </c>
      <c r="P48" s="48"/>
      <c r="Q48" s="48"/>
      <c r="R48" s="48"/>
      <c r="S48" s="48"/>
      <c r="T48" s="48"/>
      <c r="U48" s="48"/>
    </row>
    <row r="49" spans="1:21" ht="30.75" customHeight="1" x14ac:dyDescent="0.15">
      <c r="A49" s="48"/>
      <c r="B49" s="1198"/>
      <c r="C49" s="1199"/>
      <c r="D49" s="62"/>
      <c r="E49" s="1190" t="s">
        <v>16</v>
      </c>
      <c r="F49" s="1190"/>
      <c r="G49" s="1190"/>
      <c r="H49" s="1190"/>
      <c r="I49" s="1190"/>
      <c r="J49" s="1191"/>
      <c r="K49" s="63">
        <v>211</v>
      </c>
      <c r="L49" s="64">
        <v>171</v>
      </c>
      <c r="M49" s="64">
        <v>154</v>
      </c>
      <c r="N49" s="64">
        <v>127</v>
      </c>
      <c r="O49" s="65">
        <v>93</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504</v>
      </c>
      <c r="L51" s="64" t="s">
        <v>504</v>
      </c>
      <c r="M51" s="64" t="s">
        <v>504</v>
      </c>
      <c r="N51" s="64" t="s">
        <v>504</v>
      </c>
      <c r="O51" s="65" t="s">
        <v>504</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940</v>
      </c>
      <c r="L52" s="64">
        <v>959</v>
      </c>
      <c r="M52" s="64">
        <v>952</v>
      </c>
      <c r="N52" s="64">
        <v>935</v>
      </c>
      <c r="O52" s="65">
        <v>917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685</v>
      </c>
      <c r="L53" s="69">
        <v>588</v>
      </c>
      <c r="M53" s="69">
        <v>494</v>
      </c>
      <c r="N53" s="69">
        <v>471</v>
      </c>
      <c r="O53" s="70">
        <v>379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JlN6JIOsHfGCVlMNHYw806xzVPK1pYLbPDKt+NcXEh/AjJ/LsCyKSj6ESTEyHiY3LJFYecg5umucBDvVwcj1A==" saltValue="U7lFAFTtKAjzD0j2Ve+q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5" zoomScaleNormal="100" zoomScaleSheetLayoutView="100" workbookViewId="0">
      <selection activeCell="B1" sqref="B1:DI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04" t="s">
        <v>24</v>
      </c>
      <c r="C41" s="1205"/>
      <c r="D41" s="81"/>
      <c r="E41" s="1210" t="s">
        <v>25</v>
      </c>
      <c r="F41" s="1210"/>
      <c r="G41" s="1210"/>
      <c r="H41" s="1211"/>
      <c r="I41" s="82">
        <v>7613</v>
      </c>
      <c r="J41" s="83">
        <v>7656</v>
      </c>
      <c r="K41" s="83">
        <v>8618</v>
      </c>
      <c r="L41" s="83">
        <v>8737</v>
      </c>
      <c r="M41" s="84">
        <v>9241</v>
      </c>
    </row>
    <row r="42" spans="2:13" ht="27.75" customHeight="1" x14ac:dyDescent="0.15">
      <c r="B42" s="1206"/>
      <c r="C42" s="1207"/>
      <c r="D42" s="85"/>
      <c r="E42" s="1212" t="s">
        <v>26</v>
      </c>
      <c r="F42" s="1212"/>
      <c r="G42" s="1212"/>
      <c r="H42" s="1213"/>
      <c r="I42" s="86" t="s">
        <v>504</v>
      </c>
      <c r="J42" s="87" t="s">
        <v>504</v>
      </c>
      <c r="K42" s="87" t="s">
        <v>504</v>
      </c>
      <c r="L42" s="87" t="s">
        <v>504</v>
      </c>
      <c r="M42" s="88" t="s">
        <v>504</v>
      </c>
    </row>
    <row r="43" spans="2:13" ht="27.75" customHeight="1" x14ac:dyDescent="0.15">
      <c r="B43" s="1206"/>
      <c r="C43" s="1207"/>
      <c r="D43" s="85"/>
      <c r="E43" s="1212" t="s">
        <v>27</v>
      </c>
      <c r="F43" s="1212"/>
      <c r="G43" s="1212"/>
      <c r="H43" s="1213"/>
      <c r="I43" s="86">
        <v>4039</v>
      </c>
      <c r="J43" s="87">
        <v>3749</v>
      </c>
      <c r="K43" s="87">
        <v>3385</v>
      </c>
      <c r="L43" s="87">
        <v>3293</v>
      </c>
      <c r="M43" s="88">
        <v>3117</v>
      </c>
    </row>
    <row r="44" spans="2:13" ht="27.75" customHeight="1" x14ac:dyDescent="0.15">
      <c r="B44" s="1206"/>
      <c r="C44" s="1207"/>
      <c r="D44" s="85"/>
      <c r="E44" s="1212" t="s">
        <v>28</v>
      </c>
      <c r="F44" s="1212"/>
      <c r="G44" s="1212"/>
      <c r="H44" s="1213"/>
      <c r="I44" s="86">
        <v>1782</v>
      </c>
      <c r="J44" s="87">
        <v>1603</v>
      </c>
      <c r="K44" s="87">
        <v>1554</v>
      </c>
      <c r="L44" s="87">
        <v>1537</v>
      </c>
      <c r="M44" s="88">
        <v>1474</v>
      </c>
    </row>
    <row r="45" spans="2:13" ht="27.75" customHeight="1" x14ac:dyDescent="0.15">
      <c r="B45" s="1206"/>
      <c r="C45" s="1207"/>
      <c r="D45" s="85"/>
      <c r="E45" s="1212" t="s">
        <v>29</v>
      </c>
      <c r="F45" s="1212"/>
      <c r="G45" s="1212"/>
      <c r="H45" s="1213"/>
      <c r="I45" s="86">
        <v>2169</v>
      </c>
      <c r="J45" s="87">
        <v>2065</v>
      </c>
      <c r="K45" s="87">
        <v>2007</v>
      </c>
      <c r="L45" s="87">
        <v>1985</v>
      </c>
      <c r="M45" s="88">
        <v>1975</v>
      </c>
    </row>
    <row r="46" spans="2:13" ht="27.75" customHeight="1" x14ac:dyDescent="0.15">
      <c r="B46" s="1206"/>
      <c r="C46" s="1207"/>
      <c r="D46" s="89"/>
      <c r="E46" s="1212" t="s">
        <v>30</v>
      </c>
      <c r="F46" s="1212"/>
      <c r="G46" s="1212"/>
      <c r="H46" s="1213"/>
      <c r="I46" s="86" t="s">
        <v>504</v>
      </c>
      <c r="J46" s="87" t="s">
        <v>504</v>
      </c>
      <c r="K46" s="87" t="s">
        <v>504</v>
      </c>
      <c r="L46" s="87" t="s">
        <v>504</v>
      </c>
      <c r="M46" s="88" t="s">
        <v>504</v>
      </c>
    </row>
    <row r="47" spans="2:13" ht="27.75" customHeight="1" x14ac:dyDescent="0.15">
      <c r="B47" s="1206"/>
      <c r="C47" s="1207"/>
      <c r="D47" s="90"/>
      <c r="E47" s="1214" t="s">
        <v>31</v>
      </c>
      <c r="F47" s="1215"/>
      <c r="G47" s="1215"/>
      <c r="H47" s="1216"/>
      <c r="I47" s="86" t="s">
        <v>504</v>
      </c>
      <c r="J47" s="87" t="s">
        <v>504</v>
      </c>
      <c r="K47" s="87" t="s">
        <v>504</v>
      </c>
      <c r="L47" s="87" t="s">
        <v>504</v>
      </c>
      <c r="M47" s="88" t="s">
        <v>504</v>
      </c>
    </row>
    <row r="48" spans="2:13" ht="27.75" customHeight="1" x14ac:dyDescent="0.15">
      <c r="B48" s="1206"/>
      <c r="C48" s="1207"/>
      <c r="D48" s="85"/>
      <c r="E48" s="1212" t="s">
        <v>32</v>
      </c>
      <c r="F48" s="1212"/>
      <c r="G48" s="1212"/>
      <c r="H48" s="1213"/>
      <c r="I48" s="86" t="s">
        <v>504</v>
      </c>
      <c r="J48" s="87" t="s">
        <v>504</v>
      </c>
      <c r="K48" s="87" t="s">
        <v>504</v>
      </c>
      <c r="L48" s="87" t="s">
        <v>504</v>
      </c>
      <c r="M48" s="88" t="s">
        <v>504</v>
      </c>
    </row>
    <row r="49" spans="2:13" ht="27.75" customHeight="1" x14ac:dyDescent="0.15">
      <c r="B49" s="1208"/>
      <c r="C49" s="1209"/>
      <c r="D49" s="85"/>
      <c r="E49" s="1212" t="s">
        <v>33</v>
      </c>
      <c r="F49" s="1212"/>
      <c r="G49" s="1212"/>
      <c r="H49" s="1213"/>
      <c r="I49" s="86" t="s">
        <v>504</v>
      </c>
      <c r="J49" s="87" t="s">
        <v>504</v>
      </c>
      <c r="K49" s="87" t="s">
        <v>504</v>
      </c>
      <c r="L49" s="87" t="s">
        <v>504</v>
      </c>
      <c r="M49" s="88" t="s">
        <v>504</v>
      </c>
    </row>
    <row r="50" spans="2:13" ht="27.75" customHeight="1" x14ac:dyDescent="0.15">
      <c r="B50" s="1217" t="s">
        <v>34</v>
      </c>
      <c r="C50" s="1218"/>
      <c r="D50" s="91"/>
      <c r="E50" s="1212" t="s">
        <v>35</v>
      </c>
      <c r="F50" s="1212"/>
      <c r="G50" s="1212"/>
      <c r="H50" s="1213"/>
      <c r="I50" s="86">
        <v>3097</v>
      </c>
      <c r="J50" s="87">
        <v>3307</v>
      </c>
      <c r="K50" s="87">
        <v>3429</v>
      </c>
      <c r="L50" s="87">
        <v>3595</v>
      </c>
      <c r="M50" s="88">
        <v>3713</v>
      </c>
    </row>
    <row r="51" spans="2:13" ht="27.75" customHeight="1" x14ac:dyDescent="0.15">
      <c r="B51" s="1206"/>
      <c r="C51" s="1207"/>
      <c r="D51" s="85"/>
      <c r="E51" s="1212" t="s">
        <v>36</v>
      </c>
      <c r="F51" s="1212"/>
      <c r="G51" s="1212"/>
      <c r="H51" s="1213"/>
      <c r="I51" s="86">
        <v>277</v>
      </c>
      <c r="J51" s="87">
        <v>254</v>
      </c>
      <c r="K51" s="87">
        <v>231</v>
      </c>
      <c r="L51" s="87">
        <v>205</v>
      </c>
      <c r="M51" s="88">
        <v>210</v>
      </c>
    </row>
    <row r="52" spans="2:13" ht="27.75" customHeight="1" x14ac:dyDescent="0.15">
      <c r="B52" s="1208"/>
      <c r="C52" s="1209"/>
      <c r="D52" s="85"/>
      <c r="E52" s="1212" t="s">
        <v>37</v>
      </c>
      <c r="F52" s="1212"/>
      <c r="G52" s="1212"/>
      <c r="H52" s="1213"/>
      <c r="I52" s="86">
        <v>9830</v>
      </c>
      <c r="J52" s="87">
        <v>9435</v>
      </c>
      <c r="K52" s="87">
        <v>10551</v>
      </c>
      <c r="L52" s="87">
        <v>10670</v>
      </c>
      <c r="M52" s="88">
        <v>10744</v>
      </c>
    </row>
    <row r="53" spans="2:13" ht="27.75" customHeight="1" thickBot="1" x14ac:dyDescent="0.2">
      <c r="B53" s="1219" t="s">
        <v>38</v>
      </c>
      <c r="C53" s="1220"/>
      <c r="D53" s="92"/>
      <c r="E53" s="1221" t="s">
        <v>39</v>
      </c>
      <c r="F53" s="1221"/>
      <c r="G53" s="1221"/>
      <c r="H53" s="1222"/>
      <c r="I53" s="93">
        <v>2400</v>
      </c>
      <c r="J53" s="94">
        <v>2076</v>
      </c>
      <c r="K53" s="94">
        <v>1354</v>
      </c>
      <c r="L53" s="94">
        <v>1082</v>
      </c>
      <c r="M53" s="95">
        <v>1140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xIZJ2G/faJwGzh45xJMsj5fVTXM0+f77e9v1A1VJCdCxLp42oq4vjsrMLzm/4lRUY9VQ0bDWZcfd7XJlzQwhw==" saltValue="mvzUMd2/zH6Q+UT2GPyI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52" zoomScale="70" zoomScaleNormal="70" zoomScaleSheetLayoutView="100" workbookViewId="0">
      <selection activeCell="B1" sqref="B1:DI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1" t="s">
        <v>42</v>
      </c>
      <c r="D55" s="1231"/>
      <c r="E55" s="1232"/>
      <c r="F55" s="107">
        <v>2814</v>
      </c>
      <c r="G55" s="107">
        <v>2979</v>
      </c>
      <c r="H55" s="108">
        <v>1376</v>
      </c>
    </row>
    <row r="56" spans="2:8" ht="52.5" customHeight="1" x14ac:dyDescent="0.15">
      <c r="B56" s="109"/>
      <c r="C56" s="1233" t="s">
        <v>43</v>
      </c>
      <c r="D56" s="1233"/>
      <c r="E56" s="1234"/>
      <c r="F56" s="110">
        <v>17</v>
      </c>
      <c r="G56" s="110">
        <v>17</v>
      </c>
      <c r="H56" s="111">
        <v>17</v>
      </c>
    </row>
    <row r="57" spans="2:8" ht="53.25" customHeight="1" x14ac:dyDescent="0.15">
      <c r="B57" s="109"/>
      <c r="C57" s="1235" t="s">
        <v>44</v>
      </c>
      <c r="D57" s="1235"/>
      <c r="E57" s="1236"/>
      <c r="F57" s="112">
        <v>560</v>
      </c>
      <c r="G57" s="112">
        <v>560</v>
      </c>
      <c r="H57" s="113">
        <v>2255</v>
      </c>
    </row>
    <row r="58" spans="2:8" ht="45.75" customHeight="1" x14ac:dyDescent="0.15">
      <c r="B58" s="114"/>
      <c r="C58" s="1223" t="s">
        <v>576</v>
      </c>
      <c r="D58" s="1224"/>
      <c r="E58" s="1225"/>
      <c r="F58" s="115">
        <v>19</v>
      </c>
      <c r="G58" s="115">
        <v>20</v>
      </c>
      <c r="H58" s="116">
        <v>1065</v>
      </c>
    </row>
    <row r="59" spans="2:8" ht="45.75" customHeight="1" x14ac:dyDescent="0.15">
      <c r="B59" s="114"/>
      <c r="C59" s="1223" t="s">
        <v>577</v>
      </c>
      <c r="D59" s="1224"/>
      <c r="E59" s="1225"/>
      <c r="F59" s="115">
        <v>124</v>
      </c>
      <c r="G59" s="115">
        <v>124</v>
      </c>
      <c r="H59" s="116">
        <v>633</v>
      </c>
    </row>
    <row r="60" spans="2:8" ht="45.75" customHeight="1" x14ac:dyDescent="0.15">
      <c r="B60" s="114"/>
      <c r="C60" s="1223" t="s">
        <v>578</v>
      </c>
      <c r="D60" s="1224"/>
      <c r="E60" s="1225"/>
      <c r="F60" s="115">
        <v>339</v>
      </c>
      <c r="G60" s="115">
        <v>340</v>
      </c>
      <c r="H60" s="116">
        <v>353</v>
      </c>
    </row>
    <row r="61" spans="2:8" ht="45.75" customHeight="1" x14ac:dyDescent="0.15">
      <c r="B61" s="114"/>
      <c r="C61" s="1223" t="s">
        <v>579</v>
      </c>
      <c r="D61" s="1224"/>
      <c r="E61" s="1225"/>
      <c r="F61" s="115">
        <v>7</v>
      </c>
      <c r="G61" s="115">
        <v>7</v>
      </c>
      <c r="H61" s="116">
        <v>204</v>
      </c>
    </row>
    <row r="62" spans="2:8" ht="45.75" customHeight="1" thickBot="1" x14ac:dyDescent="0.2">
      <c r="B62" s="117"/>
      <c r="C62" s="1226"/>
      <c r="D62" s="1227"/>
      <c r="E62" s="1228"/>
      <c r="F62" s="118"/>
      <c r="G62" s="118"/>
      <c r="H62" s="119"/>
    </row>
    <row r="63" spans="2:8" ht="52.5" customHeight="1" thickBot="1" x14ac:dyDescent="0.2">
      <c r="B63" s="120"/>
      <c r="C63" s="1229" t="s">
        <v>45</v>
      </c>
      <c r="D63" s="1229"/>
      <c r="E63" s="1230"/>
      <c r="F63" s="121">
        <v>3390</v>
      </c>
      <c r="G63" s="121">
        <v>3556</v>
      </c>
      <c r="H63" s="122">
        <v>3648</v>
      </c>
    </row>
    <row r="64" spans="2:8" ht="15" customHeight="1" x14ac:dyDescent="0.15"/>
    <row r="65" ht="0" hidden="1" customHeight="1" x14ac:dyDescent="0.15"/>
    <row r="66" ht="0" hidden="1" customHeight="1" x14ac:dyDescent="0.15"/>
  </sheetData>
  <sheetProtection algorithmName="SHA-512" hashValue="tjxSyKXljydkpVt6a75EW5scabQHbaBkvvrMNd1QNUvxOpPGTfOWfNOWK1MZBd+dPpkUlPtby8FLGVcsdRwcOQ==" saltValue="DVpvuG42BdDlkEJnHZF1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25" zoomScale="85" zoomScaleNormal="85" zoomScaleSheetLayoutView="55" workbookViewId="0">
      <selection activeCell="B1" sqref="B1:DI1"/>
    </sheetView>
  </sheetViews>
  <sheetFormatPr defaultColWidth="0" defaultRowHeight="0" customHeight="1" zeroHeight="1" x14ac:dyDescent="0.15"/>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305"/>
      <c r="B1" s="1304"/>
      <c r="DD1" s="1237"/>
      <c r="DE1" s="1237"/>
    </row>
    <row r="2" spans="1:143" ht="25.5" customHeight="1" x14ac:dyDescent="0.15">
      <c r="A2" s="1303"/>
      <c r="C2" s="1303"/>
      <c r="O2" s="1303"/>
      <c r="P2" s="1303"/>
      <c r="Q2" s="1303"/>
      <c r="R2" s="1303"/>
      <c r="S2" s="1303"/>
      <c r="T2" s="1303"/>
      <c r="U2" s="1303"/>
      <c r="V2" s="1303"/>
      <c r="W2" s="1303"/>
      <c r="X2" s="1303"/>
      <c r="Y2" s="1303"/>
      <c r="Z2" s="1303"/>
      <c r="AA2" s="1303"/>
      <c r="AB2" s="1303"/>
      <c r="AC2" s="1303"/>
      <c r="AD2" s="1303"/>
      <c r="AE2" s="1303"/>
      <c r="AF2" s="1303"/>
      <c r="AG2" s="1303"/>
      <c r="AH2" s="1303"/>
      <c r="AI2" s="1303"/>
      <c r="AU2" s="1303"/>
      <c r="BG2" s="1303"/>
      <c r="BS2" s="1303"/>
      <c r="CE2" s="1303"/>
      <c r="CQ2" s="1303"/>
      <c r="DD2" s="1237"/>
      <c r="DE2" s="1237"/>
    </row>
    <row r="3" spans="1:143" ht="25.5" customHeight="1" x14ac:dyDescent="0.15">
      <c r="A3" s="1303"/>
      <c r="C3" s="1303"/>
      <c r="O3" s="1303"/>
      <c r="P3" s="1303"/>
      <c r="Q3" s="1303"/>
      <c r="R3" s="1303"/>
      <c r="S3" s="1303"/>
      <c r="T3" s="1303"/>
      <c r="U3" s="1303"/>
      <c r="V3" s="1303"/>
      <c r="W3" s="1303"/>
      <c r="X3" s="1303"/>
      <c r="Y3" s="1303"/>
      <c r="Z3" s="1303"/>
      <c r="AA3" s="1303"/>
      <c r="AB3" s="1303"/>
      <c r="AC3" s="1303"/>
      <c r="AD3" s="1303"/>
      <c r="AE3" s="1303"/>
      <c r="AF3" s="1303"/>
      <c r="AG3" s="1303"/>
      <c r="AH3" s="1303"/>
      <c r="AI3" s="1303"/>
      <c r="AU3" s="1303"/>
      <c r="BG3" s="1303"/>
      <c r="BS3" s="1303"/>
      <c r="CE3" s="1303"/>
      <c r="CQ3" s="1303"/>
      <c r="DD3" s="1237"/>
      <c r="DE3" s="1237"/>
    </row>
    <row r="4" spans="1:143" s="270" customFormat="1" ht="13.5" x14ac:dyDescent="0.15">
      <c r="A4" s="1303"/>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303"/>
      <c r="AO4" s="1303"/>
      <c r="AP4" s="1303"/>
      <c r="AQ4" s="1303"/>
      <c r="AR4" s="1303"/>
      <c r="AS4" s="1303"/>
      <c r="AT4" s="1303"/>
      <c r="AU4" s="1303"/>
      <c r="AV4" s="1303"/>
      <c r="AW4" s="1303"/>
      <c r="AX4" s="1303"/>
      <c r="AY4" s="1303"/>
      <c r="AZ4" s="1303"/>
      <c r="BA4" s="1303"/>
      <c r="BB4" s="1303"/>
      <c r="BC4" s="1303"/>
      <c r="BD4" s="1303"/>
      <c r="BE4" s="1303"/>
      <c r="BF4" s="1303"/>
      <c r="BG4" s="1303"/>
      <c r="BH4" s="1303"/>
      <c r="BI4" s="1303"/>
      <c r="BJ4" s="1303"/>
      <c r="BK4" s="1303"/>
      <c r="BL4" s="1303"/>
      <c r="BM4" s="1303"/>
      <c r="BN4" s="1303"/>
      <c r="BO4" s="1303"/>
      <c r="BP4" s="1303"/>
      <c r="BQ4" s="1303"/>
      <c r="BR4" s="1303"/>
      <c r="BS4" s="1303"/>
      <c r="BT4" s="1303"/>
      <c r="BU4" s="1303"/>
      <c r="BV4" s="1303"/>
      <c r="BW4" s="1303"/>
      <c r="BX4" s="1303"/>
      <c r="BY4" s="1303"/>
      <c r="BZ4" s="1303"/>
      <c r="CA4" s="1303"/>
      <c r="CB4" s="1303"/>
      <c r="CC4" s="1303"/>
      <c r="CD4" s="1303"/>
      <c r="CE4" s="1303"/>
      <c r="CF4" s="1303"/>
      <c r="CG4" s="1303"/>
      <c r="CH4" s="1303"/>
      <c r="CI4" s="1303"/>
      <c r="CJ4" s="1303"/>
      <c r="CK4" s="1303"/>
      <c r="CL4" s="1303"/>
      <c r="CM4" s="1303"/>
      <c r="CN4" s="1303"/>
      <c r="CO4" s="1303"/>
      <c r="CP4" s="1303"/>
      <c r="CQ4" s="1303"/>
      <c r="CR4" s="1303"/>
      <c r="CS4" s="1303"/>
      <c r="CT4" s="1303"/>
      <c r="CU4" s="1303"/>
      <c r="CV4" s="1303"/>
      <c r="CW4" s="1303"/>
      <c r="CX4" s="1303"/>
      <c r="CY4" s="1303"/>
      <c r="CZ4" s="1303"/>
      <c r="DA4" s="1303"/>
      <c r="DB4" s="1303"/>
      <c r="DC4" s="1303"/>
      <c r="DD4" s="1303"/>
      <c r="DE4" s="1303"/>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303"/>
      <c r="B5" s="1303"/>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3"/>
      <c r="BC5" s="1303"/>
      <c r="BD5" s="1303"/>
      <c r="BE5" s="1303"/>
      <c r="BF5" s="1303"/>
      <c r="BG5" s="1303"/>
      <c r="BH5" s="1303"/>
      <c r="BI5" s="1303"/>
      <c r="BJ5" s="1303"/>
      <c r="BK5" s="1303"/>
      <c r="BL5" s="1303"/>
      <c r="BM5" s="1303"/>
      <c r="BN5" s="1303"/>
      <c r="BO5" s="1303"/>
      <c r="BP5" s="1303"/>
      <c r="BQ5" s="1303"/>
      <c r="BR5" s="1303"/>
      <c r="BS5" s="1303"/>
      <c r="BT5" s="1303"/>
      <c r="BU5" s="1303"/>
      <c r="BV5" s="1303"/>
      <c r="BW5" s="1303"/>
      <c r="BX5" s="1303"/>
      <c r="BY5" s="1303"/>
      <c r="BZ5" s="1303"/>
      <c r="CA5" s="1303"/>
      <c r="CB5" s="1303"/>
      <c r="CC5" s="1303"/>
      <c r="CD5" s="1303"/>
      <c r="CE5" s="1303"/>
      <c r="CF5" s="1303"/>
      <c r="CG5" s="1303"/>
      <c r="CH5" s="1303"/>
      <c r="CI5" s="1303"/>
      <c r="CJ5" s="1303"/>
      <c r="CK5" s="1303"/>
      <c r="CL5" s="1303"/>
      <c r="CM5" s="1303"/>
      <c r="CN5" s="1303"/>
      <c r="CO5" s="1303"/>
      <c r="CP5" s="1303"/>
      <c r="CQ5" s="1303"/>
      <c r="CR5" s="1303"/>
      <c r="CS5" s="1303"/>
      <c r="CT5" s="1303"/>
      <c r="CU5" s="1303"/>
      <c r="CV5" s="1303"/>
      <c r="CW5" s="1303"/>
      <c r="CX5" s="1303"/>
      <c r="CY5" s="1303"/>
      <c r="CZ5" s="1303"/>
      <c r="DA5" s="1303"/>
      <c r="DB5" s="1303"/>
      <c r="DC5" s="1303"/>
      <c r="DD5" s="1303"/>
      <c r="DE5" s="1303"/>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303"/>
      <c r="B6" s="1303"/>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c r="BC6" s="1303"/>
      <c r="BD6" s="1303"/>
      <c r="BE6" s="1303"/>
      <c r="BF6" s="1303"/>
      <c r="BG6" s="1303"/>
      <c r="BH6" s="1303"/>
      <c r="BI6" s="1303"/>
      <c r="BJ6" s="1303"/>
      <c r="BK6" s="1303"/>
      <c r="BL6" s="1303"/>
      <c r="BM6" s="1303"/>
      <c r="BN6" s="1303"/>
      <c r="BO6" s="1303"/>
      <c r="BP6" s="1303"/>
      <c r="BQ6" s="1303"/>
      <c r="BR6" s="1303"/>
      <c r="BS6" s="1303"/>
      <c r="BT6" s="1303"/>
      <c r="BU6" s="1303"/>
      <c r="BV6" s="1303"/>
      <c r="BW6" s="1303"/>
      <c r="BX6" s="1303"/>
      <c r="BY6" s="1303"/>
      <c r="BZ6" s="1303"/>
      <c r="CA6" s="1303"/>
      <c r="CB6" s="1303"/>
      <c r="CC6" s="1303"/>
      <c r="CD6" s="1303"/>
      <c r="CE6" s="1303"/>
      <c r="CF6" s="1303"/>
      <c r="CG6" s="1303"/>
      <c r="CH6" s="1303"/>
      <c r="CI6" s="1303"/>
      <c r="CJ6" s="1303"/>
      <c r="CK6" s="1303"/>
      <c r="CL6" s="1303"/>
      <c r="CM6" s="1303"/>
      <c r="CN6" s="1303"/>
      <c r="CO6" s="1303"/>
      <c r="CP6" s="1303"/>
      <c r="CQ6" s="1303"/>
      <c r="CR6" s="1303"/>
      <c r="CS6" s="1303"/>
      <c r="CT6" s="1303"/>
      <c r="CU6" s="1303"/>
      <c r="CV6" s="1303"/>
      <c r="CW6" s="1303"/>
      <c r="CX6" s="1303"/>
      <c r="CY6" s="1303"/>
      <c r="CZ6" s="1303"/>
      <c r="DA6" s="1303"/>
      <c r="DB6" s="1303"/>
      <c r="DC6" s="1303"/>
      <c r="DD6" s="1303"/>
      <c r="DE6" s="1303"/>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303"/>
      <c r="B7" s="1303"/>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3"/>
      <c r="BK7" s="1303"/>
      <c r="BL7" s="1303"/>
      <c r="BM7" s="1303"/>
      <c r="BN7" s="1303"/>
      <c r="BO7" s="1303"/>
      <c r="BP7" s="1303"/>
      <c r="BQ7" s="1303"/>
      <c r="BR7" s="1303"/>
      <c r="BS7" s="1303"/>
      <c r="BT7" s="1303"/>
      <c r="BU7" s="1303"/>
      <c r="BV7" s="1303"/>
      <c r="BW7" s="1303"/>
      <c r="BX7" s="1303"/>
      <c r="BY7" s="1303"/>
      <c r="BZ7" s="1303"/>
      <c r="CA7" s="1303"/>
      <c r="CB7" s="1303"/>
      <c r="CC7" s="1303"/>
      <c r="CD7" s="1303"/>
      <c r="CE7" s="1303"/>
      <c r="CF7" s="1303"/>
      <c r="CG7" s="1303"/>
      <c r="CH7" s="1303"/>
      <c r="CI7" s="1303"/>
      <c r="CJ7" s="1303"/>
      <c r="CK7" s="1303"/>
      <c r="CL7" s="1303"/>
      <c r="CM7" s="1303"/>
      <c r="CN7" s="1303"/>
      <c r="CO7" s="1303"/>
      <c r="CP7" s="1303"/>
      <c r="CQ7" s="1303"/>
      <c r="CR7" s="1303"/>
      <c r="CS7" s="1303"/>
      <c r="CT7" s="1303"/>
      <c r="CU7" s="1303"/>
      <c r="CV7" s="1303"/>
      <c r="CW7" s="1303"/>
      <c r="CX7" s="1303"/>
      <c r="CY7" s="1303"/>
      <c r="CZ7" s="1303"/>
      <c r="DA7" s="1303"/>
      <c r="DB7" s="1303"/>
      <c r="DC7" s="1303"/>
      <c r="DD7" s="1303"/>
      <c r="DE7" s="1303"/>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303"/>
      <c r="B8" s="1303"/>
      <c r="C8" s="1303"/>
      <c r="D8" s="1303"/>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3"/>
      <c r="BK8" s="1303"/>
      <c r="BL8" s="1303"/>
      <c r="BM8" s="1303"/>
      <c r="BN8" s="1303"/>
      <c r="BO8" s="1303"/>
      <c r="BP8" s="1303"/>
      <c r="BQ8" s="1303"/>
      <c r="BR8" s="1303"/>
      <c r="BS8" s="1303"/>
      <c r="BT8" s="1303"/>
      <c r="BU8" s="1303"/>
      <c r="BV8" s="1303"/>
      <c r="BW8" s="1303"/>
      <c r="BX8" s="1303"/>
      <c r="BY8" s="1303"/>
      <c r="BZ8" s="1303"/>
      <c r="CA8" s="1303"/>
      <c r="CB8" s="1303"/>
      <c r="CC8" s="1303"/>
      <c r="CD8" s="1303"/>
      <c r="CE8" s="1303"/>
      <c r="CF8" s="1303"/>
      <c r="CG8" s="1303"/>
      <c r="CH8" s="1303"/>
      <c r="CI8" s="1303"/>
      <c r="CJ8" s="1303"/>
      <c r="CK8" s="1303"/>
      <c r="CL8" s="1303"/>
      <c r="CM8" s="1303"/>
      <c r="CN8" s="1303"/>
      <c r="CO8" s="1303"/>
      <c r="CP8" s="1303"/>
      <c r="CQ8" s="1303"/>
      <c r="CR8" s="1303"/>
      <c r="CS8" s="1303"/>
      <c r="CT8" s="1303"/>
      <c r="CU8" s="1303"/>
      <c r="CV8" s="1303"/>
      <c r="CW8" s="1303"/>
      <c r="CX8" s="1303"/>
      <c r="CY8" s="1303"/>
      <c r="CZ8" s="1303"/>
      <c r="DA8" s="1303"/>
      <c r="DB8" s="1303"/>
      <c r="DC8" s="1303"/>
      <c r="DD8" s="1303"/>
      <c r="DE8" s="1303"/>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303"/>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3"/>
      <c r="AY9" s="1303"/>
      <c r="AZ9" s="1303"/>
      <c r="BA9" s="1303"/>
      <c r="BB9" s="1303"/>
      <c r="BC9" s="1303"/>
      <c r="BD9" s="1303"/>
      <c r="BE9" s="1303"/>
      <c r="BF9" s="1303"/>
      <c r="BG9" s="1303"/>
      <c r="BH9" s="1303"/>
      <c r="BI9" s="1303"/>
      <c r="BJ9" s="1303"/>
      <c r="BK9" s="1303"/>
      <c r="BL9" s="1303"/>
      <c r="BM9" s="1303"/>
      <c r="BN9" s="1303"/>
      <c r="BO9" s="1303"/>
      <c r="BP9" s="1303"/>
      <c r="BQ9" s="1303"/>
      <c r="BR9" s="1303"/>
      <c r="BS9" s="1303"/>
      <c r="BT9" s="1303"/>
      <c r="BU9" s="1303"/>
      <c r="BV9" s="1303"/>
      <c r="BW9" s="1303"/>
      <c r="BX9" s="1303"/>
      <c r="BY9" s="1303"/>
      <c r="BZ9" s="1303"/>
      <c r="CA9" s="1303"/>
      <c r="CB9" s="1303"/>
      <c r="CC9" s="1303"/>
      <c r="CD9" s="1303"/>
      <c r="CE9" s="1303"/>
      <c r="CF9" s="1303"/>
      <c r="CG9" s="1303"/>
      <c r="CH9" s="1303"/>
      <c r="CI9" s="1303"/>
      <c r="CJ9" s="1303"/>
      <c r="CK9" s="1303"/>
      <c r="CL9" s="1303"/>
      <c r="CM9" s="1303"/>
      <c r="CN9" s="1303"/>
      <c r="CO9" s="1303"/>
      <c r="CP9" s="1303"/>
      <c r="CQ9" s="1303"/>
      <c r="CR9" s="1303"/>
      <c r="CS9" s="1303"/>
      <c r="CT9" s="1303"/>
      <c r="CU9" s="1303"/>
      <c r="CV9" s="1303"/>
      <c r="CW9" s="1303"/>
      <c r="CX9" s="1303"/>
      <c r="CY9" s="1303"/>
      <c r="CZ9" s="1303"/>
      <c r="DA9" s="1303"/>
      <c r="DB9" s="1303"/>
      <c r="DC9" s="1303"/>
      <c r="DD9" s="1303"/>
      <c r="DE9" s="1303"/>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303"/>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03"/>
      <c r="AV10" s="1303"/>
      <c r="AW10" s="1303"/>
      <c r="AX10" s="1303"/>
      <c r="AY10" s="1303"/>
      <c r="AZ10" s="1303"/>
      <c r="BA10" s="1303"/>
      <c r="BB10" s="1303"/>
      <c r="BC10" s="1303"/>
      <c r="BD10" s="1303"/>
      <c r="BE10" s="1303"/>
      <c r="BF10" s="1303"/>
      <c r="BG10" s="1303"/>
      <c r="BH10" s="1303"/>
      <c r="BI10" s="1303"/>
      <c r="BJ10" s="1303"/>
      <c r="BK10" s="1303"/>
      <c r="BL10" s="1303"/>
      <c r="BM10" s="1303"/>
      <c r="BN10" s="1303"/>
      <c r="BO10" s="1303"/>
      <c r="BP10" s="1303"/>
      <c r="BQ10" s="1303"/>
      <c r="BR10" s="1303"/>
      <c r="BS10" s="1303"/>
      <c r="BT10" s="1303"/>
      <c r="BU10" s="1303"/>
      <c r="BV10" s="1303"/>
      <c r="BW10" s="1303"/>
      <c r="BX10" s="1303"/>
      <c r="BY10" s="1303"/>
      <c r="BZ10" s="1303"/>
      <c r="CA10" s="1303"/>
      <c r="CB10" s="1303"/>
      <c r="CC10" s="1303"/>
      <c r="CD10" s="1303"/>
      <c r="CE10" s="1303"/>
      <c r="CF10" s="1303"/>
      <c r="CG10" s="1303"/>
      <c r="CH10" s="1303"/>
      <c r="CI10" s="1303"/>
      <c r="CJ10" s="1303"/>
      <c r="CK10" s="1303"/>
      <c r="CL10" s="1303"/>
      <c r="CM10" s="1303"/>
      <c r="CN10" s="1303"/>
      <c r="CO10" s="1303"/>
      <c r="CP10" s="1303"/>
      <c r="CQ10" s="1303"/>
      <c r="CR10" s="1303"/>
      <c r="CS10" s="1303"/>
      <c r="CT10" s="1303"/>
      <c r="CU10" s="1303"/>
      <c r="CV10" s="1303"/>
      <c r="CW10" s="1303"/>
      <c r="CX10" s="1303"/>
      <c r="CY10" s="1303"/>
      <c r="CZ10" s="1303"/>
      <c r="DA10" s="1303"/>
      <c r="DB10" s="1303"/>
      <c r="DC10" s="1303"/>
      <c r="DD10" s="1303"/>
      <c r="DE10" s="1303"/>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ht="13.5" x14ac:dyDescent="0.15">
      <c r="A11" s="1303"/>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03"/>
      <c r="AV11" s="1303"/>
      <c r="AW11" s="1303"/>
      <c r="AX11" s="1303"/>
      <c r="AY11" s="1303"/>
      <c r="AZ11" s="1303"/>
      <c r="BA11" s="1303"/>
      <c r="BB11" s="1303"/>
      <c r="BC11" s="1303"/>
      <c r="BD11" s="1303"/>
      <c r="BE11" s="1303"/>
      <c r="BF11" s="1303"/>
      <c r="BG11" s="1303"/>
      <c r="BH11" s="1303"/>
      <c r="BI11" s="1303"/>
      <c r="BJ11" s="1303"/>
      <c r="BK11" s="1303"/>
      <c r="BL11" s="1303"/>
      <c r="BM11" s="1303"/>
      <c r="BN11" s="1303"/>
      <c r="BO11" s="1303"/>
      <c r="BP11" s="1303"/>
      <c r="BQ11" s="1303"/>
      <c r="BR11" s="1303"/>
      <c r="BS11" s="1303"/>
      <c r="BT11" s="1303"/>
      <c r="BU11" s="1303"/>
      <c r="BV11" s="1303"/>
      <c r="BW11" s="1303"/>
      <c r="BX11" s="1303"/>
      <c r="BY11" s="1303"/>
      <c r="BZ11" s="1303"/>
      <c r="CA11" s="1303"/>
      <c r="CB11" s="1303"/>
      <c r="CC11" s="1303"/>
      <c r="CD11" s="1303"/>
      <c r="CE11" s="1303"/>
      <c r="CF11" s="1303"/>
      <c r="CG11" s="1303"/>
      <c r="CH11" s="1303"/>
      <c r="CI11" s="1303"/>
      <c r="CJ11" s="1303"/>
      <c r="CK11" s="1303"/>
      <c r="CL11" s="1303"/>
      <c r="CM11" s="1303"/>
      <c r="CN11" s="1303"/>
      <c r="CO11" s="1303"/>
      <c r="CP11" s="1303"/>
      <c r="CQ11" s="1303"/>
      <c r="CR11" s="1303"/>
      <c r="CS11" s="1303"/>
      <c r="CT11" s="1303"/>
      <c r="CU11" s="1303"/>
      <c r="CV11" s="1303"/>
      <c r="CW11" s="1303"/>
      <c r="CX11" s="1303"/>
      <c r="CY11" s="1303"/>
      <c r="CZ11" s="1303"/>
      <c r="DA11" s="1303"/>
      <c r="DB11" s="1303"/>
      <c r="DC11" s="1303"/>
      <c r="DD11" s="1303"/>
      <c r="DE11" s="1303"/>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303"/>
      <c r="B12" s="1303"/>
      <c r="C12" s="1303"/>
      <c r="D12" s="1303"/>
      <c r="E12" s="1303"/>
      <c r="F12" s="1303"/>
      <c r="G12" s="1303"/>
      <c r="H12" s="1303"/>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3"/>
      <c r="AZ12" s="1303"/>
      <c r="BA12" s="1303"/>
      <c r="BB12" s="1303"/>
      <c r="BC12" s="1303"/>
      <c r="BD12" s="1303"/>
      <c r="BE12" s="1303"/>
      <c r="BF12" s="1303"/>
      <c r="BG12" s="1303"/>
      <c r="BH12" s="1303"/>
      <c r="BI12" s="1303"/>
      <c r="BJ12" s="1303"/>
      <c r="BK12" s="1303"/>
      <c r="BL12" s="1303"/>
      <c r="BM12" s="1303"/>
      <c r="BN12" s="1303"/>
      <c r="BO12" s="1303"/>
      <c r="BP12" s="1303"/>
      <c r="BQ12" s="1303"/>
      <c r="BR12" s="1303"/>
      <c r="BS12" s="1303"/>
      <c r="BT12" s="1303"/>
      <c r="BU12" s="1303"/>
      <c r="BV12" s="1303"/>
      <c r="BW12" s="1303"/>
      <c r="BX12" s="1303"/>
      <c r="BY12" s="1303"/>
      <c r="BZ12" s="1303"/>
      <c r="CA12" s="1303"/>
      <c r="CB12" s="1303"/>
      <c r="CC12" s="1303"/>
      <c r="CD12" s="1303"/>
      <c r="CE12" s="1303"/>
      <c r="CF12" s="1303"/>
      <c r="CG12" s="1303"/>
      <c r="CH12" s="1303"/>
      <c r="CI12" s="1303"/>
      <c r="CJ12" s="1303"/>
      <c r="CK12" s="1303"/>
      <c r="CL12" s="1303"/>
      <c r="CM12" s="1303"/>
      <c r="CN12" s="1303"/>
      <c r="CO12" s="1303"/>
      <c r="CP12" s="1303"/>
      <c r="CQ12" s="1303"/>
      <c r="CR12" s="1303"/>
      <c r="CS12" s="1303"/>
      <c r="CT12" s="1303"/>
      <c r="CU12" s="1303"/>
      <c r="CV12" s="1303"/>
      <c r="CW12" s="1303"/>
      <c r="CX12" s="1303"/>
      <c r="CY12" s="1303"/>
      <c r="CZ12" s="1303"/>
      <c r="DA12" s="1303"/>
      <c r="DB12" s="1303"/>
      <c r="DC12" s="1303"/>
      <c r="DD12" s="1303"/>
      <c r="DE12" s="1303"/>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ht="13.5" x14ac:dyDescent="0.15">
      <c r="A13" s="1303"/>
      <c r="B13" s="1303"/>
      <c r="C13" s="1303"/>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1303"/>
      <c r="BB13" s="1303"/>
      <c r="BC13" s="1303"/>
      <c r="BD13" s="1303"/>
      <c r="BE13" s="1303"/>
      <c r="BF13" s="1303"/>
      <c r="BG13" s="1303"/>
      <c r="BH13" s="1303"/>
      <c r="BI13" s="1303"/>
      <c r="BJ13" s="1303"/>
      <c r="BK13" s="1303"/>
      <c r="BL13" s="1303"/>
      <c r="BM13" s="1303"/>
      <c r="BN13" s="1303"/>
      <c r="BO13" s="1303"/>
      <c r="BP13" s="1303"/>
      <c r="BQ13" s="1303"/>
      <c r="BR13" s="1303"/>
      <c r="BS13" s="1303"/>
      <c r="BT13" s="1303"/>
      <c r="BU13" s="1303"/>
      <c r="BV13" s="1303"/>
      <c r="BW13" s="1303"/>
      <c r="BX13" s="1303"/>
      <c r="BY13" s="1303"/>
      <c r="BZ13" s="1303"/>
      <c r="CA13" s="1303"/>
      <c r="CB13" s="1303"/>
      <c r="CC13" s="1303"/>
      <c r="CD13" s="1303"/>
      <c r="CE13" s="1303"/>
      <c r="CF13" s="1303"/>
      <c r="CG13" s="1303"/>
      <c r="CH13" s="1303"/>
      <c r="CI13" s="1303"/>
      <c r="CJ13" s="1303"/>
      <c r="CK13" s="1303"/>
      <c r="CL13" s="1303"/>
      <c r="CM13" s="1303"/>
      <c r="CN13" s="1303"/>
      <c r="CO13" s="1303"/>
      <c r="CP13" s="1303"/>
      <c r="CQ13" s="1303"/>
      <c r="CR13" s="1303"/>
      <c r="CS13" s="1303"/>
      <c r="CT13" s="1303"/>
      <c r="CU13" s="1303"/>
      <c r="CV13" s="1303"/>
      <c r="CW13" s="1303"/>
      <c r="CX13" s="1303"/>
      <c r="CY13" s="1303"/>
      <c r="CZ13" s="1303"/>
      <c r="DA13" s="1303"/>
      <c r="DB13" s="1303"/>
      <c r="DC13" s="1303"/>
      <c r="DD13" s="1303"/>
      <c r="DE13" s="1303"/>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303"/>
      <c r="B14" s="1303"/>
      <c r="C14" s="1303"/>
      <c r="D14" s="1303"/>
      <c r="E14" s="1303"/>
      <c r="F14" s="1303"/>
      <c r="G14" s="1303"/>
      <c r="H14" s="1303"/>
      <c r="I14" s="1303"/>
      <c r="J14" s="1303"/>
      <c r="K14" s="1303"/>
      <c r="L14" s="1303"/>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3"/>
      <c r="BD14" s="1303"/>
      <c r="BE14" s="1303"/>
      <c r="BF14" s="1303"/>
      <c r="BG14" s="1303"/>
      <c r="BH14" s="1303"/>
      <c r="BI14" s="1303"/>
      <c r="BJ14" s="1303"/>
      <c r="BK14" s="1303"/>
      <c r="BL14" s="1303"/>
      <c r="BM14" s="1303"/>
      <c r="BN14" s="1303"/>
      <c r="BO14" s="1303"/>
      <c r="BP14" s="1303"/>
      <c r="BQ14" s="1303"/>
      <c r="BR14" s="1303"/>
      <c r="BS14" s="1303"/>
      <c r="BT14" s="1303"/>
      <c r="BU14" s="1303"/>
      <c r="BV14" s="1303"/>
      <c r="BW14" s="1303"/>
      <c r="BX14" s="1303"/>
      <c r="BY14" s="1303"/>
      <c r="BZ14" s="1303"/>
      <c r="CA14" s="1303"/>
      <c r="CB14" s="1303"/>
      <c r="CC14" s="1303"/>
      <c r="CD14" s="1303"/>
      <c r="CE14" s="1303"/>
      <c r="CF14" s="1303"/>
      <c r="CG14" s="1303"/>
      <c r="CH14" s="1303"/>
      <c r="CI14" s="1303"/>
      <c r="CJ14" s="1303"/>
      <c r="CK14" s="1303"/>
      <c r="CL14" s="1303"/>
      <c r="CM14" s="1303"/>
      <c r="CN14" s="1303"/>
      <c r="CO14" s="1303"/>
      <c r="CP14" s="1303"/>
      <c r="CQ14" s="1303"/>
      <c r="CR14" s="1303"/>
      <c r="CS14" s="1303"/>
      <c r="CT14" s="1303"/>
      <c r="CU14" s="1303"/>
      <c r="CV14" s="1303"/>
      <c r="CW14" s="1303"/>
      <c r="CX14" s="1303"/>
      <c r="CY14" s="1303"/>
      <c r="CZ14" s="1303"/>
      <c r="DA14" s="1303"/>
      <c r="DB14" s="1303"/>
      <c r="DC14" s="1303"/>
      <c r="DD14" s="1303"/>
      <c r="DE14" s="1303"/>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7"/>
      <c r="B15" s="1303"/>
      <c r="C15" s="1303"/>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3"/>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03"/>
      <c r="BY15" s="1303"/>
      <c r="BZ15" s="1303"/>
      <c r="CA15" s="1303"/>
      <c r="CB15" s="1303"/>
      <c r="CC15" s="1303"/>
      <c r="CD15" s="1303"/>
      <c r="CE15" s="1303"/>
      <c r="CF15" s="1303"/>
      <c r="CG15" s="1303"/>
      <c r="CH15" s="1303"/>
      <c r="CI15" s="1303"/>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7"/>
      <c r="B16" s="1303"/>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c r="AQ16" s="1303"/>
      <c r="AR16" s="1303"/>
      <c r="AS16" s="1303"/>
      <c r="AT16" s="1303"/>
      <c r="AU16" s="1303"/>
      <c r="AV16" s="1303"/>
      <c r="AW16" s="1303"/>
      <c r="AX16" s="1303"/>
      <c r="AY16" s="1303"/>
      <c r="AZ16" s="1303"/>
      <c r="BA16" s="1303"/>
      <c r="BB16" s="1303"/>
      <c r="BC16" s="1303"/>
      <c r="BD16" s="1303"/>
      <c r="BE16" s="1303"/>
      <c r="BF16" s="1303"/>
      <c r="BG16" s="1303"/>
      <c r="BH16" s="1303"/>
      <c r="BI16" s="1303"/>
      <c r="BJ16" s="1303"/>
      <c r="BK16" s="1303"/>
      <c r="BL16" s="1303"/>
      <c r="BM16" s="1303"/>
      <c r="BN16" s="1303"/>
      <c r="BO16" s="1303"/>
      <c r="BP16" s="1303"/>
      <c r="BQ16" s="1303"/>
      <c r="BR16" s="1303"/>
      <c r="BS16" s="1303"/>
      <c r="BT16" s="1303"/>
      <c r="BU16" s="1303"/>
      <c r="BV16" s="1303"/>
      <c r="BW16" s="1303"/>
      <c r="BX16" s="1303"/>
      <c r="BY16" s="1303"/>
      <c r="BZ16" s="1303"/>
      <c r="CA16" s="1303"/>
      <c r="CB16" s="1303"/>
      <c r="CC16" s="1303"/>
      <c r="CD16" s="1303"/>
      <c r="CE16" s="1303"/>
      <c r="CF16" s="1303"/>
      <c r="CG16" s="1303"/>
      <c r="CH16" s="1303"/>
      <c r="CI16" s="1303"/>
      <c r="CJ16" s="1303"/>
      <c r="CK16" s="1303"/>
      <c r="CL16" s="1303"/>
      <c r="CM16" s="1303"/>
      <c r="CN16" s="1303"/>
      <c r="CO16" s="1303"/>
      <c r="CP16" s="1303"/>
      <c r="CQ16" s="1303"/>
      <c r="CR16" s="1303"/>
      <c r="CS16" s="1303"/>
      <c r="CT16" s="1303"/>
      <c r="CU16" s="1303"/>
      <c r="CV16" s="1303"/>
      <c r="CW16" s="1303"/>
      <c r="CX16" s="1303"/>
      <c r="CY16" s="1303"/>
      <c r="CZ16" s="1303"/>
      <c r="DA16" s="1303"/>
      <c r="DB16" s="1303"/>
      <c r="DC16" s="1303"/>
      <c r="DD16" s="1303"/>
      <c r="DE16" s="1303"/>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7"/>
      <c r="B17" s="1303"/>
      <c r="C17" s="1303"/>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c r="CB17" s="1303"/>
      <c r="CC17" s="1303"/>
      <c r="CD17" s="1303"/>
      <c r="CE17" s="1303"/>
      <c r="CF17" s="1303"/>
      <c r="CG17" s="1303"/>
      <c r="CH17" s="1303"/>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7"/>
      <c r="B18" s="1303"/>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7"/>
      <c r="DE19" s="1237"/>
    </row>
    <row r="20" spans="1:351" ht="13.5" x14ac:dyDescent="0.15">
      <c r="DD20" s="1237"/>
      <c r="DE20" s="1237"/>
    </row>
    <row r="21" spans="1:351" ht="17.25" x14ac:dyDescent="0.15">
      <c r="B21" s="1302"/>
      <c r="C21" s="1298"/>
      <c r="D21" s="1298"/>
      <c r="E21" s="1298"/>
      <c r="F21" s="1298"/>
      <c r="G21" s="1298"/>
      <c r="H21" s="1298"/>
      <c r="I21" s="1298"/>
      <c r="J21" s="1298"/>
      <c r="K21" s="1298"/>
      <c r="L21" s="1298"/>
      <c r="M21" s="1298"/>
      <c r="N21" s="1301"/>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c r="AO21" s="1298"/>
      <c r="AP21" s="1298"/>
      <c r="AQ21" s="1298"/>
      <c r="AR21" s="1298"/>
      <c r="AS21" s="1298"/>
      <c r="AT21" s="1301"/>
      <c r="AU21" s="1298"/>
      <c r="AV21" s="1298"/>
      <c r="AW21" s="1298"/>
      <c r="AX21" s="1298"/>
      <c r="AY21" s="1298"/>
      <c r="AZ21" s="1298"/>
      <c r="BA21" s="1298"/>
      <c r="BB21" s="1298"/>
      <c r="BC21" s="1298"/>
      <c r="BD21" s="1298"/>
      <c r="BE21" s="1298"/>
      <c r="BF21" s="1301"/>
      <c r="BG21" s="1298"/>
      <c r="BH21" s="1298"/>
      <c r="BI21" s="1298"/>
      <c r="BJ21" s="1298"/>
      <c r="BK21" s="1298"/>
      <c r="BL21" s="1298"/>
      <c r="BM21" s="1298"/>
      <c r="BN21" s="1298"/>
      <c r="BO21" s="1298"/>
      <c r="BP21" s="1298"/>
      <c r="BQ21" s="1298"/>
      <c r="BR21" s="1301"/>
      <c r="BS21" s="1298"/>
      <c r="BT21" s="1298"/>
      <c r="BU21" s="1298"/>
      <c r="BV21" s="1298"/>
      <c r="BW21" s="1298"/>
      <c r="BX21" s="1298"/>
      <c r="BY21" s="1298"/>
      <c r="BZ21" s="1298"/>
      <c r="CA21" s="1298"/>
      <c r="CB21" s="1298"/>
      <c r="CC21" s="1298"/>
      <c r="CD21" s="1301"/>
      <c r="CE21" s="1298"/>
      <c r="CF21" s="1298"/>
      <c r="CG21" s="1298"/>
      <c r="CH21" s="1298"/>
      <c r="CI21" s="1298"/>
      <c r="CJ21" s="1298"/>
      <c r="CK21" s="1298"/>
      <c r="CL21" s="1298"/>
      <c r="CM21" s="1298"/>
      <c r="CN21" s="1298"/>
      <c r="CO21" s="1298"/>
      <c r="CP21" s="1301"/>
      <c r="CQ21" s="1298"/>
      <c r="CR21" s="1298"/>
      <c r="CS21" s="1298"/>
      <c r="CT21" s="1298"/>
      <c r="CU21" s="1298"/>
      <c r="CV21" s="1298"/>
      <c r="CW21" s="1298"/>
      <c r="CX21" s="1298"/>
      <c r="CY21" s="1298"/>
      <c r="CZ21" s="1298"/>
      <c r="DA21" s="1298"/>
      <c r="DB21" s="1301"/>
      <c r="DC21" s="1298"/>
      <c r="DD21" s="1297"/>
      <c r="DE21" s="1237"/>
      <c r="MM21" s="1300"/>
    </row>
    <row r="22" spans="1:351" ht="17.25" x14ac:dyDescent="0.15">
      <c r="B22" s="1238"/>
      <c r="MM22" s="1300"/>
    </row>
    <row r="23" spans="1:351" ht="13.5" x14ac:dyDescent="0.15">
      <c r="B23" s="1238"/>
    </row>
    <row r="24" spans="1:351" ht="13.5" x14ac:dyDescent="0.15">
      <c r="B24" s="1238"/>
    </row>
    <row r="25" spans="1:351" ht="13.5" x14ac:dyDescent="0.15">
      <c r="B25" s="1238"/>
    </row>
    <row r="26" spans="1:351" ht="13.5" x14ac:dyDescent="0.15">
      <c r="B26" s="1238"/>
    </row>
    <row r="27" spans="1:351" ht="13.5" x14ac:dyDescent="0.15">
      <c r="B27" s="1238"/>
    </row>
    <row r="28" spans="1:351" ht="13.5" x14ac:dyDescent="0.15">
      <c r="B28" s="1238"/>
    </row>
    <row r="29" spans="1:351" ht="13.5" x14ac:dyDescent="0.15">
      <c r="B29" s="1238"/>
    </row>
    <row r="30" spans="1:351" ht="13.5" x14ac:dyDescent="0.15">
      <c r="B30" s="1238"/>
    </row>
    <row r="31" spans="1:351" ht="13.5" x14ac:dyDescent="0.15">
      <c r="B31" s="1238"/>
    </row>
    <row r="32" spans="1:351" ht="13.5" x14ac:dyDescent="0.15">
      <c r="B32" s="1238"/>
    </row>
    <row r="33" spans="2:109" ht="13.5" x14ac:dyDescent="0.15">
      <c r="B33" s="1238"/>
    </row>
    <row r="34" spans="2:109" ht="13.5" x14ac:dyDescent="0.15">
      <c r="B34" s="1238"/>
    </row>
    <row r="35" spans="2:109" ht="13.5" x14ac:dyDescent="0.15">
      <c r="B35" s="1238"/>
    </row>
    <row r="36" spans="2:109" ht="13.5" x14ac:dyDescent="0.15">
      <c r="B36" s="1238"/>
    </row>
    <row r="37" spans="2:109" ht="13.5" x14ac:dyDescent="0.15">
      <c r="B37" s="1238"/>
    </row>
    <row r="38" spans="2:109" ht="13.5" x14ac:dyDescent="0.15">
      <c r="B38" s="1238"/>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7"/>
    </row>
    <row r="41" spans="2:109" ht="17.25" x14ac:dyDescent="0.15">
      <c r="B41" s="1299" t="s">
        <v>592</v>
      </c>
      <c r="C41" s="1298"/>
      <c r="D41" s="1298"/>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8"/>
      <c r="AC41" s="1298"/>
      <c r="AD41" s="1298"/>
      <c r="AE41" s="1298"/>
      <c r="AF41" s="1298"/>
      <c r="AG41" s="1298"/>
      <c r="AH41" s="1298"/>
      <c r="AI41" s="1298"/>
      <c r="AJ41" s="1298"/>
      <c r="AK41" s="1298"/>
      <c r="AL41" s="1298"/>
      <c r="AM41" s="1298"/>
      <c r="AN41" s="1298"/>
      <c r="AO41" s="1298"/>
      <c r="AP41" s="1298"/>
      <c r="AQ41" s="1298"/>
      <c r="AR41" s="1298"/>
      <c r="AS41" s="1298"/>
      <c r="AT41" s="1298"/>
      <c r="AU41" s="1298"/>
      <c r="AV41" s="1298"/>
      <c r="AW41" s="1298"/>
      <c r="AX41" s="1298"/>
      <c r="AY41" s="1298"/>
      <c r="AZ41" s="1298"/>
      <c r="BA41" s="1298"/>
      <c r="BB41" s="1298"/>
      <c r="BC41" s="1298"/>
      <c r="BD41" s="1298"/>
      <c r="BE41" s="1298"/>
      <c r="BF41" s="1298"/>
      <c r="BG41" s="1298"/>
      <c r="BH41" s="1298"/>
      <c r="BI41" s="1298"/>
      <c r="BJ41" s="1298"/>
      <c r="BK41" s="1298"/>
      <c r="BL41" s="1298"/>
      <c r="BM41" s="1298"/>
      <c r="BN41" s="1298"/>
      <c r="BO41" s="1298"/>
      <c r="BP41" s="1298"/>
      <c r="BQ41" s="1298"/>
      <c r="BR41" s="1298"/>
      <c r="BS41" s="1298"/>
      <c r="BT41" s="1298"/>
      <c r="BU41" s="1298"/>
      <c r="BV41" s="1298"/>
      <c r="BW41" s="1298"/>
      <c r="BX41" s="1298"/>
      <c r="BY41" s="1298"/>
      <c r="BZ41" s="1298"/>
      <c r="CA41" s="1298"/>
      <c r="CB41" s="1298"/>
      <c r="CC41" s="1298"/>
      <c r="CD41" s="1298"/>
      <c r="CE41" s="1298"/>
      <c r="CF41" s="1298"/>
      <c r="CG41" s="1298"/>
      <c r="CH41" s="1298"/>
      <c r="CI41" s="1298"/>
      <c r="CJ41" s="1298"/>
      <c r="CK41" s="1298"/>
      <c r="CL41" s="1298"/>
      <c r="CM41" s="1298"/>
      <c r="CN41" s="1298"/>
      <c r="CO41" s="1298"/>
      <c r="CP41" s="1298"/>
      <c r="CQ41" s="1298"/>
      <c r="CR41" s="1298"/>
      <c r="CS41" s="1298"/>
      <c r="CT41" s="1298"/>
      <c r="CU41" s="1298"/>
      <c r="CV41" s="1298"/>
      <c r="CW41" s="1298"/>
      <c r="CX41" s="1298"/>
      <c r="CY41" s="1298"/>
      <c r="CZ41" s="1298"/>
      <c r="DA41" s="1298"/>
      <c r="DB41" s="1298"/>
      <c r="DC41" s="1298"/>
      <c r="DD41" s="1297"/>
    </row>
    <row r="42" spans="2:109" ht="13.5" x14ac:dyDescent="0.15">
      <c r="B42" s="1238"/>
      <c r="G42" s="1275"/>
      <c r="I42" s="1274"/>
      <c r="J42" s="1274"/>
      <c r="K42" s="1274"/>
      <c r="AM42" s="1275"/>
      <c r="AN42" s="1275" t="s">
        <v>586</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8"/>
      <c r="AN43" s="1273" t="s">
        <v>591</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5"/>
    </row>
    <row r="44" spans="2:109" ht="13.5" x14ac:dyDescent="0.15">
      <c r="B44" s="1238"/>
      <c r="AN44" s="1294"/>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2"/>
    </row>
    <row r="45" spans="2:109" ht="13.5" x14ac:dyDescent="0.15">
      <c r="B45" s="1238"/>
      <c r="AN45" s="1294"/>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2"/>
    </row>
    <row r="46" spans="2:109" ht="13.5" x14ac:dyDescent="0.15">
      <c r="B46" s="1238"/>
      <c r="AN46" s="1294"/>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2"/>
    </row>
    <row r="47" spans="2:109" ht="13.5" x14ac:dyDescent="0.15">
      <c r="B47" s="1238"/>
      <c r="AN47" s="1291"/>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89"/>
    </row>
    <row r="48" spans="2:109" ht="13.5" x14ac:dyDescent="0.1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8"/>
      <c r="AN49" s="1237" t="s">
        <v>584</v>
      </c>
    </row>
    <row r="50" spans="1:109" ht="13.5" x14ac:dyDescent="0.1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547</v>
      </c>
      <c r="BQ50" s="1247"/>
      <c r="BR50" s="1247"/>
      <c r="BS50" s="1247"/>
      <c r="BT50" s="1247"/>
      <c r="BU50" s="1247"/>
      <c r="BV50" s="1247"/>
      <c r="BW50" s="1247"/>
      <c r="BX50" s="1247" t="s">
        <v>548</v>
      </c>
      <c r="BY50" s="1247"/>
      <c r="BZ50" s="1247"/>
      <c r="CA50" s="1247"/>
      <c r="CB50" s="1247"/>
      <c r="CC50" s="1247"/>
      <c r="CD50" s="1247"/>
      <c r="CE50" s="1247"/>
      <c r="CF50" s="1247" t="s">
        <v>549</v>
      </c>
      <c r="CG50" s="1247"/>
      <c r="CH50" s="1247"/>
      <c r="CI50" s="1247"/>
      <c r="CJ50" s="1247"/>
      <c r="CK50" s="1247"/>
      <c r="CL50" s="1247"/>
      <c r="CM50" s="1247"/>
      <c r="CN50" s="1247" t="s">
        <v>550</v>
      </c>
      <c r="CO50" s="1247"/>
      <c r="CP50" s="1247"/>
      <c r="CQ50" s="1247"/>
      <c r="CR50" s="1247"/>
      <c r="CS50" s="1247"/>
      <c r="CT50" s="1247"/>
      <c r="CU50" s="1247"/>
      <c r="CV50" s="1247" t="s">
        <v>551</v>
      </c>
      <c r="CW50" s="1247"/>
      <c r="CX50" s="1247"/>
      <c r="CY50" s="1247"/>
      <c r="CZ50" s="1247"/>
      <c r="DA50" s="1247"/>
      <c r="DB50" s="1247"/>
      <c r="DC50" s="1247"/>
    </row>
    <row r="51" spans="1:109" ht="13.5" customHeight="1" x14ac:dyDescent="0.15">
      <c r="B51" s="1238"/>
      <c r="G51" s="1254"/>
      <c r="H51" s="1254"/>
      <c r="I51" s="1288"/>
      <c r="J51" s="1288"/>
      <c r="K51" s="1253"/>
      <c r="L51" s="1253"/>
      <c r="M51" s="1253"/>
      <c r="N51" s="1253"/>
      <c r="AM51" s="1252"/>
      <c r="AN51" s="1246" t="s">
        <v>583</v>
      </c>
      <c r="AO51" s="1246"/>
      <c r="AP51" s="1246"/>
      <c r="AQ51" s="1246"/>
      <c r="AR51" s="1246"/>
      <c r="AS51" s="1246"/>
      <c r="AT51" s="1246"/>
      <c r="AU51" s="1246"/>
      <c r="AV51" s="1246"/>
      <c r="AW51" s="1246"/>
      <c r="AX51" s="1246"/>
      <c r="AY51" s="1246"/>
      <c r="AZ51" s="1246"/>
      <c r="BA51" s="1246"/>
      <c r="BB51" s="1246" t="s">
        <v>589</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25.4</v>
      </c>
      <c r="CG51" s="1245"/>
      <c r="CH51" s="1245"/>
      <c r="CI51" s="1245"/>
      <c r="CJ51" s="1245"/>
      <c r="CK51" s="1245"/>
      <c r="CL51" s="1245"/>
      <c r="CM51" s="1245"/>
      <c r="CN51" s="1245">
        <v>20.399999999999999</v>
      </c>
      <c r="CO51" s="1245"/>
      <c r="CP51" s="1245"/>
      <c r="CQ51" s="1245"/>
      <c r="CR51" s="1245"/>
      <c r="CS51" s="1245"/>
      <c r="CT51" s="1245"/>
      <c r="CU51" s="1245"/>
      <c r="CV51" s="1245">
        <v>22.1</v>
      </c>
      <c r="CW51" s="1245"/>
      <c r="CX51" s="1245"/>
      <c r="CY51" s="1245"/>
      <c r="CZ51" s="1245"/>
      <c r="DA51" s="1245"/>
      <c r="DB51" s="1245"/>
      <c r="DC51" s="1245"/>
    </row>
    <row r="52" spans="1:109" ht="13.5" x14ac:dyDescent="0.1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588</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47.2</v>
      </c>
      <c r="CG53" s="1245"/>
      <c r="CH53" s="1245"/>
      <c r="CI53" s="1245"/>
      <c r="CJ53" s="1245"/>
      <c r="CK53" s="1245"/>
      <c r="CL53" s="1245"/>
      <c r="CM53" s="1245"/>
      <c r="CN53" s="1245">
        <v>48.5</v>
      </c>
      <c r="CO53" s="1245"/>
      <c r="CP53" s="1245"/>
      <c r="CQ53" s="1245"/>
      <c r="CR53" s="1245"/>
      <c r="CS53" s="1245"/>
      <c r="CT53" s="1245"/>
      <c r="CU53" s="1245"/>
      <c r="CV53" s="1245">
        <v>49.9</v>
      </c>
      <c r="CW53" s="1245"/>
      <c r="CX53" s="1245"/>
      <c r="CY53" s="1245"/>
      <c r="CZ53" s="1245"/>
      <c r="DA53" s="1245"/>
      <c r="DB53" s="1245"/>
      <c r="DC53" s="1245"/>
    </row>
    <row r="54" spans="1:109" ht="13.5" x14ac:dyDescent="0.1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8"/>
      <c r="G55" s="1250"/>
      <c r="H55" s="1250"/>
      <c r="I55" s="1250"/>
      <c r="J55" s="1250"/>
      <c r="K55" s="1253"/>
      <c r="L55" s="1253"/>
      <c r="M55" s="1253"/>
      <c r="N55" s="1253"/>
      <c r="AN55" s="1247" t="s">
        <v>590</v>
      </c>
      <c r="AO55" s="1247"/>
      <c r="AP55" s="1247"/>
      <c r="AQ55" s="1247"/>
      <c r="AR55" s="1247"/>
      <c r="AS55" s="1247"/>
      <c r="AT55" s="1247"/>
      <c r="AU55" s="1247"/>
      <c r="AV55" s="1247"/>
      <c r="AW55" s="1247"/>
      <c r="AX55" s="1247"/>
      <c r="AY55" s="1247"/>
      <c r="AZ55" s="1247"/>
      <c r="BA55" s="1247"/>
      <c r="BB55" s="1246" t="s">
        <v>589</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36.5</v>
      </c>
      <c r="CG55" s="1245"/>
      <c r="CH55" s="1245"/>
      <c r="CI55" s="1245"/>
      <c r="CJ55" s="1245"/>
      <c r="CK55" s="1245"/>
      <c r="CL55" s="1245"/>
      <c r="CM55" s="1245"/>
      <c r="CN55" s="1245">
        <v>32.9</v>
      </c>
      <c r="CO55" s="1245"/>
      <c r="CP55" s="1245"/>
      <c r="CQ55" s="1245"/>
      <c r="CR55" s="1245"/>
      <c r="CS55" s="1245"/>
      <c r="CT55" s="1245"/>
      <c r="CU55" s="1245"/>
      <c r="CV55" s="1245">
        <v>28.5</v>
      </c>
      <c r="CW55" s="1245"/>
      <c r="CX55" s="1245"/>
      <c r="CY55" s="1245"/>
      <c r="CZ55" s="1245"/>
      <c r="DA55" s="1245"/>
      <c r="DB55" s="1245"/>
      <c r="DC55" s="1245"/>
    </row>
    <row r="56" spans="1:109" ht="13.5" x14ac:dyDescent="0.1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588</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54.1</v>
      </c>
      <c r="CG57" s="1245"/>
      <c r="CH57" s="1245"/>
      <c r="CI57" s="1245"/>
      <c r="CJ57" s="1245"/>
      <c r="CK57" s="1245"/>
      <c r="CL57" s="1245"/>
      <c r="CM57" s="1245"/>
      <c r="CN57" s="1245">
        <v>57</v>
      </c>
      <c r="CO57" s="1245"/>
      <c r="CP57" s="1245"/>
      <c r="CQ57" s="1245"/>
      <c r="CR57" s="1245"/>
      <c r="CS57" s="1245"/>
      <c r="CT57" s="1245"/>
      <c r="CU57" s="1245"/>
      <c r="CV57" s="1245">
        <v>56.7</v>
      </c>
      <c r="CW57" s="1245"/>
      <c r="CX57" s="1245"/>
      <c r="CY57" s="1245"/>
      <c r="CZ57" s="1245"/>
      <c r="DA57" s="1245"/>
      <c r="DB57" s="1245"/>
      <c r="DC57" s="1245"/>
      <c r="DD57" s="1285"/>
      <c r="DE57" s="1280"/>
    </row>
    <row r="58" spans="1:109" s="1274" customFormat="1" ht="13.5" x14ac:dyDescent="0.1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x14ac:dyDescent="0.15">
      <c r="B63" s="1278" t="s">
        <v>587</v>
      </c>
    </row>
    <row r="64" spans="1:109" ht="13.5" x14ac:dyDescent="0.15">
      <c r="B64" s="1238"/>
      <c r="G64" s="1275"/>
      <c r="I64" s="1277"/>
      <c r="J64" s="1277"/>
      <c r="K64" s="1277"/>
      <c r="L64" s="1277"/>
      <c r="M64" s="1277"/>
      <c r="N64" s="1276"/>
      <c r="AM64" s="1275"/>
      <c r="AN64" s="1275" t="s">
        <v>586</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8"/>
      <c r="AN65" s="1273" t="s">
        <v>585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8"/>
      <c r="G71" s="1260"/>
      <c r="I71" s="1263"/>
      <c r="J71" s="1262"/>
      <c r="K71" s="1262"/>
      <c r="L71" s="1261"/>
      <c r="M71" s="1262"/>
      <c r="N71" s="1261"/>
      <c r="AM71" s="1260"/>
      <c r="AN71" s="1237" t="s">
        <v>584</v>
      </c>
    </row>
    <row r="72" spans="2:107" ht="13.5" x14ac:dyDescent="0.1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547</v>
      </c>
      <c r="BQ72" s="1247"/>
      <c r="BR72" s="1247"/>
      <c r="BS72" s="1247"/>
      <c r="BT72" s="1247"/>
      <c r="BU72" s="1247"/>
      <c r="BV72" s="1247"/>
      <c r="BW72" s="1247"/>
      <c r="BX72" s="1247" t="s">
        <v>548</v>
      </c>
      <c r="BY72" s="1247"/>
      <c r="BZ72" s="1247"/>
      <c r="CA72" s="1247"/>
      <c r="CB72" s="1247"/>
      <c r="CC72" s="1247"/>
      <c r="CD72" s="1247"/>
      <c r="CE72" s="1247"/>
      <c r="CF72" s="1247" t="s">
        <v>549</v>
      </c>
      <c r="CG72" s="1247"/>
      <c r="CH72" s="1247"/>
      <c r="CI72" s="1247"/>
      <c r="CJ72" s="1247"/>
      <c r="CK72" s="1247"/>
      <c r="CL72" s="1247"/>
      <c r="CM72" s="1247"/>
      <c r="CN72" s="1247" t="s">
        <v>550</v>
      </c>
      <c r="CO72" s="1247"/>
      <c r="CP72" s="1247"/>
      <c r="CQ72" s="1247"/>
      <c r="CR72" s="1247"/>
      <c r="CS72" s="1247"/>
      <c r="CT72" s="1247"/>
      <c r="CU72" s="1247"/>
      <c r="CV72" s="1247" t="s">
        <v>551</v>
      </c>
      <c r="CW72" s="1247"/>
      <c r="CX72" s="1247"/>
      <c r="CY72" s="1247"/>
      <c r="CZ72" s="1247"/>
      <c r="DA72" s="1247"/>
      <c r="DB72" s="1247"/>
      <c r="DC72" s="1247"/>
    </row>
    <row r="73" spans="2:107" ht="13.5" x14ac:dyDescent="0.15">
      <c r="B73" s="1238"/>
      <c r="G73" s="1254"/>
      <c r="H73" s="1254"/>
      <c r="I73" s="1254"/>
      <c r="J73" s="1254"/>
      <c r="K73" s="1251"/>
      <c r="L73" s="1251"/>
      <c r="M73" s="1251"/>
      <c r="N73" s="1251"/>
      <c r="AM73" s="1252"/>
      <c r="AN73" s="1246" t="s">
        <v>583</v>
      </c>
      <c r="AO73" s="1246"/>
      <c r="AP73" s="1246"/>
      <c r="AQ73" s="1246"/>
      <c r="AR73" s="1246"/>
      <c r="AS73" s="1246"/>
      <c r="AT73" s="1246"/>
      <c r="AU73" s="1246"/>
      <c r="AV73" s="1246"/>
      <c r="AW73" s="1246"/>
      <c r="AX73" s="1246"/>
      <c r="AY73" s="1246"/>
      <c r="AZ73" s="1246"/>
      <c r="BA73" s="1246"/>
      <c r="BB73" s="1246" t="s">
        <v>581</v>
      </c>
      <c r="BC73" s="1246"/>
      <c r="BD73" s="1246"/>
      <c r="BE73" s="1246"/>
      <c r="BF73" s="1246"/>
      <c r="BG73" s="1246"/>
      <c r="BH73" s="1246"/>
      <c r="BI73" s="1246"/>
      <c r="BJ73" s="1246"/>
      <c r="BK73" s="1246"/>
      <c r="BL73" s="1246"/>
      <c r="BM73" s="1246"/>
      <c r="BN73" s="1246"/>
      <c r="BO73" s="1246"/>
      <c r="BP73" s="1245">
        <v>45.6</v>
      </c>
      <c r="BQ73" s="1245"/>
      <c r="BR73" s="1245"/>
      <c r="BS73" s="1245"/>
      <c r="BT73" s="1245"/>
      <c r="BU73" s="1245"/>
      <c r="BV73" s="1245"/>
      <c r="BW73" s="1245"/>
      <c r="BX73" s="1245">
        <v>39.9</v>
      </c>
      <c r="BY73" s="1245"/>
      <c r="BZ73" s="1245"/>
      <c r="CA73" s="1245"/>
      <c r="CB73" s="1245"/>
      <c r="CC73" s="1245"/>
      <c r="CD73" s="1245"/>
      <c r="CE73" s="1245"/>
      <c r="CF73" s="1245">
        <v>25.4</v>
      </c>
      <c r="CG73" s="1245"/>
      <c r="CH73" s="1245"/>
      <c r="CI73" s="1245"/>
      <c r="CJ73" s="1245"/>
      <c r="CK73" s="1245"/>
      <c r="CL73" s="1245"/>
      <c r="CM73" s="1245"/>
      <c r="CN73" s="1245">
        <v>20.399999999999999</v>
      </c>
      <c r="CO73" s="1245"/>
      <c r="CP73" s="1245"/>
      <c r="CQ73" s="1245"/>
      <c r="CR73" s="1245"/>
      <c r="CS73" s="1245"/>
      <c r="CT73" s="1245"/>
      <c r="CU73" s="1245"/>
      <c r="CV73" s="1245">
        <v>22.1</v>
      </c>
      <c r="CW73" s="1245"/>
      <c r="CX73" s="1245"/>
      <c r="CY73" s="1245"/>
      <c r="CZ73" s="1245"/>
      <c r="DA73" s="1245"/>
      <c r="DB73" s="1245"/>
      <c r="DC73" s="1245"/>
    </row>
    <row r="74" spans="2:107" ht="13.5" x14ac:dyDescent="0.1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580</v>
      </c>
      <c r="BC75" s="1246"/>
      <c r="BD75" s="1246"/>
      <c r="BE75" s="1246"/>
      <c r="BF75" s="1246"/>
      <c r="BG75" s="1246"/>
      <c r="BH75" s="1246"/>
      <c r="BI75" s="1246"/>
      <c r="BJ75" s="1246"/>
      <c r="BK75" s="1246"/>
      <c r="BL75" s="1246"/>
      <c r="BM75" s="1246"/>
      <c r="BN75" s="1246"/>
      <c r="BO75" s="1246"/>
      <c r="BP75" s="1245">
        <v>13.4</v>
      </c>
      <c r="BQ75" s="1245"/>
      <c r="BR75" s="1245"/>
      <c r="BS75" s="1245"/>
      <c r="BT75" s="1245"/>
      <c r="BU75" s="1245"/>
      <c r="BV75" s="1245"/>
      <c r="BW75" s="1245"/>
      <c r="BX75" s="1245">
        <v>12.6</v>
      </c>
      <c r="BY75" s="1245"/>
      <c r="BZ75" s="1245"/>
      <c r="CA75" s="1245"/>
      <c r="CB75" s="1245"/>
      <c r="CC75" s="1245"/>
      <c r="CD75" s="1245"/>
      <c r="CE75" s="1245"/>
      <c r="CF75" s="1245">
        <v>11.2</v>
      </c>
      <c r="CG75" s="1245"/>
      <c r="CH75" s="1245"/>
      <c r="CI75" s="1245"/>
      <c r="CJ75" s="1245"/>
      <c r="CK75" s="1245"/>
      <c r="CL75" s="1245"/>
      <c r="CM75" s="1245"/>
      <c r="CN75" s="1245">
        <v>9.8000000000000007</v>
      </c>
      <c r="CO75" s="1245"/>
      <c r="CP75" s="1245"/>
      <c r="CQ75" s="1245"/>
      <c r="CR75" s="1245"/>
      <c r="CS75" s="1245"/>
      <c r="CT75" s="1245"/>
      <c r="CU75" s="1245"/>
      <c r="CV75" s="1245">
        <v>8.5</v>
      </c>
      <c r="CW75" s="1245"/>
      <c r="CX75" s="1245"/>
      <c r="CY75" s="1245"/>
      <c r="CZ75" s="1245"/>
      <c r="DA75" s="1245"/>
      <c r="DB75" s="1245"/>
      <c r="DC75" s="1245"/>
    </row>
    <row r="76" spans="2:107" ht="13.5" x14ac:dyDescent="0.1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8"/>
      <c r="G77" s="1250"/>
      <c r="H77" s="1250"/>
      <c r="I77" s="1250"/>
      <c r="J77" s="1250"/>
      <c r="K77" s="1251"/>
      <c r="L77" s="1251"/>
      <c r="M77" s="1251"/>
      <c r="N77" s="1251"/>
      <c r="AN77" s="1247" t="s">
        <v>582</v>
      </c>
      <c r="AO77" s="1247"/>
      <c r="AP77" s="1247"/>
      <c r="AQ77" s="1247"/>
      <c r="AR77" s="1247"/>
      <c r="AS77" s="1247"/>
      <c r="AT77" s="1247"/>
      <c r="AU77" s="1247"/>
      <c r="AV77" s="1247"/>
      <c r="AW77" s="1247"/>
      <c r="AX77" s="1247"/>
      <c r="AY77" s="1247"/>
      <c r="AZ77" s="1247"/>
      <c r="BA77" s="1247"/>
      <c r="BB77" s="1246" t="s">
        <v>581</v>
      </c>
      <c r="BC77" s="1246"/>
      <c r="BD77" s="1246"/>
      <c r="BE77" s="1246"/>
      <c r="BF77" s="1246"/>
      <c r="BG77" s="1246"/>
      <c r="BH77" s="1246"/>
      <c r="BI77" s="1246"/>
      <c r="BJ77" s="1246"/>
      <c r="BK77" s="1246"/>
      <c r="BL77" s="1246"/>
      <c r="BM77" s="1246"/>
      <c r="BN77" s="1246"/>
      <c r="BO77" s="1246"/>
      <c r="BP77" s="1245">
        <v>22.3</v>
      </c>
      <c r="BQ77" s="1245"/>
      <c r="BR77" s="1245"/>
      <c r="BS77" s="1245"/>
      <c r="BT77" s="1245"/>
      <c r="BU77" s="1245"/>
      <c r="BV77" s="1245"/>
      <c r="BW77" s="1245"/>
      <c r="BX77" s="1245">
        <v>20.3</v>
      </c>
      <c r="BY77" s="1245"/>
      <c r="BZ77" s="1245"/>
      <c r="CA77" s="1245"/>
      <c r="CB77" s="1245"/>
      <c r="CC77" s="1245"/>
      <c r="CD77" s="1245"/>
      <c r="CE77" s="1245"/>
      <c r="CF77" s="1245">
        <v>36.5</v>
      </c>
      <c r="CG77" s="1245"/>
      <c r="CH77" s="1245"/>
      <c r="CI77" s="1245"/>
      <c r="CJ77" s="1245"/>
      <c r="CK77" s="1245"/>
      <c r="CL77" s="1245"/>
      <c r="CM77" s="1245"/>
      <c r="CN77" s="1245">
        <v>32.9</v>
      </c>
      <c r="CO77" s="1245"/>
      <c r="CP77" s="1245"/>
      <c r="CQ77" s="1245"/>
      <c r="CR77" s="1245"/>
      <c r="CS77" s="1245"/>
      <c r="CT77" s="1245"/>
      <c r="CU77" s="1245"/>
      <c r="CV77" s="1245">
        <v>28.5</v>
      </c>
      <c r="CW77" s="1245"/>
      <c r="CX77" s="1245"/>
      <c r="CY77" s="1245"/>
      <c r="CZ77" s="1245"/>
      <c r="DA77" s="1245"/>
      <c r="DB77" s="1245"/>
      <c r="DC77" s="1245"/>
    </row>
    <row r="78" spans="2:107" ht="13.5" x14ac:dyDescent="0.1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580</v>
      </c>
      <c r="BC79" s="1246"/>
      <c r="BD79" s="1246"/>
      <c r="BE79" s="1246"/>
      <c r="BF79" s="1246"/>
      <c r="BG79" s="1246"/>
      <c r="BH79" s="1246"/>
      <c r="BI79" s="1246"/>
      <c r="BJ79" s="1246"/>
      <c r="BK79" s="1246"/>
      <c r="BL79" s="1246"/>
      <c r="BM79" s="1246"/>
      <c r="BN79" s="1246"/>
      <c r="BO79" s="1246"/>
      <c r="BP79" s="1245">
        <v>8.5</v>
      </c>
      <c r="BQ79" s="1245"/>
      <c r="BR79" s="1245"/>
      <c r="BS79" s="1245"/>
      <c r="BT79" s="1245"/>
      <c r="BU79" s="1245"/>
      <c r="BV79" s="1245"/>
      <c r="BW79" s="1245"/>
      <c r="BX79" s="1245">
        <v>7.7</v>
      </c>
      <c r="BY79" s="1245"/>
      <c r="BZ79" s="1245"/>
      <c r="CA79" s="1245"/>
      <c r="CB79" s="1245"/>
      <c r="CC79" s="1245"/>
      <c r="CD79" s="1245"/>
      <c r="CE79" s="1245"/>
      <c r="CF79" s="1245">
        <v>9</v>
      </c>
      <c r="CG79" s="1245"/>
      <c r="CH79" s="1245"/>
      <c r="CI79" s="1245"/>
      <c r="CJ79" s="1245"/>
      <c r="CK79" s="1245"/>
      <c r="CL79" s="1245"/>
      <c r="CM79" s="1245"/>
      <c r="CN79" s="1245">
        <v>8.1999999999999993</v>
      </c>
      <c r="CO79" s="1245"/>
      <c r="CP79" s="1245"/>
      <c r="CQ79" s="1245"/>
      <c r="CR79" s="1245"/>
      <c r="CS79" s="1245"/>
      <c r="CT79" s="1245"/>
      <c r="CU79" s="1245"/>
      <c r="CV79" s="1245">
        <v>8</v>
      </c>
      <c r="CW79" s="1245"/>
      <c r="CX79" s="1245"/>
      <c r="CY79" s="1245"/>
      <c r="CZ79" s="1245"/>
      <c r="DA79" s="1245"/>
      <c r="DB79" s="1245"/>
      <c r="DC79" s="1245"/>
    </row>
    <row r="80" spans="2:107" ht="13.5" x14ac:dyDescent="0.1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8"/>
    </row>
    <row r="82" spans="2:109" ht="17.25" x14ac:dyDescent="0.1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7"/>
      <c r="DE84" s="1237"/>
    </row>
    <row r="85" spans="2:109" ht="13.5" x14ac:dyDescent="0.15">
      <c r="DD85" s="1237"/>
      <c r="DE85" s="1237"/>
    </row>
    <row r="86" spans="2:109" ht="13.5" hidden="1" x14ac:dyDescent="0.15">
      <c r="DD86" s="1237"/>
      <c r="DE86" s="1237"/>
    </row>
    <row r="87" spans="2:109" ht="13.5" hidden="1" x14ac:dyDescent="0.15">
      <c r="K87" s="1240"/>
      <c r="AQ87" s="1240"/>
      <c r="BC87" s="1240"/>
      <c r="BO87" s="1240"/>
      <c r="CA87" s="1240"/>
      <c r="CM87" s="1240"/>
      <c r="CY87" s="1240"/>
      <c r="DD87" s="1237"/>
      <c r="DE87" s="1237"/>
    </row>
    <row r="88" spans="2:109" ht="13.5" hidden="1" x14ac:dyDescent="0.15">
      <c r="DD88" s="1237"/>
      <c r="DE88" s="1237"/>
    </row>
    <row r="89" spans="2:109" ht="13.5" hidden="1" x14ac:dyDescent="0.15">
      <c r="DD89" s="1237"/>
      <c r="DE89" s="1237"/>
    </row>
    <row r="90" spans="2:109" ht="13.5" hidden="1" x14ac:dyDescent="0.15">
      <c r="DD90" s="1237"/>
      <c r="DE90" s="1237"/>
    </row>
    <row r="91" spans="2:109" ht="13.5"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q0wNg9MxylDE2zYhCIkYNXipX8KdoHsP0tknwsUeuOrOoVbv/bfsF+faoUWoGXXKuQw/wuuqjRnLpac0Bebvg==" saltValue="I/EPLvUycXsQWXYGPYdak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85" zoomScale="70" zoomScaleNormal="70" zoomScaleSheetLayoutView="70" workbookViewId="0">
      <selection activeCell="B1" sqref="B1:DI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sDYjD2z42vJOAZoS24yak32axEPeWBC5C7+3gMdswKu+8jiDoLGuRg1soS77mz1vt08X8HdLKL+oCdrhSniQ==" saltValue="fv/376V2Lk2udCZKrbO1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0" zoomScaleNormal="70" zoomScaleSheetLayoutView="55" workbookViewId="0">
      <selection activeCell="B1" sqref="B1:DI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3sLfpkdLCC/4zH0IyWjpMk6GPtGwzuvtuCNyPBe8FRuSqaU0FYYlXQPX5SyVJ9Eqjt4jZMoC+1JEjefwXVsZQ==" saltValue="0aIFE5EsA1bECPtvnarB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74937</v>
      </c>
      <c r="E3" s="141"/>
      <c r="F3" s="142">
        <v>53270</v>
      </c>
      <c r="G3" s="143"/>
      <c r="H3" s="144"/>
    </row>
    <row r="4" spans="1:8" x14ac:dyDescent="0.15">
      <c r="A4" s="145"/>
      <c r="B4" s="146"/>
      <c r="C4" s="147"/>
      <c r="D4" s="148">
        <v>38706</v>
      </c>
      <c r="E4" s="149"/>
      <c r="F4" s="150">
        <v>24316</v>
      </c>
      <c r="G4" s="151"/>
      <c r="H4" s="152"/>
    </row>
    <row r="5" spans="1:8" x14ac:dyDescent="0.15">
      <c r="A5" s="133" t="s">
        <v>539</v>
      </c>
      <c r="B5" s="138"/>
      <c r="C5" s="139"/>
      <c r="D5" s="140">
        <v>64591</v>
      </c>
      <c r="E5" s="141"/>
      <c r="F5" s="142">
        <v>53292</v>
      </c>
      <c r="G5" s="143"/>
      <c r="H5" s="144"/>
    </row>
    <row r="6" spans="1:8" x14ac:dyDescent="0.15">
      <c r="A6" s="145"/>
      <c r="B6" s="146"/>
      <c r="C6" s="147"/>
      <c r="D6" s="148">
        <v>28511</v>
      </c>
      <c r="E6" s="149"/>
      <c r="F6" s="150">
        <v>28900</v>
      </c>
      <c r="G6" s="151"/>
      <c r="H6" s="152"/>
    </row>
    <row r="7" spans="1:8" x14ac:dyDescent="0.15">
      <c r="A7" s="133" t="s">
        <v>540</v>
      </c>
      <c r="B7" s="138"/>
      <c r="C7" s="139"/>
      <c r="D7" s="140">
        <v>118745</v>
      </c>
      <c r="E7" s="141"/>
      <c r="F7" s="142">
        <v>69469</v>
      </c>
      <c r="G7" s="143"/>
      <c r="H7" s="144"/>
    </row>
    <row r="8" spans="1:8" x14ac:dyDescent="0.15">
      <c r="A8" s="145"/>
      <c r="B8" s="146"/>
      <c r="C8" s="147"/>
      <c r="D8" s="148">
        <v>103692</v>
      </c>
      <c r="E8" s="149"/>
      <c r="F8" s="150">
        <v>38215</v>
      </c>
      <c r="G8" s="151"/>
      <c r="H8" s="152"/>
    </row>
    <row r="9" spans="1:8" x14ac:dyDescent="0.15">
      <c r="A9" s="133" t="s">
        <v>541</v>
      </c>
      <c r="B9" s="138"/>
      <c r="C9" s="139"/>
      <c r="D9" s="140">
        <v>82910</v>
      </c>
      <c r="E9" s="141"/>
      <c r="F9" s="142">
        <v>67293</v>
      </c>
      <c r="G9" s="143"/>
      <c r="H9" s="144"/>
    </row>
    <row r="10" spans="1:8" x14ac:dyDescent="0.15">
      <c r="A10" s="145"/>
      <c r="B10" s="146"/>
      <c r="C10" s="147"/>
      <c r="D10" s="148">
        <v>54481</v>
      </c>
      <c r="E10" s="149"/>
      <c r="F10" s="150">
        <v>35076</v>
      </c>
      <c r="G10" s="151"/>
      <c r="H10" s="152"/>
    </row>
    <row r="11" spans="1:8" x14ac:dyDescent="0.15">
      <c r="A11" s="133" t="s">
        <v>542</v>
      </c>
      <c r="B11" s="138"/>
      <c r="C11" s="139"/>
      <c r="D11" s="140">
        <v>86846</v>
      </c>
      <c r="E11" s="141"/>
      <c r="F11" s="142">
        <v>67343</v>
      </c>
      <c r="G11" s="143"/>
      <c r="H11" s="144"/>
    </row>
    <row r="12" spans="1:8" x14ac:dyDescent="0.15">
      <c r="A12" s="145"/>
      <c r="B12" s="146"/>
      <c r="C12" s="153"/>
      <c r="D12" s="148">
        <v>41335</v>
      </c>
      <c r="E12" s="149"/>
      <c r="F12" s="150">
        <v>32865</v>
      </c>
      <c r="G12" s="151"/>
      <c r="H12" s="152"/>
    </row>
    <row r="13" spans="1:8" x14ac:dyDescent="0.15">
      <c r="A13" s="133"/>
      <c r="B13" s="138"/>
      <c r="C13" s="154"/>
      <c r="D13" s="155">
        <v>85606</v>
      </c>
      <c r="E13" s="156"/>
      <c r="F13" s="157">
        <v>62133</v>
      </c>
      <c r="G13" s="158"/>
      <c r="H13" s="144"/>
    </row>
    <row r="14" spans="1:8" x14ac:dyDescent="0.15">
      <c r="A14" s="145"/>
      <c r="B14" s="146"/>
      <c r="C14" s="147"/>
      <c r="D14" s="148">
        <v>53345</v>
      </c>
      <c r="E14" s="149"/>
      <c r="F14" s="150">
        <v>31874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5.64</v>
      </c>
      <c r="C19" s="159">
        <f>ROUND(VALUE(SUBSTITUTE(実質収支比率等に係る経年分析!G$48,"▲","-")),2)</f>
        <v>6</v>
      </c>
      <c r="D19" s="159">
        <f>ROUND(VALUE(SUBSTITUTE(実質収支比率等に係る経年分析!H$48,"▲","-")),2)</f>
        <v>5.0999999999999996</v>
      </c>
      <c r="E19" s="159">
        <f>ROUND(VALUE(SUBSTITUTE(実質収支比率等に係る経年分析!I$48,"▲","-")),2)</f>
        <v>2.58</v>
      </c>
      <c r="F19" s="159">
        <f>ROUND(VALUE(SUBSTITUTE(実質収支比率等に係る経年分析!J$48,"▲","-")),2)</f>
        <v>0.89</v>
      </c>
    </row>
    <row r="20" spans="1:11" x14ac:dyDescent="0.15">
      <c r="A20" s="159" t="s">
        <v>49</v>
      </c>
      <c r="B20" s="159">
        <f>ROUND(VALUE(SUBSTITUTE(実質収支比率等に係る経年分析!F$47,"▲","-")),2)</f>
        <v>38.39</v>
      </c>
      <c r="C20" s="159">
        <f>ROUND(VALUE(SUBSTITUTE(実質収支比率等に係る経年分析!G$47,"▲","-")),2)</f>
        <v>42.58</v>
      </c>
      <c r="D20" s="159">
        <f>ROUND(VALUE(SUBSTITUTE(実質収支比率等に係る経年分析!H$47,"▲","-")),2)</f>
        <v>45.03</v>
      </c>
      <c r="E20" s="159">
        <f>ROUND(VALUE(SUBSTITUTE(実質収支比率等に係る経年分析!I$47,"▲","-")),2)</f>
        <v>48.12</v>
      </c>
      <c r="F20" s="159">
        <f>ROUND(VALUE(SUBSTITUTE(実質収支比率等に係る経年分析!J$47,"▲","-")),2)</f>
        <v>22.83</v>
      </c>
    </row>
    <row r="21" spans="1:11" x14ac:dyDescent="0.15">
      <c r="A21" s="159" t="s">
        <v>50</v>
      </c>
      <c r="B21" s="159">
        <f>IF(ISNUMBER(VALUE(SUBSTITUTE(実質収支比率等に係る経年分析!F$49,"▲","-"))),ROUND(VALUE(SUBSTITUTE(実質収支比率等に係る経年分析!F$49,"▲","-")),2),NA())</f>
        <v>0.41</v>
      </c>
      <c r="C21" s="159">
        <f>IF(ISNUMBER(VALUE(SUBSTITUTE(実質収支比率等に係る経年分析!G$49,"▲","-"))),ROUND(VALUE(SUBSTITUTE(実質収支比率等に係る経年分析!G$49,"▲","-")),2),NA())</f>
        <v>4.21</v>
      </c>
      <c r="D21" s="159">
        <f>IF(ISNUMBER(VALUE(SUBSTITUTE(実質収支比率等に係る経年分析!H$49,"▲","-"))),ROUND(VALUE(SUBSTITUTE(実質収支比率等に係る経年分析!H$49,"▲","-")),2),NA())</f>
        <v>2.5099999999999998</v>
      </c>
      <c r="E21" s="159">
        <f>IF(ISNUMBER(VALUE(SUBSTITUTE(実質収支比率等に係る経年分析!I$49,"▲","-"))),ROUND(VALUE(SUBSTITUTE(実質収支比率等に係る経年分析!I$49,"▲","-")),2),NA())</f>
        <v>0.1</v>
      </c>
      <c r="F21" s="159">
        <f>IF(ISNUMBER(VALUE(SUBSTITUTE(実質収支比率等に係る経年分析!J$49,"▲","-"))),ROUND(VALUE(SUBSTITUTE(実質収支比率等に係る経年分析!J$49,"▲","-")),2),NA())</f>
        <v>-28.33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0.88</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0.56000000000000005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1.04</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1.22</v>
      </c>
    </row>
    <row r="36" spans="1:16" x14ac:dyDescent="0.15">
      <c r="A36" s="160" t="str">
        <f>IF(連結実質赤字比率に係る赤字・黒字の構成分析!C$34="",NA(),連結実質赤字比率に係る赤字・黒字の構成分析!C$34)</f>
        <v>上水道事業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9.2899999999999991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940</v>
      </c>
      <c r="E42" s="161"/>
      <c r="F42" s="161"/>
      <c r="G42" s="161">
        <f>'実質公債費比率（分子）の構造'!L$52</f>
        <v>959</v>
      </c>
      <c r="H42" s="161"/>
      <c r="I42" s="161"/>
      <c r="J42" s="161">
        <f>'実質公債費比率（分子）の構造'!M$52</f>
        <v>952</v>
      </c>
      <c r="K42" s="161"/>
      <c r="L42" s="161"/>
      <c r="M42" s="161">
        <f>'実質公債費比率（分子）の構造'!N$52</f>
        <v>935</v>
      </c>
      <c r="N42" s="161"/>
      <c r="O42" s="161"/>
      <c r="P42" s="161">
        <f>'実質公債費比率（分子）の構造'!O$52</f>
        <v>917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211</v>
      </c>
      <c r="C45" s="161"/>
      <c r="D45" s="161"/>
      <c r="E45" s="161">
        <f>'実質公債費比率（分子）の構造'!L$49</f>
        <v>171</v>
      </c>
      <c r="F45" s="161"/>
      <c r="G45" s="161"/>
      <c r="H45" s="161">
        <f>'実質公債費比率（分子）の構造'!M$49</f>
        <v>154</v>
      </c>
      <c r="I45" s="161"/>
      <c r="J45" s="161"/>
      <c r="K45" s="161">
        <f>'実質公債費比率（分子）の構造'!N$49</f>
        <v>127</v>
      </c>
      <c r="L45" s="161"/>
      <c r="M45" s="161"/>
      <c r="N45" s="161">
        <f>'実質公債費比率（分子）の構造'!O$49</f>
        <v>93</v>
      </c>
      <c r="O45" s="161"/>
      <c r="P45" s="161"/>
    </row>
    <row r="46" spans="1:16" x14ac:dyDescent="0.15">
      <c r="A46" s="161" t="s">
        <v>61</v>
      </c>
      <c r="B46" s="161">
        <f>'実質公債費比率（分子）の構造'!K$48</f>
        <v>514</v>
      </c>
      <c r="C46" s="161"/>
      <c r="D46" s="161"/>
      <c r="E46" s="161">
        <f>'実質公債費比率（分子）の構造'!L$48</f>
        <v>512</v>
      </c>
      <c r="F46" s="161"/>
      <c r="G46" s="161"/>
      <c r="H46" s="161">
        <f>'実質公債費比率（分子）の構造'!M$48</f>
        <v>496</v>
      </c>
      <c r="I46" s="161"/>
      <c r="J46" s="161"/>
      <c r="K46" s="161">
        <f>'実質公債費比率（分子）の構造'!N$48</f>
        <v>603</v>
      </c>
      <c r="L46" s="161"/>
      <c r="M46" s="161"/>
      <c r="N46" s="161">
        <f>'実質公債費比率（分子）の構造'!O$48</f>
        <v>569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900</v>
      </c>
      <c r="C49" s="161"/>
      <c r="D49" s="161"/>
      <c r="E49" s="161">
        <f>'実質公債費比率（分子）の構造'!L$45</f>
        <v>864</v>
      </c>
      <c r="F49" s="161"/>
      <c r="G49" s="161"/>
      <c r="H49" s="161">
        <f>'実質公債費比率（分子）の構造'!M$45</f>
        <v>796</v>
      </c>
      <c r="I49" s="161"/>
      <c r="J49" s="161"/>
      <c r="K49" s="161">
        <f>'実質公債費比率（分子）の構造'!N$45</f>
        <v>676</v>
      </c>
      <c r="L49" s="161"/>
      <c r="M49" s="161"/>
      <c r="N49" s="161">
        <f>'実質公債費比率（分子）の構造'!O$45</f>
        <v>634</v>
      </c>
      <c r="O49" s="161"/>
      <c r="P49" s="161"/>
    </row>
    <row r="50" spans="1:16" x14ac:dyDescent="0.15">
      <c r="A50" s="161" t="s">
        <v>65</v>
      </c>
      <c r="B50" s="161" t="e">
        <f>NA()</f>
        <v>#N/A</v>
      </c>
      <c r="C50" s="161">
        <f>IF(ISNUMBER('実質公債費比率（分子）の構造'!K$53),'実質公債費比率（分子）の構造'!K$53,NA())</f>
        <v>685</v>
      </c>
      <c r="D50" s="161" t="e">
        <f>NA()</f>
        <v>#N/A</v>
      </c>
      <c r="E50" s="161" t="e">
        <f>NA()</f>
        <v>#N/A</v>
      </c>
      <c r="F50" s="161">
        <f>IF(ISNUMBER('実質公債費比率（分子）の構造'!L$53),'実質公債費比率（分子）の構造'!L$53,NA())</f>
        <v>588</v>
      </c>
      <c r="G50" s="161" t="e">
        <f>NA()</f>
        <v>#N/A</v>
      </c>
      <c r="H50" s="161" t="e">
        <f>NA()</f>
        <v>#N/A</v>
      </c>
      <c r="I50" s="161">
        <f>IF(ISNUMBER('実質公債費比率（分子）の構造'!M$53),'実質公債費比率（分子）の構造'!M$53,NA())</f>
        <v>494</v>
      </c>
      <c r="J50" s="161" t="e">
        <f>NA()</f>
        <v>#N/A</v>
      </c>
      <c r="K50" s="161" t="e">
        <f>NA()</f>
        <v>#N/A</v>
      </c>
      <c r="L50" s="161">
        <f>IF(ISNUMBER('実質公債費比率（分子）の構造'!N$53),'実質公債費比率（分子）の構造'!N$53,NA())</f>
        <v>471</v>
      </c>
      <c r="M50" s="161" t="e">
        <f>NA()</f>
        <v>#N/A</v>
      </c>
      <c r="N50" s="161" t="e">
        <f>NA()</f>
        <v>#N/A</v>
      </c>
      <c r="O50" s="161">
        <f>IF(ISNUMBER('実質公債費比率（分子）の構造'!O$53),'実質公債費比率（分子）の構造'!O$53,NA())</f>
        <v>379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9830</v>
      </c>
      <c r="E56" s="160"/>
      <c r="F56" s="160"/>
      <c r="G56" s="160">
        <f>'将来負担比率（分子）の構造'!J$52</f>
        <v>9435</v>
      </c>
      <c r="H56" s="160"/>
      <c r="I56" s="160"/>
      <c r="J56" s="160">
        <f>'将来負担比率（分子）の構造'!K$52</f>
        <v>10551</v>
      </c>
      <c r="K56" s="160"/>
      <c r="L56" s="160"/>
      <c r="M56" s="160">
        <f>'将来負担比率（分子）の構造'!L$52</f>
        <v>10670</v>
      </c>
      <c r="N56" s="160"/>
      <c r="O56" s="160"/>
      <c r="P56" s="160">
        <f>'将来負担比率（分子）の構造'!M$52</f>
        <v>10744</v>
      </c>
    </row>
    <row r="57" spans="1:16" x14ac:dyDescent="0.15">
      <c r="A57" s="160" t="s">
        <v>36</v>
      </c>
      <c r="B57" s="160"/>
      <c r="C57" s="160"/>
      <c r="D57" s="160">
        <f>'将来負担比率（分子）の構造'!I$51</f>
        <v>277</v>
      </c>
      <c r="E57" s="160"/>
      <c r="F57" s="160"/>
      <c r="G57" s="160">
        <f>'将来負担比率（分子）の構造'!J$51</f>
        <v>254</v>
      </c>
      <c r="H57" s="160"/>
      <c r="I57" s="160"/>
      <c r="J57" s="160">
        <f>'将来負担比率（分子）の構造'!K$51</f>
        <v>231</v>
      </c>
      <c r="K57" s="160"/>
      <c r="L57" s="160"/>
      <c r="M57" s="160">
        <f>'将来負担比率（分子）の構造'!L$51</f>
        <v>205</v>
      </c>
      <c r="N57" s="160"/>
      <c r="O57" s="160"/>
      <c r="P57" s="160">
        <f>'将来負担比率（分子）の構造'!M$51</f>
        <v>210</v>
      </c>
    </row>
    <row r="58" spans="1:16" x14ac:dyDescent="0.15">
      <c r="A58" s="160" t="s">
        <v>35</v>
      </c>
      <c r="B58" s="160"/>
      <c r="C58" s="160"/>
      <c r="D58" s="160">
        <f>'将来負担比率（分子）の構造'!I$50</f>
        <v>3097</v>
      </c>
      <c r="E58" s="160"/>
      <c r="F58" s="160"/>
      <c r="G58" s="160">
        <f>'将来負担比率（分子）の構造'!J$50</f>
        <v>3307</v>
      </c>
      <c r="H58" s="160"/>
      <c r="I58" s="160"/>
      <c r="J58" s="160">
        <f>'将来負担比率（分子）の構造'!K$50</f>
        <v>3429</v>
      </c>
      <c r="K58" s="160"/>
      <c r="L58" s="160"/>
      <c r="M58" s="160">
        <f>'将来負担比率（分子）の構造'!L$50</f>
        <v>3595</v>
      </c>
      <c r="N58" s="160"/>
      <c r="O58" s="160"/>
      <c r="P58" s="160">
        <f>'将来負担比率（分子）の構造'!M$50</f>
        <v>3713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2169</v>
      </c>
      <c r="C62" s="160"/>
      <c r="D62" s="160"/>
      <c r="E62" s="160">
        <f>'将来負担比率（分子）の構造'!J$45</f>
        <v>2065</v>
      </c>
      <c r="F62" s="160"/>
      <c r="G62" s="160"/>
      <c r="H62" s="160">
        <f>'将来負担比率（分子）の構造'!K$45</f>
        <v>2007</v>
      </c>
      <c r="I62" s="160"/>
      <c r="J62" s="160"/>
      <c r="K62" s="160">
        <f>'将来負担比率（分子）の構造'!L$45</f>
        <v>1985</v>
      </c>
      <c r="L62" s="160"/>
      <c r="M62" s="160"/>
      <c r="N62" s="160">
        <f>'将来負担比率（分子）の構造'!M$45</f>
        <v>1975</v>
      </c>
      <c r="O62" s="160"/>
      <c r="P62" s="160"/>
    </row>
    <row r="63" spans="1:16" x14ac:dyDescent="0.15">
      <c r="A63" s="160" t="s">
        <v>28</v>
      </c>
      <c r="B63" s="160">
        <f>'将来負担比率（分子）の構造'!I$44</f>
        <v>1782</v>
      </c>
      <c r="C63" s="160"/>
      <c r="D63" s="160"/>
      <c r="E63" s="160">
        <f>'将来負担比率（分子）の構造'!J$44</f>
        <v>1603</v>
      </c>
      <c r="F63" s="160"/>
      <c r="G63" s="160"/>
      <c r="H63" s="160">
        <f>'将来負担比率（分子）の構造'!K$44</f>
        <v>1554</v>
      </c>
      <c r="I63" s="160"/>
      <c r="J63" s="160"/>
      <c r="K63" s="160">
        <f>'将来負担比率（分子）の構造'!L$44</f>
        <v>1537</v>
      </c>
      <c r="L63" s="160"/>
      <c r="M63" s="160"/>
      <c r="N63" s="160">
        <f>'将来負担比率（分子）の構造'!M$44</f>
        <v>1474</v>
      </c>
      <c r="O63" s="160"/>
      <c r="P63" s="160"/>
    </row>
    <row r="64" spans="1:16" x14ac:dyDescent="0.15">
      <c r="A64" s="160" t="s">
        <v>27</v>
      </c>
      <c r="B64" s="160">
        <f>'将来負担比率（分子）の構造'!I$43</f>
        <v>4039</v>
      </c>
      <c r="C64" s="160"/>
      <c r="D64" s="160"/>
      <c r="E64" s="160">
        <f>'将来負担比率（分子）の構造'!J$43</f>
        <v>3749</v>
      </c>
      <c r="F64" s="160"/>
      <c r="G64" s="160"/>
      <c r="H64" s="160">
        <f>'将来負担比率（分子）の構造'!K$43</f>
        <v>3385</v>
      </c>
      <c r="I64" s="160"/>
      <c r="J64" s="160"/>
      <c r="K64" s="160">
        <f>'将来負担比率（分子）の構造'!L$43</f>
        <v>3293</v>
      </c>
      <c r="L64" s="160"/>
      <c r="M64" s="160"/>
      <c r="N64" s="160">
        <f>'将来負担比率（分子）の構造'!M$43</f>
        <v>3117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7613</v>
      </c>
      <c r="C66" s="160"/>
      <c r="D66" s="160"/>
      <c r="E66" s="160">
        <f>'将来負担比率（分子）の構造'!J$41</f>
        <v>7656</v>
      </c>
      <c r="F66" s="160"/>
      <c r="G66" s="160"/>
      <c r="H66" s="160">
        <f>'将来負担比率（分子）の構造'!K$41</f>
        <v>8618</v>
      </c>
      <c r="I66" s="160"/>
      <c r="J66" s="160"/>
      <c r="K66" s="160">
        <f>'将来負担比率（分子）の構造'!L$41</f>
        <v>8737</v>
      </c>
      <c r="L66" s="160"/>
      <c r="M66" s="160"/>
      <c r="N66" s="160">
        <f>'将来負担比率（分子）の構造'!M$41</f>
        <v>9241</v>
      </c>
      <c r="O66" s="160"/>
      <c r="P66" s="160"/>
    </row>
    <row r="67" spans="1:16" x14ac:dyDescent="0.15">
      <c r="A67" s="160" t="s">
        <v>69</v>
      </c>
      <c r="B67" s="160" t="e">
        <f>NA()</f>
        <v>#N/A</v>
      </c>
      <c r="C67" s="160">
        <f>IF(ISNUMBER('将来負担比率（分子）の構造'!I$53), IF('将来負担比率（分子）の構造'!I$53 &lt; 0, 0, '将来負担比率（分子）の構造'!I$53), NA())</f>
        <v>2400</v>
      </c>
      <c r="D67" s="160" t="e">
        <f>NA()</f>
        <v>#N/A</v>
      </c>
      <c r="E67" s="160" t="e">
        <f>NA()</f>
        <v>#N/A</v>
      </c>
      <c r="F67" s="160">
        <f>IF(ISNUMBER('将来負担比率（分子）の構造'!J$53), IF('将来負担比率（分子）の構造'!J$53 &lt; 0, 0, '将来負担比率（分子）の構造'!J$53), NA())</f>
        <v>2076</v>
      </c>
      <c r="G67" s="160" t="e">
        <f>NA()</f>
        <v>#N/A</v>
      </c>
      <c r="H67" s="160" t="e">
        <f>NA()</f>
        <v>#N/A</v>
      </c>
      <c r="I67" s="160">
        <f>IF(ISNUMBER('将来負担比率（分子）の構造'!K$53), IF('将来負担比率（分子）の構造'!K$53 &lt; 0, 0, '将来負担比率（分子）の構造'!K$53), NA())</f>
        <v>1354</v>
      </c>
      <c r="J67" s="160" t="e">
        <f>NA()</f>
        <v>#N/A</v>
      </c>
      <c r="K67" s="160" t="e">
        <f>NA()</f>
        <v>#N/A</v>
      </c>
      <c r="L67" s="160">
        <f>IF(ISNUMBER('将来負担比率（分子）の構造'!L$53), IF('将来負担比率（分子）の構造'!L$53 &lt; 0, 0, '将来負担比率（分子）の構造'!L$53), NA())</f>
        <v>1082</v>
      </c>
      <c r="M67" s="160" t="e">
        <f>NA()</f>
        <v>#N/A</v>
      </c>
      <c r="N67" s="160" t="e">
        <f>NA()</f>
        <v>#N/A</v>
      </c>
      <c r="O67" s="160">
        <f>IF(ISNUMBER('将来負担比率（分子）の構造'!M$53), IF('将来負担比率（分子）の構造'!M$53 &lt; 0, 0, '将来負担比率（分子）の構造'!M$53), NA())</f>
        <v>1140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2814</v>
      </c>
      <c r="C72" s="164">
        <f>基金残高に係る経年分析!G55</f>
        <v>2979</v>
      </c>
      <c r="D72" s="164">
        <f>基金残高に係る経年分析!H55</f>
        <v>1376</v>
      </c>
    </row>
    <row r="73" spans="1:16" x14ac:dyDescent="0.15">
      <c r="A73" s="163" t="s">
        <v>72</v>
      </c>
      <c r="B73" s="164">
        <f>基金残高に係る経年分析!F56</f>
        <v>17</v>
      </c>
      <c r="C73" s="164">
        <f>基金残高に係る経年分析!G56</f>
        <v>17</v>
      </c>
      <c r="D73" s="164">
        <f>基金残高に係る経年分析!H56</f>
        <v>17</v>
      </c>
    </row>
    <row r="74" spans="1:16" x14ac:dyDescent="0.15">
      <c r="A74" s="163" t="s">
        <v>73</v>
      </c>
      <c r="B74" s="164">
        <f>基金残高に係る経年分析!F57</f>
        <v>560</v>
      </c>
      <c r="C74" s="164">
        <f>基金残高に係る経年分析!G57</f>
        <v>560</v>
      </c>
      <c r="D74" s="164">
        <f>基金残高に係る経年分析!H57</f>
        <v>2255</v>
      </c>
    </row>
  </sheetData>
  <sheetProtection algorithmName="SHA-512" hashValue="EGj+YGD45Y7aSgEKizRud3/PU1/IM71e7xR+WgO6JVBh6dGumUYE0kH7SLz/Okh5xsJ8EZvSIS/XvZsz4B7GCQ==" saltValue="KMEU0X0YR0TL4wShew88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2019-11-06T02:31:50Z</cp:lastPrinted>
  <dcterms:created xsi:type="dcterms:W3CDTF">2019-02-14T02:44:59Z</dcterms:created>
  <dcterms:modified xsi:type="dcterms:W3CDTF">2019-11-06T02:34:22Z</dcterms:modified>
  <cp:category/>
</cp:coreProperties>
</file>