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635"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CO34" i="10" s="1"/>
  <c r="CO35" i="10" s="1"/>
  <c r="CO36" i="10" s="1"/>
  <c r="CO37" i="10" s="1"/>
  <c r="BE35" i="10"/>
  <c r="AM35" i="10"/>
  <c r="U35" i="10"/>
  <c r="C35"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<sst xmlns="http://schemas.openxmlformats.org/spreadsheetml/2006/main" count="1102" uniqueCount="604">
  <si>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</si>
  <si>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</si>
  <si>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</si>
  <si>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</si>
  <si>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</si>
  <si>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</si>
  <si>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</si>
  <si>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</si>
  <si>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</si>
  <si>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</si>
  <si>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</si>
  <si>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</si>
  <si>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</si>
  <si>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</si>
  <si>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</si>
  <si>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</si>
  <si>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</si>
  <si>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</si>
  <si>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</si>
  <si>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</si>
  <si>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</si>
  <si>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</si>
  <si>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</si>
  <si>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</si>
  <si>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</si>
  <si>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</si>
  <si>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</si>
  <si>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</si>
  <si>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</si>
  <si>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</si>
  <si>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</si>
  <si>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</si>
  <si>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</si>
  <si>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</si>
  <si>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</si>
  <si>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</si>
  <si>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</si>
  <si>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</si>
  <si>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</si>
  <si>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</si>
  <si>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</si>
  <si>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</si>
  <si>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</si>
  <si>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</si>
  <si>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</si>
  <si>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</si>
  <si>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</si>
  <si>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</si>
  <si>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</si>
  <si>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</si>
  <si>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</si>
  <si>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</si>
  <si>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</si>
  <si>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</si>
  <si>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</si>
  <si>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</si>
  <si>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</si>
  <si>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</si>
  <si>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</si>
  <si>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</si>
  <si>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</si>
  <si>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</si>
  <si>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</si>
  <si>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</si>
  <si>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</si>
  <si>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</si>
  <si>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</si>
  <si>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</si>
  <si>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</si>
  <si>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</si>
  <si>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</si>
  <si>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</si>
  <si>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</si>
  <si>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</si>
  <si>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</si>
  <si>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</si>
  <si>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</si>
  <si>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</si>
  <si>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</si>
  <si>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</si>
  <si>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</si>
  <si>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</si>
  <si>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</si>
  <si>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</si>
  <si>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</si>
  <si>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</si>
  <si>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</si>
  <si>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</si>
  <si>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</si>
  <si>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</si>
  <si>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</si>
  <si>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</si>
  <si>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若狭町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</si>
  <si>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</si>
  <si>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</si>
  <si>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</si>
  <si>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</si>
  <si>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</si>
  <si>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</si>
  <si>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</si>
  <si>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</si>
  <si>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</si>
  <si>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</si>
  <si>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</si>
  <si>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</si>
  <si>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</si>
  <si>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</si>
  <si>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</si>
  <si>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</si>
  <si>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</si>
  <si>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</si>
  <si>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</si>
  <si>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</si>
  <si>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</si>
  <si>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</si>
  <si>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</si>
  <si>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</si>
  <si>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</si>
  <si>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</si>
  <si>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</si>
  <si>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</si>
  <si>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</si>
  <si>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</si>
  <si>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</si>
  <si>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</si>
  <si>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</si>
  <si>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</si>
  <si>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</si>
  <si>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</si>
  <si>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</si>
  <si>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</si>
  <si>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</si>
  <si>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</si>
  <si>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</si>
  <si>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</si>
  <si>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</si>
  <si>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</si>
  <si>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</si>
  <si>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</si>
  <si>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</si>
  <si>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</si>
  <si>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</si>
  <si>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</si>
  <si>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</si>
  <si>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</si>
  <si>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</si>
  <si>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</si>
  <si>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</si>
  <si>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</si>
  <si>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</si>
  <si>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</si>
  <si>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</si>
  <si>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</si>
  <si>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</si>
  <si>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</si>
  <si>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</si>
  <si>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</si>
  <si>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</si>
  <si>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</si>
  <si>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</si>
  <si>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</si>
  <si>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</si>
  <si>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</si>
  <si>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</si>
  <si>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</si>
  <si>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</si>
  <si>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</si>
  <si>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</si>
  <si>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</si>
  <si>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</si>
  <si>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</si>
  <si>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</si>
  <si>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</si>
  <si>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</si>
  <si>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</si>
  <si>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</si>
  <si>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</si>
  <si>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</si>
  <si>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</si>
  <si>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</si>
  <si>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</si>
  <si>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</si>
  <si>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</si>
  <si>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</si>
  <si>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</si>
  <si>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</si>
  <si>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</si>
  <si>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</si>
  <si>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</si>
  <si>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</si>
  <si>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</si>
  <si>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</si>
  <si>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</si>
  <si>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</si>
  <si>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</si>
  <si>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</si>
  <si>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</si>
  <si>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</si>
  <si>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</si>
  <si>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</si>
  <si>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</si>
  <si>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</si>
  <si>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</si>
  <si>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</si>
  <si>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</si>
  <si>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</si>
  <si>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</si>
  <si>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</si>
  <si>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福井県若狭町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</si>
  <si>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</si>
  <si>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</si>
  <si>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</si>
  <si>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</si>
  <si>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</si>
  <si>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</si>
  <si>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</si>
  <si>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</si>
  <si>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</si>
  <si>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</si>
  <si>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</si>
  <si>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</si>
  <si>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</si>
  <si>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</si>
  <si>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</si>
  <si>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</si>
  <si>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</si>
  <si>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</si>
  <si>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</si>
  <si>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</si>
  <si>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</si>
  <si>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</si>
  <si>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</si>
  <si>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</si>
  <si>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</si>
  <si>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</si>
  <si>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</si>
  <si>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</si>
  <si>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</si>
  <si>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</si>
  <si>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</si>
  <si>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</si>
  <si>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</si>
  <si>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</si>
  <si>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</si>
  <si>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</si>
  <si>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</si>
  <si>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</si>
  <si>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</si>
  <si>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</si>
  <si>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</si>
  <si>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</si>
  <si>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</si>
  <si>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</si>
  <si>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</si>
  <si>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</si>
  <si>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</si>
  <si>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</si>
  <si>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</si>
  <si>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</si>
  <si>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</si>
  <si>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</si>
  <si>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</si>
  <si>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</si>
  <si>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</si>
  <si>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</si>
  <si>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</si>
  <si>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</si>
  <si>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</si>
  <si>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</si>
  <si>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</si>
  <si>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</si>
  <si>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</si>
  <si>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</si>
  <si>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</si>
  <si>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</si>
  <si>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</si>
  <si>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</si>
  <si>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</si>
  <si>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</si>
  <si>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</si>
  <si>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</si>
  <si>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</si>
  <si>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</si>
  <si>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</si>
  <si>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</si>
  <si>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</si>
  <si>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</si>
  <si>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</si>
  <si>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</si>
  <si>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</si>
  <si>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</si>
  <si>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</si>
  <si>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</si>
  <si>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</si>
  <si>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</si>
  <si>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</si>
  <si>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</si>
  <si>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</si>
  <si>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</si>
  <si>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</si>
  <si>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</si>
  <si>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</si>
  <si>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</si>
  <si>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</si>
  <si>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</si>
  <si>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</si>
  <si>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</si>
  <si>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</si>
  <si>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</si>
  <si>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</si>
  <si>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</si>
  <si>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</si>
  <si>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</si>
  <si>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</si>
  <si>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</si>
  <si>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</si>
  <si>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</si>
  <si>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</si>
  <si>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</si>
  <si>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</si>
  <si>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</si>
  <si>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</si>
  <si>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</si>
  <si>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</si>
  <si>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</si>
  <si>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</si>
  <si>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</si>
  <si>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</si>
  <si>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</si>
  <si>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</si>
  <si>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</si>
  <si>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</si>
  <si>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</si>
  <si>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</si>
  <si>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</si>
  <si>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</si>
  <si>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</si>
  <si>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</si>
  <si>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</si>
  <si>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</si>
  <si>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</si>
  <si>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</si>
  <si>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</si>
  <si>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</si>
  <si>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</si>
  <si>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</si>
  <si>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</si>
  <si>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</si>
  <si>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</si>
  <si>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</si>
  <si>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</si>
  <si>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</si>
  <si>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</si>
  <si>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</si>
  <si>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</si>
  <si>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</si>
  <si>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</si>
  <si>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</si>
  <si>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福井県若狭町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</si>
  <si>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</si>
  <si>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</si>
  <si>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</si>
  <si>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</si>
  <si>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</si>
  <si>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</si>
  <si>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</si>
  <si>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</si>
  <si>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</si>
  <si>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</si>
  <si>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</si>
  <si>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</si>
  <si>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</si>
  <si>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</si>
  <si>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</si>
  <si>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</si>
  <si>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</si>
  <si>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</si>
  <si>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</si>
  <si>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</si>
  <si>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農業者労働災害共済事業特別会計</t>
    <phoneticPr fontId="5"/>
  </si>
  <si>
    <t>町営住宅等特別会計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</si>
  <si>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</si>
  <si>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</si>
  <si>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</si>
  <si>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</si>
  <si>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</si>
  <si>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</si>
  <si>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</si>
  <si>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</si>
  <si>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</si>
  <si>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</si>
  <si>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</si>
  <si>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</si>
  <si>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</si>
  <si>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</si>
  <si>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</si>
  <si>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</si>
  <si>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</si>
  <si>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</si>
  <si>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</si>
  <si>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</si>
  <si>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工業用水道事業会計</t>
    <phoneticPr fontId="5"/>
  </si>
  <si>
    <t>法適用企業</t>
    <phoneticPr fontId="5"/>
  </si>
  <si>
    <t>国民健康保険上中診療所事業会計</t>
    <phoneticPr fontId="5"/>
  </si>
  <si>
    <t>簡易水道事業特別会計</t>
    <phoneticPr fontId="5"/>
  </si>
  <si>
    <t>法非適用企業</t>
    <phoneticPr fontId="5"/>
  </si>
  <si>
    <t>農業集落排水処理事業特別会計</t>
    <phoneticPr fontId="5"/>
  </si>
  <si>
    <t>漁業集落排水処理事業特別会計</t>
    <phoneticPr fontId="5"/>
  </si>
  <si>
    <t>特定環境保全公共下水道事業特別会計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</si>
  <si>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</si>
  <si>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</si>
  <si>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</si>
  <si>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</si>
  <si>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</si>
  <si>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</si>
  <si>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</si>
  <si>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</si>
  <si>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</si>
  <si>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</si>
  <si>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</si>
  <si>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</si>
  <si>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</si>
  <si>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</si>
  <si>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</si>
  <si>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</si>
  <si>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</si>
  <si>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</si>
  <si>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</si>
  <si>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</si>
  <si>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</si>
  <si>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</si>
  <si>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</si>
  <si>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</si>
  <si>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</si>
  <si>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</si>
  <si>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</si>
  <si>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</si>
  <si>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</si>
  <si>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</si>
  <si>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</si>
  <si>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</si>
  <si>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</si>
  <si>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</si>
  <si>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</si>
  <si>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</si>
  <si>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</si>
  <si>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</si>
  <si>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</si>
  <si>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</si>
  <si>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</si>
  <si>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</si>
  <si>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</si>
  <si>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</si>
  <si>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</si>
  <si>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</si>
  <si>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</si>
  <si>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</si>
  <si>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</si>
  <si>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</si>
  <si>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</si>
  <si>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</si>
  <si>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</si>
  <si>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</si>
  <si>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</si>
  <si>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</si>
  <si>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</si>
  <si>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介護保険特別会計（サービス勘定）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</si>
  <si>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</si>
  <si>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</si>
  <si>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</si>
  <si>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</si>
  <si>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</si>
  <si>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</si>
  <si>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</si>
  <si>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</si>
  <si>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</si>
  <si>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</si>
  <si>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</si>
  <si>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</si>
  <si>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</si>
  <si>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</si>
  <si>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</si>
  <si>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</si>
  <si>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</si>
  <si>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</si>
  <si>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</si>
  <si>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</si>
  <si>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</si>
  <si>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</si>
  <si>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</si>
  <si>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</si>
  <si>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</si>
  <si>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</si>
  <si>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</si>
  <si>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</si>
  <si>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</si>
  <si>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</si>
  <si>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</si>
  <si>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</si>
  <si>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</si>
  <si>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</si>
  <si>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</si>
  <si>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</si>
  <si>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</si>
  <si>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</si>
  <si>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</si>
  <si>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</si>
  <si>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</si>
  <si>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</si>
  <si>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</si>
  <si>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</si>
  <si>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</si>
  <si>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</si>
  <si>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</si>
  <si>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</si>
  <si>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</si>
  <si>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</si>
  <si>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</si>
  <si>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</si>
  <si>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</si>
  <si>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</si>
  <si>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</si>
  <si>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</si>
  <si>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</si>
  <si>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</si>
  <si>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</si>
  <si>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</si>
  <si>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</si>
  <si>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</si>
  <si>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</si>
  <si>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</si>
  <si>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</si>
  <si>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</si>
  <si>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</si>
  <si>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</si>
  <si>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</si>
  <si>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</si>
  <si>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</si>
  <si>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</si>
  <si>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</si>
  <si>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</si>
  <si>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</si>
  <si>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</si>
  <si>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</si>
  <si>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</si>
  <si>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</si>
  <si>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</si>
  <si>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</si>
  <si>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</si>
  <si>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</si>
  <si>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</si>
  <si>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</si>
  <si>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1.09</t>
  </si>
  <si>
    <t>▲ 4.40</t>
  </si>
  <si>
    <t>▲ 4.32</t>
  </si>
  <si>
    <t>水道事業会計</t>
  </si>
  <si>
    <t>一般会計</t>
  </si>
  <si>
    <t>工業用水道事業会計</t>
  </si>
  <si>
    <t>国民健康保険特別会計</t>
  </si>
  <si>
    <t>介護保険特別会計（事業勘定）</t>
  </si>
  <si>
    <t>簡易水道事業特別会計</t>
  </si>
  <si>
    <t>国民健康保険上中診療所事業会計</t>
  </si>
  <si>
    <t>土地開発事業特別会計</t>
  </si>
  <si>
    <t>その他会計（赤字）</t>
  </si>
  <si>
    <t>その他会計（黒字）</t>
  </si>
  <si>
    <t>レインボーライン</t>
    <phoneticPr fontId="2"/>
  </si>
  <si>
    <t>エコファームみかた</t>
    <phoneticPr fontId="2"/>
  </si>
  <si>
    <t>かみなか農楽舎</t>
    <rPh sb="4" eb="5">
      <t>ノウ</t>
    </rPh>
    <rPh sb="5" eb="6">
      <t>ガク</t>
    </rPh>
    <rPh sb="6" eb="7">
      <t>シャ</t>
    </rPh>
    <phoneticPr fontId="2"/>
  </si>
  <si>
    <t>若狭瓜割</t>
    <rPh sb="0" eb="2">
      <t>ワカサ</t>
    </rPh>
    <rPh sb="2" eb="3">
      <t>ウリ</t>
    </rPh>
    <rPh sb="3" eb="4">
      <t>ワ</t>
    </rPh>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</si>
  <si>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</si>
  <si>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</si>
  <si>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</si>
  <si>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</si>
  <si>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</si>
  <si>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</si>
  <si>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5">
      <t>シチョウ</t>
    </rPh>
    <rPh sb="5" eb="7">
      <t>ソウゴウ</t>
    </rPh>
    <rPh sb="7" eb="9">
      <t>ジム</t>
    </rPh>
    <rPh sb="9" eb="11">
      <t>クミアイ</t>
    </rPh>
    <rPh sb="12" eb="14">
      <t>ジギョウ</t>
    </rPh>
    <rPh sb="14" eb="16">
      <t>カイケイ</t>
    </rPh>
    <phoneticPr fontId="2"/>
  </si>
  <si>
    <t>福井県市町総合事務組合（普通会計）</t>
    <rPh sb="0" eb="3">
      <t>フクイケン</t>
    </rPh>
    <rPh sb="3" eb="5">
      <t>シチョウ</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</si>
  <si>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</si>
  <si>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</si>
  <si>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</si>
  <si>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合併地域振興基金</t>
    <rPh sb="0" eb="2">
      <t>ガッペイ</t>
    </rPh>
    <rPh sb="2" eb="4">
      <t>チイキ</t>
    </rPh>
    <rPh sb="4" eb="6">
      <t>シンコウ</t>
    </rPh>
    <rPh sb="6" eb="8">
      <t>キキン</t>
    </rPh>
    <phoneticPr fontId="11"/>
  </si>
  <si>
    <t>国際交流基金</t>
    <rPh sb="0" eb="2">
      <t>コクサイ</t>
    </rPh>
    <rPh sb="2" eb="4">
      <t>コウリュウ</t>
    </rPh>
    <rPh sb="4" eb="6">
      <t>キキン</t>
    </rPh>
    <phoneticPr fontId="11"/>
  </si>
  <si>
    <t>ふるさと応援基金</t>
    <rPh sb="4" eb="6">
      <t>オウエン</t>
    </rPh>
    <rPh sb="6" eb="8">
      <t>キキン</t>
    </rPh>
    <phoneticPr fontId="11"/>
  </si>
  <si>
    <t>情報基盤整備基金</t>
    <rPh sb="0" eb="2">
      <t>ジョウホウ</t>
    </rPh>
    <rPh sb="2" eb="4">
      <t>キバン</t>
    </rPh>
    <rPh sb="4" eb="6">
      <t>セイビ</t>
    </rPh>
    <rPh sb="6" eb="8">
      <t>キキン</t>
    </rPh>
    <phoneticPr fontId="11"/>
  </si>
  <si>
    <t>電源地域活性化基金</t>
    <rPh sb="0" eb="2">
      <t>デンゲン</t>
    </rPh>
    <rPh sb="2" eb="4">
      <t>チイキ</t>
    </rPh>
    <rPh sb="4" eb="7">
      <t>カッセイカ</t>
    </rPh>
    <rPh sb="7" eb="9">
      <t>キキン</t>
    </rPh>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</si>
  <si>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</si>
  <si>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</si>
  <si>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</si>
  <si>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</si>
  <si>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</si>
  <si>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</si>
  <si>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</si>
  <si>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</si>
  <si>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</si>
  <si>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</si>
  <si>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当町は、将来負担比率及び実質公債比率共に類似団体と比較して高い水準にある。要因としては、合併関係事業を含む町単独事業の普通建設事業に地方債を財源としてきたことが考えられる。また、一部事務組合の加入数も多く、将来負担比率も高い水準で推移している。
　今後は、地方債を財源としている事業については、計画的な事業実施に努めていくことが必要である。
</t>
    <rPh sb="1" eb="2">
      <t>トウ</t>
    </rPh>
    <rPh sb="2" eb="3">
      <t>マチ</t>
    </rPh>
    <rPh sb="5" eb="7">
      <t>ショウライ</t>
    </rPh>
    <rPh sb="7" eb="9">
      <t>フタン</t>
    </rPh>
    <rPh sb="9" eb="11">
      <t>ヒリツ</t>
    </rPh>
    <rPh sb="11" eb="12">
      <t>オヨ</t>
    </rPh>
    <rPh sb="13" eb="15">
      <t>ジッシツ</t>
    </rPh>
    <rPh sb="15" eb="17">
      <t>コウサイ</t>
    </rPh>
    <rPh sb="17" eb="19">
      <t>ヒリツ</t>
    </rPh>
    <rPh sb="19" eb="20">
      <t>トモ</t>
    </rPh>
    <rPh sb="21" eb="23">
      <t>ルイジ</t>
    </rPh>
    <rPh sb="23" eb="25">
      <t>ダンタイ</t>
    </rPh>
    <rPh sb="26" eb="28">
      <t>ヒカク</t>
    </rPh>
    <rPh sb="30" eb="31">
      <t>タカ</t>
    </rPh>
    <rPh sb="32" eb="34">
      <t>スイジュン</t>
    </rPh>
    <rPh sb="38" eb="40">
      <t>ヨウイン</t>
    </rPh>
    <rPh sb="64" eb="66">
      <t>ジギョウ</t>
    </rPh>
    <rPh sb="67" eb="70">
      <t>チホウサイ</t>
    </rPh>
    <rPh sb="71" eb="73">
      <t>ザイゲン</t>
    </rPh>
    <rPh sb="81" eb="82">
      <t>カンガ</t>
    </rPh>
    <rPh sb="90" eb="92">
      <t>イチブ</t>
    </rPh>
    <rPh sb="92" eb="94">
      <t>ジム</t>
    </rPh>
    <rPh sb="94" eb="96">
      <t>クミアイ</t>
    </rPh>
    <rPh sb="97" eb="100">
      <t>カニュウスウ</t>
    </rPh>
    <rPh sb="101" eb="102">
      <t>オオ</t>
    </rPh>
    <rPh sb="104" eb="106">
      <t>ショウライ</t>
    </rPh>
    <rPh sb="106" eb="108">
      <t>フタン</t>
    </rPh>
    <rPh sb="108" eb="110">
      <t>ヒリツ</t>
    </rPh>
    <rPh sb="111" eb="112">
      <t>タカ</t>
    </rPh>
    <rPh sb="113" eb="115">
      <t>スイジュン</t>
    </rPh>
    <rPh sb="116" eb="118">
      <t>スイイ</t>
    </rPh>
    <rPh sb="133" eb="135">
      <t>ザイゲン</t>
    </rPh>
    <rPh sb="140" eb="142">
      <t>ジギョウ</t>
    </rPh>
    <rPh sb="148" eb="151">
      <t>ケイカクテキ</t>
    </rPh>
    <rPh sb="152" eb="154">
      <t>ジギョウ</t>
    </rPh>
    <rPh sb="154" eb="156">
      <t>ジッシ</t>
    </rPh>
    <rPh sb="157" eb="158">
      <t>ツト</t>
    </rPh>
    <rPh sb="165" eb="16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</si>
  <si>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</si>
  <si>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</si>
  <si>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</si>
  <si>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　当町は、将来負担比率は類似団体と比較して高い水準にある。要因としては、合併関係事業を含む町単独事業の普通建設事業に地方債を財源としてきたことが考えられる。また、一部事務組合の加入数も多く、将来負担比率も高い水準で推移している。今後は、地方債を財源としている事業については、計画的な事業実施に努めていくことが必要である。
　なお、有形固定資産原価焼却率は、類似団体平均と比較すると若干下回ってはいるが、公共施設の適正配置や長寿命化計画等の個別計画の策定を検討し、有形固定資産原価焼却率の低下を進めていくことが必要である。
</t>
    <rPh sb="1" eb="2">
      <t>トウ</t>
    </rPh>
    <rPh sb="2" eb="3">
      <t>マチ</t>
    </rPh>
    <rPh sb="5" eb="7">
      <t>ショウライ</t>
    </rPh>
    <rPh sb="7" eb="9">
      <t>フタン</t>
    </rPh>
    <rPh sb="9" eb="11">
      <t>ヒリツ</t>
    </rPh>
    <rPh sb="12" eb="14">
      <t>ルイジ</t>
    </rPh>
    <rPh sb="14" eb="16">
      <t>ダンタイ</t>
    </rPh>
    <rPh sb="17" eb="19">
      <t>ヒカク</t>
    </rPh>
    <rPh sb="21" eb="22">
      <t>タカ</t>
    </rPh>
    <rPh sb="23" eb="25">
      <t>スイジュン</t>
    </rPh>
    <rPh sb="29" eb="31">
      <t>ヨウイン</t>
    </rPh>
    <rPh sb="55" eb="57">
      <t>ジギョウ</t>
    </rPh>
    <rPh sb="58" eb="61">
      <t>チホウサイ</t>
    </rPh>
    <rPh sb="62" eb="64">
      <t>ザイゲン</t>
    </rPh>
    <rPh sb="72" eb="73">
      <t>カンガ</t>
    </rPh>
    <rPh sb="81" eb="83">
      <t>イチブ</t>
    </rPh>
    <rPh sb="83" eb="85">
      <t>ジム</t>
    </rPh>
    <rPh sb="85" eb="87">
      <t>クミアイ</t>
    </rPh>
    <rPh sb="88" eb="91">
      <t>カニュウスウ</t>
    </rPh>
    <rPh sb="92" eb="93">
      <t>オオ</t>
    </rPh>
    <rPh sb="95" eb="97">
      <t>ショウライ</t>
    </rPh>
    <rPh sb="97" eb="99">
      <t>フタン</t>
    </rPh>
    <rPh sb="99" eb="101">
      <t>ヒリツ</t>
    </rPh>
    <rPh sb="102" eb="103">
      <t>タカ</t>
    </rPh>
    <rPh sb="104" eb="106">
      <t>スイジュン</t>
    </rPh>
    <rPh sb="107" eb="109">
      <t>スイイ</t>
    </rPh>
    <rPh sb="122" eb="124">
      <t>ザイゲン</t>
    </rPh>
    <rPh sb="129" eb="131">
      <t>ジギョウ</t>
    </rPh>
    <rPh sb="137" eb="140">
      <t>ケイカクテキ</t>
    </rPh>
    <rPh sb="141" eb="143">
      <t>ジギョウ</t>
    </rPh>
    <rPh sb="143" eb="145">
      <t>ジッシ</t>
    </rPh>
    <rPh sb="146" eb="147">
      <t>ツト</t>
    </rPh>
    <rPh sb="154" eb="156">
      <t>ヒツヨウ</t>
    </rPh>
    <rPh sb="165" eb="167">
      <t>ユウケイ</t>
    </rPh>
    <rPh sb="167" eb="169">
      <t>コテイ</t>
    </rPh>
    <rPh sb="169" eb="171">
      <t>シサン</t>
    </rPh>
    <rPh sb="171" eb="173">
      <t>ゲンカ</t>
    </rPh>
    <rPh sb="173" eb="175">
      <t>ショウキャク</t>
    </rPh>
    <rPh sb="175" eb="176">
      <t>リツ</t>
    </rPh>
    <rPh sb="231" eb="233">
      <t>ユウケイ</t>
    </rPh>
    <rPh sb="233" eb="235">
      <t>コテイ</t>
    </rPh>
    <rPh sb="235" eb="237">
      <t>シサン</t>
    </rPh>
    <rPh sb="237" eb="239">
      <t>ゲンカ</t>
    </rPh>
    <rPh sb="239" eb="241">
      <t>ショウキャク</t>
    </rPh>
    <rPh sb="241" eb="242">
      <t>リツ</t>
    </rPh>
    <rPh sb="243" eb="245">
      <t>テイカ</t>
    </rPh>
    <rPh sb="246" eb="247">
      <t>スス</t>
    </rPh>
    <rPh sb="254" eb="256">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</si>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</sst>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7800-47DD-990A-246C96679D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147829</c:v>
                </c:pt>
                <c:pt idx="1">
                  <c:v>85252</c:v>
                </c:pt>
                <c:pt idx="2">
                  <c:v>79893</c:v>
                </c:pt>
                <c:pt idx="3">
                  <c:v>96137</c:v>
                </c:pt>
                <c:pt idx="4">
                  <c:v>114052</c:v>
                </c:pt>
              </c:numCache>
            </c:numRef>
          </c:val>
          <c:smooth val="0"/>
          <c:extLst xmlns:c16r2="http://schemas.microsoft.com/office/drawing/2015/06/chart">
            <c:ext xmlns:c16="http://schemas.microsoft.com/office/drawing/2014/chart" uri="{C3380CC4-5D6E-409C-BE32-E72D297353CC}">
              <c16:uniqueId val="{00000001-7800-47DD-990A-246C96679D2B}"/>
            </c:ext>
          </c:extLst>
        </c:ser>
        <c:dLbls>
          <c:showLegendKey val="0"/>
          <c:showVal val="0"/>
          <c:showCatName val="0"/>
          <c:showSerName val="0"/>
          <c:showPercent val="0"/>
          <c:showBubbleSize val="0"/>
        </c:dLbls>
        <c:marker val="1"/>
        <c:smooth val="0"/>
        <c:axId val="29442816"/>
        <c:axId val="29444736"/>
      </c:lineChart>
      <c:catAx>
        <c:axId val="2944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44736"/>
        <c:crosses val="autoZero"/>
        <c:auto val="1"/>
        <c:lblAlgn val="ctr"/>
        <c:lblOffset val="100"/>
        <c:tickLblSkip val="1"/>
        <c:tickMarkSkip val="1"/>
        <c:noMultiLvlLbl val="0"/>
      </c:catAx>
      <c:valAx>
        <c:axId val="294447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4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8.7200000000000006</c:v>
                </c:pt>
                <c:pt idx="1">
                  <c:v>5.3</c:v>
                </c:pt>
                <c:pt idx="2">
                  <c:v>6.48</c:v>
                </c:pt>
                <c:pt idx="3">
                  <c:v>6.44</c:v>
                </c:pt>
                <c:pt idx="4">
                  <c:v>9.82</c:v>
                </c:pt>
              </c:numCache>
            </c:numRef>
          </c:val>
          <c:extLst xmlns:c16r2="http://schemas.microsoft.com/office/drawing/2015/06/chart">
            <c:ext xmlns:c16="http://schemas.microsoft.com/office/drawing/2014/chart" uri="{C3380CC4-5D6E-409C-BE32-E72D297353CC}">
              <c16:uniqueId val="{00000000-64CB-4C81-9641-B7D5CFFAC9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12.65</c:v>
                </c:pt>
                <c:pt idx="1">
                  <c:v>11.93</c:v>
                </c:pt>
                <c:pt idx="2">
                  <c:v>14.72</c:v>
                </c:pt>
                <c:pt idx="3">
                  <c:v>11.14</c:v>
                </c:pt>
                <c:pt idx="4">
                  <c:v>11.81</c:v>
                </c:pt>
              </c:numCache>
            </c:numRef>
          </c:val>
          <c:extLst xmlns:c16r2="http://schemas.microsoft.com/office/drawing/2015/06/chart">
            <c:ext xmlns:c16="http://schemas.microsoft.com/office/drawing/2014/chart" uri="{C3380CC4-5D6E-409C-BE32-E72D297353CC}">
              <c16:uniqueId val="{00000001-64CB-4C81-9641-B7D5CFFAC9E9}"/>
            </c:ext>
          </c:extLst>
        </c:ser>
        <c:dLbls>
          <c:showLegendKey val="0"/>
          <c:showVal val="0"/>
          <c:showCatName val="0"/>
          <c:showSerName val="0"/>
          <c:showPercent val="0"/>
          <c:showBubbleSize val="0"/>
        </c:dLbls>
        <c:gapWidth val="250"/>
        <c:overlap val="100"/>
        <c:axId val="121177984"/>
        <c:axId val="121184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-1.0900000000000001</c:v>
                </c:pt>
                <c:pt idx="1">
                  <c:v>-4.4000000000000004</c:v>
                </c:pt>
                <c:pt idx="2">
                  <c:v>4.1100000000000003</c:v>
                </c:pt>
                <c:pt idx="3">
                  <c:v>-4.32</c:v>
                </c:pt>
                <c:pt idx="4">
                  <c:v>3.92</c:v>
                </c:pt>
              </c:numCache>
            </c:numRef>
          </c:val>
          <c:smooth val="0"/>
          <c:extLst xmlns:c16r2="http://schemas.microsoft.com/office/drawing/2015/06/chart">
            <c:ext xmlns:c16="http://schemas.microsoft.com/office/drawing/2014/chart" uri="{C3380CC4-5D6E-409C-BE32-E72D297353CC}">
              <c16:uniqueId val="{00000002-64CB-4C81-9641-B7D5CFFAC9E9}"/>
            </c:ext>
          </c:extLst>
        </c:ser>
        <c:dLbls>
          <c:showLegendKey val="0"/>
          <c:showVal val="0"/>
          <c:showCatName val="0"/>
          <c:showSerName val="0"/>
          <c:showPercent val="0"/>
          <c:showBubbleSize val="0"/>
        </c:dLbls>
        <c:marker val="1"/>
        <c:smooth val="0"/>
        <c:axId val="121177984"/>
        <c:axId val="121184256"/>
      </c:lineChart>
      <c:catAx>
        <c:axId val="12117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184256"/>
        <c:crosses val="autoZero"/>
        <c:auto val="1"/>
        <c:lblAlgn val="ctr"/>
        <c:lblOffset val="100"/>
        <c:tickLblSkip val="1"/>
        <c:tickMarkSkip val="1"/>
        <c:noMultiLvlLbl val="0"/>
      </c:catAx>
      <c:valAx>
        <c:axId val="12118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17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0.68</c:v>
                </c:pt>
                <c:pt idx="2">
                  <c:v>#N/A</c:v>
                </c:pt>
                <c:pt idx="3">
                  <c:v>0.74</c:v>
                </c:pt>
                <c:pt idx="4">
                  <c:v>#N/A</c:v>
                </c:pt>
                <c:pt idx="5">
                  <c:v>0.41</c:v>
                </c:pt>
                <c:pt idx="6">
                  <c:v>#N/A</c:v>
                </c:pt>
                <c:pt idx="7">
                  <c:v>0.23</c:v>
                </c:pt>
                <c:pt idx="8">
                  <c:v>#N/A</c:v>
                </c:pt>
                <c:pt idx="9">
                  <c:v>0.31</c:v>
                </c:pt>
              </c:numCache>
            </c:numRef>
          </c:val>
          <c:extLst xmlns:c16r2="http://schemas.microsoft.com/office/drawing/2015/06/chart">
            <c:ext xmlns:c16="http://schemas.microsoft.com/office/drawing/2014/chart" uri="{C3380CC4-5D6E-409C-BE32-E72D297353CC}">
              <c16:uniqueId val="{00000000-2751-4091-A576-32B66B3B06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751-4091-A576-32B66B3B068A}"/>
            </c:ext>
          </c:extLst>
        </c:ser>
        <c:ser>
          <c:idx val="2"/>
          <c:order val="2"/>
          <c:tx>
            <c:strRef>
              <c:f>データシート!$A$29</c:f>
              <c:strCache>
                <c:ptCount val="1"/>
                <c:pt idx="0">
                  <c:v>土地開発事業特別会計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1.06</c:v>
                </c:pt>
                <c:pt idx="8">
                  <c:v>#N/A</c:v>
                </c:pt>
                <c:pt idx="9">
                  <c:v>0.17</c:v>
                </c:pt>
              </c:numCache>
            </c:numRef>
          </c:val>
          <c:extLst xmlns:c16r2="http://schemas.microsoft.com/office/drawing/2015/06/chart">
            <c:ext xmlns:c16="http://schemas.microsoft.com/office/drawing/2014/chart" uri="{C3380CC4-5D6E-409C-BE32-E72D297353CC}">
              <c16:uniqueId val="{00000002-2751-4091-A576-32B66B3B068A}"/>
            </c:ext>
          </c:extLst>
        </c:ser>
        <c:ser>
          <c:idx val="3"/>
          <c:order val="3"/>
          <c:tx>
            <c:strRef>
              <c:f>データシート!$A$30</c:f>
              <c:strCache>
                <c:ptCount val="1"/>
                <c:pt idx="0">
                  <c:v>国民健康保険上中診療所事業会計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7.05</c:v>
                </c:pt>
                <c:pt idx="2">
                  <c:v>#N/A</c:v>
                </c:pt>
                <c:pt idx="3">
                  <c:v>7.13</c:v>
                </c:pt>
                <c:pt idx="4">
                  <c:v>#N/A</c:v>
                </c:pt>
                <c:pt idx="5">
                  <c:v>3.26</c:v>
                </c:pt>
                <c:pt idx="6">
                  <c:v>#N/A</c:v>
                </c:pt>
                <c:pt idx="7">
                  <c:v>1.36</c:v>
                </c:pt>
                <c:pt idx="8">
                  <c:v>#N/A</c:v>
                </c:pt>
                <c:pt idx="9">
                  <c:v>0.2</c:v>
                </c:pt>
              </c:numCache>
            </c:numRef>
          </c:val>
          <c:extLst xmlns:c16r2="http://schemas.microsoft.com/office/drawing/2015/06/chart">
            <c:ext xmlns:c16="http://schemas.microsoft.com/office/drawing/2014/chart" uri="{C3380CC4-5D6E-409C-BE32-E72D297353CC}">
              <c16:uniqueId val="{00000003-2751-4091-A576-32B66B3B068A}"/>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0.32</c:v>
                </c:pt>
                <c:pt idx="4">
                  <c:v>#N/A</c:v>
                </c:pt>
                <c:pt idx="5">
                  <c:v>0.55000000000000004</c:v>
                </c:pt>
                <c:pt idx="6">
                  <c:v>#N/A</c:v>
                </c:pt>
                <c:pt idx="7">
                  <c:v>0.38</c:v>
                </c:pt>
                <c:pt idx="8">
                  <c:v>#N/A</c:v>
                </c:pt>
                <c:pt idx="9">
                  <c:v>0.54</c:v>
                </c:pt>
              </c:numCache>
            </c:numRef>
          </c:val>
          <c:extLst xmlns:c16r2="http://schemas.microsoft.com/office/drawing/2015/06/chart">
            <c:ext xmlns:c16="http://schemas.microsoft.com/office/drawing/2014/chart" uri="{C3380CC4-5D6E-409C-BE32-E72D297353CC}">
              <c16:uniqueId val="{00000004-2751-4091-A576-32B66B3B068A}"/>
            </c:ext>
          </c:extLst>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c:v>
                </c:pt>
                <c:pt idx="2">
                  <c:v>#N/A</c:v>
                </c:pt>
                <c:pt idx="3">
                  <c:v>1.05</c:v>
                </c:pt>
                <c:pt idx="4">
                  <c:v>#N/A</c:v>
                </c:pt>
                <c:pt idx="5">
                  <c:v>1.03</c:v>
                </c:pt>
                <c:pt idx="6">
                  <c:v>#N/A</c:v>
                </c:pt>
                <c:pt idx="7">
                  <c:v>1.18</c:v>
                </c:pt>
                <c:pt idx="8">
                  <c:v>#N/A</c:v>
                </c:pt>
                <c:pt idx="9">
                  <c:v>0.81</c:v>
                </c:pt>
              </c:numCache>
            </c:numRef>
          </c:val>
          <c:extLst xmlns:c16r2="http://schemas.microsoft.com/office/drawing/2015/06/chart">
            <c:ext xmlns:c16="http://schemas.microsoft.com/office/drawing/2014/chart" uri="{C3380CC4-5D6E-409C-BE32-E72D297353CC}">
              <c16:uniqueId val="{00000005-2751-4091-A576-32B66B3B068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0.64</c:v>
                </c:pt>
                <c:pt idx="2">
                  <c:v>#N/A</c:v>
                </c:pt>
                <c:pt idx="3">
                  <c:v>1.33</c:v>
                </c:pt>
                <c:pt idx="4">
                  <c:v>#N/A</c:v>
                </c:pt>
                <c:pt idx="5">
                  <c:v>0.55000000000000004</c:v>
                </c:pt>
                <c:pt idx="6">
                  <c:v>#N/A</c:v>
                </c:pt>
                <c:pt idx="7">
                  <c:v>1.88</c:v>
                </c:pt>
                <c:pt idx="8">
                  <c:v>#N/A</c:v>
                </c:pt>
                <c:pt idx="9">
                  <c:v>1.81</c:v>
                </c:pt>
              </c:numCache>
            </c:numRef>
          </c:val>
          <c:extLst xmlns:c16r2="http://schemas.microsoft.com/office/drawing/2015/06/chart">
            <c:ext xmlns:c16="http://schemas.microsoft.com/office/drawing/2014/chart" uri="{C3380CC4-5D6E-409C-BE32-E72D297353CC}">
              <c16:uniqueId val="{00000006-2751-4091-A576-32B66B3B068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2.77</c:v>
                </c:pt>
                <c:pt idx="2">
                  <c:v>#N/A</c:v>
                </c:pt>
                <c:pt idx="3">
                  <c:v>3</c:v>
                </c:pt>
                <c:pt idx="4">
                  <c:v>#N/A</c:v>
                </c:pt>
                <c:pt idx="5">
                  <c:v>3.33</c:v>
                </c:pt>
                <c:pt idx="6">
                  <c:v>#N/A</c:v>
                </c:pt>
                <c:pt idx="7">
                  <c:v>3.9</c:v>
                </c:pt>
                <c:pt idx="8">
                  <c:v>#N/A</c:v>
                </c:pt>
                <c:pt idx="9">
                  <c:v>4.3499999999999996</c:v>
                </c:pt>
              </c:numCache>
            </c:numRef>
          </c:val>
          <c:extLst xmlns:c16r2="http://schemas.microsoft.com/office/drawing/2015/06/chart">
            <c:ext xmlns:c16="http://schemas.microsoft.com/office/drawing/2014/chart" uri="{C3380CC4-5D6E-409C-BE32-E72D297353CC}">
              <c16:uniqueId val="{00000007-2751-4091-A576-32B66B3B06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8.68</c:v>
                </c:pt>
                <c:pt idx="2">
                  <c:v>#N/A</c:v>
                </c:pt>
                <c:pt idx="3">
                  <c:v>5.26</c:v>
                </c:pt>
                <c:pt idx="4">
                  <c:v>#N/A</c:v>
                </c:pt>
                <c:pt idx="5">
                  <c:v>6.4</c:v>
                </c:pt>
                <c:pt idx="6">
                  <c:v>#N/A</c:v>
                </c:pt>
                <c:pt idx="7">
                  <c:v>6.38</c:v>
                </c:pt>
                <c:pt idx="8">
                  <c:v>#N/A</c:v>
                </c:pt>
                <c:pt idx="9">
                  <c:v>9.7100000000000009</c:v>
                </c:pt>
              </c:numCache>
            </c:numRef>
          </c:val>
          <c:extLst xmlns:c16r2="http://schemas.microsoft.com/office/drawing/2015/06/chart">
            <c:ext xmlns:c16="http://schemas.microsoft.com/office/drawing/2014/chart" uri="{C3380CC4-5D6E-409C-BE32-E72D297353CC}">
              <c16:uniqueId val="{00000008-2751-4091-A576-32B66B3B068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14.16</c:v>
                </c:pt>
                <c:pt idx="2">
                  <c:v>#N/A</c:v>
                </c:pt>
                <c:pt idx="3">
                  <c:v>13.69</c:v>
                </c:pt>
                <c:pt idx="4">
                  <c:v>#N/A</c:v>
                </c:pt>
                <c:pt idx="5">
                  <c:v>12.81</c:v>
                </c:pt>
                <c:pt idx="6">
                  <c:v>#N/A</c:v>
                </c:pt>
                <c:pt idx="7">
                  <c:v>12.97</c:v>
                </c:pt>
                <c:pt idx="8">
                  <c:v>#N/A</c:v>
                </c:pt>
                <c:pt idx="9">
                  <c:v>12.74</c:v>
                </c:pt>
              </c:numCache>
            </c:numRef>
          </c:val>
          <c:extLst xmlns:c16r2="http://schemas.microsoft.com/office/drawing/2015/06/chart">
            <c:ext xmlns:c16="http://schemas.microsoft.com/office/drawing/2014/chart" uri="{C3380CC4-5D6E-409C-BE32-E72D297353CC}">
              <c16:uniqueId val="{00000009-2751-4091-A576-32B66B3B068A}"/>
            </c:ext>
          </c:extLst>
        </c:ser>
        <c:dLbls>
          <c:showLegendKey val="0"/>
          <c:showVal val="0"/>
          <c:showCatName val="0"/>
          <c:showSerName val="0"/>
          <c:showPercent val="0"/>
          <c:showBubbleSize val="0"/>
        </c:dLbls>
        <c:gapWidth val="150"/>
        <c:overlap val="100"/>
        <c:axId val="121565184"/>
        <c:axId val="121566720"/>
      </c:barChart>
      <c:catAx>
        <c:axId val="12156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66720"/>
        <c:crosses val="autoZero"/>
        <c:auto val="1"/>
        <c:lblAlgn val="ctr"/>
        <c:lblOffset val="100"/>
        <c:tickLblSkip val="1"/>
        <c:tickMarkSkip val="1"/>
        <c:noMultiLvlLbl val="0"/>
      </c:catAx>
      <c:valAx>
        <c:axId val="1215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6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1409</c:v>
                </c:pt>
                <c:pt idx="5">
                  <c:v>1412</c:v>
                </c:pt>
                <c:pt idx="8">
                  <c:v>1392</c:v>
                </c:pt>
                <c:pt idx="11">
                  <c:v>1287</c:v>
                </c:pt>
                <c:pt idx="14">
                  <c:v>1297</c:v>
                </c:pt>
              </c:numCache>
            </c:numRef>
          </c:val>
          <c:extLst xmlns:c16r2="http://schemas.microsoft.com/office/drawing/2015/06/chart">
            <c:ext xmlns:c16="http://schemas.microsoft.com/office/drawing/2014/chart" uri="{C3380CC4-5D6E-409C-BE32-E72D297353CC}">
              <c16:uniqueId val="{00000000-6D41-49A1-BBA8-18917C8B64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D41-49A1-BBA8-18917C8B64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20</c:v>
                </c:pt>
                <c:pt idx="9">
                  <c:v>40</c:v>
                </c:pt>
                <c:pt idx="12">
                  <c:v>55</c:v>
                </c:pt>
              </c:numCache>
            </c:numRef>
          </c:val>
          <c:extLst xmlns:c16r2="http://schemas.microsoft.com/office/drawing/2015/06/chart">
            <c:ext xmlns:c16="http://schemas.microsoft.com/office/drawing/2014/chart" uri="{C3380CC4-5D6E-409C-BE32-E72D297353CC}">
              <c16:uniqueId val="{00000002-6D41-49A1-BBA8-18917C8B64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250</c:v>
                </c:pt>
                <c:pt idx="3">
                  <c:v>255</c:v>
                </c:pt>
                <c:pt idx="6">
                  <c:v>240</c:v>
                </c:pt>
                <c:pt idx="9">
                  <c:v>206</c:v>
                </c:pt>
                <c:pt idx="12">
                  <c:v>200</c:v>
                </c:pt>
              </c:numCache>
            </c:numRef>
          </c:val>
          <c:extLst xmlns:c16r2="http://schemas.microsoft.com/office/drawing/2015/06/chart">
            <c:ext xmlns:c16="http://schemas.microsoft.com/office/drawing/2014/chart" uri="{C3380CC4-5D6E-409C-BE32-E72D297353CC}">
              <c16:uniqueId val="{00000003-6D41-49A1-BBA8-18917C8B64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504</c:v>
                </c:pt>
                <c:pt idx="3">
                  <c:v>506</c:v>
                </c:pt>
                <c:pt idx="6">
                  <c:v>492</c:v>
                </c:pt>
                <c:pt idx="9">
                  <c:v>492</c:v>
                </c:pt>
                <c:pt idx="12">
                  <c:v>480</c:v>
                </c:pt>
              </c:numCache>
            </c:numRef>
          </c:val>
          <c:extLst xmlns:c16r2="http://schemas.microsoft.com/office/drawing/2015/06/chart">
            <c:ext xmlns:c16="http://schemas.microsoft.com/office/drawing/2014/chart" uri="{C3380CC4-5D6E-409C-BE32-E72D297353CC}">
              <c16:uniqueId val="{00000004-6D41-49A1-BBA8-18917C8B64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41-49A1-BBA8-18917C8B64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D41-49A1-BBA8-18917C8B64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1382</c:v>
                </c:pt>
                <c:pt idx="3">
                  <c:v>1378</c:v>
                </c:pt>
                <c:pt idx="6">
                  <c:v>1409</c:v>
                </c:pt>
                <c:pt idx="9">
                  <c:v>1297</c:v>
                </c:pt>
                <c:pt idx="12">
                  <c:v>1303</c:v>
                </c:pt>
              </c:numCache>
            </c:numRef>
          </c:val>
          <c:extLst xmlns:c16r2="http://schemas.microsoft.com/office/drawing/2015/06/chart">
            <c:ext xmlns:c16="http://schemas.microsoft.com/office/drawing/2014/chart" uri="{C3380CC4-5D6E-409C-BE32-E72D297353CC}">
              <c16:uniqueId val="{00000007-6D41-49A1-BBA8-18917C8B6405}"/>
            </c:ext>
          </c:extLst>
        </c:ser>
        <c:dLbls>
          <c:showLegendKey val="0"/>
          <c:showVal val="0"/>
          <c:showCatName val="0"/>
          <c:showSerName val="0"/>
          <c:showPercent val="0"/>
          <c:showBubbleSize val="0"/>
        </c:dLbls>
        <c:gapWidth val="100"/>
        <c:overlap val="100"/>
        <c:axId val="29260800"/>
        <c:axId val="2927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727</c:v>
                </c:pt>
                <c:pt idx="2">
                  <c:v>#N/A</c:v>
                </c:pt>
                <c:pt idx="3">
                  <c:v>#N/A</c:v>
                </c:pt>
                <c:pt idx="4">
                  <c:v>727</c:v>
                </c:pt>
                <c:pt idx="5">
                  <c:v>#N/A</c:v>
                </c:pt>
                <c:pt idx="6">
                  <c:v>#N/A</c:v>
                </c:pt>
                <c:pt idx="7">
                  <c:v>769</c:v>
                </c:pt>
                <c:pt idx="8">
                  <c:v>#N/A</c:v>
                </c:pt>
                <c:pt idx="9">
                  <c:v>#N/A</c:v>
                </c:pt>
                <c:pt idx="10">
                  <c:v>748</c:v>
                </c:pt>
                <c:pt idx="11">
                  <c:v>#N/A</c:v>
                </c:pt>
                <c:pt idx="12">
                  <c:v>#N/A</c:v>
                </c:pt>
                <c:pt idx="13">
                  <c:v>741</c:v>
                </c:pt>
                <c:pt idx="14">
                  <c:v>#N/A</c:v>
                </c:pt>
              </c:numCache>
            </c:numRef>
          </c:val>
          <c:smooth val="0"/>
          <c:extLst xmlns:c16r2="http://schemas.microsoft.com/office/drawing/2015/06/chart">
            <c:ext xmlns:c16="http://schemas.microsoft.com/office/drawing/2014/chart" uri="{C3380CC4-5D6E-409C-BE32-E72D297353CC}">
              <c16:uniqueId val="{00000008-6D41-49A1-BBA8-18917C8B6405}"/>
            </c:ext>
          </c:extLst>
        </c:ser>
        <c:dLbls>
          <c:showLegendKey val="0"/>
          <c:showVal val="0"/>
          <c:showCatName val="0"/>
          <c:showSerName val="0"/>
          <c:showPercent val="0"/>
          <c:showBubbleSize val="0"/>
        </c:dLbls>
        <c:marker val="1"/>
        <c:smooth val="0"/>
        <c:axId val="29260800"/>
        <c:axId val="29279360"/>
      </c:lineChart>
      <c:catAx>
        <c:axId val="29260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279360"/>
        <c:crosses val="autoZero"/>
        <c:auto val="1"/>
        <c:lblAlgn val="ctr"/>
        <c:lblOffset val="100"/>
        <c:tickLblSkip val="1"/>
        <c:tickMarkSkip val="1"/>
        <c:noMultiLvlLbl val="0"/>
      </c:catAx>
      <c:valAx>
        <c:axId val="2927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60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13419</c:v>
                </c:pt>
                <c:pt idx="5">
                  <c:v>13314</c:v>
                </c:pt>
                <c:pt idx="8">
                  <c:v>11976</c:v>
                </c:pt>
                <c:pt idx="11">
                  <c:v>11816</c:v>
                </c:pt>
                <c:pt idx="14">
                  <c:v>11525</c:v>
                </c:pt>
              </c:numCache>
            </c:numRef>
          </c:val>
          <c:extLst xmlns:c16r2="http://schemas.microsoft.com/office/drawing/2015/06/chart">
            <c:ext xmlns:c16="http://schemas.microsoft.com/office/drawing/2014/chart" uri="{C3380CC4-5D6E-409C-BE32-E72D297353CC}">
              <c16:uniqueId val="{00000000-37A5-448C-8937-6E70BF7E9A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271</c:v>
                </c:pt>
                <c:pt idx="5">
                  <c:v>242</c:v>
                </c:pt>
                <c:pt idx="8">
                  <c:v>228</c:v>
                </c:pt>
                <c:pt idx="11">
                  <c:v>194</c:v>
                </c:pt>
                <c:pt idx="14">
                  <c:v>148</c:v>
                </c:pt>
              </c:numCache>
            </c:numRef>
          </c:val>
          <c:extLst xmlns:c16r2="http://schemas.microsoft.com/office/drawing/2015/06/chart">
            <c:ext xmlns:c16="http://schemas.microsoft.com/office/drawing/2014/chart" uri="{C3380CC4-5D6E-409C-BE32-E72D297353CC}">
              <c16:uniqueId val="{00000001-37A5-448C-8937-6E70BF7E9A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1705</c:v>
                </c:pt>
                <c:pt idx="5">
                  <c:v>1667</c:v>
                </c:pt>
                <c:pt idx="8">
                  <c:v>1785</c:v>
                </c:pt>
                <c:pt idx="11">
                  <c:v>1560</c:v>
                </c:pt>
                <c:pt idx="14">
                  <c:v>1679</c:v>
                </c:pt>
              </c:numCache>
            </c:numRef>
          </c:val>
          <c:extLst xmlns:c16r2="http://schemas.microsoft.com/office/drawing/2015/06/chart">
            <c:ext xmlns:c16="http://schemas.microsoft.com/office/drawing/2014/chart" uri="{C3380CC4-5D6E-409C-BE32-E72D297353CC}">
              <c16:uniqueId val="{00000002-37A5-448C-8937-6E70BF7E9A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7A5-448C-8937-6E70BF7E9A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7A5-448C-8937-6E70BF7E9A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5-37A5-448C-8937-6E70BF7E9A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2081</c:v>
                </c:pt>
                <c:pt idx="3">
                  <c:v>1985</c:v>
                </c:pt>
                <c:pt idx="6">
                  <c:v>1914</c:v>
                </c:pt>
                <c:pt idx="9">
                  <c:v>1899</c:v>
                </c:pt>
                <c:pt idx="12">
                  <c:v>1560</c:v>
                </c:pt>
              </c:numCache>
            </c:numRef>
          </c:val>
          <c:extLst xmlns:c16r2="http://schemas.microsoft.com/office/drawing/2015/06/chart">
            <c:ext xmlns:c16="http://schemas.microsoft.com/office/drawing/2014/chart" uri="{C3380CC4-5D6E-409C-BE32-E72D297353CC}">
              <c16:uniqueId val="{00000006-37A5-448C-8937-6E70BF7E9A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1819</c:v>
                </c:pt>
                <c:pt idx="3">
                  <c:v>1986</c:v>
                </c:pt>
                <c:pt idx="6">
                  <c:v>1838</c:v>
                </c:pt>
                <c:pt idx="9">
                  <c:v>1807</c:v>
                </c:pt>
                <c:pt idx="12">
                  <c:v>1725</c:v>
                </c:pt>
              </c:numCache>
            </c:numRef>
          </c:val>
          <c:extLst xmlns:c16r2="http://schemas.microsoft.com/office/drawing/2015/06/chart">
            <c:ext xmlns:c16="http://schemas.microsoft.com/office/drawing/2014/chart" uri="{C3380CC4-5D6E-409C-BE32-E72D297353CC}">
              <c16:uniqueId val="{00000007-37A5-448C-8937-6E70BF7E9A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5577</c:v>
                </c:pt>
                <c:pt idx="3">
                  <c:v>5168</c:v>
                </c:pt>
                <c:pt idx="6">
                  <c:v>4752</c:v>
                </c:pt>
                <c:pt idx="9">
                  <c:v>4417</c:v>
                </c:pt>
                <c:pt idx="12">
                  <c:v>4263</c:v>
                </c:pt>
              </c:numCache>
            </c:numRef>
          </c:val>
          <c:extLst xmlns:c16r2="http://schemas.microsoft.com/office/drawing/2015/06/chart">
            <c:ext xmlns:c16="http://schemas.microsoft.com/office/drawing/2014/chart" uri="{C3380CC4-5D6E-409C-BE32-E72D297353CC}">
              <c16:uniqueId val="{00000008-37A5-448C-8937-6E70BF7E9A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100</c:v>
                </c:pt>
                <c:pt idx="9">
                  <c:v>200</c:v>
                </c:pt>
                <c:pt idx="12">
                  <c:v>145</c:v>
                </c:pt>
              </c:numCache>
            </c:numRef>
          </c:val>
          <c:extLst xmlns:c16r2="http://schemas.microsoft.com/office/drawing/2015/06/chart">
            <c:ext xmlns:c16="http://schemas.microsoft.com/office/drawing/2014/chart" uri="{C3380CC4-5D6E-409C-BE32-E72D297353CC}">
              <c16:uniqueId val="{00000009-37A5-448C-8937-6E70BF7E9A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13490</c:v>
                </c:pt>
                <c:pt idx="3">
                  <c:v>12885</c:v>
                </c:pt>
                <c:pt idx="6">
                  <c:v>12382</c:v>
                </c:pt>
                <c:pt idx="9">
                  <c:v>12093</c:v>
                </c:pt>
                <c:pt idx="12">
                  <c:v>11993</c:v>
                </c:pt>
              </c:numCache>
            </c:numRef>
          </c:val>
          <c:extLst xmlns:c16r2="http://schemas.microsoft.com/office/drawing/2015/06/chart">
            <c:ext xmlns:c16="http://schemas.microsoft.com/office/drawing/2014/chart" uri="{C3380CC4-5D6E-409C-BE32-E72D297353CC}">
              <c16:uniqueId val="{0000000A-37A5-448C-8937-6E70BF7E9A2C}"/>
            </c:ext>
          </c:extLst>
        </c:ser>
        <c:dLbls>
          <c:showLegendKey val="0"/>
          <c:showVal val="0"/>
          <c:showCatName val="0"/>
          <c:showSerName val="0"/>
          <c:showPercent val="0"/>
          <c:showBubbleSize val="0"/>
        </c:dLbls>
        <c:gapWidth val="100"/>
        <c:overlap val="100"/>
        <c:axId val="32980352"/>
        <c:axId val="3299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7572</c:v>
                </c:pt>
                <c:pt idx="2">
                  <c:v>#N/A</c:v>
                </c:pt>
                <c:pt idx="3">
                  <c:v>#N/A</c:v>
                </c:pt>
                <c:pt idx="4">
                  <c:v>6803</c:v>
                </c:pt>
                <c:pt idx="5">
                  <c:v>#N/A</c:v>
                </c:pt>
                <c:pt idx="6">
                  <c:v>#N/A</c:v>
                </c:pt>
                <c:pt idx="7">
                  <c:v>6999</c:v>
                </c:pt>
                <c:pt idx="8">
                  <c:v>#N/A</c:v>
                </c:pt>
                <c:pt idx="9">
                  <c:v>#N/A</c:v>
                </c:pt>
                <c:pt idx="10">
                  <c:v>6847</c:v>
                </c:pt>
                <c:pt idx="11">
                  <c:v>#N/A</c:v>
                </c:pt>
                <c:pt idx="12">
                  <c:v>#N/A</c:v>
                </c:pt>
                <c:pt idx="13">
                  <c:v>6334</c:v>
                </c:pt>
                <c:pt idx="14">
                  <c:v>#N/A</c:v>
                </c:pt>
              </c:numCache>
            </c:numRef>
          </c:val>
          <c:smooth val="0"/>
          <c:extLst xmlns:c16r2="http://schemas.microsoft.com/office/drawing/2015/06/chart">
            <c:ext xmlns:c16="http://schemas.microsoft.com/office/drawing/2014/chart" uri="{C3380CC4-5D6E-409C-BE32-E72D297353CC}">
              <c16:uniqueId val="{0000000B-37A5-448C-8937-6E70BF7E9A2C}"/>
            </c:ext>
          </c:extLst>
        </c:ser>
        <c:dLbls>
          <c:showLegendKey val="0"/>
          <c:showVal val="0"/>
          <c:showCatName val="0"/>
          <c:showSerName val="0"/>
          <c:showPercent val="0"/>
          <c:showBubbleSize val="0"/>
        </c:dLbls>
        <c:marker val="1"/>
        <c:smooth val="0"/>
        <c:axId val="32980352"/>
        <c:axId val="32998912"/>
      </c:lineChart>
      <c:catAx>
        <c:axId val="3298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98912"/>
        <c:crosses val="autoZero"/>
        <c:auto val="1"/>
        <c:lblAlgn val="ctr"/>
        <c:lblOffset val="100"/>
        <c:tickLblSkip val="1"/>
        <c:tickMarkSkip val="1"/>
        <c:noMultiLvlLbl val="0"/>
      </c:catAx>
      <c:valAx>
        <c:axId val="3299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8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932</c:v>
                </c:pt>
                <c:pt idx="1">
                  <c:v>683</c:v>
                </c:pt>
                <c:pt idx="2">
                  <c:v>719</c:v>
                </c:pt>
              </c:numCache>
            </c:numRef>
          </c:val>
          <c:extLst xmlns:c16r2="http://schemas.microsoft.com/office/drawing/2015/06/chart">
            <c:ext xmlns:c16="http://schemas.microsoft.com/office/drawing/2014/chart" uri="{C3380CC4-5D6E-409C-BE32-E72D297353CC}">
              <c16:uniqueId val="{00000000-89CD-4E43-BFFF-84DCA146FD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c:v>
                </c:pt>
                <c:pt idx="1">
                  <c:v>52</c:v>
                </c:pt>
                <c:pt idx="2">
                  <c:v>52</c:v>
                </c:pt>
              </c:numCache>
            </c:numRef>
          </c:val>
          <c:extLst xmlns:c16r2="http://schemas.microsoft.com/office/drawing/2015/06/chart">
            <c:ext xmlns:c16="http://schemas.microsoft.com/office/drawing/2014/chart" uri="{C3380CC4-5D6E-409C-BE32-E72D297353CC}">
              <c16:uniqueId val="{00000001-89CD-4E43-BFFF-84DCA146FD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1767</c:v>
                </c:pt>
                <c:pt idx="1">
                  <c:v>1568</c:v>
                </c:pt>
                <c:pt idx="2">
                  <c:v>1297</c:v>
                </c:pt>
              </c:numCache>
            </c:numRef>
          </c:val>
          <c:extLst xmlns:c16r2="http://schemas.microsoft.com/office/drawing/2015/06/chart">
            <c:ext xmlns:c16="http://schemas.microsoft.com/office/drawing/2014/chart" uri="{C3380CC4-5D6E-409C-BE32-E72D297353CC}">
              <c16:uniqueId val="{00000002-89CD-4E43-BFFF-84DCA146FD83}"/>
            </c:ext>
          </c:extLst>
        </c:ser>
        <c:dLbls>
          <c:showLegendKey val="0"/>
          <c:showVal val="0"/>
          <c:showCatName val="0"/>
          <c:showSerName val="0"/>
          <c:showPercent val="0"/>
          <c:showBubbleSize val="0"/>
        </c:dLbls>
        <c:gapWidth val="120"/>
        <c:overlap val="100"/>
        <c:axId val="121414784"/>
        <c:axId val="121416320"/>
      </c:barChart>
      <c:catAx>
        <c:axId val="1214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416320"/>
        <c:crosses val="autoZero"/>
        <c:auto val="1"/>
        <c:lblAlgn val="ctr"/>
        <c:lblOffset val="100"/>
        <c:tickLblSkip val="1"/>
        <c:tickMarkSkip val="1"/>
        <c:noMultiLvlLbl val="0"/>
      </c:catAx>
      <c:valAx>
        <c:axId val="121416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4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{AD45A8D3-5361-465F-8F78-E146F2117DF3}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D15-48BB-9EB7-8D5863A5237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{F34E5A7C-0722-4001-982B-3509D910E9A2}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15-48BB-9EB7-8D5863A5237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{668DB972-A047-40BB-A119-134F185794B7}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15-48BB-9EB7-8D5863A5237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{26020054-1194-4799-BBD1-A029D4698AF6}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15-48BB-9EB7-8D5863A5237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{A4310650-110A-46AD-8745-790CDFEA4F33}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15-48BB-9EB7-8D5863A523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{44AB6582-751A-45D4-9815-F252921480A5}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D15-48BB-9EB7-8D5863A5237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{5558B3B7-B523-45F3-BC11-7ACFFF988C56}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D15-48BB-9EB7-8D5863A5237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{D073D6FB-8D79-463C-B921-8F573403B68F}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D15-48BB-9EB7-8D5863A5237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{BBD6DABF-9107-48D2-963F-F206349B85A5}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D15-48BB-9EB7-8D5863A523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55.8</c:v>
                </c:pt>
              </c:numCache>
            </c:numRef>
          </c:xVal>
          <c:yVal>
            <c:numRef>
              <c:f>公会計指標分析・財政指標組合せ分析表!$BP$51:$DC$51</c:f>
              <c:numCache>
                <c:formatCode>#,##0.0;"▲ "#,##0.0</c:formatCode>
                <c:ptCount val="40"/>
                <c:pt idx="24">
                  <c:v>140.19999999999999</c:v>
                </c:pt>
              </c:numCache>
            </c:numRef>
          </c:yVal>
          <c:smooth val="0"/>
          <c:extLst xmlns:c16r2="http://schemas.microsoft.com/office/drawing/2015/06/chart">
            <c:ext xmlns:c16="http://schemas.microsoft.com/office/drawing/2014/chart" uri="{C3380CC4-5D6E-409C-BE32-E72D297353CC}">
              <c16:uniqueId val="{00000009-2D15-48BB-9EB7-8D5863A523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{00BA2C1A-2F13-4C4C-A631-FD08DAD76B97}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D15-48BB-9EB7-8D5863A5237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{2327CF15-C3BC-49E0-A2D8-9FD9380316E1}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15-48BB-9EB7-8D5863A5237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{CE156849-212C-481C-8735-F1CFE2A91EE9}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15-48BB-9EB7-8D5863A5237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{AF3EBE24-1861-4587-9039-87A931D8831F}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15-48BB-9EB7-8D5863A5237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{7982F523-6EF1-49BA-B8CC-E7F2AFF10EBE}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15-48BB-9EB7-8D5863A5237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{E2042C9C-BE43-4CAB-8559-17CFD810ACF0}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D15-48BB-9EB7-8D5863A5237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{11CA6B4D-217D-482C-A62E-C71548C7EA18}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D15-48BB-9EB7-8D5863A5237F}"/>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{34ADDBA5-6B2F-4F18-806A-8925E75DBDFE}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D15-48BB-9EB7-8D5863A5237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{2EB89CCE-A7BE-439F-AF23-5F614A099432}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D15-48BB-9EB7-8D5863A523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c:v>
                </c:pt>
              </c:numCache>
            </c:numRef>
          </c:xVal>
          <c:yVal>
            <c:numRef>
              <c:f>公会計指標分析・財政指標組合せ分析表!$BP$55:$DC$55</c:f>
              <c:numCache>
                <c:formatCode>#,##0.0;"▲ "#,##0.0</c:formatCode>
                <c:ptCount val="40"/>
                <c:pt idx="24">
                  <c:v>32.9</c:v>
                </c:pt>
              </c:numCache>
            </c:numRef>
          </c:yVal>
          <c:smooth val="0"/>
          <c:extLst xmlns:c16r2="http://schemas.microsoft.com/office/drawing/2015/06/chart">
            <c:ext xmlns:c16="http://schemas.microsoft.com/office/drawing/2014/chart" uri="{C3380CC4-5D6E-409C-BE32-E72D297353CC}">
              <c16:uniqueId val="{00000013-2D15-48BB-9EB7-8D5863A5237F}"/>
            </c:ext>
          </c:extLst>
        </c:ser>
        <c:dLbls>
          <c:showLegendKey val="0"/>
          <c:showVal val="1"/>
          <c:showCatName val="0"/>
          <c:showSerName val="0"/>
          <c:showPercent val="0"/>
          <c:showBubbleSize val="0"/>
        </c:dLbls>
        <c:axId val="153596672"/>
        <c:axId val="153598592"/>
      </c:scatterChart>
      <c:valAx>
        <c:axId val="153596672"/>
        <c:scaling>
          <c:orientation val="minMax"/>
          <c:max val="57.1"/>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3598592"/>
        <c:crosses val="autoZero"/>
        <c:crossBetween val="midCat"/>
      </c:valAx>
      <c:valAx>
        <c:axId val="153598592"/>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3596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{73F09AF9-3C85-4136-BC7C-7EB58CAC13C6}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1A3-4044-B9DD-260455ACE8E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{87AF5C8D-0BEA-4520-8362-4849928DF380}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A3-4044-B9DD-260455ACE8E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{43909504-723C-4779-8BF9-E7547895C186}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A3-4044-B9DD-260455ACE8E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{1F68420F-6327-4452-9465-0E61A56F88C9}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A3-4044-B9DD-260455ACE8E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{8B2900AE-16E8-45CB-943E-8DB1EE5C60C5}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A3-4044-B9DD-260455ACE8E4}"/>
                </c:ext>
              </c:extLst>
            </c:dLbl>
            <c:dLbl>
              <c:idx val="8"/>
              <c:layout>
                <c:manualLayout>
                  <c:x val="-4.5160355153971272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{8217715D-EC7E-4718-AFE4-CD209F4FBB0D}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1A3-4044-B9DD-260455ACE8E4}"/>
                </c:ext>
              </c:extLst>
            </c:dLbl>
            <c:dLbl>
              <c:idx val="16"/>
              <c:layout>
                <c:manualLayout>
                  <c:x val="-1.8235628084249993E-2"/>
                  <c:y val="-8.475728248443223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{432AE6E8-9A91-4A70-A871-6227BC9D3DBD}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1A3-4044-B9DD-260455ACE8E4}"/>
                </c:ext>
              </c:extLst>
            </c:dLbl>
            <c:dLbl>
              <c:idx val="24"/>
              <c:layout>
                <c:manualLayout>
                  <c:x val="-3.1697991619110633E-2"/>
                  <c:y val="-4.977200602504133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{D6EBFED4-304D-4EA0-860A-AEA1E02514AD}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1A3-4044-B9DD-260455ACE8E4}"/>
                </c:ext>
              </c:extLst>
            </c:dLbl>
            <c:dLbl>
              <c:idx val="32"/>
              <c:layout>
                <c:manualLayout>
                  <c:x val="-3.1697991619110633E-2"/>
                  <c:y val="-5.272048151012358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{A76BD3D7-6357-4836-BCEE-46305B4136CD}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1A3-4044-B9DD-260455ACE8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15.5</c:v>
                </c:pt>
                <c:pt idx="8">
                  <c:v>14.9</c:v>
                </c:pt>
                <c:pt idx="16">
                  <c:v>14.9</c:v>
                </c:pt>
                <c:pt idx="24">
                  <c:v>15.1</c:v>
                </c:pt>
                <c:pt idx="32">
                  <c:v>15.3</c:v>
                </c:pt>
              </c:numCache>
            </c:numRef>
          </c:xVal>
          <c:yVal>
            <c:numRef>
              <c:f>公会計指標分析・財政指標組合せ分析表!$BP$73:$DC$73</c:f>
              <c:numCache>
                <c:formatCode>#,##0.0;"▲ "#,##0.0</c:formatCode>
                <c:ptCount val="40"/>
                <c:pt idx="0">
                  <c:v>151.1</c:v>
                </c:pt>
                <c:pt idx="8">
                  <c:v>138.4</c:v>
                </c:pt>
                <c:pt idx="16">
                  <c:v>140.4</c:v>
                </c:pt>
                <c:pt idx="24">
                  <c:v>140.19999999999999</c:v>
                </c:pt>
                <c:pt idx="32">
                  <c:v>131.30000000000001</c:v>
                </c:pt>
              </c:numCache>
            </c:numRef>
          </c:yVal>
          <c:smooth val="0"/>
          <c:extLst xmlns:c16r2="http://schemas.microsoft.com/office/drawing/2015/06/chart">
            <c:ext xmlns:c16="http://schemas.microsoft.com/office/drawing/2014/chart" uri="{C3380CC4-5D6E-409C-BE32-E72D297353CC}">
              <c16:uniqueId val="{00000009-11A3-4044-B9DD-260455ACE8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{2A777F02-0D61-4D5F-99A7-65B4FA603826}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1A3-4044-B9DD-260455ACE8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{EB53AEA8-7625-492F-A22C-2C135995403B}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A3-4044-B9DD-260455ACE8E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{0C5AFBFE-6A89-498A-B907-E4A5C55ADD30}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A3-4044-B9DD-260455ACE8E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{26B66CA6-9D38-45F1-9153-66D4F45B0F67}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A3-4044-B9DD-260455ACE8E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{9450A951-76C0-4A87-8090-01D01671D830}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A3-4044-B9DD-260455ACE8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{C859B8D6-B197-4C12-A8F3-9023DF007CB9}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1A3-4044-B9DD-260455ACE8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{2631FDDD-2C50-49F3-B239-F8B5A6133C03}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1A3-4044-B9DD-260455ACE8E4}"/>
                </c:ext>
              </c:extLst>
            </c:dLbl>
            <c:dLbl>
              <c:idx val="24"/>
              <c:layout>
                <c:manualLayout>
                  <c:x val="-2.7977435581102598E-2"/>
                  <c:y val="-7.125419632894432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{785E9B0E-B7CE-4681-9280-95A77D884F11}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1A3-4044-B9DD-260455ACE8E4}"/>
                </c:ext>
              </c:extLst>
            </c:dLbl>
            <c:dLbl>
              <c:idx val="32"/>
              <c:layout>
                <c:manualLayout>
                  <c:x val="-3.5418547657118687E-2"/>
                  <c:y val="-5.3578755359074325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{A18E2A7E-FF84-4915-AF7E-B104CC77CC63}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1A3-4044-B9DD-260455ACE8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xmlns:c16r2="http://schemas.microsoft.com/office/drawing/2015/06/chart">
            <c:ext xmlns:c16="http://schemas.microsoft.com/office/drawing/2014/chart" uri="{C3380CC4-5D6E-409C-BE32-E72D297353CC}">
              <c16:uniqueId val="{00000013-11A3-4044-B9DD-260455ACE8E4}"/>
            </c:ext>
          </c:extLst>
        </c:ser>
        <c:dLbls>
          <c:showLegendKey val="0"/>
          <c:showVal val="1"/>
          <c:showCatName val="0"/>
          <c:showSerName val="0"/>
          <c:showPercent val="0"/>
          <c:showBubbleSize val="0"/>
        </c:dLbls>
        <c:axId val="154874624"/>
        <c:axId val="154876160"/>
      </c:scatterChart>
      <c:valAx>
        <c:axId val="154874624"/>
        <c:scaling>
          <c:orientation val="minMax"/>
          <c:max val="16.200000000000003"/>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876160"/>
        <c:crosses val="autoZero"/>
        <c:crossBetween val="midCat"/>
      </c:valAx>
      <c:valAx>
        <c:axId val="15487616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8746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15,234
15,164
178.49
11,481,093
10,832,560
597,420
6,084,206
11,992,595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人口減少や少子高齢化、町税収入の伸び悩みなどの要因から、自主財源に乏しい状況が続き、類似団体平均、全国平均、県平均を下回っている状況は変わっていない。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新たな企業進出という期待材料はあるが、収入面での見通しは大きな向上は見込めず、今後は、現在推進している若狭町行財政改革プランに基づき、「歳入に見合った歳出」を念頭に歳出削減に努めていく。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限られた財源のなかで、「定住促進」と「住民自治」を推進するために、施策の重点と行政運営の効率化を更に進め、財政の健全化を図る。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地方税、地方交付税の増収による経常一般財源の増加に加え、合併地域振興基金の繰入金の増加の影響もあり、経常収支比率は</a:t>
          </a:r>
          <a:r>
            <a:rPr kumimoji="1" lang="en-US" altLang="ja-JP" sz="1300">
              <a:latin typeface="ＭＳ Ｐゴシック" panose="020B0600070205080204" pitchFamily="50" charset="-128"/>
              <a:ea typeface="ＭＳ Ｐゴシック" panose="020B0600070205080204" pitchFamily="50" charset="-128"/>
            </a:rPr>
            <a:t>89.8</a:t>
          </a:r>
          <a:r>
            <a:rPr kumimoji="1" lang="ja-JP" altLang="en-US" sz="1300">
              <a:latin typeface="ＭＳ Ｐゴシック" panose="020B0600070205080204" pitchFamily="50" charset="-128"/>
              <a:ea typeface="ＭＳ Ｐゴシック" panose="020B0600070205080204" pitchFamily="50" charset="-128"/>
            </a:rPr>
            <a:t>％となり、対前年比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％と良化している。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町を取り巻く経済状況は依然として厳しく、安易な収入増加は見込みにくいことから、経常的経費の削減に向けて、事務事業等の精査による物件費や補助費の削減、適正な定員管理による人件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このほか、事業費の大きいハード事業に関しては、財政状況を鑑みながら、計画的な展開を図るとともに、実質公債費比率推移も見据えた計画的な地方債の発行に努める。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159113</xdr:rowOff>
    </xdr:from>
    <xdr:to>
      <xdr:col>23</xdr:col>
      <xdr:colOff>133350</xdr:colOff>
      <xdr:row>64</xdr:row>
      <xdr:rowOff>104866</xdr:rowOff>
    </xdr:to>
    <xdr:cxnSp macro="">
      <xdr:nvCxnSpPr>
        <xdr:cNvPr id="135" name="直線コネクタ 134"/>
        <xdr:cNvCxnSpPr/>
      </xdr:nvCxnSpPr>
      <xdr:spPr>
        <a:xfrm flipV="1">
          <a:off x="4114800" y="1096046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107406</xdr:rowOff>
    </xdr:from>
    <xdr:to>
      <xdr:col>19</xdr:col>
      <xdr:colOff>133350</xdr:colOff>
      <xdr:row>64</xdr:row>
      <xdr:rowOff>104866</xdr:rowOff>
    </xdr:to>
    <xdr:cxnSp macro="">
      <xdr:nvCxnSpPr>
        <xdr:cNvPr id="138" name="直線コネクタ 137"/>
        <xdr:cNvCxnSpPr/>
      </xdr:nvCxnSpPr>
      <xdr:spPr>
        <a:xfrm>
          <a:off x="3225800" y="109087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107406</xdr:rowOff>
    </xdr:from>
    <xdr:to>
      <xdr:col>15</xdr:col>
      <xdr:colOff>82550</xdr:colOff>
      <xdr:row>64</xdr:row>
      <xdr:rowOff>77288</xdr:rowOff>
    </xdr:to>
    <xdr:cxnSp macro="">
      <xdr:nvCxnSpPr>
        <xdr:cNvPr id="141" name="直線コネクタ 140"/>
        <xdr:cNvCxnSpPr/>
      </xdr:nvCxnSpPr>
      <xdr:spPr>
        <a:xfrm flipV="1">
          <a:off x="2336800" y="10908756"/>
          <a:ext cx="889000" cy="1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1451</xdr:rowOff>
    </xdr:from>
    <xdr:to>
      <xdr:col>11</xdr:col>
      <xdr:colOff>31750</xdr:colOff>
      <xdr:row>64</xdr:row>
      <xdr:rowOff>77288</xdr:rowOff>
    </xdr:to>
    <xdr:cxnSp macro="">
      <xdr:nvCxnSpPr>
        <xdr:cNvPr id="144" name="直線コネクタ 143"/>
        <xdr:cNvCxnSpPr/>
      </xdr:nvCxnSpPr>
      <xdr:spPr>
        <a:xfrm>
          <a:off x="1447800" y="109742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108313</xdr:rowOff>
    </xdr:from>
    <xdr:to>
      <xdr:col>23</xdr:col>
      <xdr:colOff>184150</xdr:colOff>
      <xdr:row>64</xdr:row>
      <xdr:rowOff>38463</xdr:rowOff>
    </xdr:to>
    <xdr:sp macro="" textlink="">
      <xdr:nvSpPr>
        <xdr:cNvPr id="154" name="楕円 153"/>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80390</xdr:rowOff>
    </xdr:from>
    <xdr:ext cx="762000" cy="259045"/>
    <xdr:sp macro="" textlink="">
      <xdr:nvSpPr>
        <xdr:cNvPr id="155"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6" name="楕円 155"/>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7" name="テキスト ボックス 156"/>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56606</xdr:rowOff>
    </xdr:from>
    <xdr:to>
      <xdr:col>15</xdr:col>
      <xdr:colOff>133350</xdr:colOff>
      <xdr:row>63</xdr:row>
      <xdr:rowOff>158206</xdr:rowOff>
    </xdr:to>
    <xdr:sp macro="" textlink="">
      <xdr:nvSpPr>
        <xdr:cNvPr id="158" name="楕円 157"/>
        <xdr:cNvSpPr/>
      </xdr:nvSpPr>
      <xdr:spPr>
        <a:xfrm>
          <a:off x="3175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142983</xdr:rowOff>
    </xdr:from>
    <xdr:ext cx="762000" cy="259045"/>
    <xdr:sp macro="" textlink="">
      <xdr:nvSpPr>
        <xdr:cNvPr id="159" name="テキスト ボックス 158"/>
        <xdr:cNvSpPr txBox="1"/>
      </xdr:nvSpPr>
      <xdr:spPr>
        <a:xfrm>
          <a:off x="2844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26488</xdr:rowOff>
    </xdr:from>
    <xdr:to>
      <xdr:col>11</xdr:col>
      <xdr:colOff>82550</xdr:colOff>
      <xdr:row>64</xdr:row>
      <xdr:rowOff>128088</xdr:rowOff>
    </xdr:to>
    <xdr:sp macro="" textlink="">
      <xdr:nvSpPr>
        <xdr:cNvPr id="160" name="楕円 159"/>
        <xdr:cNvSpPr/>
      </xdr:nvSpPr>
      <xdr:spPr>
        <a:xfrm>
          <a:off x="2286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112865</xdr:rowOff>
    </xdr:from>
    <xdr:ext cx="762000" cy="259045"/>
    <xdr:sp macro="" textlink="">
      <xdr:nvSpPr>
        <xdr:cNvPr id="161" name="テキスト ボックス 160"/>
        <xdr:cNvSpPr txBox="1"/>
      </xdr:nvSpPr>
      <xdr:spPr>
        <a:xfrm>
          <a:off x="1955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122101</xdr:rowOff>
    </xdr:from>
    <xdr:to>
      <xdr:col>7</xdr:col>
      <xdr:colOff>31750</xdr:colOff>
      <xdr:row>64</xdr:row>
      <xdr:rowOff>52251</xdr:rowOff>
    </xdr:to>
    <xdr:sp macro="" textlink="">
      <xdr:nvSpPr>
        <xdr:cNvPr id="162" name="楕円 161"/>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37028</xdr:rowOff>
    </xdr:from>
    <xdr:ext cx="762000" cy="259045"/>
    <xdr:sp macro="" textlink="">
      <xdr:nvSpPr>
        <xdr:cNvPr id="163" name="テキスト ボックス 162"/>
        <xdr:cNvSpPr txBox="1"/>
      </xdr:nvSpPr>
      <xdr:spPr>
        <a:xfrm>
          <a:off x="1066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に占める割合は類似団体を下回っているものの、人口に対する職員数の割合が類似団体と比較して高いことや、分庁方式による庁舎運営、出先機関に係る物件費は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職員数、総人件費については、計画的な定員管理を着実に実行していくことにより抑制していく。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今後は、庁舎の在り方や施設の統廃合・民営化を検討し、効率的かつ効果的な行政運営に努める。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85944</xdr:rowOff>
    </xdr:from>
    <xdr:to>
      <xdr:col>23</xdr:col>
      <xdr:colOff>133350</xdr:colOff>
      <xdr:row>83</xdr:row>
      <xdr:rowOff>139430</xdr:rowOff>
    </xdr:to>
    <xdr:cxnSp macro="">
      <xdr:nvCxnSpPr>
        <xdr:cNvPr id="196" name="直線コネクタ 195"/>
        <xdr:cNvCxnSpPr/>
      </xdr:nvCxnSpPr>
      <xdr:spPr>
        <a:xfrm flipV="1">
          <a:off x="4114800" y="14316294"/>
          <a:ext cx="838200" cy="5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93599</xdr:rowOff>
    </xdr:from>
    <xdr:to>
      <xdr:col>19</xdr:col>
      <xdr:colOff>133350</xdr:colOff>
      <xdr:row>83</xdr:row>
      <xdr:rowOff>139430</xdr:rowOff>
    </xdr:to>
    <xdr:cxnSp macro="">
      <xdr:nvCxnSpPr>
        <xdr:cNvPr id="199" name="直線コネクタ 198"/>
        <xdr:cNvCxnSpPr/>
      </xdr:nvCxnSpPr>
      <xdr:spPr>
        <a:xfrm>
          <a:off x="3225800" y="14323949"/>
          <a:ext cx="889000" cy="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93599</xdr:rowOff>
    </xdr:from>
    <xdr:to>
      <xdr:col>15</xdr:col>
      <xdr:colOff>82550</xdr:colOff>
      <xdr:row>83</xdr:row>
      <xdr:rowOff>93873</xdr:rowOff>
    </xdr:to>
    <xdr:cxnSp macro="">
      <xdr:nvCxnSpPr>
        <xdr:cNvPr id="202" name="直線コネクタ 201"/>
        <xdr:cNvCxnSpPr/>
      </xdr:nvCxnSpPr>
      <xdr:spPr>
        <a:xfrm flipV="1">
          <a:off x="2336800" y="1432394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204" name="テキスト ボックス 203"/>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62765</xdr:rowOff>
    </xdr:from>
    <xdr:to>
      <xdr:col>11</xdr:col>
      <xdr:colOff>31750</xdr:colOff>
      <xdr:row>83</xdr:row>
      <xdr:rowOff>93873</xdr:rowOff>
    </xdr:to>
    <xdr:cxnSp macro="">
      <xdr:nvCxnSpPr>
        <xdr:cNvPr id="205" name="直線コネクタ 204"/>
        <xdr:cNvCxnSpPr/>
      </xdr:nvCxnSpPr>
      <xdr:spPr>
        <a:xfrm>
          <a:off x="1447800" y="1429311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35144</xdr:rowOff>
    </xdr:from>
    <xdr:to>
      <xdr:col>23</xdr:col>
      <xdr:colOff>184150</xdr:colOff>
      <xdr:row>83</xdr:row>
      <xdr:rowOff>136744</xdr:rowOff>
    </xdr:to>
    <xdr:sp macro="" textlink="">
      <xdr:nvSpPr>
        <xdr:cNvPr id="215" name="楕円 214"/>
        <xdr:cNvSpPr/>
      </xdr:nvSpPr>
      <xdr:spPr>
        <a:xfrm>
          <a:off x="4902200" y="142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7221</xdr:rowOff>
    </xdr:from>
    <xdr:ext cx="762000" cy="259045"/>
    <xdr:sp macro="" textlink="">
      <xdr:nvSpPr>
        <xdr:cNvPr id="216" name="人件費・物件費等の状況該当値テキスト"/>
        <xdr:cNvSpPr txBox="1"/>
      </xdr:nvSpPr>
      <xdr:spPr>
        <a:xfrm>
          <a:off x="5041900" y="142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88630</xdr:rowOff>
    </xdr:from>
    <xdr:to>
      <xdr:col>19</xdr:col>
      <xdr:colOff>184150</xdr:colOff>
      <xdr:row>84</xdr:row>
      <xdr:rowOff>18780</xdr:rowOff>
    </xdr:to>
    <xdr:sp macro="" textlink="">
      <xdr:nvSpPr>
        <xdr:cNvPr id="217" name="楕円 216"/>
        <xdr:cNvSpPr/>
      </xdr:nvSpPr>
      <xdr:spPr>
        <a:xfrm>
          <a:off x="4064000" y="143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3557</xdr:rowOff>
    </xdr:from>
    <xdr:ext cx="736600" cy="259045"/>
    <xdr:sp macro="" textlink="">
      <xdr:nvSpPr>
        <xdr:cNvPr id="218" name="テキスト ボックス 217"/>
        <xdr:cNvSpPr txBox="1"/>
      </xdr:nvSpPr>
      <xdr:spPr>
        <a:xfrm>
          <a:off x="3733800" y="1440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42799</xdr:rowOff>
    </xdr:from>
    <xdr:to>
      <xdr:col>15</xdr:col>
      <xdr:colOff>133350</xdr:colOff>
      <xdr:row>83</xdr:row>
      <xdr:rowOff>144399</xdr:rowOff>
    </xdr:to>
    <xdr:sp macro="" textlink="">
      <xdr:nvSpPr>
        <xdr:cNvPr id="219" name="楕円 218"/>
        <xdr:cNvSpPr/>
      </xdr:nvSpPr>
      <xdr:spPr>
        <a:xfrm>
          <a:off x="3175000" y="142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129176</xdr:rowOff>
    </xdr:from>
    <xdr:ext cx="762000" cy="259045"/>
    <xdr:sp macro="" textlink="">
      <xdr:nvSpPr>
        <xdr:cNvPr id="220" name="テキスト ボックス 219"/>
        <xdr:cNvSpPr txBox="1"/>
      </xdr:nvSpPr>
      <xdr:spPr>
        <a:xfrm>
          <a:off x="2844800" y="1435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43073</xdr:rowOff>
    </xdr:from>
    <xdr:to>
      <xdr:col>11</xdr:col>
      <xdr:colOff>82550</xdr:colOff>
      <xdr:row>83</xdr:row>
      <xdr:rowOff>144673</xdr:rowOff>
    </xdr:to>
    <xdr:sp macro="" textlink="">
      <xdr:nvSpPr>
        <xdr:cNvPr id="221" name="楕円 220"/>
        <xdr:cNvSpPr/>
      </xdr:nvSpPr>
      <xdr:spPr>
        <a:xfrm>
          <a:off x="2286000" y="142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129450</xdr:rowOff>
    </xdr:from>
    <xdr:ext cx="762000" cy="259045"/>
    <xdr:sp macro="" textlink="">
      <xdr:nvSpPr>
        <xdr:cNvPr id="222" name="テキスト ボックス 221"/>
        <xdr:cNvSpPr txBox="1"/>
      </xdr:nvSpPr>
      <xdr:spPr>
        <a:xfrm>
          <a:off x="1955800" y="143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11965</xdr:rowOff>
    </xdr:from>
    <xdr:to>
      <xdr:col>7</xdr:col>
      <xdr:colOff>31750</xdr:colOff>
      <xdr:row>83</xdr:row>
      <xdr:rowOff>113565</xdr:rowOff>
    </xdr:to>
    <xdr:sp macro="" textlink="">
      <xdr:nvSpPr>
        <xdr:cNvPr id="223" name="楕円 222"/>
        <xdr:cNvSpPr/>
      </xdr:nvSpPr>
      <xdr:spPr>
        <a:xfrm>
          <a:off x="1397000" y="142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98342</xdr:rowOff>
    </xdr:from>
    <xdr:ext cx="762000" cy="259045"/>
    <xdr:sp macro="" textlink="">
      <xdr:nvSpPr>
        <xdr:cNvPr id="224" name="テキスト ボックス 223"/>
        <xdr:cNvSpPr txBox="1"/>
      </xdr:nvSpPr>
      <xdr:spPr>
        <a:xfrm>
          <a:off x="1066800" y="143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類似団体と比較しても依然として低い水準にある。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財政状況が年々厳しくなるなか、引き続き計画的な職員採用による職員数の削減を含め、定員管理を徹底していく。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64407</xdr:rowOff>
    </xdr:to>
    <xdr:cxnSp macro="">
      <xdr:nvCxnSpPr>
        <xdr:cNvPr id="260" name="直線コネクタ 259"/>
        <xdr:cNvCxnSpPr/>
      </xdr:nvCxnSpPr>
      <xdr:spPr>
        <a:xfrm>
          <a:off x="16179800" y="1429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64407</xdr:rowOff>
    </xdr:to>
    <xdr:cxnSp macro="">
      <xdr:nvCxnSpPr>
        <xdr:cNvPr id="263" name="直線コネクタ 262"/>
        <xdr:cNvCxnSpPr/>
      </xdr:nvCxnSpPr>
      <xdr:spPr>
        <a:xfrm>
          <a:off x="15290800" y="142832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52916</xdr:rowOff>
    </xdr:to>
    <xdr:cxnSp macro="">
      <xdr:nvCxnSpPr>
        <xdr:cNvPr id="266" name="直線コネクタ 265"/>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133350</xdr:rowOff>
    </xdr:to>
    <xdr:cxnSp macro="">
      <xdr:nvCxnSpPr>
        <xdr:cNvPr id="269" name="直線コネクタ 268"/>
        <xdr:cNvCxnSpPr/>
      </xdr:nvCxnSpPr>
      <xdr:spPr>
        <a:xfrm flipV="1">
          <a:off x="13512800" y="142602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0"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1" name="楕円 280"/>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2" name="テキスト ボックス 281"/>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3" name="楕円 282"/>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4" name="テキスト ボックス 283"/>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5" name="楕円 284"/>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6" name="テキスト ボックス 285"/>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7" name="楕円 286"/>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8" name="テキスト ボックス 287"/>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集中改革プランに基づき、事業の民営化などを含め、退職者の補充を抑制するなどしながら、職員数の削減を図ってきたが、合併の影響や既存の出先機関の存続等により類似団体を大きく上回っている。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今後も、更に公共施設の民間委託の拡大、庁舎・保育所・学校等の統廃合を検討しながら、計画的な職員採用により職員数の削減に努める。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124399</xdr:rowOff>
    </xdr:from>
    <xdr:to>
      <xdr:col>81</xdr:col>
      <xdr:colOff>44450</xdr:colOff>
      <xdr:row>64</xdr:row>
      <xdr:rowOff>147380</xdr:rowOff>
    </xdr:to>
    <xdr:cxnSp macro="">
      <xdr:nvCxnSpPr>
        <xdr:cNvPr id="325" name="直線コネクタ 324"/>
        <xdr:cNvCxnSpPr/>
      </xdr:nvCxnSpPr>
      <xdr:spPr>
        <a:xfrm>
          <a:off x="16179800" y="1109719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124399</xdr:rowOff>
    </xdr:from>
    <xdr:to>
      <xdr:col>77</xdr:col>
      <xdr:colOff>44450</xdr:colOff>
      <xdr:row>64</xdr:row>
      <xdr:rowOff>135890</xdr:rowOff>
    </xdr:to>
    <xdr:cxnSp macro="">
      <xdr:nvCxnSpPr>
        <xdr:cNvPr id="328" name="直線コネクタ 327"/>
        <xdr:cNvCxnSpPr/>
      </xdr:nvCxnSpPr>
      <xdr:spPr>
        <a:xfrm flipV="1">
          <a:off x="15290800" y="1109719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109462</xdr:rowOff>
    </xdr:from>
    <xdr:to>
      <xdr:col>72</xdr:col>
      <xdr:colOff>203200</xdr:colOff>
      <xdr:row>64</xdr:row>
      <xdr:rowOff>135890</xdr:rowOff>
    </xdr:to>
    <xdr:cxnSp macro="">
      <xdr:nvCxnSpPr>
        <xdr:cNvPr id="331" name="直線コネクタ 330"/>
        <xdr:cNvCxnSpPr/>
      </xdr:nvCxnSpPr>
      <xdr:spPr>
        <a:xfrm>
          <a:off x="14401800" y="1108226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109462</xdr:rowOff>
    </xdr:from>
    <xdr:to>
      <xdr:col>68</xdr:col>
      <xdr:colOff>152400</xdr:colOff>
      <xdr:row>64</xdr:row>
      <xdr:rowOff>153126</xdr:rowOff>
    </xdr:to>
    <xdr:cxnSp macro="">
      <xdr:nvCxnSpPr>
        <xdr:cNvPr id="334" name="直線コネクタ 333"/>
        <xdr:cNvCxnSpPr/>
      </xdr:nvCxnSpPr>
      <xdr:spPr>
        <a:xfrm flipV="1">
          <a:off x="13512800" y="1108226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96580</xdr:rowOff>
    </xdr:from>
    <xdr:to>
      <xdr:col>81</xdr:col>
      <xdr:colOff>95250</xdr:colOff>
      <xdr:row>65</xdr:row>
      <xdr:rowOff>26730</xdr:rowOff>
    </xdr:to>
    <xdr:sp macro="" textlink="">
      <xdr:nvSpPr>
        <xdr:cNvPr id="344" name="楕円 343"/>
        <xdr:cNvSpPr/>
      </xdr:nvSpPr>
      <xdr:spPr>
        <a:xfrm>
          <a:off x="16967200" y="11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68657</xdr:rowOff>
    </xdr:from>
    <xdr:ext cx="762000" cy="259045"/>
    <xdr:sp macro="" textlink="">
      <xdr:nvSpPr>
        <xdr:cNvPr id="345" name="定員管理の状況該当値テキスト"/>
        <xdr:cNvSpPr txBox="1"/>
      </xdr:nvSpPr>
      <xdr:spPr>
        <a:xfrm>
          <a:off x="17106900" y="110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73599</xdr:rowOff>
    </xdr:from>
    <xdr:to>
      <xdr:col>77</xdr:col>
      <xdr:colOff>95250</xdr:colOff>
      <xdr:row>65</xdr:row>
      <xdr:rowOff>3749</xdr:rowOff>
    </xdr:to>
    <xdr:sp macro="" textlink="">
      <xdr:nvSpPr>
        <xdr:cNvPr id="346" name="楕円 345"/>
        <xdr:cNvSpPr/>
      </xdr:nvSpPr>
      <xdr:spPr>
        <a:xfrm>
          <a:off x="16129000" y="110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159976</xdr:rowOff>
    </xdr:from>
    <xdr:ext cx="736600" cy="259045"/>
    <xdr:sp macro="" textlink="">
      <xdr:nvSpPr>
        <xdr:cNvPr id="347" name="テキスト ボックス 346"/>
        <xdr:cNvSpPr txBox="1"/>
      </xdr:nvSpPr>
      <xdr:spPr>
        <a:xfrm>
          <a:off x="15798800" y="1113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85090</xdr:rowOff>
    </xdr:from>
    <xdr:to>
      <xdr:col>73</xdr:col>
      <xdr:colOff>44450</xdr:colOff>
      <xdr:row>65</xdr:row>
      <xdr:rowOff>15240</xdr:rowOff>
    </xdr:to>
    <xdr:sp macro="" textlink="">
      <xdr:nvSpPr>
        <xdr:cNvPr id="348" name="楕円 347"/>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17</xdr:rowOff>
    </xdr:from>
    <xdr:ext cx="762000" cy="259045"/>
    <xdr:sp macro="" textlink="">
      <xdr:nvSpPr>
        <xdr:cNvPr id="349" name="テキスト ボックス 348"/>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58662</xdr:rowOff>
    </xdr:from>
    <xdr:to>
      <xdr:col>68</xdr:col>
      <xdr:colOff>203200</xdr:colOff>
      <xdr:row>64</xdr:row>
      <xdr:rowOff>160262</xdr:rowOff>
    </xdr:to>
    <xdr:sp macro="" textlink="">
      <xdr:nvSpPr>
        <xdr:cNvPr id="350" name="楕円 349"/>
        <xdr:cNvSpPr/>
      </xdr:nvSpPr>
      <xdr:spPr>
        <a:xfrm>
          <a:off x="14351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145039</xdr:rowOff>
    </xdr:from>
    <xdr:ext cx="762000" cy="259045"/>
    <xdr:sp macro="" textlink="">
      <xdr:nvSpPr>
        <xdr:cNvPr id="351" name="テキスト ボックス 350"/>
        <xdr:cNvSpPr txBox="1"/>
      </xdr:nvSpPr>
      <xdr:spPr>
        <a:xfrm>
          <a:off x="14020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102326</xdr:rowOff>
    </xdr:from>
    <xdr:to>
      <xdr:col>64</xdr:col>
      <xdr:colOff>152400</xdr:colOff>
      <xdr:row>65</xdr:row>
      <xdr:rowOff>32476</xdr:rowOff>
    </xdr:to>
    <xdr:sp macro="" textlink="">
      <xdr:nvSpPr>
        <xdr:cNvPr id="352" name="楕円 351"/>
        <xdr:cNvSpPr/>
      </xdr:nvSpPr>
      <xdr:spPr>
        <a:xfrm>
          <a:off x="13462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17253</xdr:rowOff>
    </xdr:from>
    <xdr:ext cx="762000" cy="259045"/>
    <xdr:sp macro="" textlink="">
      <xdr:nvSpPr>
        <xdr:cNvPr id="353" name="テキスト ボックス 352"/>
        <xdr:cNvSpPr txBox="1"/>
      </xdr:nvSpPr>
      <xdr:spPr>
        <a:xfrm>
          <a:off x="13131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合併関係事業を含む町単独事業の普通建設事業に係る地方債の償還が多いことから類似団体を上回っている。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繰上償還の実施や地方債発行額の抑制を実施しているが、実質公債費比率は高い水準での推移が予想される。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年間発行額の制限や建設事業の見直し、平準化、債務負担行為の抑制を徹底し、住民ニーズを的確に把握した事業の選択に努め、より有利な財源の確保も含め、地方債を財源として頼ることのないよう財政運営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91757</xdr:rowOff>
    </xdr:from>
    <xdr:to>
      <xdr:col>81</xdr:col>
      <xdr:colOff>44450</xdr:colOff>
      <xdr:row>42</xdr:row>
      <xdr:rowOff>103822</xdr:rowOff>
    </xdr:to>
    <xdr:cxnSp macro="">
      <xdr:nvCxnSpPr>
        <xdr:cNvPr id="383" name="直線コネクタ 382"/>
        <xdr:cNvCxnSpPr/>
      </xdr:nvCxnSpPr>
      <xdr:spPr>
        <a:xfrm>
          <a:off x="16179800" y="72926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79693</xdr:rowOff>
    </xdr:from>
    <xdr:to>
      <xdr:col>77</xdr:col>
      <xdr:colOff>44450</xdr:colOff>
      <xdr:row>42</xdr:row>
      <xdr:rowOff>91757</xdr:rowOff>
    </xdr:to>
    <xdr:cxnSp macro="">
      <xdr:nvCxnSpPr>
        <xdr:cNvPr id="386" name="直線コネクタ 385"/>
        <xdr:cNvCxnSpPr/>
      </xdr:nvCxnSpPr>
      <xdr:spPr>
        <a:xfrm>
          <a:off x="15290800" y="728059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79693</xdr:rowOff>
    </xdr:from>
    <xdr:to>
      <xdr:col>72</xdr:col>
      <xdr:colOff>203200</xdr:colOff>
      <xdr:row>42</xdr:row>
      <xdr:rowOff>79693</xdr:rowOff>
    </xdr:to>
    <xdr:cxnSp macro="">
      <xdr:nvCxnSpPr>
        <xdr:cNvPr id="389" name="直線コネクタ 388"/>
        <xdr:cNvCxnSpPr/>
      </xdr:nvCxnSpPr>
      <xdr:spPr>
        <a:xfrm>
          <a:off x="14401800" y="728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391" name="テキスト ボックス 390"/>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79693</xdr:rowOff>
    </xdr:from>
    <xdr:to>
      <xdr:col>68</xdr:col>
      <xdr:colOff>152400</xdr:colOff>
      <xdr:row>42</xdr:row>
      <xdr:rowOff>115888</xdr:rowOff>
    </xdr:to>
    <xdr:cxnSp macro="">
      <xdr:nvCxnSpPr>
        <xdr:cNvPr id="392" name="直線コネクタ 391"/>
        <xdr:cNvCxnSpPr/>
      </xdr:nvCxnSpPr>
      <xdr:spPr>
        <a:xfrm flipV="1">
          <a:off x="13512800" y="72805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53022</xdr:rowOff>
    </xdr:from>
    <xdr:to>
      <xdr:col>81</xdr:col>
      <xdr:colOff>95250</xdr:colOff>
      <xdr:row>42</xdr:row>
      <xdr:rowOff>154622</xdr:rowOff>
    </xdr:to>
    <xdr:sp macro="" textlink="">
      <xdr:nvSpPr>
        <xdr:cNvPr id="402" name="楕円 401"/>
        <xdr:cNvSpPr/>
      </xdr:nvSpPr>
      <xdr:spPr>
        <a:xfrm>
          <a:off x="16967200" y="72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25099</xdr:rowOff>
    </xdr:from>
    <xdr:ext cx="762000" cy="259045"/>
    <xdr:sp macro="" textlink="">
      <xdr:nvSpPr>
        <xdr:cNvPr id="403" name="公債費負担の状況該当値テキスト"/>
        <xdr:cNvSpPr txBox="1"/>
      </xdr:nvSpPr>
      <xdr:spPr>
        <a:xfrm>
          <a:off x="17106900" y="722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40957</xdr:rowOff>
    </xdr:from>
    <xdr:to>
      <xdr:col>77</xdr:col>
      <xdr:colOff>95250</xdr:colOff>
      <xdr:row>42</xdr:row>
      <xdr:rowOff>142557</xdr:rowOff>
    </xdr:to>
    <xdr:sp macro="" textlink="">
      <xdr:nvSpPr>
        <xdr:cNvPr id="404" name="楕円 403"/>
        <xdr:cNvSpPr/>
      </xdr:nvSpPr>
      <xdr:spPr>
        <a:xfrm>
          <a:off x="16129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127334</xdr:rowOff>
    </xdr:from>
    <xdr:ext cx="736600" cy="259045"/>
    <xdr:sp macro="" textlink="">
      <xdr:nvSpPr>
        <xdr:cNvPr id="405" name="テキスト ボックス 404"/>
        <xdr:cNvSpPr txBox="1"/>
      </xdr:nvSpPr>
      <xdr:spPr>
        <a:xfrm>
          <a:off x="15798800" y="732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28893</xdr:rowOff>
    </xdr:from>
    <xdr:to>
      <xdr:col>73</xdr:col>
      <xdr:colOff>44450</xdr:colOff>
      <xdr:row>42</xdr:row>
      <xdr:rowOff>130493</xdr:rowOff>
    </xdr:to>
    <xdr:sp macro="" textlink="">
      <xdr:nvSpPr>
        <xdr:cNvPr id="406" name="楕円 405"/>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115270</xdr:rowOff>
    </xdr:from>
    <xdr:ext cx="762000" cy="259045"/>
    <xdr:sp macro="" textlink="">
      <xdr:nvSpPr>
        <xdr:cNvPr id="407" name="テキスト ボックス 406"/>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28893</xdr:rowOff>
    </xdr:from>
    <xdr:to>
      <xdr:col>68</xdr:col>
      <xdr:colOff>203200</xdr:colOff>
      <xdr:row>42</xdr:row>
      <xdr:rowOff>130493</xdr:rowOff>
    </xdr:to>
    <xdr:sp macro="" textlink="">
      <xdr:nvSpPr>
        <xdr:cNvPr id="408" name="楕円 407"/>
        <xdr:cNvSpPr/>
      </xdr:nvSpPr>
      <xdr:spPr>
        <a:xfrm>
          <a:off x="14351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115270</xdr:rowOff>
    </xdr:from>
    <xdr:ext cx="762000" cy="259045"/>
    <xdr:sp macro="" textlink="">
      <xdr:nvSpPr>
        <xdr:cNvPr id="409" name="テキスト ボックス 408"/>
        <xdr:cNvSpPr txBox="1"/>
      </xdr:nvSpPr>
      <xdr:spPr>
        <a:xfrm>
          <a:off x="14020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65088</xdr:rowOff>
    </xdr:from>
    <xdr:to>
      <xdr:col>64</xdr:col>
      <xdr:colOff>152400</xdr:colOff>
      <xdr:row>42</xdr:row>
      <xdr:rowOff>166688</xdr:rowOff>
    </xdr:to>
    <xdr:sp macro="" textlink="">
      <xdr:nvSpPr>
        <xdr:cNvPr id="410" name="楕円 409"/>
        <xdr:cNvSpPr/>
      </xdr:nvSpPr>
      <xdr:spPr>
        <a:xfrm>
          <a:off x="13462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151465</xdr:rowOff>
    </xdr:from>
    <xdr:ext cx="762000" cy="259045"/>
    <xdr:sp macro="" textlink="">
      <xdr:nvSpPr>
        <xdr:cNvPr id="411" name="テキスト ボックス 410"/>
        <xdr:cNvSpPr txBox="1"/>
      </xdr:nvSpPr>
      <xdr:spPr>
        <a:xfrm>
          <a:off x="13131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に対する地方債残高が多いことから、将来負担比率は、類似団体のなかでも高い水準にある。合併後、旧両町の均衡ある発展のため、大規模事業を推進してきたこと、また当該事業に地方債を財源としてき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また、一部事務組合の加入数も多く、将来負担は高い水準で推移しており、急激な減少とはならないのが現状である。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今後は、後世への負担を少しでも軽減できるよう、地方債を財源としている事業については、計画的な事業実施に努める。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106267</xdr:rowOff>
    </xdr:from>
    <xdr:to>
      <xdr:col>81</xdr:col>
      <xdr:colOff>44450</xdr:colOff>
      <xdr:row>19</xdr:row>
      <xdr:rowOff>159957</xdr:rowOff>
    </xdr:to>
    <xdr:cxnSp macro="">
      <xdr:nvCxnSpPr>
        <xdr:cNvPr id="441" name="直線コネクタ 440"/>
        <xdr:cNvCxnSpPr/>
      </xdr:nvCxnSpPr>
      <xdr:spPr>
        <a:xfrm flipV="1">
          <a:off x="16179800" y="3363817"/>
          <a:ext cx="838200" cy="5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159957</xdr:rowOff>
    </xdr:from>
    <xdr:to>
      <xdr:col>77</xdr:col>
      <xdr:colOff>44450</xdr:colOff>
      <xdr:row>19</xdr:row>
      <xdr:rowOff>161163</xdr:rowOff>
    </xdr:to>
    <xdr:cxnSp macro="">
      <xdr:nvCxnSpPr>
        <xdr:cNvPr id="444" name="直線コネクタ 443"/>
        <xdr:cNvCxnSpPr/>
      </xdr:nvCxnSpPr>
      <xdr:spPr>
        <a:xfrm flipV="1">
          <a:off x="15290800" y="3417507"/>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149098</xdr:rowOff>
    </xdr:from>
    <xdr:to>
      <xdr:col>72</xdr:col>
      <xdr:colOff>203200</xdr:colOff>
      <xdr:row>19</xdr:row>
      <xdr:rowOff>161163</xdr:rowOff>
    </xdr:to>
    <xdr:cxnSp macro="">
      <xdr:nvCxnSpPr>
        <xdr:cNvPr id="447" name="直線コネクタ 446"/>
        <xdr:cNvCxnSpPr/>
      </xdr:nvCxnSpPr>
      <xdr:spPr>
        <a:xfrm>
          <a:off x="14401800" y="34066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48609</xdr:rowOff>
    </xdr:from>
    <xdr:to>
      <xdr:col>73</xdr:col>
      <xdr:colOff>44450</xdr:colOff>
      <xdr:row>16</xdr:row>
      <xdr:rowOff>150209</xdr:rowOff>
    </xdr:to>
    <xdr:sp macro="" textlink="">
      <xdr:nvSpPr>
        <xdr:cNvPr id="448" name="フローチャート: 判断 447"/>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9" name="テキスト ボックス 448"/>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149098</xdr:rowOff>
    </xdr:from>
    <xdr:to>
      <xdr:col>68</xdr:col>
      <xdr:colOff>152400</xdr:colOff>
      <xdr:row>20</xdr:row>
      <xdr:rowOff>54261</xdr:rowOff>
    </xdr:to>
    <xdr:cxnSp macro="">
      <xdr:nvCxnSpPr>
        <xdr:cNvPr id="450" name="直線コネクタ 449"/>
        <xdr:cNvCxnSpPr/>
      </xdr:nvCxnSpPr>
      <xdr:spPr>
        <a:xfrm flipV="1">
          <a:off x="13512800" y="3406648"/>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55467</xdr:rowOff>
    </xdr:from>
    <xdr:to>
      <xdr:col>81</xdr:col>
      <xdr:colOff>95250</xdr:colOff>
      <xdr:row>19</xdr:row>
      <xdr:rowOff>157067</xdr:rowOff>
    </xdr:to>
    <xdr:sp macro="" textlink="">
      <xdr:nvSpPr>
        <xdr:cNvPr id="460" name="楕円 459"/>
        <xdr:cNvSpPr/>
      </xdr:nvSpPr>
      <xdr:spPr>
        <a:xfrm>
          <a:off x="16967200" y="33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27544</xdr:rowOff>
    </xdr:from>
    <xdr:ext cx="762000" cy="259045"/>
    <xdr:sp macro="" textlink="">
      <xdr:nvSpPr>
        <xdr:cNvPr id="461" name="将来負担の状況該当値テキスト"/>
        <xdr:cNvSpPr txBox="1"/>
      </xdr:nvSpPr>
      <xdr:spPr>
        <a:xfrm>
          <a:off x="17106900" y="32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109157</xdr:rowOff>
    </xdr:from>
    <xdr:to>
      <xdr:col>77</xdr:col>
      <xdr:colOff>95250</xdr:colOff>
      <xdr:row>20</xdr:row>
      <xdr:rowOff>39307</xdr:rowOff>
    </xdr:to>
    <xdr:sp macro="" textlink="">
      <xdr:nvSpPr>
        <xdr:cNvPr id="462" name="楕円 461"/>
        <xdr:cNvSpPr/>
      </xdr:nvSpPr>
      <xdr:spPr>
        <a:xfrm>
          <a:off x="16129000" y="33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24084</xdr:rowOff>
    </xdr:from>
    <xdr:ext cx="736600" cy="259045"/>
    <xdr:sp macro="" textlink="">
      <xdr:nvSpPr>
        <xdr:cNvPr id="463" name="テキスト ボックス 462"/>
        <xdr:cNvSpPr txBox="1"/>
      </xdr:nvSpPr>
      <xdr:spPr>
        <a:xfrm>
          <a:off x="15798800" y="345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110363</xdr:rowOff>
    </xdr:from>
    <xdr:to>
      <xdr:col>73</xdr:col>
      <xdr:colOff>44450</xdr:colOff>
      <xdr:row>20</xdr:row>
      <xdr:rowOff>40513</xdr:rowOff>
    </xdr:to>
    <xdr:sp macro="" textlink="">
      <xdr:nvSpPr>
        <xdr:cNvPr id="464" name="楕円 463"/>
        <xdr:cNvSpPr/>
      </xdr:nvSpPr>
      <xdr:spPr>
        <a:xfrm>
          <a:off x="15240000" y="33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25290</xdr:rowOff>
    </xdr:from>
    <xdr:ext cx="762000" cy="259045"/>
    <xdr:sp macro="" textlink="">
      <xdr:nvSpPr>
        <xdr:cNvPr id="465" name="テキスト ボックス 464"/>
        <xdr:cNvSpPr txBox="1"/>
      </xdr:nvSpPr>
      <xdr:spPr>
        <a:xfrm>
          <a:off x="14909800" y="345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98298</xdr:rowOff>
    </xdr:from>
    <xdr:to>
      <xdr:col>68</xdr:col>
      <xdr:colOff>203200</xdr:colOff>
      <xdr:row>20</xdr:row>
      <xdr:rowOff>28448</xdr:rowOff>
    </xdr:to>
    <xdr:sp macro="" textlink="">
      <xdr:nvSpPr>
        <xdr:cNvPr id="466" name="楕円 465"/>
        <xdr:cNvSpPr/>
      </xdr:nvSpPr>
      <xdr:spPr>
        <a:xfrm>
          <a:off x="14351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13225</xdr:rowOff>
    </xdr:from>
    <xdr:ext cx="762000" cy="259045"/>
    <xdr:sp macro="" textlink="">
      <xdr:nvSpPr>
        <xdr:cNvPr id="467" name="テキスト ボックス 466"/>
        <xdr:cNvSpPr txBox="1"/>
      </xdr:nvSpPr>
      <xdr:spPr>
        <a:xfrm>
          <a:off x="14020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3461</xdr:rowOff>
    </xdr:from>
    <xdr:to>
      <xdr:col>64</xdr:col>
      <xdr:colOff>152400</xdr:colOff>
      <xdr:row>20</xdr:row>
      <xdr:rowOff>105061</xdr:rowOff>
    </xdr:to>
    <xdr:sp macro="" textlink="">
      <xdr:nvSpPr>
        <xdr:cNvPr id="468" name="楕円 467"/>
        <xdr:cNvSpPr/>
      </xdr:nvSpPr>
      <xdr:spPr>
        <a:xfrm>
          <a:off x="13462000" y="34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89838</xdr:rowOff>
    </xdr:from>
    <xdr:ext cx="762000" cy="259045"/>
    <xdr:sp macro="" textlink="">
      <xdr:nvSpPr>
        <xdr:cNvPr id="469" name="テキスト ボックス 468"/>
        <xdr:cNvSpPr txBox="1"/>
      </xdr:nvSpPr>
      <xdr:spPr>
        <a:xfrm>
          <a:off x="13131800" y="35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15,234
15,164
178.49
11,481,093
10,832,560
597,420
6,084,206
11,992,595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平均を下回っている。要因としては、組織・機構の見直しや計画的な職員採用による人員削減によるもののほか、ごみ処理業務や消防組合等で行っ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今後も福祉部門や社会教育部門など、民間移行や業務委託を推進しながら、計画的な職員採用を継続し人件費の抑制に努める。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39370</xdr:rowOff>
    </xdr:to>
    <xdr:cxnSp macro="">
      <xdr:nvCxnSpPr>
        <xdr:cNvPr id="66" name="直線コネクタ 65"/>
        <xdr:cNvCxnSpPr/>
      </xdr:nvCxnSpPr>
      <xdr:spPr>
        <a:xfrm flipV="1">
          <a:off x="3987800" y="62611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37</xdr:row>
      <xdr:rowOff>39370</xdr:rowOff>
    </xdr:to>
    <xdr:cxnSp macro="">
      <xdr:nvCxnSpPr>
        <xdr:cNvPr id="69" name="直線コネクタ 68"/>
        <xdr:cNvCxnSpPr/>
      </xdr:nvCxnSpPr>
      <xdr:spPr>
        <a:xfrm>
          <a:off x="3098800" y="6200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157480</xdr:rowOff>
    </xdr:to>
    <xdr:cxnSp macro="">
      <xdr:nvCxnSpPr>
        <xdr:cNvPr id="72" name="直線コネクタ 71"/>
        <xdr:cNvCxnSpPr/>
      </xdr:nvCxnSpPr>
      <xdr:spPr>
        <a:xfrm flipV="1">
          <a:off x="2209800" y="62001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39370</xdr:rowOff>
    </xdr:to>
    <xdr:cxnSp macro="">
      <xdr:nvCxnSpPr>
        <xdr:cNvPr id="75" name="直線コネクタ 74"/>
        <xdr:cNvCxnSpPr/>
      </xdr:nvCxnSpPr>
      <xdr:spPr>
        <a:xfrm flipV="1">
          <a:off x="1320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90" name="テキスト ボックス 89"/>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92" name="テキスト ボックス 91"/>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物件費に係る経常収支比率は、合併後の住民サービス低下を招かないよう庁舎の分庁方式の採用や出先機関の維持等があるものの、事務事業の見直し等により、類似団体と比較して下回っている。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事務事業の見直し等による経費の削減については、一定の効果を発揮しているが、今後、民間委託の推進等により、上昇する要因も含んでいる。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今後とも、経常的な経費の削減に努め、抑制を図っていく。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27940</xdr:rowOff>
    </xdr:to>
    <xdr:cxnSp macro="">
      <xdr:nvCxnSpPr>
        <xdr:cNvPr id="127" name="直線コネクタ 126"/>
        <xdr:cNvCxnSpPr/>
      </xdr:nvCxnSpPr>
      <xdr:spPr>
        <a:xfrm flipV="1">
          <a:off x="15671800" y="2664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27940</xdr:rowOff>
    </xdr:to>
    <xdr:cxnSp macro="">
      <xdr:nvCxnSpPr>
        <xdr:cNvPr id="130" name="直線コネクタ 129"/>
        <xdr:cNvCxnSpPr/>
      </xdr:nvCxnSpPr>
      <xdr:spPr>
        <a:xfrm>
          <a:off x="14782800" y="267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168910</xdr:rowOff>
    </xdr:to>
    <xdr:cxnSp macro="">
      <xdr:nvCxnSpPr>
        <xdr:cNvPr id="133" name="直線コネクタ 132"/>
        <xdr:cNvCxnSpPr/>
      </xdr:nvCxnSpPr>
      <xdr:spPr>
        <a:xfrm flipV="1">
          <a:off x="13893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168910</xdr:rowOff>
    </xdr:to>
    <xdr:cxnSp macro="">
      <xdr:nvCxnSpPr>
        <xdr:cNvPr id="136" name="直線コネクタ 135"/>
        <xdr:cNvCxnSpPr/>
      </xdr:nvCxnSpPr>
      <xdr:spPr>
        <a:xfrm>
          <a:off x="13004800" y="267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8" name="楕円 147"/>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9" name="テキスト ボックス 148"/>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2" name="楕円 151"/>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3" name="テキスト ボックス 152"/>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扶助費に係る経常収支比率は類似団体と比較すると低くなっているが、障害者への給付事業や医療費助成事業などの費用は増加しており、扶助費全体としての経費は増加している。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手当の支給対象者や単独事業の減少等による抑制要因も考えられるが、今後も、少子高齢化の影響により上昇していくことが予想されることから、社会保障制度の変更に対応しながら、効果的で財政負担の少ない施策の実施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112713</xdr:rowOff>
    </xdr:from>
    <xdr:to>
      <xdr:col>24</xdr:col>
      <xdr:colOff>25400</xdr:colOff>
      <xdr:row>54</xdr:row>
      <xdr:rowOff>141288</xdr:rowOff>
    </xdr:to>
    <xdr:cxnSp macro="">
      <xdr:nvCxnSpPr>
        <xdr:cNvPr id="192" name="直線コネクタ 191"/>
        <xdr:cNvCxnSpPr/>
      </xdr:nvCxnSpPr>
      <xdr:spPr>
        <a:xfrm flipV="1">
          <a:off x="3987800" y="9371013"/>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169863</xdr:rowOff>
    </xdr:from>
    <xdr:to>
      <xdr:col>19</xdr:col>
      <xdr:colOff>187325</xdr:colOff>
      <xdr:row>54</xdr:row>
      <xdr:rowOff>141288</xdr:rowOff>
    </xdr:to>
    <xdr:cxnSp macro="">
      <xdr:nvCxnSpPr>
        <xdr:cNvPr id="195" name="直線コネクタ 194"/>
        <xdr:cNvCxnSpPr/>
      </xdr:nvCxnSpPr>
      <xdr:spPr>
        <a:xfrm>
          <a:off x="3098800" y="9256713"/>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169863</xdr:rowOff>
    </xdr:from>
    <xdr:to>
      <xdr:col>15</xdr:col>
      <xdr:colOff>98425</xdr:colOff>
      <xdr:row>54</xdr:row>
      <xdr:rowOff>112713</xdr:rowOff>
    </xdr:to>
    <xdr:cxnSp macro="">
      <xdr:nvCxnSpPr>
        <xdr:cNvPr id="198" name="直線コネクタ 197"/>
        <xdr:cNvCxnSpPr/>
      </xdr:nvCxnSpPr>
      <xdr:spPr>
        <a:xfrm flipV="1">
          <a:off x="2209800" y="92567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91140</xdr:rowOff>
    </xdr:from>
    <xdr:ext cx="762000" cy="259045"/>
    <xdr:sp macro="" textlink="">
      <xdr:nvSpPr>
        <xdr:cNvPr id="200" name="テキスト ボックス 199"/>
        <xdr:cNvSpPr txBox="1"/>
      </xdr:nvSpPr>
      <xdr:spPr>
        <a:xfrm>
          <a:off x="2717800" y="952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84138</xdr:rowOff>
    </xdr:from>
    <xdr:to>
      <xdr:col>11</xdr:col>
      <xdr:colOff>9525</xdr:colOff>
      <xdr:row>54</xdr:row>
      <xdr:rowOff>112713</xdr:rowOff>
    </xdr:to>
    <xdr:cxnSp macro="">
      <xdr:nvCxnSpPr>
        <xdr:cNvPr id="201" name="直線コネクタ 200"/>
        <xdr:cNvCxnSpPr/>
      </xdr:nvCxnSpPr>
      <xdr:spPr>
        <a:xfrm>
          <a:off x="1320800" y="93424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61913</xdr:rowOff>
    </xdr:from>
    <xdr:to>
      <xdr:col>24</xdr:col>
      <xdr:colOff>76200</xdr:colOff>
      <xdr:row>54</xdr:row>
      <xdr:rowOff>163513</xdr:rowOff>
    </xdr:to>
    <xdr:sp macro="" textlink="">
      <xdr:nvSpPr>
        <xdr:cNvPr id="211" name="楕円 210"/>
        <xdr:cNvSpPr/>
      </xdr:nvSpPr>
      <xdr:spPr>
        <a:xfrm>
          <a:off x="47752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78440</xdr:rowOff>
    </xdr:from>
    <xdr:ext cx="762000" cy="259045"/>
    <xdr:sp macro="" textlink="">
      <xdr:nvSpPr>
        <xdr:cNvPr id="212" name="扶助費該当値テキスト"/>
        <xdr:cNvSpPr txBox="1"/>
      </xdr:nvSpPr>
      <xdr:spPr>
        <a:xfrm>
          <a:off x="4914900" y="91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90488</xdr:rowOff>
    </xdr:from>
    <xdr:to>
      <xdr:col>20</xdr:col>
      <xdr:colOff>38100</xdr:colOff>
      <xdr:row>55</xdr:row>
      <xdr:rowOff>20638</xdr:rowOff>
    </xdr:to>
    <xdr:sp macro="" textlink="">
      <xdr:nvSpPr>
        <xdr:cNvPr id="213" name="楕円 212"/>
        <xdr:cNvSpPr/>
      </xdr:nvSpPr>
      <xdr:spPr>
        <a:xfrm>
          <a:off x="3937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30815</xdr:rowOff>
    </xdr:from>
    <xdr:ext cx="736600" cy="259045"/>
    <xdr:sp macro="" textlink="">
      <xdr:nvSpPr>
        <xdr:cNvPr id="214" name="テキスト ボックス 213"/>
        <xdr:cNvSpPr txBox="1"/>
      </xdr:nvSpPr>
      <xdr:spPr>
        <a:xfrm>
          <a:off x="3606800" y="911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119063</xdr:rowOff>
    </xdr:from>
    <xdr:to>
      <xdr:col>15</xdr:col>
      <xdr:colOff>149225</xdr:colOff>
      <xdr:row>54</xdr:row>
      <xdr:rowOff>49213</xdr:rowOff>
    </xdr:to>
    <xdr:sp macro="" textlink="">
      <xdr:nvSpPr>
        <xdr:cNvPr id="215" name="楕円 214"/>
        <xdr:cNvSpPr/>
      </xdr:nvSpPr>
      <xdr:spPr>
        <a:xfrm>
          <a:off x="3048000" y="92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59390</xdr:rowOff>
    </xdr:from>
    <xdr:ext cx="762000" cy="259045"/>
    <xdr:sp macro="" textlink="">
      <xdr:nvSpPr>
        <xdr:cNvPr id="216" name="テキスト ボックス 215"/>
        <xdr:cNvSpPr txBox="1"/>
      </xdr:nvSpPr>
      <xdr:spPr>
        <a:xfrm>
          <a:off x="2717800" y="897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61913</xdr:rowOff>
    </xdr:from>
    <xdr:to>
      <xdr:col>11</xdr:col>
      <xdr:colOff>60325</xdr:colOff>
      <xdr:row>54</xdr:row>
      <xdr:rowOff>163513</xdr:rowOff>
    </xdr:to>
    <xdr:sp macro="" textlink="">
      <xdr:nvSpPr>
        <xdr:cNvPr id="217" name="楕円 216"/>
        <xdr:cNvSpPr/>
      </xdr:nvSpPr>
      <xdr:spPr>
        <a:xfrm>
          <a:off x="21590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2240</xdr:rowOff>
    </xdr:from>
    <xdr:ext cx="762000" cy="259045"/>
    <xdr:sp macro="" textlink="">
      <xdr:nvSpPr>
        <xdr:cNvPr id="218" name="テキスト ボックス 217"/>
        <xdr:cNvSpPr txBox="1"/>
      </xdr:nvSpPr>
      <xdr:spPr>
        <a:xfrm>
          <a:off x="1828800" y="90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33338</xdr:rowOff>
    </xdr:from>
    <xdr:to>
      <xdr:col>6</xdr:col>
      <xdr:colOff>171450</xdr:colOff>
      <xdr:row>54</xdr:row>
      <xdr:rowOff>134938</xdr:rowOff>
    </xdr:to>
    <xdr:sp macro="" textlink="">
      <xdr:nvSpPr>
        <xdr:cNvPr id="219" name="楕円 218"/>
        <xdr:cNvSpPr/>
      </xdr:nvSpPr>
      <xdr:spPr>
        <a:xfrm>
          <a:off x="1270000" y="929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145115</xdr:rowOff>
    </xdr:from>
    <xdr:ext cx="762000" cy="259045"/>
    <xdr:sp macro="" textlink="">
      <xdr:nvSpPr>
        <xdr:cNvPr id="220" name="テキスト ボックス 219"/>
        <xdr:cNvSpPr txBox="1"/>
      </xdr:nvSpPr>
      <xdr:spPr>
        <a:xfrm>
          <a:off x="939800" y="90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国民健康保険や後期高齢者医療、介護保険、簡易水道や下水道関係の各特別会計への繰出金が主なものである。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や介護保険は、自然増に伴い年々増加傾向にあるが、簡易水道や下水道関係事業の特別会計については、計画的な施設更新、使用料の見直し検討を進めるとともに、維持管理に係る経費削減の徹底に努め、独立採算制の原則に沿って各会計の運営を行う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108712</xdr:rowOff>
    </xdr:to>
    <xdr:cxnSp macro="">
      <xdr:nvCxnSpPr>
        <xdr:cNvPr id="250" name="直線コネクタ 249"/>
        <xdr:cNvCxnSpPr/>
      </xdr:nvCxnSpPr>
      <xdr:spPr>
        <a:xfrm flipV="1">
          <a:off x="15671800" y="96596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21844</xdr:rowOff>
    </xdr:from>
    <xdr:to>
      <xdr:col>78</xdr:col>
      <xdr:colOff>69850</xdr:colOff>
      <xdr:row>56</xdr:row>
      <xdr:rowOff>108712</xdr:rowOff>
    </xdr:to>
    <xdr:cxnSp macro="">
      <xdr:nvCxnSpPr>
        <xdr:cNvPr id="253" name="直線コネクタ 252"/>
        <xdr:cNvCxnSpPr/>
      </xdr:nvCxnSpPr>
      <xdr:spPr>
        <a:xfrm>
          <a:off x="14782800" y="9623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21844</xdr:rowOff>
    </xdr:to>
    <xdr:cxnSp macro="">
      <xdr:nvCxnSpPr>
        <xdr:cNvPr id="256" name="直線コネクタ 255"/>
        <xdr:cNvCxnSpPr/>
      </xdr:nvCxnSpPr>
      <xdr:spPr>
        <a:xfrm>
          <a:off x="13893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58" name="テキスト ボックス 257"/>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3556</xdr:rowOff>
    </xdr:to>
    <xdr:cxnSp macro="">
      <xdr:nvCxnSpPr>
        <xdr:cNvPr id="259" name="直線コネクタ 258"/>
        <xdr:cNvCxnSpPr/>
      </xdr:nvCxnSpPr>
      <xdr:spPr>
        <a:xfrm>
          <a:off x="13004800" y="9572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9" name="楕円 268"/>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70"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57912</xdr:rowOff>
    </xdr:from>
    <xdr:to>
      <xdr:col>78</xdr:col>
      <xdr:colOff>120650</xdr:colOff>
      <xdr:row>56</xdr:row>
      <xdr:rowOff>159512</xdr:rowOff>
    </xdr:to>
    <xdr:sp macro="" textlink="">
      <xdr:nvSpPr>
        <xdr:cNvPr id="271" name="楕円 270"/>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169689</xdr:rowOff>
    </xdr:from>
    <xdr:ext cx="736600" cy="259045"/>
    <xdr:sp macro="" textlink="">
      <xdr:nvSpPr>
        <xdr:cNvPr id="272" name="テキスト ボックス 271"/>
        <xdr:cNvSpPr txBox="1"/>
      </xdr:nvSpPr>
      <xdr:spPr>
        <a:xfrm>
          <a:off x="15290800" y="94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73" name="楕円 272"/>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74" name="テキスト ボックス 273"/>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75" name="楕円 274"/>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76" name="テキスト ボックス 275"/>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77" name="楕円 276"/>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78" name="テキスト ボックス 277"/>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依然として補助費等は類似団体や全国平均と比較して高い水準にあり、主な要因である一部事務組合等への負担金は年々上昇傾向であるため、類似団体と比較しても大きく上回っている。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今後、施設更新が予定される一部事務組合については、年度の平準化や財政負担が少ない方法を検討していく。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また、各種補助金については、若狭町行財政改革プランに基づき、一律の削減を実施し経費削減に努めているが、今後も目的や効果を確認しながら、更なる削減に努める。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122428</xdr:rowOff>
    </xdr:to>
    <xdr:cxnSp macro="">
      <xdr:nvCxnSpPr>
        <xdr:cNvPr id="308" name="直線コネクタ 307"/>
        <xdr:cNvCxnSpPr/>
      </xdr:nvCxnSpPr>
      <xdr:spPr>
        <a:xfrm>
          <a:off x="15671800" y="6610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163576</xdr:rowOff>
    </xdr:to>
    <xdr:cxnSp macro="">
      <xdr:nvCxnSpPr>
        <xdr:cNvPr id="311" name="直線コネクタ 310"/>
        <xdr:cNvCxnSpPr/>
      </xdr:nvCxnSpPr>
      <xdr:spPr>
        <a:xfrm flipV="1">
          <a:off x="14782800" y="66100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163576</xdr:rowOff>
    </xdr:from>
    <xdr:to>
      <xdr:col>73</xdr:col>
      <xdr:colOff>180975</xdr:colOff>
      <xdr:row>39</xdr:row>
      <xdr:rowOff>10414</xdr:rowOff>
    </xdr:to>
    <xdr:cxnSp macro="">
      <xdr:nvCxnSpPr>
        <xdr:cNvPr id="314" name="直線コネクタ 313"/>
        <xdr:cNvCxnSpPr/>
      </xdr:nvCxnSpPr>
      <xdr:spPr>
        <a:xfrm flipV="1">
          <a:off x="13893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6" name="テキスト ボックス 315"/>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149860</xdr:rowOff>
    </xdr:from>
    <xdr:to>
      <xdr:col>69</xdr:col>
      <xdr:colOff>92075</xdr:colOff>
      <xdr:row>39</xdr:row>
      <xdr:rowOff>10414</xdr:rowOff>
    </xdr:to>
    <xdr:cxnSp macro="">
      <xdr:nvCxnSpPr>
        <xdr:cNvPr id="317" name="直線コネクタ 316"/>
        <xdr:cNvCxnSpPr/>
      </xdr:nvCxnSpPr>
      <xdr:spPr>
        <a:xfrm>
          <a:off x="13004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7" name="楕円 326"/>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8" name="補助費等該当値テキスト"/>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9" name="楕円 328"/>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0" name="テキスト ボックス 329"/>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112776</xdr:rowOff>
    </xdr:from>
    <xdr:to>
      <xdr:col>74</xdr:col>
      <xdr:colOff>31750</xdr:colOff>
      <xdr:row>39</xdr:row>
      <xdr:rowOff>42926</xdr:rowOff>
    </xdr:to>
    <xdr:sp macro="" textlink="">
      <xdr:nvSpPr>
        <xdr:cNvPr id="331" name="楕円 330"/>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27703</xdr:rowOff>
    </xdr:from>
    <xdr:ext cx="762000" cy="259045"/>
    <xdr:sp macro="" textlink="">
      <xdr:nvSpPr>
        <xdr:cNvPr id="332" name="テキスト ボックス 331"/>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131064</xdr:rowOff>
    </xdr:from>
    <xdr:to>
      <xdr:col>69</xdr:col>
      <xdr:colOff>142875</xdr:colOff>
      <xdr:row>39</xdr:row>
      <xdr:rowOff>61214</xdr:rowOff>
    </xdr:to>
    <xdr:sp macro="" textlink="">
      <xdr:nvSpPr>
        <xdr:cNvPr id="333" name="楕円 332"/>
        <xdr:cNvSpPr/>
      </xdr:nvSpPr>
      <xdr:spPr>
        <a:xfrm>
          <a:off x="13843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45991</xdr:rowOff>
    </xdr:from>
    <xdr:ext cx="762000" cy="259045"/>
    <xdr:sp macro="" textlink="">
      <xdr:nvSpPr>
        <xdr:cNvPr id="334" name="テキスト ボックス 333"/>
        <xdr:cNvSpPr txBox="1"/>
      </xdr:nvSpPr>
      <xdr:spPr>
        <a:xfrm>
          <a:off x="13512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35" name="楕円 334"/>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36" name="テキスト ボックス 335"/>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年度以降類似団体を上回っている。合併以降の大規模事業の推進による地方債償還が本格的に始まってきたことが要因であり、償還ピークは終了したが、依然として高い水準にある。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今後はゆるやかに下降していく見込みであるが、計画的な建設事業の実施と地方債の年間発行地方債の上限設定により、公債費に係る経常収支比率の抑制に努める。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131572</xdr:rowOff>
    </xdr:from>
    <xdr:to>
      <xdr:col>24</xdr:col>
      <xdr:colOff>25400</xdr:colOff>
      <xdr:row>78</xdr:row>
      <xdr:rowOff>145287</xdr:rowOff>
    </xdr:to>
    <xdr:cxnSp macro="">
      <xdr:nvCxnSpPr>
        <xdr:cNvPr id="366" name="直線コネクタ 365"/>
        <xdr:cNvCxnSpPr/>
      </xdr:nvCxnSpPr>
      <xdr:spPr>
        <a:xfrm>
          <a:off x="3987800" y="135046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131572</xdr:rowOff>
    </xdr:from>
    <xdr:to>
      <xdr:col>19</xdr:col>
      <xdr:colOff>187325</xdr:colOff>
      <xdr:row>78</xdr:row>
      <xdr:rowOff>136144</xdr:rowOff>
    </xdr:to>
    <xdr:cxnSp macro="">
      <xdr:nvCxnSpPr>
        <xdr:cNvPr id="369" name="直線コネクタ 368"/>
        <xdr:cNvCxnSpPr/>
      </xdr:nvCxnSpPr>
      <xdr:spPr>
        <a:xfrm flipV="1">
          <a:off x="3098800" y="13504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1270</xdr:rowOff>
    </xdr:to>
    <xdr:cxnSp macro="">
      <xdr:nvCxnSpPr>
        <xdr:cNvPr id="372" name="直線コネクタ 371"/>
        <xdr:cNvCxnSpPr/>
      </xdr:nvCxnSpPr>
      <xdr:spPr>
        <a:xfrm flipV="1">
          <a:off x="2209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1270</xdr:rowOff>
    </xdr:to>
    <xdr:cxnSp macro="">
      <xdr:nvCxnSpPr>
        <xdr:cNvPr id="375" name="直線コネクタ 374"/>
        <xdr:cNvCxnSpPr/>
      </xdr:nvCxnSpPr>
      <xdr:spPr>
        <a:xfrm>
          <a:off x="1320800" y="13522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9" name="テキスト ボックス 378"/>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5" name="楕円 384"/>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6"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80772</xdr:rowOff>
    </xdr:from>
    <xdr:to>
      <xdr:col>20</xdr:col>
      <xdr:colOff>38100</xdr:colOff>
      <xdr:row>79</xdr:row>
      <xdr:rowOff>10922</xdr:rowOff>
    </xdr:to>
    <xdr:sp macro="" textlink="">
      <xdr:nvSpPr>
        <xdr:cNvPr id="387" name="楕円 386"/>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167149</xdr:rowOff>
    </xdr:from>
    <xdr:ext cx="736600" cy="259045"/>
    <xdr:sp macro="" textlink="">
      <xdr:nvSpPr>
        <xdr:cNvPr id="388" name="テキスト ボックス 387"/>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9" name="楕円 388"/>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0" name="テキスト ボックス 389"/>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1" name="楕円 390"/>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2" name="テキスト ボックス 391"/>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3" name="楕円 392"/>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4" name="テキスト ボックス 393"/>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公債費以外の経費で、経常収支比率全体に占める割合は、平成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年度以降同水準で推移してきている。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今後は、若狭町行財政改革プランに基づき、「歳入に見合った歳出」を念頭に効率的かつ安定した財政運営に努めます。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また、今後予想される社会保障関係経費の自然増も視野に入れながら、住民サービスの低下を招かないように経費の削減に努める。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75</xdr:row>
      <xdr:rowOff>149861</xdr:rowOff>
    </xdr:to>
    <xdr:cxnSp macro="">
      <xdr:nvCxnSpPr>
        <xdr:cNvPr id="427" name="直線コネクタ 426"/>
        <xdr:cNvCxnSpPr/>
      </xdr:nvCxnSpPr>
      <xdr:spPr>
        <a:xfrm flipV="1">
          <a:off x="15671800" y="12867640"/>
          <a:ext cx="8382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130810</xdr:rowOff>
    </xdr:from>
    <xdr:to>
      <xdr:col>78</xdr:col>
      <xdr:colOff>69850</xdr:colOff>
      <xdr:row>75</xdr:row>
      <xdr:rowOff>149861</xdr:rowOff>
    </xdr:to>
    <xdr:cxnSp macro="">
      <xdr:nvCxnSpPr>
        <xdr:cNvPr id="430" name="直線コネクタ 429"/>
        <xdr:cNvCxnSpPr/>
      </xdr:nvCxnSpPr>
      <xdr:spPr>
        <a:xfrm>
          <a:off x="14782800" y="12818110"/>
          <a:ext cx="8890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130810</xdr:rowOff>
    </xdr:from>
    <xdr:to>
      <xdr:col>73</xdr:col>
      <xdr:colOff>180975</xdr:colOff>
      <xdr:row>75</xdr:row>
      <xdr:rowOff>85090</xdr:rowOff>
    </xdr:to>
    <xdr:cxnSp macro="">
      <xdr:nvCxnSpPr>
        <xdr:cNvPr id="433" name="直線コネクタ 432"/>
        <xdr:cNvCxnSpPr/>
      </xdr:nvCxnSpPr>
      <xdr:spPr>
        <a:xfrm flipV="1">
          <a:off x="13893800" y="128181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40657</xdr:rowOff>
    </xdr:from>
    <xdr:ext cx="762000" cy="259045"/>
    <xdr:sp macro="" textlink="">
      <xdr:nvSpPr>
        <xdr:cNvPr id="435" name="テキスト ボックス 434"/>
        <xdr:cNvSpPr txBox="1"/>
      </xdr:nvSpPr>
      <xdr:spPr>
        <a:xfrm>
          <a:off x="14401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20320</xdr:rowOff>
    </xdr:from>
    <xdr:to>
      <xdr:col>69</xdr:col>
      <xdr:colOff>92075</xdr:colOff>
      <xdr:row>75</xdr:row>
      <xdr:rowOff>85090</xdr:rowOff>
    </xdr:to>
    <xdr:cxnSp macro="">
      <xdr:nvCxnSpPr>
        <xdr:cNvPr id="436" name="直線コネクタ 435"/>
        <xdr:cNvCxnSpPr/>
      </xdr:nvCxnSpPr>
      <xdr:spPr>
        <a:xfrm>
          <a:off x="13004800" y="128790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楕円 445"/>
        <xdr:cNvSpPr/>
      </xdr:nvSpPr>
      <xdr:spPr>
        <a:xfrm>
          <a:off x="16459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146067</xdr:rowOff>
    </xdr:from>
    <xdr:ext cx="762000" cy="259045"/>
    <xdr:sp macro="" textlink="">
      <xdr:nvSpPr>
        <xdr:cNvPr id="447" name="公債費以外該当値テキスト"/>
        <xdr:cNvSpPr txBox="1"/>
      </xdr:nvSpPr>
      <xdr:spPr>
        <a:xfrm>
          <a:off x="16598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99060</xdr:rowOff>
    </xdr:from>
    <xdr:to>
      <xdr:col>78</xdr:col>
      <xdr:colOff>120650</xdr:colOff>
      <xdr:row>76</xdr:row>
      <xdr:rowOff>29211</xdr:rowOff>
    </xdr:to>
    <xdr:sp macro="" textlink="">
      <xdr:nvSpPr>
        <xdr:cNvPr id="448" name="楕円 447"/>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49" name="テキスト ボックス 448"/>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80010</xdr:rowOff>
    </xdr:from>
    <xdr:to>
      <xdr:col>74</xdr:col>
      <xdr:colOff>31750</xdr:colOff>
      <xdr:row>75</xdr:row>
      <xdr:rowOff>10160</xdr:rowOff>
    </xdr:to>
    <xdr:sp macro="" textlink="">
      <xdr:nvSpPr>
        <xdr:cNvPr id="450" name="楕円 449"/>
        <xdr:cNvSpPr/>
      </xdr:nvSpPr>
      <xdr:spPr>
        <a:xfrm>
          <a:off x="14732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20337</xdr:rowOff>
    </xdr:from>
    <xdr:ext cx="762000" cy="259045"/>
    <xdr:sp macro="" textlink="">
      <xdr:nvSpPr>
        <xdr:cNvPr id="451" name="テキスト ボックス 450"/>
        <xdr:cNvSpPr txBox="1"/>
      </xdr:nvSpPr>
      <xdr:spPr>
        <a:xfrm>
          <a:off x="14401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34290</xdr:rowOff>
    </xdr:from>
    <xdr:to>
      <xdr:col>69</xdr:col>
      <xdr:colOff>142875</xdr:colOff>
      <xdr:row>75</xdr:row>
      <xdr:rowOff>135890</xdr:rowOff>
    </xdr:to>
    <xdr:sp macro="" textlink="">
      <xdr:nvSpPr>
        <xdr:cNvPr id="452" name="楕円 451"/>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146067</xdr:rowOff>
    </xdr:from>
    <xdr:ext cx="762000" cy="259045"/>
    <xdr:sp macro="" textlink="">
      <xdr:nvSpPr>
        <xdr:cNvPr id="453" name="テキスト ボックス 452"/>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140970</xdr:rowOff>
    </xdr:from>
    <xdr:to>
      <xdr:col>65</xdr:col>
      <xdr:colOff>53975</xdr:colOff>
      <xdr:row>75</xdr:row>
      <xdr:rowOff>71120</xdr:rowOff>
    </xdr:to>
    <xdr:sp macro="" textlink="">
      <xdr:nvSpPr>
        <xdr:cNvPr id="454" name="楕円 453"/>
        <xdr:cNvSpPr/>
      </xdr:nvSpPr>
      <xdr:spPr>
        <a:xfrm>
          <a:off x="12954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81297</xdr:rowOff>
    </xdr:from>
    <xdr:ext cx="762000" cy="259045"/>
    <xdr:sp macro="" textlink="">
      <xdr:nvSpPr>
        <xdr:cNvPr id="455" name="テキスト ボックス 454"/>
        <xdr:cNvSpPr txBox="1"/>
      </xdr:nvSpPr>
      <xdr:spPr>
        <a:xfrm>
          <a:off x="12623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104608</xdr:rowOff>
    </xdr:from>
    <xdr:to>
      <xdr:col>29</xdr:col>
      <xdr:colOff>127000</xdr:colOff>
      <xdr:row>13</xdr:row>
      <xdr:rowOff>124055</xdr:rowOff>
    </xdr:to>
    <xdr:cxnSp macro="">
      <xdr:nvCxnSpPr>
        <xdr:cNvPr id="52" name="直線コネクタ 51"/>
        <xdr:cNvCxnSpPr/>
      </xdr:nvCxnSpPr>
      <xdr:spPr bwMode="auto">
        <a:xfrm flipV="1">
          <a:off x="5003800" y="2381083"/>
          <a:ext cx="647700" cy="1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80932</xdr:rowOff>
    </xdr:from>
    <xdr:to>
      <xdr:col>26</xdr:col>
      <xdr:colOff>50800</xdr:colOff>
      <xdr:row>13</xdr:row>
      <xdr:rowOff>124055</xdr:rowOff>
    </xdr:to>
    <xdr:cxnSp macro="">
      <xdr:nvCxnSpPr>
        <xdr:cNvPr id="55" name="直線コネクタ 54"/>
        <xdr:cNvCxnSpPr/>
      </xdr:nvCxnSpPr>
      <xdr:spPr bwMode="auto">
        <a:xfrm>
          <a:off x="4305300" y="2357407"/>
          <a:ext cx="698500" cy="43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80932</xdr:rowOff>
    </xdr:from>
    <xdr:to>
      <xdr:col>22</xdr:col>
      <xdr:colOff>114300</xdr:colOff>
      <xdr:row>13</xdr:row>
      <xdr:rowOff>112381</xdr:rowOff>
    </xdr:to>
    <xdr:cxnSp macro="">
      <xdr:nvCxnSpPr>
        <xdr:cNvPr id="58" name="直線コネクタ 57"/>
        <xdr:cNvCxnSpPr/>
      </xdr:nvCxnSpPr>
      <xdr:spPr bwMode="auto">
        <a:xfrm flipV="1">
          <a:off x="3606800" y="2357407"/>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112381</xdr:rowOff>
    </xdr:from>
    <xdr:to>
      <xdr:col>18</xdr:col>
      <xdr:colOff>177800</xdr:colOff>
      <xdr:row>13</xdr:row>
      <xdr:rowOff>149201</xdr:rowOff>
    </xdr:to>
    <xdr:cxnSp macro="">
      <xdr:nvCxnSpPr>
        <xdr:cNvPr id="61" name="直線コネクタ 60"/>
        <xdr:cNvCxnSpPr/>
      </xdr:nvCxnSpPr>
      <xdr:spPr bwMode="auto">
        <a:xfrm flipV="1">
          <a:off x="2908300" y="2388856"/>
          <a:ext cx="698500" cy="3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53808</xdr:rowOff>
    </xdr:from>
    <xdr:to>
      <xdr:col>29</xdr:col>
      <xdr:colOff>177800</xdr:colOff>
      <xdr:row>13</xdr:row>
      <xdr:rowOff>155408</xdr:rowOff>
    </xdr:to>
    <xdr:sp macro="" textlink="">
      <xdr:nvSpPr>
        <xdr:cNvPr id="71" name="楕円 70"/>
        <xdr:cNvSpPr/>
      </xdr:nvSpPr>
      <xdr:spPr bwMode="auto">
        <a:xfrm>
          <a:off x="5600700" y="2330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70335</xdr:rowOff>
    </xdr:from>
    <xdr:ext cx="762000" cy="259045"/>
    <xdr:sp macro="" textlink="">
      <xdr:nvSpPr>
        <xdr:cNvPr id="72" name="人口1人当たり決算額の推移該当値テキスト130"/>
        <xdr:cNvSpPr txBox="1"/>
      </xdr:nvSpPr>
      <xdr:spPr>
        <a:xfrm>
          <a:off x="5740400" y="217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73255</xdr:rowOff>
    </xdr:from>
    <xdr:to>
      <xdr:col>26</xdr:col>
      <xdr:colOff>101600</xdr:colOff>
      <xdr:row>14</xdr:row>
      <xdr:rowOff>3405</xdr:rowOff>
    </xdr:to>
    <xdr:sp macro="" textlink="">
      <xdr:nvSpPr>
        <xdr:cNvPr id="73" name="楕円 72"/>
        <xdr:cNvSpPr/>
      </xdr:nvSpPr>
      <xdr:spPr bwMode="auto">
        <a:xfrm>
          <a:off x="4953000" y="234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13582</xdr:rowOff>
    </xdr:from>
    <xdr:ext cx="736600" cy="259045"/>
    <xdr:sp macro="" textlink="">
      <xdr:nvSpPr>
        <xdr:cNvPr id="74" name="テキスト ボックス 73"/>
        <xdr:cNvSpPr txBox="1"/>
      </xdr:nvSpPr>
      <xdr:spPr>
        <a:xfrm>
          <a:off x="4622800" y="211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30132</xdr:rowOff>
    </xdr:from>
    <xdr:to>
      <xdr:col>22</xdr:col>
      <xdr:colOff>165100</xdr:colOff>
      <xdr:row>13</xdr:row>
      <xdr:rowOff>131732</xdr:rowOff>
    </xdr:to>
    <xdr:sp macro="" textlink="">
      <xdr:nvSpPr>
        <xdr:cNvPr id="75" name="楕円 74"/>
        <xdr:cNvSpPr/>
      </xdr:nvSpPr>
      <xdr:spPr bwMode="auto">
        <a:xfrm>
          <a:off x="4254500" y="230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141909</xdr:rowOff>
    </xdr:from>
    <xdr:ext cx="762000" cy="259045"/>
    <xdr:sp macro="" textlink="">
      <xdr:nvSpPr>
        <xdr:cNvPr id="76" name="テキスト ボックス 75"/>
        <xdr:cNvSpPr txBox="1"/>
      </xdr:nvSpPr>
      <xdr:spPr>
        <a:xfrm>
          <a:off x="3924300" y="207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61581</xdr:rowOff>
    </xdr:from>
    <xdr:to>
      <xdr:col>19</xdr:col>
      <xdr:colOff>38100</xdr:colOff>
      <xdr:row>13</xdr:row>
      <xdr:rowOff>163181</xdr:rowOff>
    </xdr:to>
    <xdr:sp macro="" textlink="">
      <xdr:nvSpPr>
        <xdr:cNvPr id="77" name="楕円 76"/>
        <xdr:cNvSpPr/>
      </xdr:nvSpPr>
      <xdr:spPr bwMode="auto">
        <a:xfrm>
          <a:off x="3556000" y="233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1908</xdr:rowOff>
    </xdr:from>
    <xdr:ext cx="762000" cy="259045"/>
    <xdr:sp macro="" textlink="">
      <xdr:nvSpPr>
        <xdr:cNvPr id="78" name="テキスト ボックス 77"/>
        <xdr:cNvSpPr txBox="1"/>
      </xdr:nvSpPr>
      <xdr:spPr>
        <a:xfrm>
          <a:off x="3225800" y="210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98401</xdr:rowOff>
    </xdr:from>
    <xdr:to>
      <xdr:col>15</xdr:col>
      <xdr:colOff>101600</xdr:colOff>
      <xdr:row>14</xdr:row>
      <xdr:rowOff>28551</xdr:rowOff>
    </xdr:to>
    <xdr:sp macro="" textlink="">
      <xdr:nvSpPr>
        <xdr:cNvPr id="79" name="楕円 78"/>
        <xdr:cNvSpPr/>
      </xdr:nvSpPr>
      <xdr:spPr bwMode="auto">
        <a:xfrm>
          <a:off x="2857500" y="237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38728</xdr:rowOff>
    </xdr:from>
    <xdr:ext cx="762000" cy="259045"/>
    <xdr:sp macro="" textlink="">
      <xdr:nvSpPr>
        <xdr:cNvPr id="80" name="テキスト ボックス 79"/>
        <xdr:cNvSpPr txBox="1"/>
      </xdr:nvSpPr>
      <xdr:spPr>
        <a:xfrm>
          <a:off x="2527300" y="214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325882</xdr:rowOff>
    </xdr:from>
    <xdr:to>
      <xdr:col>29</xdr:col>
      <xdr:colOff>127000</xdr:colOff>
      <xdr:row>33</xdr:row>
      <xdr:rowOff>329349</xdr:rowOff>
    </xdr:to>
    <xdr:cxnSp macro="">
      <xdr:nvCxnSpPr>
        <xdr:cNvPr id="113" name="直線コネクタ 112"/>
        <xdr:cNvCxnSpPr/>
      </xdr:nvCxnSpPr>
      <xdr:spPr bwMode="auto">
        <a:xfrm flipV="1">
          <a:off x="5003800" y="6250432"/>
          <a:ext cx="647700" cy="3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318510</xdr:rowOff>
    </xdr:from>
    <xdr:to>
      <xdr:col>26</xdr:col>
      <xdr:colOff>50800</xdr:colOff>
      <xdr:row>33</xdr:row>
      <xdr:rowOff>329349</xdr:rowOff>
    </xdr:to>
    <xdr:cxnSp macro="">
      <xdr:nvCxnSpPr>
        <xdr:cNvPr id="116" name="直線コネクタ 115"/>
        <xdr:cNvCxnSpPr/>
      </xdr:nvCxnSpPr>
      <xdr:spPr bwMode="auto">
        <a:xfrm>
          <a:off x="4305300" y="6243060"/>
          <a:ext cx="6985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318510</xdr:rowOff>
    </xdr:from>
    <xdr:to>
      <xdr:col>22</xdr:col>
      <xdr:colOff>114300</xdr:colOff>
      <xdr:row>34</xdr:row>
      <xdr:rowOff>39160</xdr:rowOff>
    </xdr:to>
    <xdr:cxnSp macro="">
      <xdr:nvCxnSpPr>
        <xdr:cNvPr id="119" name="直線コネクタ 118"/>
        <xdr:cNvCxnSpPr/>
      </xdr:nvCxnSpPr>
      <xdr:spPr bwMode="auto">
        <a:xfrm flipV="1">
          <a:off x="3606800" y="6243060"/>
          <a:ext cx="698500" cy="6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212564</xdr:rowOff>
    </xdr:from>
    <xdr:ext cx="762000" cy="259045"/>
    <xdr:sp macro="" textlink="">
      <xdr:nvSpPr>
        <xdr:cNvPr id="121" name="テキスト ボックス 120"/>
        <xdr:cNvSpPr txBox="1"/>
      </xdr:nvSpPr>
      <xdr:spPr>
        <a:xfrm>
          <a:off x="3924300" y="68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39160</xdr:rowOff>
    </xdr:from>
    <xdr:to>
      <xdr:col>18</xdr:col>
      <xdr:colOff>177800</xdr:colOff>
      <xdr:row>34</xdr:row>
      <xdr:rowOff>45904</xdr:rowOff>
    </xdr:to>
    <xdr:cxnSp macro="">
      <xdr:nvCxnSpPr>
        <xdr:cNvPr id="122" name="直線コネクタ 121"/>
        <xdr:cNvCxnSpPr/>
      </xdr:nvCxnSpPr>
      <xdr:spPr bwMode="auto">
        <a:xfrm flipV="1">
          <a:off x="2908300" y="6306610"/>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275082</xdr:rowOff>
    </xdr:from>
    <xdr:to>
      <xdr:col>29</xdr:col>
      <xdr:colOff>177800</xdr:colOff>
      <xdr:row>34</xdr:row>
      <xdr:rowOff>33782</xdr:rowOff>
    </xdr:to>
    <xdr:sp macro="" textlink="">
      <xdr:nvSpPr>
        <xdr:cNvPr id="132" name="楕円 131"/>
        <xdr:cNvSpPr/>
      </xdr:nvSpPr>
      <xdr:spPr bwMode="auto">
        <a:xfrm>
          <a:off x="5600700" y="619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218406</xdr:rowOff>
    </xdr:from>
    <xdr:ext cx="762000" cy="259045"/>
    <xdr:sp macro="" textlink="">
      <xdr:nvSpPr>
        <xdr:cNvPr id="133" name="人口1人当たり決算額の推移該当値テキスト445"/>
        <xdr:cNvSpPr txBox="1"/>
      </xdr:nvSpPr>
      <xdr:spPr>
        <a:xfrm>
          <a:off x="5740400" y="61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278549</xdr:rowOff>
    </xdr:from>
    <xdr:to>
      <xdr:col>26</xdr:col>
      <xdr:colOff>101600</xdr:colOff>
      <xdr:row>34</xdr:row>
      <xdr:rowOff>37249</xdr:rowOff>
    </xdr:to>
    <xdr:sp macro="" textlink="">
      <xdr:nvSpPr>
        <xdr:cNvPr id="134" name="楕円 133"/>
        <xdr:cNvSpPr/>
      </xdr:nvSpPr>
      <xdr:spPr bwMode="auto">
        <a:xfrm>
          <a:off x="4953000" y="62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47426</xdr:rowOff>
    </xdr:from>
    <xdr:ext cx="736600" cy="259045"/>
    <xdr:sp macro="" textlink="">
      <xdr:nvSpPr>
        <xdr:cNvPr id="135" name="テキスト ボックス 134"/>
        <xdr:cNvSpPr txBox="1"/>
      </xdr:nvSpPr>
      <xdr:spPr>
        <a:xfrm>
          <a:off x="4622800" y="59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267710</xdr:rowOff>
    </xdr:from>
    <xdr:to>
      <xdr:col>22</xdr:col>
      <xdr:colOff>165100</xdr:colOff>
      <xdr:row>34</xdr:row>
      <xdr:rowOff>26410</xdr:rowOff>
    </xdr:to>
    <xdr:sp macro="" textlink="">
      <xdr:nvSpPr>
        <xdr:cNvPr id="136" name="楕円 135"/>
        <xdr:cNvSpPr/>
      </xdr:nvSpPr>
      <xdr:spPr bwMode="auto">
        <a:xfrm>
          <a:off x="4254500" y="619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36587</xdr:rowOff>
    </xdr:from>
    <xdr:ext cx="762000" cy="259045"/>
    <xdr:sp macro="" textlink="">
      <xdr:nvSpPr>
        <xdr:cNvPr id="137" name="テキスト ボックス 136"/>
        <xdr:cNvSpPr txBox="1"/>
      </xdr:nvSpPr>
      <xdr:spPr>
        <a:xfrm>
          <a:off x="3924300" y="5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331260</xdr:rowOff>
    </xdr:from>
    <xdr:to>
      <xdr:col>19</xdr:col>
      <xdr:colOff>38100</xdr:colOff>
      <xdr:row>34</xdr:row>
      <xdr:rowOff>89960</xdr:rowOff>
    </xdr:to>
    <xdr:sp macro="" textlink="">
      <xdr:nvSpPr>
        <xdr:cNvPr id="138" name="楕円 137"/>
        <xdr:cNvSpPr/>
      </xdr:nvSpPr>
      <xdr:spPr bwMode="auto">
        <a:xfrm>
          <a:off x="3556000" y="6255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100137</xdr:rowOff>
    </xdr:from>
    <xdr:ext cx="762000" cy="259045"/>
    <xdr:sp macro="" textlink="">
      <xdr:nvSpPr>
        <xdr:cNvPr id="139" name="テキスト ボックス 138"/>
        <xdr:cNvSpPr txBox="1"/>
      </xdr:nvSpPr>
      <xdr:spPr>
        <a:xfrm>
          <a:off x="3225800" y="60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338004</xdr:rowOff>
    </xdr:from>
    <xdr:to>
      <xdr:col>15</xdr:col>
      <xdr:colOff>101600</xdr:colOff>
      <xdr:row>34</xdr:row>
      <xdr:rowOff>96704</xdr:rowOff>
    </xdr:to>
    <xdr:sp macro="" textlink="">
      <xdr:nvSpPr>
        <xdr:cNvPr id="140" name="楕円 139"/>
        <xdr:cNvSpPr/>
      </xdr:nvSpPr>
      <xdr:spPr bwMode="auto">
        <a:xfrm>
          <a:off x="2857500" y="626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106881</xdr:rowOff>
    </xdr:from>
    <xdr:ext cx="762000" cy="259045"/>
    <xdr:sp macro="" textlink="">
      <xdr:nvSpPr>
        <xdr:cNvPr id="141" name="テキスト ボックス 140"/>
        <xdr:cNvSpPr txBox="1"/>
      </xdr:nvSpPr>
      <xdr:spPr>
        <a:xfrm>
          <a:off x="2527300" y="60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15,234
15,164
178.49
11,481,093
10,832,560
597,420
6,084,206
11,992,595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125489</xdr:rowOff>
    </xdr:from>
    <xdr:to>
      <xdr:col>24</xdr:col>
      <xdr:colOff>63500</xdr:colOff>
      <xdr:row>33</xdr:row>
      <xdr:rowOff>129045</xdr:rowOff>
    </xdr:to>
    <xdr:cxnSp macro="">
      <xdr:nvCxnSpPr>
        <xdr:cNvPr id="61" name="直線コネクタ 60"/>
        <xdr:cNvCxnSpPr/>
      </xdr:nvCxnSpPr>
      <xdr:spPr>
        <a:xfrm>
          <a:off x="3797300" y="5783339"/>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125489</xdr:rowOff>
    </xdr:from>
    <xdr:to>
      <xdr:col>19</xdr:col>
      <xdr:colOff>177800</xdr:colOff>
      <xdr:row>33</xdr:row>
      <xdr:rowOff>132309</xdr:rowOff>
    </xdr:to>
    <xdr:cxnSp macro="">
      <xdr:nvCxnSpPr>
        <xdr:cNvPr id="64" name="直線コネクタ 63"/>
        <xdr:cNvCxnSpPr/>
      </xdr:nvCxnSpPr>
      <xdr:spPr>
        <a:xfrm flipV="1">
          <a:off x="2908300" y="5783339"/>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71222</xdr:rowOff>
    </xdr:from>
    <xdr:to>
      <xdr:col>15</xdr:col>
      <xdr:colOff>50800</xdr:colOff>
      <xdr:row>33</xdr:row>
      <xdr:rowOff>132309</xdr:rowOff>
    </xdr:to>
    <xdr:cxnSp macro="">
      <xdr:nvCxnSpPr>
        <xdr:cNvPr id="67" name="直線コネクタ 66"/>
        <xdr:cNvCxnSpPr/>
      </xdr:nvCxnSpPr>
      <xdr:spPr>
        <a:xfrm>
          <a:off x="2019300" y="5729072"/>
          <a:ext cx="889000" cy="6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563</xdr:rowOff>
    </xdr:from>
    <xdr:ext cx="534377" cy="259045"/>
    <xdr:sp macro="" textlink="">
      <xdr:nvSpPr>
        <xdr:cNvPr id="69" name="テキスト ボックス 68"/>
        <xdr:cNvSpPr txBox="1"/>
      </xdr:nvSpPr>
      <xdr:spPr>
        <a:xfrm>
          <a:off x="2641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71222</xdr:rowOff>
    </xdr:from>
    <xdr:to>
      <xdr:col>10</xdr:col>
      <xdr:colOff>114300</xdr:colOff>
      <xdr:row>33</xdr:row>
      <xdr:rowOff>85623</xdr:rowOff>
    </xdr:to>
    <xdr:cxnSp macro="">
      <xdr:nvCxnSpPr>
        <xdr:cNvPr id="70" name="直線コネクタ 69"/>
        <xdr:cNvCxnSpPr/>
      </xdr:nvCxnSpPr>
      <xdr:spPr>
        <a:xfrm flipV="1">
          <a:off x="1130300" y="5729072"/>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78245</xdr:rowOff>
    </xdr:from>
    <xdr:to>
      <xdr:col>24</xdr:col>
      <xdr:colOff>114300</xdr:colOff>
      <xdr:row>34</xdr:row>
      <xdr:rowOff>8395</xdr:rowOff>
    </xdr:to>
    <xdr:sp macro="" textlink="">
      <xdr:nvSpPr>
        <xdr:cNvPr id="80" name="楕円 79"/>
        <xdr:cNvSpPr/>
      </xdr:nvSpPr>
      <xdr:spPr>
        <a:xfrm>
          <a:off x="4584700" y="573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101122</xdr:rowOff>
    </xdr:from>
    <xdr:ext cx="599010" cy="259045"/>
    <xdr:sp macro="" textlink="">
      <xdr:nvSpPr>
        <xdr:cNvPr id="81" name="人件費該当値テキスト"/>
        <xdr:cNvSpPr txBox="1"/>
      </xdr:nvSpPr>
      <xdr:spPr>
        <a:xfrm>
          <a:off x="4686300" y="558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74689</xdr:rowOff>
    </xdr:from>
    <xdr:to>
      <xdr:col>20</xdr:col>
      <xdr:colOff>38100</xdr:colOff>
      <xdr:row>34</xdr:row>
      <xdr:rowOff>4839</xdr:rowOff>
    </xdr:to>
    <xdr:sp macro="" textlink="">
      <xdr:nvSpPr>
        <xdr:cNvPr id="82" name="楕円 81"/>
        <xdr:cNvSpPr/>
      </xdr:nvSpPr>
      <xdr:spPr>
        <a:xfrm>
          <a:off x="3746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21366</xdr:rowOff>
    </xdr:from>
    <xdr:ext cx="599010" cy="259045"/>
    <xdr:sp macro="" textlink="">
      <xdr:nvSpPr>
        <xdr:cNvPr id="83" name="テキスト ボックス 82"/>
        <xdr:cNvSpPr txBox="1"/>
      </xdr:nvSpPr>
      <xdr:spPr>
        <a:xfrm>
          <a:off x="3497795" y="550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81509</xdr:rowOff>
    </xdr:from>
    <xdr:to>
      <xdr:col>15</xdr:col>
      <xdr:colOff>101600</xdr:colOff>
      <xdr:row>34</xdr:row>
      <xdr:rowOff>11659</xdr:rowOff>
    </xdr:to>
    <xdr:sp macro="" textlink="">
      <xdr:nvSpPr>
        <xdr:cNvPr id="84" name="楕円 83"/>
        <xdr:cNvSpPr/>
      </xdr:nvSpPr>
      <xdr:spPr>
        <a:xfrm>
          <a:off x="2857500" y="573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28186</xdr:rowOff>
    </xdr:from>
    <xdr:ext cx="599010" cy="259045"/>
    <xdr:sp macro="" textlink="">
      <xdr:nvSpPr>
        <xdr:cNvPr id="85" name="テキスト ボックス 84"/>
        <xdr:cNvSpPr txBox="1"/>
      </xdr:nvSpPr>
      <xdr:spPr>
        <a:xfrm>
          <a:off x="2608795" y="551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20422</xdr:rowOff>
    </xdr:from>
    <xdr:to>
      <xdr:col>10</xdr:col>
      <xdr:colOff>165100</xdr:colOff>
      <xdr:row>33</xdr:row>
      <xdr:rowOff>122022</xdr:rowOff>
    </xdr:to>
    <xdr:sp macro="" textlink="">
      <xdr:nvSpPr>
        <xdr:cNvPr id="86" name="楕円 85"/>
        <xdr:cNvSpPr/>
      </xdr:nvSpPr>
      <xdr:spPr>
        <a:xfrm>
          <a:off x="1968500" y="5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138549</xdr:rowOff>
    </xdr:from>
    <xdr:ext cx="599010" cy="259045"/>
    <xdr:sp macro="" textlink="">
      <xdr:nvSpPr>
        <xdr:cNvPr id="87" name="テキスト ボックス 86"/>
        <xdr:cNvSpPr txBox="1"/>
      </xdr:nvSpPr>
      <xdr:spPr>
        <a:xfrm>
          <a:off x="1719795" y="545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34823</xdr:rowOff>
    </xdr:from>
    <xdr:to>
      <xdr:col>6</xdr:col>
      <xdr:colOff>38100</xdr:colOff>
      <xdr:row>33</xdr:row>
      <xdr:rowOff>136423</xdr:rowOff>
    </xdr:to>
    <xdr:sp macro="" textlink="">
      <xdr:nvSpPr>
        <xdr:cNvPr id="88" name="楕円 87"/>
        <xdr:cNvSpPr/>
      </xdr:nvSpPr>
      <xdr:spPr>
        <a:xfrm>
          <a:off x="1079500" y="56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152950</xdr:rowOff>
    </xdr:from>
    <xdr:ext cx="599010" cy="259045"/>
    <xdr:sp macro="" textlink="">
      <xdr:nvSpPr>
        <xdr:cNvPr id="89" name="テキスト ボックス 88"/>
        <xdr:cNvSpPr txBox="1"/>
      </xdr:nvSpPr>
      <xdr:spPr>
        <a:xfrm>
          <a:off x="830795" y="546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32089</xdr:rowOff>
    </xdr:from>
    <xdr:to>
      <xdr:col>24</xdr:col>
      <xdr:colOff>63500</xdr:colOff>
      <xdr:row>56</xdr:row>
      <xdr:rowOff>77964</xdr:rowOff>
    </xdr:to>
    <xdr:cxnSp macro="">
      <xdr:nvCxnSpPr>
        <xdr:cNvPr id="116" name="直線コネクタ 115"/>
        <xdr:cNvCxnSpPr/>
      </xdr:nvCxnSpPr>
      <xdr:spPr>
        <a:xfrm>
          <a:off x="3797300" y="9633289"/>
          <a:ext cx="838200" cy="4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32089</xdr:rowOff>
    </xdr:from>
    <xdr:to>
      <xdr:col>19</xdr:col>
      <xdr:colOff>177800</xdr:colOff>
      <xdr:row>56</xdr:row>
      <xdr:rowOff>74137</xdr:rowOff>
    </xdr:to>
    <xdr:cxnSp macro="">
      <xdr:nvCxnSpPr>
        <xdr:cNvPr id="119" name="直線コネクタ 118"/>
        <xdr:cNvCxnSpPr/>
      </xdr:nvCxnSpPr>
      <xdr:spPr>
        <a:xfrm flipV="1">
          <a:off x="2908300" y="9633289"/>
          <a:ext cx="889000" cy="4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74137</xdr:rowOff>
    </xdr:from>
    <xdr:to>
      <xdr:col>15</xdr:col>
      <xdr:colOff>50800</xdr:colOff>
      <xdr:row>56</xdr:row>
      <xdr:rowOff>75125</xdr:rowOff>
    </xdr:to>
    <xdr:cxnSp macro="">
      <xdr:nvCxnSpPr>
        <xdr:cNvPr id="122" name="直線コネクタ 121"/>
        <xdr:cNvCxnSpPr/>
      </xdr:nvCxnSpPr>
      <xdr:spPr>
        <a:xfrm flipV="1">
          <a:off x="2019300" y="9675337"/>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8801</xdr:rowOff>
    </xdr:from>
    <xdr:ext cx="534377" cy="259045"/>
    <xdr:sp macro="" textlink="">
      <xdr:nvSpPr>
        <xdr:cNvPr id="124" name="テキスト ボックス 123"/>
        <xdr:cNvSpPr txBox="1"/>
      </xdr:nvSpPr>
      <xdr:spPr>
        <a:xfrm>
          <a:off x="2641111" y="97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75125</xdr:rowOff>
    </xdr:from>
    <xdr:to>
      <xdr:col>10</xdr:col>
      <xdr:colOff>114300</xdr:colOff>
      <xdr:row>56</xdr:row>
      <xdr:rowOff>93422</xdr:rowOff>
    </xdr:to>
    <xdr:cxnSp macro="">
      <xdr:nvCxnSpPr>
        <xdr:cNvPr id="125" name="直線コネクタ 124"/>
        <xdr:cNvCxnSpPr/>
      </xdr:nvCxnSpPr>
      <xdr:spPr>
        <a:xfrm flipV="1">
          <a:off x="1130300" y="9676325"/>
          <a:ext cx="889000" cy="1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27164</xdr:rowOff>
    </xdr:from>
    <xdr:to>
      <xdr:col>24</xdr:col>
      <xdr:colOff>114300</xdr:colOff>
      <xdr:row>56</xdr:row>
      <xdr:rowOff>128764</xdr:rowOff>
    </xdr:to>
    <xdr:sp macro="" textlink="">
      <xdr:nvSpPr>
        <xdr:cNvPr id="135" name="楕円 134"/>
        <xdr:cNvSpPr/>
      </xdr:nvSpPr>
      <xdr:spPr>
        <a:xfrm>
          <a:off x="4584700" y="96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50041</xdr:rowOff>
    </xdr:from>
    <xdr:ext cx="534377" cy="259045"/>
    <xdr:sp macro="" textlink="">
      <xdr:nvSpPr>
        <xdr:cNvPr id="136" name="物件費該当値テキスト"/>
        <xdr:cNvSpPr txBox="1"/>
      </xdr:nvSpPr>
      <xdr:spPr>
        <a:xfrm>
          <a:off x="4686300" y="947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152739</xdr:rowOff>
    </xdr:from>
    <xdr:to>
      <xdr:col>20</xdr:col>
      <xdr:colOff>38100</xdr:colOff>
      <xdr:row>56</xdr:row>
      <xdr:rowOff>82889</xdr:rowOff>
    </xdr:to>
    <xdr:sp macro="" textlink="">
      <xdr:nvSpPr>
        <xdr:cNvPr id="137" name="楕円 136"/>
        <xdr:cNvSpPr/>
      </xdr:nvSpPr>
      <xdr:spPr>
        <a:xfrm>
          <a:off x="3746500" y="95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99416</xdr:rowOff>
    </xdr:from>
    <xdr:ext cx="534377" cy="259045"/>
    <xdr:sp macro="" textlink="">
      <xdr:nvSpPr>
        <xdr:cNvPr id="138" name="テキスト ボックス 137"/>
        <xdr:cNvSpPr txBox="1"/>
      </xdr:nvSpPr>
      <xdr:spPr>
        <a:xfrm>
          <a:off x="3530111" y="93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23337</xdr:rowOff>
    </xdr:from>
    <xdr:to>
      <xdr:col>15</xdr:col>
      <xdr:colOff>101600</xdr:colOff>
      <xdr:row>56</xdr:row>
      <xdr:rowOff>124937</xdr:rowOff>
    </xdr:to>
    <xdr:sp macro="" textlink="">
      <xdr:nvSpPr>
        <xdr:cNvPr id="139" name="楕円 138"/>
        <xdr:cNvSpPr/>
      </xdr:nvSpPr>
      <xdr:spPr>
        <a:xfrm>
          <a:off x="2857500" y="96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141464</xdr:rowOff>
    </xdr:from>
    <xdr:ext cx="534377" cy="259045"/>
    <xdr:sp macro="" textlink="">
      <xdr:nvSpPr>
        <xdr:cNvPr id="140" name="テキスト ボックス 139"/>
        <xdr:cNvSpPr txBox="1"/>
      </xdr:nvSpPr>
      <xdr:spPr>
        <a:xfrm>
          <a:off x="2641111" y="939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24325</xdr:rowOff>
    </xdr:from>
    <xdr:to>
      <xdr:col>10</xdr:col>
      <xdr:colOff>165100</xdr:colOff>
      <xdr:row>56</xdr:row>
      <xdr:rowOff>125925</xdr:rowOff>
    </xdr:to>
    <xdr:sp macro="" textlink="">
      <xdr:nvSpPr>
        <xdr:cNvPr id="141" name="楕円 140"/>
        <xdr:cNvSpPr/>
      </xdr:nvSpPr>
      <xdr:spPr>
        <a:xfrm>
          <a:off x="1968500" y="96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142452</xdr:rowOff>
    </xdr:from>
    <xdr:ext cx="534377" cy="259045"/>
    <xdr:sp macro="" textlink="">
      <xdr:nvSpPr>
        <xdr:cNvPr id="142" name="テキスト ボックス 141"/>
        <xdr:cNvSpPr txBox="1"/>
      </xdr:nvSpPr>
      <xdr:spPr>
        <a:xfrm>
          <a:off x="1752111" y="940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42622</xdr:rowOff>
    </xdr:from>
    <xdr:to>
      <xdr:col>6</xdr:col>
      <xdr:colOff>38100</xdr:colOff>
      <xdr:row>56</xdr:row>
      <xdr:rowOff>144222</xdr:rowOff>
    </xdr:to>
    <xdr:sp macro="" textlink="">
      <xdr:nvSpPr>
        <xdr:cNvPr id="143" name="楕円 142"/>
        <xdr:cNvSpPr/>
      </xdr:nvSpPr>
      <xdr:spPr>
        <a:xfrm>
          <a:off x="1079500" y="96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160749</xdr:rowOff>
    </xdr:from>
    <xdr:ext cx="534377" cy="259045"/>
    <xdr:sp macro="" textlink="">
      <xdr:nvSpPr>
        <xdr:cNvPr id="144" name="テキスト ボックス 143"/>
        <xdr:cNvSpPr txBox="1"/>
      </xdr:nvSpPr>
      <xdr:spPr>
        <a:xfrm>
          <a:off x="863111" y="941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71577</xdr:rowOff>
    </xdr:from>
    <xdr:to>
      <xdr:col>24</xdr:col>
      <xdr:colOff>63500</xdr:colOff>
      <xdr:row>77</xdr:row>
      <xdr:rowOff>137071</xdr:rowOff>
    </xdr:to>
    <xdr:cxnSp macro="">
      <xdr:nvCxnSpPr>
        <xdr:cNvPr id="173" name="直線コネクタ 172"/>
        <xdr:cNvCxnSpPr/>
      </xdr:nvCxnSpPr>
      <xdr:spPr>
        <a:xfrm>
          <a:off x="3797300" y="13273227"/>
          <a:ext cx="8382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71577</xdr:rowOff>
    </xdr:from>
    <xdr:to>
      <xdr:col>19</xdr:col>
      <xdr:colOff>177800</xdr:colOff>
      <xdr:row>77</xdr:row>
      <xdr:rowOff>108610</xdr:rowOff>
    </xdr:to>
    <xdr:cxnSp macro="">
      <xdr:nvCxnSpPr>
        <xdr:cNvPr id="176" name="直線コネクタ 175"/>
        <xdr:cNvCxnSpPr/>
      </xdr:nvCxnSpPr>
      <xdr:spPr>
        <a:xfrm flipV="1">
          <a:off x="2908300" y="1327322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108610</xdr:rowOff>
    </xdr:from>
    <xdr:to>
      <xdr:col>15</xdr:col>
      <xdr:colOff>50800</xdr:colOff>
      <xdr:row>78</xdr:row>
      <xdr:rowOff>44259</xdr:rowOff>
    </xdr:to>
    <xdr:cxnSp macro="">
      <xdr:nvCxnSpPr>
        <xdr:cNvPr id="179" name="直線コネクタ 178"/>
        <xdr:cNvCxnSpPr/>
      </xdr:nvCxnSpPr>
      <xdr:spPr>
        <a:xfrm flipV="1">
          <a:off x="2019300" y="13310260"/>
          <a:ext cx="889000" cy="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1" name="テキスト ボックス 180"/>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44259</xdr:rowOff>
    </xdr:from>
    <xdr:to>
      <xdr:col>10</xdr:col>
      <xdr:colOff>114300</xdr:colOff>
      <xdr:row>78</xdr:row>
      <xdr:rowOff>100991</xdr:rowOff>
    </xdr:to>
    <xdr:cxnSp macro="">
      <xdr:nvCxnSpPr>
        <xdr:cNvPr id="182" name="直線コネクタ 181"/>
        <xdr:cNvCxnSpPr/>
      </xdr:nvCxnSpPr>
      <xdr:spPr>
        <a:xfrm flipV="1">
          <a:off x="1130300" y="13417359"/>
          <a:ext cx="889000" cy="5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86271</xdr:rowOff>
    </xdr:from>
    <xdr:to>
      <xdr:col>24</xdr:col>
      <xdr:colOff>114300</xdr:colOff>
      <xdr:row>78</xdr:row>
      <xdr:rowOff>16421</xdr:rowOff>
    </xdr:to>
    <xdr:sp macro="" textlink="">
      <xdr:nvSpPr>
        <xdr:cNvPr id="192" name="楕円 191"/>
        <xdr:cNvSpPr/>
      </xdr:nvSpPr>
      <xdr:spPr>
        <a:xfrm>
          <a:off x="4584700" y="1328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109148</xdr:rowOff>
    </xdr:from>
    <xdr:ext cx="469744" cy="259045"/>
    <xdr:sp macro="" textlink="">
      <xdr:nvSpPr>
        <xdr:cNvPr id="193" name="維持補修費該当値テキスト"/>
        <xdr:cNvSpPr txBox="1"/>
      </xdr:nvSpPr>
      <xdr:spPr>
        <a:xfrm>
          <a:off x="4686300" y="131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20777</xdr:rowOff>
    </xdr:from>
    <xdr:to>
      <xdr:col>20</xdr:col>
      <xdr:colOff>38100</xdr:colOff>
      <xdr:row>77</xdr:row>
      <xdr:rowOff>122377</xdr:rowOff>
    </xdr:to>
    <xdr:sp macro="" textlink="">
      <xdr:nvSpPr>
        <xdr:cNvPr id="194" name="楕円 193"/>
        <xdr:cNvSpPr/>
      </xdr:nvSpPr>
      <xdr:spPr>
        <a:xfrm>
          <a:off x="3746500" y="132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138904</xdr:rowOff>
    </xdr:from>
    <xdr:ext cx="469744" cy="259045"/>
    <xdr:sp macro="" textlink="">
      <xdr:nvSpPr>
        <xdr:cNvPr id="195" name="テキスト ボックス 194"/>
        <xdr:cNvSpPr txBox="1"/>
      </xdr:nvSpPr>
      <xdr:spPr>
        <a:xfrm>
          <a:off x="3562428" y="129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57810</xdr:rowOff>
    </xdr:from>
    <xdr:to>
      <xdr:col>15</xdr:col>
      <xdr:colOff>101600</xdr:colOff>
      <xdr:row>77</xdr:row>
      <xdr:rowOff>159410</xdr:rowOff>
    </xdr:to>
    <xdr:sp macro="" textlink="">
      <xdr:nvSpPr>
        <xdr:cNvPr id="196" name="楕円 195"/>
        <xdr:cNvSpPr/>
      </xdr:nvSpPr>
      <xdr:spPr>
        <a:xfrm>
          <a:off x="2857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4487</xdr:rowOff>
    </xdr:from>
    <xdr:ext cx="469744" cy="259045"/>
    <xdr:sp macro="" textlink="">
      <xdr:nvSpPr>
        <xdr:cNvPr id="197" name="テキスト ボックス 196"/>
        <xdr:cNvSpPr txBox="1"/>
      </xdr:nvSpPr>
      <xdr:spPr>
        <a:xfrm>
          <a:off x="2673428" y="13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164909</xdr:rowOff>
    </xdr:from>
    <xdr:to>
      <xdr:col>10</xdr:col>
      <xdr:colOff>165100</xdr:colOff>
      <xdr:row>78</xdr:row>
      <xdr:rowOff>95059</xdr:rowOff>
    </xdr:to>
    <xdr:sp macro="" textlink="">
      <xdr:nvSpPr>
        <xdr:cNvPr id="198" name="楕円 197"/>
        <xdr:cNvSpPr/>
      </xdr:nvSpPr>
      <xdr:spPr>
        <a:xfrm>
          <a:off x="1968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86186</xdr:rowOff>
    </xdr:from>
    <xdr:ext cx="469744" cy="259045"/>
    <xdr:sp macro="" textlink="">
      <xdr:nvSpPr>
        <xdr:cNvPr id="199" name="テキスト ボックス 198"/>
        <xdr:cNvSpPr txBox="1"/>
      </xdr:nvSpPr>
      <xdr:spPr>
        <a:xfrm>
          <a:off x="1784428" y="134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200" name="楕円 199"/>
        <xdr:cNvSpPr/>
      </xdr:nvSpPr>
      <xdr:spPr>
        <a:xfrm>
          <a:off x="1079500" y="134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201" name="テキスト ボックス 200"/>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26543</xdr:rowOff>
    </xdr:from>
    <xdr:to>
      <xdr:col>24</xdr:col>
      <xdr:colOff>63500</xdr:colOff>
      <xdr:row>95</xdr:row>
      <xdr:rowOff>38430</xdr:rowOff>
    </xdr:to>
    <xdr:cxnSp macro="">
      <xdr:nvCxnSpPr>
        <xdr:cNvPr id="233" name="直線コネクタ 232"/>
        <xdr:cNvCxnSpPr/>
      </xdr:nvCxnSpPr>
      <xdr:spPr>
        <a:xfrm>
          <a:off x="3797300" y="1631429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26543</xdr:rowOff>
    </xdr:from>
    <xdr:to>
      <xdr:col>19</xdr:col>
      <xdr:colOff>177800</xdr:colOff>
      <xdr:row>95</xdr:row>
      <xdr:rowOff>117004</xdr:rowOff>
    </xdr:to>
    <xdr:cxnSp macro="">
      <xdr:nvCxnSpPr>
        <xdr:cNvPr id="236" name="直線コネクタ 235"/>
        <xdr:cNvCxnSpPr/>
      </xdr:nvCxnSpPr>
      <xdr:spPr>
        <a:xfrm flipV="1">
          <a:off x="2908300" y="16314293"/>
          <a:ext cx="889000" cy="9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94438</xdr:rowOff>
    </xdr:from>
    <xdr:to>
      <xdr:col>15</xdr:col>
      <xdr:colOff>50800</xdr:colOff>
      <xdr:row>95</xdr:row>
      <xdr:rowOff>117004</xdr:rowOff>
    </xdr:to>
    <xdr:cxnSp macro="">
      <xdr:nvCxnSpPr>
        <xdr:cNvPr id="239" name="直線コネクタ 238"/>
        <xdr:cNvCxnSpPr/>
      </xdr:nvCxnSpPr>
      <xdr:spPr>
        <a:xfrm>
          <a:off x="2019300" y="16382188"/>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94438</xdr:rowOff>
    </xdr:from>
    <xdr:to>
      <xdr:col>10</xdr:col>
      <xdr:colOff>114300</xdr:colOff>
      <xdr:row>96</xdr:row>
      <xdr:rowOff>1822</xdr:rowOff>
    </xdr:to>
    <xdr:cxnSp macro="">
      <xdr:nvCxnSpPr>
        <xdr:cNvPr id="242" name="直線コネクタ 241"/>
        <xdr:cNvCxnSpPr/>
      </xdr:nvCxnSpPr>
      <xdr:spPr>
        <a:xfrm flipV="1">
          <a:off x="1130300" y="16382188"/>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159080</xdr:rowOff>
    </xdr:from>
    <xdr:to>
      <xdr:col>24</xdr:col>
      <xdr:colOff>114300</xdr:colOff>
      <xdr:row>95</xdr:row>
      <xdr:rowOff>89230</xdr:rowOff>
    </xdr:to>
    <xdr:sp macro="" textlink="">
      <xdr:nvSpPr>
        <xdr:cNvPr id="252" name="楕円 251"/>
        <xdr:cNvSpPr/>
      </xdr:nvSpPr>
      <xdr:spPr>
        <a:xfrm>
          <a:off x="4584700" y="162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137507</xdr:rowOff>
    </xdr:from>
    <xdr:ext cx="534377" cy="259045"/>
    <xdr:sp macro="" textlink="">
      <xdr:nvSpPr>
        <xdr:cNvPr id="253" name="扶助費該当値テキスト"/>
        <xdr:cNvSpPr txBox="1"/>
      </xdr:nvSpPr>
      <xdr:spPr>
        <a:xfrm>
          <a:off x="4686300" y="162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147193</xdr:rowOff>
    </xdr:from>
    <xdr:to>
      <xdr:col>20</xdr:col>
      <xdr:colOff>38100</xdr:colOff>
      <xdr:row>95</xdr:row>
      <xdr:rowOff>77343</xdr:rowOff>
    </xdr:to>
    <xdr:sp macro="" textlink="">
      <xdr:nvSpPr>
        <xdr:cNvPr id="254" name="楕円 253"/>
        <xdr:cNvSpPr/>
      </xdr:nvSpPr>
      <xdr:spPr>
        <a:xfrm>
          <a:off x="3746500" y="162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68470</xdr:rowOff>
    </xdr:from>
    <xdr:ext cx="534377" cy="259045"/>
    <xdr:sp macro="" textlink="">
      <xdr:nvSpPr>
        <xdr:cNvPr id="255" name="テキスト ボックス 254"/>
        <xdr:cNvSpPr txBox="1"/>
      </xdr:nvSpPr>
      <xdr:spPr>
        <a:xfrm>
          <a:off x="3530111" y="163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66204</xdr:rowOff>
    </xdr:from>
    <xdr:to>
      <xdr:col>15</xdr:col>
      <xdr:colOff>101600</xdr:colOff>
      <xdr:row>95</xdr:row>
      <xdr:rowOff>167804</xdr:rowOff>
    </xdr:to>
    <xdr:sp macro="" textlink="">
      <xdr:nvSpPr>
        <xdr:cNvPr id="256" name="楕円 255"/>
        <xdr:cNvSpPr/>
      </xdr:nvSpPr>
      <xdr:spPr>
        <a:xfrm>
          <a:off x="2857500" y="1635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12881</xdr:rowOff>
    </xdr:from>
    <xdr:ext cx="534377" cy="259045"/>
    <xdr:sp macro="" textlink="">
      <xdr:nvSpPr>
        <xdr:cNvPr id="257" name="テキスト ボックス 256"/>
        <xdr:cNvSpPr txBox="1"/>
      </xdr:nvSpPr>
      <xdr:spPr>
        <a:xfrm>
          <a:off x="2641111" y="1612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43638</xdr:rowOff>
    </xdr:from>
    <xdr:to>
      <xdr:col>10</xdr:col>
      <xdr:colOff>165100</xdr:colOff>
      <xdr:row>95</xdr:row>
      <xdr:rowOff>145238</xdr:rowOff>
    </xdr:to>
    <xdr:sp macro="" textlink="">
      <xdr:nvSpPr>
        <xdr:cNvPr id="258" name="楕円 257"/>
        <xdr:cNvSpPr/>
      </xdr:nvSpPr>
      <xdr:spPr>
        <a:xfrm>
          <a:off x="1968500" y="163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161765</xdr:rowOff>
    </xdr:from>
    <xdr:ext cx="534377" cy="259045"/>
    <xdr:sp macro="" textlink="">
      <xdr:nvSpPr>
        <xdr:cNvPr id="259" name="テキスト ボックス 258"/>
        <xdr:cNvSpPr txBox="1"/>
      </xdr:nvSpPr>
      <xdr:spPr>
        <a:xfrm>
          <a:off x="1752111" y="161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122472</xdr:rowOff>
    </xdr:from>
    <xdr:to>
      <xdr:col>6</xdr:col>
      <xdr:colOff>38100</xdr:colOff>
      <xdr:row>96</xdr:row>
      <xdr:rowOff>52622</xdr:rowOff>
    </xdr:to>
    <xdr:sp macro="" textlink="">
      <xdr:nvSpPr>
        <xdr:cNvPr id="260" name="楕円 259"/>
        <xdr:cNvSpPr/>
      </xdr:nvSpPr>
      <xdr:spPr>
        <a:xfrm>
          <a:off x="1079500" y="164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69149</xdr:rowOff>
    </xdr:from>
    <xdr:ext cx="534377" cy="259045"/>
    <xdr:sp macro="" textlink="">
      <xdr:nvSpPr>
        <xdr:cNvPr id="261" name="テキスト ボックス 260"/>
        <xdr:cNvSpPr txBox="1"/>
      </xdr:nvSpPr>
      <xdr:spPr>
        <a:xfrm>
          <a:off x="863111" y="161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45550</xdr:rowOff>
    </xdr:from>
    <xdr:to>
      <xdr:col>55</xdr:col>
      <xdr:colOff>0</xdr:colOff>
      <xdr:row>31</xdr:row>
      <xdr:rowOff>59603</xdr:rowOff>
    </xdr:to>
    <xdr:cxnSp macro="">
      <xdr:nvCxnSpPr>
        <xdr:cNvPr id="292" name="直線コネクタ 291"/>
        <xdr:cNvCxnSpPr/>
      </xdr:nvCxnSpPr>
      <xdr:spPr>
        <a:xfrm>
          <a:off x="9639300" y="5360500"/>
          <a:ext cx="8382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155049</xdr:rowOff>
    </xdr:from>
    <xdr:to>
      <xdr:col>50</xdr:col>
      <xdr:colOff>114300</xdr:colOff>
      <xdr:row>31</xdr:row>
      <xdr:rowOff>45550</xdr:rowOff>
    </xdr:to>
    <xdr:cxnSp macro="">
      <xdr:nvCxnSpPr>
        <xdr:cNvPr id="295" name="直線コネクタ 294"/>
        <xdr:cNvCxnSpPr/>
      </xdr:nvCxnSpPr>
      <xdr:spPr>
        <a:xfrm>
          <a:off x="8750300" y="5298549"/>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155049</xdr:rowOff>
    </xdr:from>
    <xdr:to>
      <xdr:col>45</xdr:col>
      <xdr:colOff>177800</xdr:colOff>
      <xdr:row>31</xdr:row>
      <xdr:rowOff>157280</xdr:rowOff>
    </xdr:to>
    <xdr:cxnSp macro="">
      <xdr:nvCxnSpPr>
        <xdr:cNvPr id="298" name="直線コネクタ 297"/>
        <xdr:cNvCxnSpPr/>
      </xdr:nvCxnSpPr>
      <xdr:spPr>
        <a:xfrm flipV="1">
          <a:off x="7861300" y="5298549"/>
          <a:ext cx="889000" cy="17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38621</xdr:rowOff>
    </xdr:from>
    <xdr:ext cx="534377" cy="259045"/>
    <xdr:sp macro="" textlink="">
      <xdr:nvSpPr>
        <xdr:cNvPr id="300" name="テキスト ボックス 299"/>
        <xdr:cNvSpPr txBox="1"/>
      </xdr:nvSpPr>
      <xdr:spPr>
        <a:xfrm>
          <a:off x="8483111" y="60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83900</xdr:rowOff>
    </xdr:from>
    <xdr:to>
      <xdr:col>41</xdr:col>
      <xdr:colOff>50800</xdr:colOff>
      <xdr:row>31</xdr:row>
      <xdr:rowOff>157280</xdr:rowOff>
    </xdr:to>
    <xdr:cxnSp macro="">
      <xdr:nvCxnSpPr>
        <xdr:cNvPr id="301" name="直線コネクタ 300"/>
        <xdr:cNvCxnSpPr/>
      </xdr:nvCxnSpPr>
      <xdr:spPr>
        <a:xfrm>
          <a:off x="6972300" y="5398850"/>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8803</xdr:rowOff>
    </xdr:from>
    <xdr:to>
      <xdr:col>55</xdr:col>
      <xdr:colOff>50800</xdr:colOff>
      <xdr:row>31</xdr:row>
      <xdr:rowOff>110403</xdr:rowOff>
    </xdr:to>
    <xdr:sp macro="" textlink="">
      <xdr:nvSpPr>
        <xdr:cNvPr id="311" name="楕円 310"/>
        <xdr:cNvSpPr/>
      </xdr:nvSpPr>
      <xdr:spPr>
        <a:xfrm>
          <a:off x="10426700" y="53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133280</xdr:rowOff>
    </xdr:from>
    <xdr:ext cx="599010" cy="259045"/>
    <xdr:sp macro="" textlink="">
      <xdr:nvSpPr>
        <xdr:cNvPr id="312" name="補助費等該当値テキスト"/>
        <xdr:cNvSpPr txBox="1"/>
      </xdr:nvSpPr>
      <xdr:spPr>
        <a:xfrm>
          <a:off x="10528300" y="527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166200</xdr:rowOff>
    </xdr:from>
    <xdr:to>
      <xdr:col>50</xdr:col>
      <xdr:colOff>165100</xdr:colOff>
      <xdr:row>31</xdr:row>
      <xdr:rowOff>96350</xdr:rowOff>
    </xdr:to>
    <xdr:sp macro="" textlink="">
      <xdr:nvSpPr>
        <xdr:cNvPr id="313" name="楕円 312"/>
        <xdr:cNvSpPr/>
      </xdr:nvSpPr>
      <xdr:spPr>
        <a:xfrm>
          <a:off x="9588500" y="53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112877</xdr:rowOff>
    </xdr:from>
    <xdr:ext cx="599010" cy="259045"/>
    <xdr:sp macro="" textlink="">
      <xdr:nvSpPr>
        <xdr:cNvPr id="314" name="テキスト ボックス 313"/>
        <xdr:cNvSpPr txBox="1"/>
      </xdr:nvSpPr>
      <xdr:spPr>
        <a:xfrm>
          <a:off x="9339795" y="508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104249</xdr:rowOff>
    </xdr:from>
    <xdr:to>
      <xdr:col>46</xdr:col>
      <xdr:colOff>38100</xdr:colOff>
      <xdr:row>31</xdr:row>
      <xdr:rowOff>34399</xdr:rowOff>
    </xdr:to>
    <xdr:sp macro="" textlink="">
      <xdr:nvSpPr>
        <xdr:cNvPr id="315" name="楕円 314"/>
        <xdr:cNvSpPr/>
      </xdr:nvSpPr>
      <xdr:spPr>
        <a:xfrm>
          <a:off x="8699500" y="52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50926</xdr:rowOff>
    </xdr:from>
    <xdr:ext cx="599010" cy="259045"/>
    <xdr:sp macro="" textlink="">
      <xdr:nvSpPr>
        <xdr:cNvPr id="316" name="テキスト ボックス 315"/>
        <xdr:cNvSpPr txBox="1"/>
      </xdr:nvSpPr>
      <xdr:spPr>
        <a:xfrm>
          <a:off x="8450795" y="50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106480</xdr:rowOff>
    </xdr:from>
    <xdr:to>
      <xdr:col>41</xdr:col>
      <xdr:colOff>101600</xdr:colOff>
      <xdr:row>32</xdr:row>
      <xdr:rowOff>36630</xdr:rowOff>
    </xdr:to>
    <xdr:sp macro="" textlink="">
      <xdr:nvSpPr>
        <xdr:cNvPr id="317" name="楕円 316"/>
        <xdr:cNvSpPr/>
      </xdr:nvSpPr>
      <xdr:spPr>
        <a:xfrm>
          <a:off x="7810500" y="54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53157</xdr:rowOff>
    </xdr:from>
    <xdr:ext cx="599010" cy="259045"/>
    <xdr:sp macro="" textlink="">
      <xdr:nvSpPr>
        <xdr:cNvPr id="318" name="テキスト ボックス 317"/>
        <xdr:cNvSpPr txBox="1"/>
      </xdr:nvSpPr>
      <xdr:spPr>
        <a:xfrm>
          <a:off x="7561795" y="519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33100</xdr:rowOff>
    </xdr:from>
    <xdr:to>
      <xdr:col>36</xdr:col>
      <xdr:colOff>165100</xdr:colOff>
      <xdr:row>31</xdr:row>
      <xdr:rowOff>134700</xdr:rowOff>
    </xdr:to>
    <xdr:sp macro="" textlink="">
      <xdr:nvSpPr>
        <xdr:cNvPr id="319" name="楕円 318"/>
        <xdr:cNvSpPr/>
      </xdr:nvSpPr>
      <xdr:spPr>
        <a:xfrm>
          <a:off x="6921500" y="53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151227</xdr:rowOff>
    </xdr:from>
    <xdr:ext cx="599010" cy="259045"/>
    <xdr:sp macro="" textlink="">
      <xdr:nvSpPr>
        <xdr:cNvPr id="320" name="テキスト ボックス 319"/>
        <xdr:cNvSpPr txBox="1"/>
      </xdr:nvSpPr>
      <xdr:spPr>
        <a:xfrm>
          <a:off x="6672795" y="512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32624</xdr:rowOff>
    </xdr:from>
    <xdr:to>
      <xdr:col>55</xdr:col>
      <xdr:colOff>0</xdr:colOff>
      <xdr:row>54</xdr:row>
      <xdr:rowOff>169136</xdr:rowOff>
    </xdr:to>
    <xdr:cxnSp macro="">
      <xdr:nvCxnSpPr>
        <xdr:cNvPr id="349" name="直線コネクタ 348"/>
        <xdr:cNvCxnSpPr/>
      </xdr:nvCxnSpPr>
      <xdr:spPr>
        <a:xfrm flipV="1">
          <a:off x="9639300" y="9290924"/>
          <a:ext cx="838200" cy="1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169136</xdr:rowOff>
    </xdr:from>
    <xdr:to>
      <xdr:col>50</xdr:col>
      <xdr:colOff>114300</xdr:colOff>
      <xdr:row>55</xdr:row>
      <xdr:rowOff>121465</xdr:rowOff>
    </xdr:to>
    <xdr:cxnSp macro="">
      <xdr:nvCxnSpPr>
        <xdr:cNvPr id="352" name="直線コネクタ 351"/>
        <xdr:cNvCxnSpPr/>
      </xdr:nvCxnSpPr>
      <xdr:spPr>
        <a:xfrm flipV="1">
          <a:off x="8750300" y="9427436"/>
          <a:ext cx="889000" cy="1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80630</xdr:rowOff>
    </xdr:from>
    <xdr:to>
      <xdr:col>45</xdr:col>
      <xdr:colOff>177800</xdr:colOff>
      <xdr:row>55</xdr:row>
      <xdr:rowOff>121465</xdr:rowOff>
    </xdr:to>
    <xdr:cxnSp macro="">
      <xdr:nvCxnSpPr>
        <xdr:cNvPr id="355" name="直線コネクタ 354"/>
        <xdr:cNvCxnSpPr/>
      </xdr:nvCxnSpPr>
      <xdr:spPr>
        <a:xfrm>
          <a:off x="7861300" y="9510380"/>
          <a:ext cx="889000" cy="4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9590</xdr:rowOff>
    </xdr:from>
    <xdr:ext cx="534377" cy="259045"/>
    <xdr:sp macro="" textlink="">
      <xdr:nvSpPr>
        <xdr:cNvPr id="357" name="テキスト ボックス 356"/>
        <xdr:cNvSpPr txBox="1"/>
      </xdr:nvSpPr>
      <xdr:spPr>
        <a:xfrm>
          <a:off x="8483111" y="961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118143</xdr:rowOff>
    </xdr:from>
    <xdr:to>
      <xdr:col>41</xdr:col>
      <xdr:colOff>50800</xdr:colOff>
      <xdr:row>55</xdr:row>
      <xdr:rowOff>80630</xdr:rowOff>
    </xdr:to>
    <xdr:cxnSp macro="">
      <xdr:nvCxnSpPr>
        <xdr:cNvPr id="358" name="直線コネクタ 357"/>
        <xdr:cNvCxnSpPr/>
      </xdr:nvCxnSpPr>
      <xdr:spPr>
        <a:xfrm>
          <a:off x="6972300" y="9033543"/>
          <a:ext cx="889000" cy="47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153274</xdr:rowOff>
    </xdr:from>
    <xdr:to>
      <xdr:col>55</xdr:col>
      <xdr:colOff>50800</xdr:colOff>
      <xdr:row>54</xdr:row>
      <xdr:rowOff>83424</xdr:rowOff>
    </xdr:to>
    <xdr:sp macro="" textlink="">
      <xdr:nvSpPr>
        <xdr:cNvPr id="368" name="楕円 367"/>
        <xdr:cNvSpPr/>
      </xdr:nvSpPr>
      <xdr:spPr>
        <a:xfrm>
          <a:off x="10426700" y="92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4701</xdr:rowOff>
    </xdr:from>
    <xdr:ext cx="599010" cy="259045"/>
    <xdr:sp macro="" textlink="">
      <xdr:nvSpPr>
        <xdr:cNvPr id="369" name="普通建設事業費該当値テキスト"/>
        <xdr:cNvSpPr txBox="1"/>
      </xdr:nvSpPr>
      <xdr:spPr>
        <a:xfrm>
          <a:off x="10528300" y="90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118336</xdr:rowOff>
    </xdr:from>
    <xdr:to>
      <xdr:col>50</xdr:col>
      <xdr:colOff>165100</xdr:colOff>
      <xdr:row>55</xdr:row>
      <xdr:rowOff>48486</xdr:rowOff>
    </xdr:to>
    <xdr:sp macro="" textlink="">
      <xdr:nvSpPr>
        <xdr:cNvPr id="370" name="楕円 369"/>
        <xdr:cNvSpPr/>
      </xdr:nvSpPr>
      <xdr:spPr>
        <a:xfrm>
          <a:off x="9588500" y="93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65013</xdr:rowOff>
    </xdr:from>
    <xdr:ext cx="534377" cy="259045"/>
    <xdr:sp macro="" textlink="">
      <xdr:nvSpPr>
        <xdr:cNvPr id="371" name="テキスト ボックス 370"/>
        <xdr:cNvSpPr txBox="1"/>
      </xdr:nvSpPr>
      <xdr:spPr>
        <a:xfrm>
          <a:off x="9372111" y="91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70665</xdr:rowOff>
    </xdr:from>
    <xdr:to>
      <xdr:col>46</xdr:col>
      <xdr:colOff>38100</xdr:colOff>
      <xdr:row>56</xdr:row>
      <xdr:rowOff>815</xdr:rowOff>
    </xdr:to>
    <xdr:sp macro="" textlink="">
      <xdr:nvSpPr>
        <xdr:cNvPr id="372" name="楕円 371"/>
        <xdr:cNvSpPr/>
      </xdr:nvSpPr>
      <xdr:spPr>
        <a:xfrm>
          <a:off x="8699500" y="95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17342</xdr:rowOff>
    </xdr:from>
    <xdr:ext cx="534377" cy="259045"/>
    <xdr:sp macro="" textlink="">
      <xdr:nvSpPr>
        <xdr:cNvPr id="373" name="テキスト ボックス 372"/>
        <xdr:cNvSpPr txBox="1"/>
      </xdr:nvSpPr>
      <xdr:spPr>
        <a:xfrm>
          <a:off x="8483111" y="927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29830</xdr:rowOff>
    </xdr:from>
    <xdr:to>
      <xdr:col>41</xdr:col>
      <xdr:colOff>101600</xdr:colOff>
      <xdr:row>55</xdr:row>
      <xdr:rowOff>131430</xdr:rowOff>
    </xdr:to>
    <xdr:sp macro="" textlink="">
      <xdr:nvSpPr>
        <xdr:cNvPr id="374" name="楕円 373"/>
        <xdr:cNvSpPr/>
      </xdr:nvSpPr>
      <xdr:spPr>
        <a:xfrm>
          <a:off x="7810500" y="94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147957</xdr:rowOff>
    </xdr:from>
    <xdr:ext cx="534377" cy="259045"/>
    <xdr:sp macro="" textlink="">
      <xdr:nvSpPr>
        <xdr:cNvPr id="375" name="テキスト ボックス 374"/>
        <xdr:cNvSpPr txBox="1"/>
      </xdr:nvSpPr>
      <xdr:spPr>
        <a:xfrm>
          <a:off x="7594111" y="92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67343</xdr:rowOff>
    </xdr:from>
    <xdr:to>
      <xdr:col>36</xdr:col>
      <xdr:colOff>165100</xdr:colOff>
      <xdr:row>52</xdr:row>
      <xdr:rowOff>168943</xdr:rowOff>
    </xdr:to>
    <xdr:sp macro="" textlink="">
      <xdr:nvSpPr>
        <xdr:cNvPr id="376" name="楕円 375"/>
        <xdr:cNvSpPr/>
      </xdr:nvSpPr>
      <xdr:spPr>
        <a:xfrm>
          <a:off x="6921500" y="898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14020</xdr:rowOff>
    </xdr:from>
    <xdr:ext cx="599010" cy="259045"/>
    <xdr:sp macro="" textlink="">
      <xdr:nvSpPr>
        <xdr:cNvPr id="377" name="テキスト ボックス 376"/>
        <xdr:cNvSpPr txBox="1"/>
      </xdr:nvSpPr>
      <xdr:spPr>
        <a:xfrm>
          <a:off x="6672795" y="87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51689</xdr:rowOff>
    </xdr:from>
    <xdr:to>
      <xdr:col>55</xdr:col>
      <xdr:colOff>0</xdr:colOff>
      <xdr:row>77</xdr:row>
      <xdr:rowOff>169728</xdr:rowOff>
    </xdr:to>
    <xdr:cxnSp macro="">
      <xdr:nvCxnSpPr>
        <xdr:cNvPr id="408" name="直線コネクタ 407"/>
        <xdr:cNvCxnSpPr/>
      </xdr:nvCxnSpPr>
      <xdr:spPr>
        <a:xfrm flipV="1">
          <a:off x="9639300" y="12738989"/>
          <a:ext cx="838200" cy="63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47786</xdr:rowOff>
    </xdr:from>
    <xdr:to>
      <xdr:col>50</xdr:col>
      <xdr:colOff>114300</xdr:colOff>
      <xdr:row>77</xdr:row>
      <xdr:rowOff>169728</xdr:rowOff>
    </xdr:to>
    <xdr:cxnSp macro="">
      <xdr:nvCxnSpPr>
        <xdr:cNvPr id="411" name="直線コネクタ 410"/>
        <xdr:cNvCxnSpPr/>
      </xdr:nvCxnSpPr>
      <xdr:spPr>
        <a:xfrm>
          <a:off x="8750300" y="13077986"/>
          <a:ext cx="889000" cy="29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14574</xdr:rowOff>
    </xdr:from>
    <xdr:to>
      <xdr:col>45</xdr:col>
      <xdr:colOff>177800</xdr:colOff>
      <xdr:row>76</xdr:row>
      <xdr:rowOff>47786</xdr:rowOff>
    </xdr:to>
    <xdr:cxnSp macro="">
      <xdr:nvCxnSpPr>
        <xdr:cNvPr id="414" name="直線コネクタ 413"/>
        <xdr:cNvCxnSpPr/>
      </xdr:nvCxnSpPr>
      <xdr:spPr>
        <a:xfrm>
          <a:off x="7861300" y="12873324"/>
          <a:ext cx="889000" cy="2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889</xdr:rowOff>
    </xdr:from>
    <xdr:to>
      <xdr:col>55</xdr:col>
      <xdr:colOff>50800</xdr:colOff>
      <xdr:row>74</xdr:row>
      <xdr:rowOff>102489</xdr:rowOff>
    </xdr:to>
    <xdr:sp macro="" textlink="">
      <xdr:nvSpPr>
        <xdr:cNvPr id="424" name="楕円 423"/>
        <xdr:cNvSpPr/>
      </xdr:nvSpPr>
      <xdr:spPr>
        <a:xfrm>
          <a:off x="104267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23766</xdr:rowOff>
    </xdr:from>
    <xdr:ext cx="534377" cy="259045"/>
    <xdr:sp macro="" textlink="">
      <xdr:nvSpPr>
        <xdr:cNvPr id="425" name="普通建設事業費 （ うち新規整備　）該当値テキスト"/>
        <xdr:cNvSpPr txBox="1"/>
      </xdr:nvSpPr>
      <xdr:spPr>
        <a:xfrm>
          <a:off x="10528300" y="125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118928</xdr:rowOff>
    </xdr:from>
    <xdr:to>
      <xdr:col>50</xdr:col>
      <xdr:colOff>165100</xdr:colOff>
      <xdr:row>78</xdr:row>
      <xdr:rowOff>49078</xdr:rowOff>
    </xdr:to>
    <xdr:sp macro="" textlink="">
      <xdr:nvSpPr>
        <xdr:cNvPr id="426" name="楕円 425"/>
        <xdr:cNvSpPr/>
      </xdr:nvSpPr>
      <xdr:spPr>
        <a:xfrm>
          <a:off x="9588500" y="133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40205</xdr:rowOff>
    </xdr:from>
    <xdr:ext cx="534377" cy="259045"/>
    <xdr:sp macro="" textlink="">
      <xdr:nvSpPr>
        <xdr:cNvPr id="427" name="テキスト ボックス 426"/>
        <xdr:cNvSpPr txBox="1"/>
      </xdr:nvSpPr>
      <xdr:spPr>
        <a:xfrm>
          <a:off x="9372111" y="134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168436</xdr:rowOff>
    </xdr:from>
    <xdr:to>
      <xdr:col>46</xdr:col>
      <xdr:colOff>38100</xdr:colOff>
      <xdr:row>76</xdr:row>
      <xdr:rowOff>98586</xdr:rowOff>
    </xdr:to>
    <xdr:sp macro="" textlink="">
      <xdr:nvSpPr>
        <xdr:cNvPr id="428" name="楕円 427"/>
        <xdr:cNvSpPr/>
      </xdr:nvSpPr>
      <xdr:spPr>
        <a:xfrm>
          <a:off x="8699500" y="130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89713</xdr:rowOff>
    </xdr:from>
    <xdr:ext cx="534377" cy="259045"/>
    <xdr:sp macro="" textlink="">
      <xdr:nvSpPr>
        <xdr:cNvPr id="429" name="テキスト ボックス 428"/>
        <xdr:cNvSpPr txBox="1"/>
      </xdr:nvSpPr>
      <xdr:spPr>
        <a:xfrm>
          <a:off x="8483111" y="13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135224</xdr:rowOff>
    </xdr:from>
    <xdr:to>
      <xdr:col>41</xdr:col>
      <xdr:colOff>101600</xdr:colOff>
      <xdr:row>75</xdr:row>
      <xdr:rowOff>65374</xdr:rowOff>
    </xdr:to>
    <xdr:sp macro="" textlink="">
      <xdr:nvSpPr>
        <xdr:cNvPr id="430" name="楕円 429"/>
        <xdr:cNvSpPr/>
      </xdr:nvSpPr>
      <xdr:spPr>
        <a:xfrm>
          <a:off x="7810500" y="1282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81901</xdr:rowOff>
    </xdr:from>
    <xdr:ext cx="534377" cy="259045"/>
    <xdr:sp macro="" textlink="">
      <xdr:nvSpPr>
        <xdr:cNvPr id="431" name="テキスト ボックス 430"/>
        <xdr:cNvSpPr txBox="1"/>
      </xdr:nvSpPr>
      <xdr:spPr>
        <a:xfrm>
          <a:off x="7594111" y="1259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101451</xdr:rowOff>
    </xdr:from>
    <xdr:to>
      <xdr:col>55</xdr:col>
      <xdr:colOff>0</xdr:colOff>
      <xdr:row>96</xdr:row>
      <xdr:rowOff>140350</xdr:rowOff>
    </xdr:to>
    <xdr:cxnSp macro="">
      <xdr:nvCxnSpPr>
        <xdr:cNvPr id="458" name="直線コネクタ 457"/>
        <xdr:cNvCxnSpPr/>
      </xdr:nvCxnSpPr>
      <xdr:spPr>
        <a:xfrm>
          <a:off x="9639300" y="16389201"/>
          <a:ext cx="838200" cy="2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101451</xdr:rowOff>
    </xdr:from>
    <xdr:to>
      <xdr:col>50</xdr:col>
      <xdr:colOff>114300</xdr:colOff>
      <xdr:row>97</xdr:row>
      <xdr:rowOff>123067</xdr:rowOff>
    </xdr:to>
    <xdr:cxnSp macro="">
      <xdr:nvCxnSpPr>
        <xdr:cNvPr id="461" name="直線コネクタ 460"/>
        <xdr:cNvCxnSpPr/>
      </xdr:nvCxnSpPr>
      <xdr:spPr>
        <a:xfrm flipV="1">
          <a:off x="8750300" y="16389201"/>
          <a:ext cx="889000" cy="3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123067</xdr:rowOff>
    </xdr:from>
    <xdr:to>
      <xdr:col>45</xdr:col>
      <xdr:colOff>177800</xdr:colOff>
      <xdr:row>97</xdr:row>
      <xdr:rowOff>139829</xdr:rowOff>
    </xdr:to>
    <xdr:cxnSp macro="">
      <xdr:nvCxnSpPr>
        <xdr:cNvPr id="464" name="直線コネクタ 463"/>
        <xdr:cNvCxnSpPr/>
      </xdr:nvCxnSpPr>
      <xdr:spPr>
        <a:xfrm flipV="1">
          <a:off x="7861300" y="16753717"/>
          <a:ext cx="889000" cy="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119611</xdr:rowOff>
    </xdr:from>
    <xdr:ext cx="534377" cy="259045"/>
    <xdr:sp macro="" textlink="">
      <xdr:nvSpPr>
        <xdr:cNvPr id="466" name="テキスト ボックス 465"/>
        <xdr:cNvSpPr txBox="1"/>
      </xdr:nvSpPr>
      <xdr:spPr>
        <a:xfrm>
          <a:off x="8483111" y="164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8" name="テキスト ボックス 467"/>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89550</xdr:rowOff>
    </xdr:from>
    <xdr:to>
      <xdr:col>55</xdr:col>
      <xdr:colOff>50800</xdr:colOff>
      <xdr:row>97</xdr:row>
      <xdr:rowOff>19700</xdr:rowOff>
    </xdr:to>
    <xdr:sp macro="" textlink="">
      <xdr:nvSpPr>
        <xdr:cNvPr id="474" name="楕円 473"/>
        <xdr:cNvSpPr/>
      </xdr:nvSpPr>
      <xdr:spPr>
        <a:xfrm>
          <a:off x="10426700" y="165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112427</xdr:rowOff>
    </xdr:from>
    <xdr:ext cx="534377" cy="259045"/>
    <xdr:sp macro="" textlink="">
      <xdr:nvSpPr>
        <xdr:cNvPr id="475" name="普通建設事業費 （ うち更新整備　）該当値テキスト"/>
        <xdr:cNvSpPr txBox="1"/>
      </xdr:nvSpPr>
      <xdr:spPr>
        <a:xfrm>
          <a:off x="10528300" y="1640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50651</xdr:rowOff>
    </xdr:from>
    <xdr:to>
      <xdr:col>50</xdr:col>
      <xdr:colOff>165100</xdr:colOff>
      <xdr:row>95</xdr:row>
      <xdr:rowOff>152251</xdr:rowOff>
    </xdr:to>
    <xdr:sp macro="" textlink="">
      <xdr:nvSpPr>
        <xdr:cNvPr id="476" name="楕円 475"/>
        <xdr:cNvSpPr/>
      </xdr:nvSpPr>
      <xdr:spPr>
        <a:xfrm>
          <a:off x="9588500" y="1633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168778</xdr:rowOff>
    </xdr:from>
    <xdr:ext cx="534377" cy="259045"/>
    <xdr:sp macro="" textlink="">
      <xdr:nvSpPr>
        <xdr:cNvPr id="477" name="テキスト ボックス 476"/>
        <xdr:cNvSpPr txBox="1"/>
      </xdr:nvSpPr>
      <xdr:spPr>
        <a:xfrm>
          <a:off x="9372111" y="1611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72267</xdr:rowOff>
    </xdr:from>
    <xdr:to>
      <xdr:col>46</xdr:col>
      <xdr:colOff>38100</xdr:colOff>
      <xdr:row>98</xdr:row>
      <xdr:rowOff>2417</xdr:rowOff>
    </xdr:to>
    <xdr:sp macro="" textlink="">
      <xdr:nvSpPr>
        <xdr:cNvPr id="478" name="楕円 477"/>
        <xdr:cNvSpPr/>
      </xdr:nvSpPr>
      <xdr:spPr>
        <a:xfrm>
          <a:off x="8699500" y="167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164994</xdr:rowOff>
    </xdr:from>
    <xdr:ext cx="534377" cy="259045"/>
    <xdr:sp macro="" textlink="">
      <xdr:nvSpPr>
        <xdr:cNvPr id="479" name="テキスト ボックス 478"/>
        <xdr:cNvSpPr txBox="1"/>
      </xdr:nvSpPr>
      <xdr:spPr>
        <a:xfrm>
          <a:off x="8483111" y="1679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89029</xdr:rowOff>
    </xdr:from>
    <xdr:to>
      <xdr:col>41</xdr:col>
      <xdr:colOff>101600</xdr:colOff>
      <xdr:row>98</xdr:row>
      <xdr:rowOff>19179</xdr:rowOff>
    </xdr:to>
    <xdr:sp macro="" textlink="">
      <xdr:nvSpPr>
        <xdr:cNvPr id="480" name="楕円 479"/>
        <xdr:cNvSpPr/>
      </xdr:nvSpPr>
      <xdr:spPr>
        <a:xfrm>
          <a:off x="7810500" y="167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10306</xdr:rowOff>
    </xdr:from>
    <xdr:ext cx="534377" cy="259045"/>
    <xdr:sp macro="" textlink="">
      <xdr:nvSpPr>
        <xdr:cNvPr id="481" name="テキスト ボックス 480"/>
        <xdr:cNvSpPr txBox="1"/>
      </xdr:nvSpPr>
      <xdr:spPr>
        <a:xfrm>
          <a:off x="7594111" y="168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141037</xdr:rowOff>
    </xdr:from>
    <xdr:to>
      <xdr:col>85</xdr:col>
      <xdr:colOff>127000</xdr:colOff>
      <xdr:row>38</xdr:row>
      <xdr:rowOff>14593</xdr:rowOff>
    </xdr:to>
    <xdr:cxnSp macro="">
      <xdr:nvCxnSpPr>
        <xdr:cNvPr id="506" name="直線コネクタ 505"/>
        <xdr:cNvCxnSpPr/>
      </xdr:nvCxnSpPr>
      <xdr:spPr>
        <a:xfrm flipV="1">
          <a:off x="15481300" y="6484687"/>
          <a:ext cx="8382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5792</xdr:rowOff>
    </xdr:from>
    <xdr:to>
      <xdr:col>81</xdr:col>
      <xdr:colOff>50800</xdr:colOff>
      <xdr:row>38</xdr:row>
      <xdr:rowOff>14593</xdr:rowOff>
    </xdr:to>
    <xdr:cxnSp macro="">
      <xdr:nvCxnSpPr>
        <xdr:cNvPr id="509" name="直線コネクタ 508"/>
        <xdr:cNvCxnSpPr/>
      </xdr:nvCxnSpPr>
      <xdr:spPr>
        <a:xfrm>
          <a:off x="14592300" y="652089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64348</xdr:rowOff>
    </xdr:from>
    <xdr:to>
      <xdr:col>76</xdr:col>
      <xdr:colOff>114300</xdr:colOff>
      <xdr:row>38</xdr:row>
      <xdr:rowOff>5792</xdr:rowOff>
    </xdr:to>
    <xdr:cxnSp macro="">
      <xdr:nvCxnSpPr>
        <xdr:cNvPr id="512" name="直線コネクタ 511"/>
        <xdr:cNvCxnSpPr/>
      </xdr:nvCxnSpPr>
      <xdr:spPr>
        <a:xfrm>
          <a:off x="13703300" y="6407998"/>
          <a:ext cx="889000" cy="1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48885</xdr:rowOff>
    </xdr:from>
    <xdr:ext cx="469744" cy="259045"/>
    <xdr:sp macro="" textlink="">
      <xdr:nvSpPr>
        <xdr:cNvPr id="514" name="テキスト ボックス 513"/>
        <xdr:cNvSpPr txBox="1"/>
      </xdr:nvSpPr>
      <xdr:spPr>
        <a:xfrm>
          <a:off x="14357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60278</xdr:rowOff>
    </xdr:from>
    <xdr:to>
      <xdr:col>71</xdr:col>
      <xdr:colOff>177800</xdr:colOff>
      <xdr:row>37</xdr:row>
      <xdr:rowOff>64348</xdr:rowOff>
    </xdr:to>
    <xdr:cxnSp macro="">
      <xdr:nvCxnSpPr>
        <xdr:cNvPr id="515" name="直線コネクタ 514"/>
        <xdr:cNvCxnSpPr/>
      </xdr:nvCxnSpPr>
      <xdr:spPr>
        <a:xfrm>
          <a:off x="12814300" y="640392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47153</xdr:rowOff>
    </xdr:from>
    <xdr:ext cx="469744" cy="259045"/>
    <xdr:sp macro="" textlink="">
      <xdr:nvSpPr>
        <xdr:cNvPr id="517" name="テキスト ボックス 516"/>
        <xdr:cNvSpPr txBox="1"/>
      </xdr:nvSpPr>
      <xdr:spPr>
        <a:xfrm>
          <a:off x="13468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90237</xdr:rowOff>
    </xdr:from>
    <xdr:to>
      <xdr:col>85</xdr:col>
      <xdr:colOff>177800</xdr:colOff>
      <xdr:row>38</xdr:row>
      <xdr:rowOff>20387</xdr:rowOff>
    </xdr:to>
    <xdr:sp macro="" textlink="">
      <xdr:nvSpPr>
        <xdr:cNvPr id="525" name="楕円 524"/>
        <xdr:cNvSpPr/>
      </xdr:nvSpPr>
      <xdr:spPr>
        <a:xfrm>
          <a:off x="16268700" y="64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49614</xdr:rowOff>
    </xdr:from>
    <xdr:ext cx="469744" cy="259045"/>
    <xdr:sp macro="" textlink="">
      <xdr:nvSpPr>
        <xdr:cNvPr id="526" name="災害復旧事業費該当値テキスト"/>
        <xdr:cNvSpPr txBox="1"/>
      </xdr:nvSpPr>
      <xdr:spPr>
        <a:xfrm>
          <a:off x="16370300" y="622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135243</xdr:rowOff>
    </xdr:from>
    <xdr:to>
      <xdr:col>81</xdr:col>
      <xdr:colOff>101600</xdr:colOff>
      <xdr:row>38</xdr:row>
      <xdr:rowOff>65393</xdr:rowOff>
    </xdr:to>
    <xdr:sp macro="" textlink="">
      <xdr:nvSpPr>
        <xdr:cNvPr id="527" name="楕円 526"/>
        <xdr:cNvSpPr/>
      </xdr:nvSpPr>
      <xdr:spPr>
        <a:xfrm>
          <a:off x="15430500" y="647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56520</xdr:rowOff>
    </xdr:from>
    <xdr:ext cx="469744" cy="259045"/>
    <xdr:sp macro="" textlink="">
      <xdr:nvSpPr>
        <xdr:cNvPr id="528" name="テキスト ボックス 527"/>
        <xdr:cNvSpPr txBox="1"/>
      </xdr:nvSpPr>
      <xdr:spPr>
        <a:xfrm>
          <a:off x="15246428" y="657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126442</xdr:rowOff>
    </xdr:from>
    <xdr:to>
      <xdr:col>76</xdr:col>
      <xdr:colOff>165100</xdr:colOff>
      <xdr:row>38</xdr:row>
      <xdr:rowOff>56592</xdr:rowOff>
    </xdr:to>
    <xdr:sp macro="" textlink="">
      <xdr:nvSpPr>
        <xdr:cNvPr id="529" name="楕円 528"/>
        <xdr:cNvSpPr/>
      </xdr:nvSpPr>
      <xdr:spPr>
        <a:xfrm>
          <a:off x="14541500" y="64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73119</xdr:rowOff>
    </xdr:from>
    <xdr:ext cx="469744" cy="259045"/>
    <xdr:sp macro="" textlink="">
      <xdr:nvSpPr>
        <xdr:cNvPr id="530" name="テキスト ボックス 529"/>
        <xdr:cNvSpPr txBox="1"/>
      </xdr:nvSpPr>
      <xdr:spPr>
        <a:xfrm>
          <a:off x="14357428" y="62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13548</xdr:rowOff>
    </xdr:from>
    <xdr:to>
      <xdr:col>72</xdr:col>
      <xdr:colOff>38100</xdr:colOff>
      <xdr:row>37</xdr:row>
      <xdr:rowOff>115148</xdr:rowOff>
    </xdr:to>
    <xdr:sp macro="" textlink="">
      <xdr:nvSpPr>
        <xdr:cNvPr id="531" name="楕円 530"/>
        <xdr:cNvSpPr/>
      </xdr:nvSpPr>
      <xdr:spPr>
        <a:xfrm>
          <a:off x="13652500" y="635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131675</xdr:rowOff>
    </xdr:from>
    <xdr:ext cx="534377" cy="259045"/>
    <xdr:sp macro="" textlink="">
      <xdr:nvSpPr>
        <xdr:cNvPr id="532" name="テキスト ボックス 531"/>
        <xdr:cNvSpPr txBox="1"/>
      </xdr:nvSpPr>
      <xdr:spPr>
        <a:xfrm>
          <a:off x="13436111" y="61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9478</xdr:rowOff>
    </xdr:from>
    <xdr:to>
      <xdr:col>67</xdr:col>
      <xdr:colOff>101600</xdr:colOff>
      <xdr:row>37</xdr:row>
      <xdr:rowOff>111078</xdr:rowOff>
    </xdr:to>
    <xdr:sp macro="" textlink="">
      <xdr:nvSpPr>
        <xdr:cNvPr id="533" name="楕円 532"/>
        <xdr:cNvSpPr/>
      </xdr:nvSpPr>
      <xdr:spPr>
        <a:xfrm>
          <a:off x="12763500" y="63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127605</xdr:rowOff>
    </xdr:from>
    <xdr:ext cx="534377" cy="259045"/>
    <xdr:sp macro="" textlink="">
      <xdr:nvSpPr>
        <xdr:cNvPr id="534" name="テキスト ボックス 533"/>
        <xdr:cNvSpPr txBox="1"/>
      </xdr:nvSpPr>
      <xdr:spPr>
        <a:xfrm>
          <a:off x="12547111" y="61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43249</xdr:rowOff>
    </xdr:from>
    <xdr:to>
      <xdr:col>85</xdr:col>
      <xdr:colOff>127000</xdr:colOff>
      <xdr:row>74</xdr:row>
      <xdr:rowOff>58382</xdr:rowOff>
    </xdr:to>
    <xdr:cxnSp macro="">
      <xdr:nvCxnSpPr>
        <xdr:cNvPr id="618" name="直線コネクタ 617"/>
        <xdr:cNvCxnSpPr/>
      </xdr:nvCxnSpPr>
      <xdr:spPr>
        <a:xfrm flipV="1">
          <a:off x="15481300" y="12730549"/>
          <a:ext cx="8382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5886</xdr:rowOff>
    </xdr:from>
    <xdr:to>
      <xdr:col>81</xdr:col>
      <xdr:colOff>50800</xdr:colOff>
      <xdr:row>74</xdr:row>
      <xdr:rowOff>58382</xdr:rowOff>
    </xdr:to>
    <xdr:cxnSp macro="">
      <xdr:nvCxnSpPr>
        <xdr:cNvPr id="621" name="直線コネクタ 620"/>
        <xdr:cNvCxnSpPr/>
      </xdr:nvCxnSpPr>
      <xdr:spPr>
        <a:xfrm>
          <a:off x="14592300" y="12693186"/>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5886</xdr:rowOff>
    </xdr:from>
    <xdr:to>
      <xdr:col>76</xdr:col>
      <xdr:colOff>114300</xdr:colOff>
      <xdr:row>74</xdr:row>
      <xdr:rowOff>33767</xdr:rowOff>
    </xdr:to>
    <xdr:cxnSp macro="">
      <xdr:nvCxnSpPr>
        <xdr:cNvPr id="624" name="直線コネクタ 623"/>
        <xdr:cNvCxnSpPr/>
      </xdr:nvCxnSpPr>
      <xdr:spPr>
        <a:xfrm flipV="1">
          <a:off x="13703300" y="12693186"/>
          <a:ext cx="889000" cy="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52523</xdr:rowOff>
    </xdr:from>
    <xdr:ext cx="534377" cy="259045"/>
    <xdr:sp macro="" textlink="">
      <xdr:nvSpPr>
        <xdr:cNvPr id="626" name="テキスト ボックス 625"/>
        <xdr:cNvSpPr txBox="1"/>
      </xdr:nvSpPr>
      <xdr:spPr>
        <a:xfrm>
          <a:off x="14325111" y="130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33767</xdr:rowOff>
    </xdr:from>
    <xdr:to>
      <xdr:col>71</xdr:col>
      <xdr:colOff>177800</xdr:colOff>
      <xdr:row>74</xdr:row>
      <xdr:rowOff>39408</xdr:rowOff>
    </xdr:to>
    <xdr:cxnSp macro="">
      <xdr:nvCxnSpPr>
        <xdr:cNvPr id="627" name="直線コネクタ 626"/>
        <xdr:cNvCxnSpPr/>
      </xdr:nvCxnSpPr>
      <xdr:spPr>
        <a:xfrm flipV="1">
          <a:off x="12814300" y="12721067"/>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163899</xdr:rowOff>
    </xdr:from>
    <xdr:to>
      <xdr:col>85</xdr:col>
      <xdr:colOff>177800</xdr:colOff>
      <xdr:row>74</xdr:row>
      <xdr:rowOff>94049</xdr:rowOff>
    </xdr:to>
    <xdr:sp macro="" textlink="">
      <xdr:nvSpPr>
        <xdr:cNvPr id="637" name="楕円 636"/>
        <xdr:cNvSpPr/>
      </xdr:nvSpPr>
      <xdr:spPr>
        <a:xfrm>
          <a:off x="16268700" y="12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15326</xdr:rowOff>
    </xdr:from>
    <xdr:ext cx="534377" cy="259045"/>
    <xdr:sp macro="" textlink="">
      <xdr:nvSpPr>
        <xdr:cNvPr id="638" name="公債費該当値テキスト"/>
        <xdr:cNvSpPr txBox="1"/>
      </xdr:nvSpPr>
      <xdr:spPr>
        <a:xfrm>
          <a:off x="16370300" y="125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7582</xdr:rowOff>
    </xdr:from>
    <xdr:to>
      <xdr:col>81</xdr:col>
      <xdr:colOff>101600</xdr:colOff>
      <xdr:row>74</xdr:row>
      <xdr:rowOff>109182</xdr:rowOff>
    </xdr:to>
    <xdr:sp macro="" textlink="">
      <xdr:nvSpPr>
        <xdr:cNvPr id="639" name="楕円 638"/>
        <xdr:cNvSpPr/>
      </xdr:nvSpPr>
      <xdr:spPr>
        <a:xfrm>
          <a:off x="15430500" y="126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125709</xdr:rowOff>
    </xdr:from>
    <xdr:ext cx="534377" cy="259045"/>
    <xdr:sp macro="" textlink="">
      <xdr:nvSpPr>
        <xdr:cNvPr id="640" name="テキスト ボックス 639"/>
        <xdr:cNvSpPr txBox="1"/>
      </xdr:nvSpPr>
      <xdr:spPr>
        <a:xfrm>
          <a:off x="15214111" y="124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126536</xdr:rowOff>
    </xdr:from>
    <xdr:to>
      <xdr:col>76</xdr:col>
      <xdr:colOff>165100</xdr:colOff>
      <xdr:row>74</xdr:row>
      <xdr:rowOff>56686</xdr:rowOff>
    </xdr:to>
    <xdr:sp macro="" textlink="">
      <xdr:nvSpPr>
        <xdr:cNvPr id="641" name="楕円 640"/>
        <xdr:cNvSpPr/>
      </xdr:nvSpPr>
      <xdr:spPr>
        <a:xfrm>
          <a:off x="14541500" y="126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73213</xdr:rowOff>
    </xdr:from>
    <xdr:ext cx="534377" cy="259045"/>
    <xdr:sp macro="" textlink="">
      <xdr:nvSpPr>
        <xdr:cNvPr id="642" name="テキスト ボックス 641"/>
        <xdr:cNvSpPr txBox="1"/>
      </xdr:nvSpPr>
      <xdr:spPr>
        <a:xfrm>
          <a:off x="14325111" y="1241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154417</xdr:rowOff>
    </xdr:from>
    <xdr:to>
      <xdr:col>72</xdr:col>
      <xdr:colOff>38100</xdr:colOff>
      <xdr:row>74</xdr:row>
      <xdr:rowOff>84567</xdr:rowOff>
    </xdr:to>
    <xdr:sp macro="" textlink="">
      <xdr:nvSpPr>
        <xdr:cNvPr id="643" name="楕円 642"/>
        <xdr:cNvSpPr/>
      </xdr:nvSpPr>
      <xdr:spPr>
        <a:xfrm>
          <a:off x="13652500" y="1267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101094</xdr:rowOff>
    </xdr:from>
    <xdr:ext cx="534377" cy="259045"/>
    <xdr:sp macro="" textlink="">
      <xdr:nvSpPr>
        <xdr:cNvPr id="644" name="テキスト ボックス 643"/>
        <xdr:cNvSpPr txBox="1"/>
      </xdr:nvSpPr>
      <xdr:spPr>
        <a:xfrm>
          <a:off x="13436111" y="1244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160058</xdr:rowOff>
    </xdr:from>
    <xdr:to>
      <xdr:col>67</xdr:col>
      <xdr:colOff>101600</xdr:colOff>
      <xdr:row>74</xdr:row>
      <xdr:rowOff>90208</xdr:rowOff>
    </xdr:to>
    <xdr:sp macro="" textlink="">
      <xdr:nvSpPr>
        <xdr:cNvPr id="645" name="楕円 644"/>
        <xdr:cNvSpPr/>
      </xdr:nvSpPr>
      <xdr:spPr>
        <a:xfrm>
          <a:off x="12763500" y="126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106735</xdr:rowOff>
    </xdr:from>
    <xdr:ext cx="534377" cy="259045"/>
    <xdr:sp macro="" textlink="">
      <xdr:nvSpPr>
        <xdr:cNvPr id="646" name="テキスト ボックス 645"/>
        <xdr:cNvSpPr txBox="1"/>
      </xdr:nvSpPr>
      <xdr:spPr>
        <a:xfrm>
          <a:off x="12547111" y="124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84917</xdr:rowOff>
    </xdr:from>
    <xdr:to>
      <xdr:col>85</xdr:col>
      <xdr:colOff>127000</xdr:colOff>
      <xdr:row>97</xdr:row>
      <xdr:rowOff>168553</xdr:rowOff>
    </xdr:to>
    <xdr:cxnSp macro="">
      <xdr:nvCxnSpPr>
        <xdr:cNvPr id="677" name="直線コネクタ 676"/>
        <xdr:cNvCxnSpPr/>
      </xdr:nvCxnSpPr>
      <xdr:spPr>
        <a:xfrm flipV="1">
          <a:off x="15481300" y="16715567"/>
          <a:ext cx="838200" cy="8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54040</xdr:rowOff>
    </xdr:from>
    <xdr:to>
      <xdr:col>81</xdr:col>
      <xdr:colOff>50800</xdr:colOff>
      <xdr:row>97</xdr:row>
      <xdr:rowOff>168553</xdr:rowOff>
    </xdr:to>
    <xdr:cxnSp macro="">
      <xdr:nvCxnSpPr>
        <xdr:cNvPr id="680" name="直線コネクタ 679"/>
        <xdr:cNvCxnSpPr/>
      </xdr:nvCxnSpPr>
      <xdr:spPr>
        <a:xfrm>
          <a:off x="14592300" y="16513240"/>
          <a:ext cx="889000" cy="28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54040</xdr:rowOff>
    </xdr:from>
    <xdr:to>
      <xdr:col>76</xdr:col>
      <xdr:colOff>114300</xdr:colOff>
      <xdr:row>97</xdr:row>
      <xdr:rowOff>78958</xdr:rowOff>
    </xdr:to>
    <xdr:cxnSp macro="">
      <xdr:nvCxnSpPr>
        <xdr:cNvPr id="683" name="直線コネクタ 682"/>
        <xdr:cNvCxnSpPr/>
      </xdr:nvCxnSpPr>
      <xdr:spPr>
        <a:xfrm flipV="1">
          <a:off x="13703300" y="16513240"/>
          <a:ext cx="8890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153102</xdr:rowOff>
    </xdr:from>
    <xdr:ext cx="534377" cy="259045"/>
    <xdr:sp macro="" textlink="">
      <xdr:nvSpPr>
        <xdr:cNvPr id="685" name="テキスト ボックス 684"/>
        <xdr:cNvSpPr txBox="1"/>
      </xdr:nvSpPr>
      <xdr:spPr>
        <a:xfrm>
          <a:off x="14325111" y="1678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120041</xdr:rowOff>
    </xdr:from>
    <xdr:to>
      <xdr:col>71</xdr:col>
      <xdr:colOff>177800</xdr:colOff>
      <xdr:row>97</xdr:row>
      <xdr:rowOff>78958</xdr:rowOff>
    </xdr:to>
    <xdr:cxnSp macro="">
      <xdr:nvCxnSpPr>
        <xdr:cNvPr id="686" name="直線コネクタ 685"/>
        <xdr:cNvCxnSpPr/>
      </xdr:nvCxnSpPr>
      <xdr:spPr>
        <a:xfrm>
          <a:off x="12814300" y="16236341"/>
          <a:ext cx="889000" cy="4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127726</xdr:rowOff>
    </xdr:from>
    <xdr:ext cx="534377" cy="259045"/>
    <xdr:sp macro="" textlink="">
      <xdr:nvSpPr>
        <xdr:cNvPr id="688" name="テキスト ボックス 687"/>
        <xdr:cNvSpPr txBox="1"/>
      </xdr:nvSpPr>
      <xdr:spPr>
        <a:xfrm>
          <a:off x="13436111" y="167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34117</xdr:rowOff>
    </xdr:from>
    <xdr:to>
      <xdr:col>85</xdr:col>
      <xdr:colOff>177800</xdr:colOff>
      <xdr:row>97</xdr:row>
      <xdr:rowOff>135717</xdr:rowOff>
    </xdr:to>
    <xdr:sp macro="" textlink="">
      <xdr:nvSpPr>
        <xdr:cNvPr id="696" name="楕円 695"/>
        <xdr:cNvSpPr/>
      </xdr:nvSpPr>
      <xdr:spPr>
        <a:xfrm>
          <a:off x="16268700" y="1666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12544</xdr:rowOff>
    </xdr:from>
    <xdr:ext cx="534377" cy="259045"/>
    <xdr:sp macro="" textlink="">
      <xdr:nvSpPr>
        <xdr:cNvPr id="697" name="積立金該当値テキスト"/>
        <xdr:cNvSpPr txBox="1"/>
      </xdr:nvSpPr>
      <xdr:spPr>
        <a:xfrm>
          <a:off x="16370300" y="166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117753</xdr:rowOff>
    </xdr:from>
    <xdr:to>
      <xdr:col>81</xdr:col>
      <xdr:colOff>101600</xdr:colOff>
      <xdr:row>98</xdr:row>
      <xdr:rowOff>47903</xdr:rowOff>
    </xdr:to>
    <xdr:sp macro="" textlink="">
      <xdr:nvSpPr>
        <xdr:cNvPr id="698" name="楕円 697"/>
        <xdr:cNvSpPr/>
      </xdr:nvSpPr>
      <xdr:spPr>
        <a:xfrm>
          <a:off x="15430500" y="167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39030</xdr:rowOff>
    </xdr:from>
    <xdr:ext cx="534377" cy="259045"/>
    <xdr:sp macro="" textlink="">
      <xdr:nvSpPr>
        <xdr:cNvPr id="699" name="テキスト ボックス 698"/>
        <xdr:cNvSpPr txBox="1"/>
      </xdr:nvSpPr>
      <xdr:spPr>
        <a:xfrm>
          <a:off x="15214111" y="1684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3240</xdr:rowOff>
    </xdr:from>
    <xdr:to>
      <xdr:col>76</xdr:col>
      <xdr:colOff>165100</xdr:colOff>
      <xdr:row>96</xdr:row>
      <xdr:rowOff>104840</xdr:rowOff>
    </xdr:to>
    <xdr:sp macro="" textlink="">
      <xdr:nvSpPr>
        <xdr:cNvPr id="700" name="楕円 699"/>
        <xdr:cNvSpPr/>
      </xdr:nvSpPr>
      <xdr:spPr>
        <a:xfrm>
          <a:off x="14541500" y="164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121367</xdr:rowOff>
    </xdr:from>
    <xdr:ext cx="534377" cy="259045"/>
    <xdr:sp macro="" textlink="">
      <xdr:nvSpPr>
        <xdr:cNvPr id="701" name="テキスト ボックス 700"/>
        <xdr:cNvSpPr txBox="1"/>
      </xdr:nvSpPr>
      <xdr:spPr>
        <a:xfrm>
          <a:off x="14325111" y="1623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28158</xdr:rowOff>
    </xdr:from>
    <xdr:to>
      <xdr:col>72</xdr:col>
      <xdr:colOff>38100</xdr:colOff>
      <xdr:row>97</xdr:row>
      <xdr:rowOff>129758</xdr:rowOff>
    </xdr:to>
    <xdr:sp macro="" textlink="">
      <xdr:nvSpPr>
        <xdr:cNvPr id="702" name="楕円 701"/>
        <xdr:cNvSpPr/>
      </xdr:nvSpPr>
      <xdr:spPr>
        <a:xfrm>
          <a:off x="13652500" y="166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146285</xdr:rowOff>
    </xdr:from>
    <xdr:ext cx="534377" cy="259045"/>
    <xdr:sp macro="" textlink="">
      <xdr:nvSpPr>
        <xdr:cNvPr id="703" name="テキスト ボックス 702"/>
        <xdr:cNvSpPr txBox="1"/>
      </xdr:nvSpPr>
      <xdr:spPr>
        <a:xfrm>
          <a:off x="13436111" y="164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69241</xdr:rowOff>
    </xdr:from>
    <xdr:to>
      <xdr:col>67</xdr:col>
      <xdr:colOff>101600</xdr:colOff>
      <xdr:row>94</xdr:row>
      <xdr:rowOff>170841</xdr:rowOff>
    </xdr:to>
    <xdr:sp macro="" textlink="">
      <xdr:nvSpPr>
        <xdr:cNvPr id="704" name="楕円 703"/>
        <xdr:cNvSpPr/>
      </xdr:nvSpPr>
      <xdr:spPr>
        <a:xfrm>
          <a:off x="12763500" y="161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15918</xdr:rowOff>
    </xdr:from>
    <xdr:ext cx="534377" cy="259045"/>
    <xdr:sp macro="" textlink="">
      <xdr:nvSpPr>
        <xdr:cNvPr id="705" name="テキスト ボックス 704"/>
        <xdr:cNvSpPr txBox="1"/>
      </xdr:nvSpPr>
      <xdr:spPr>
        <a:xfrm>
          <a:off x="12547111" y="159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55542</xdr:rowOff>
    </xdr:from>
    <xdr:to>
      <xdr:col>116</xdr:col>
      <xdr:colOff>63500</xdr:colOff>
      <xdr:row>39</xdr:row>
      <xdr:rowOff>62499</xdr:rowOff>
    </xdr:to>
    <xdr:cxnSp macro="">
      <xdr:nvCxnSpPr>
        <xdr:cNvPr id="736" name="直線コネクタ 735"/>
        <xdr:cNvCxnSpPr/>
      </xdr:nvCxnSpPr>
      <xdr:spPr>
        <a:xfrm flipV="1">
          <a:off x="21323300" y="6742092"/>
          <a:ext cx="838200" cy="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62499</xdr:rowOff>
    </xdr:from>
    <xdr:to>
      <xdr:col>111</xdr:col>
      <xdr:colOff>177800</xdr:colOff>
      <xdr:row>39</xdr:row>
      <xdr:rowOff>67691</xdr:rowOff>
    </xdr:to>
    <xdr:cxnSp macro="">
      <xdr:nvCxnSpPr>
        <xdr:cNvPr id="739" name="直線コネクタ 738"/>
        <xdr:cNvCxnSpPr/>
      </xdr:nvCxnSpPr>
      <xdr:spPr>
        <a:xfrm flipV="1">
          <a:off x="20434300" y="6749049"/>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112100</xdr:rowOff>
    </xdr:from>
    <xdr:ext cx="378565" cy="259045"/>
    <xdr:sp macro="" textlink="">
      <xdr:nvSpPr>
        <xdr:cNvPr id="741" name="テキスト ボックス 740"/>
        <xdr:cNvSpPr txBox="1"/>
      </xdr:nvSpPr>
      <xdr:spPr>
        <a:xfrm>
          <a:off x="21134017" y="679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67691</xdr:rowOff>
    </xdr:from>
    <xdr:to>
      <xdr:col>107</xdr:col>
      <xdr:colOff>50800</xdr:colOff>
      <xdr:row>39</xdr:row>
      <xdr:rowOff>79284</xdr:rowOff>
    </xdr:to>
    <xdr:cxnSp macro="">
      <xdr:nvCxnSpPr>
        <xdr:cNvPr id="742" name="直線コネクタ 741"/>
        <xdr:cNvCxnSpPr/>
      </xdr:nvCxnSpPr>
      <xdr:spPr>
        <a:xfrm flipV="1">
          <a:off x="19545300" y="6754241"/>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79284</xdr:rowOff>
    </xdr:from>
    <xdr:to>
      <xdr:col>102</xdr:col>
      <xdr:colOff>114300</xdr:colOff>
      <xdr:row>39</xdr:row>
      <xdr:rowOff>84477</xdr:rowOff>
    </xdr:to>
    <xdr:cxnSp macro="">
      <xdr:nvCxnSpPr>
        <xdr:cNvPr id="745" name="直線コネクタ 744"/>
        <xdr:cNvCxnSpPr/>
      </xdr:nvCxnSpPr>
      <xdr:spPr>
        <a:xfrm flipV="1">
          <a:off x="18656300" y="6765834"/>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4742</xdr:rowOff>
    </xdr:from>
    <xdr:to>
      <xdr:col>116</xdr:col>
      <xdr:colOff>114300</xdr:colOff>
      <xdr:row>39</xdr:row>
      <xdr:rowOff>106342</xdr:rowOff>
    </xdr:to>
    <xdr:sp macro="" textlink="">
      <xdr:nvSpPr>
        <xdr:cNvPr id="755" name="楕円 754"/>
        <xdr:cNvSpPr/>
      </xdr:nvSpPr>
      <xdr:spPr>
        <a:xfrm>
          <a:off x="22110700" y="66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469744" cy="259045"/>
    <xdr:sp macro="" textlink="">
      <xdr:nvSpPr>
        <xdr:cNvPr id="756" name="投資及び出資金該当値テキスト"/>
        <xdr:cNvSpPr txBox="1"/>
      </xdr:nvSpPr>
      <xdr:spPr>
        <a:xfrm>
          <a:off x="22212300" y="665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11699</xdr:rowOff>
    </xdr:from>
    <xdr:to>
      <xdr:col>112</xdr:col>
      <xdr:colOff>38100</xdr:colOff>
      <xdr:row>39</xdr:row>
      <xdr:rowOff>113299</xdr:rowOff>
    </xdr:to>
    <xdr:sp macro="" textlink="">
      <xdr:nvSpPr>
        <xdr:cNvPr id="757" name="楕円 756"/>
        <xdr:cNvSpPr/>
      </xdr:nvSpPr>
      <xdr:spPr>
        <a:xfrm>
          <a:off x="21272500" y="66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129826</xdr:rowOff>
    </xdr:from>
    <xdr:ext cx="469744" cy="259045"/>
    <xdr:sp macro="" textlink="">
      <xdr:nvSpPr>
        <xdr:cNvPr id="758" name="テキスト ボックス 757"/>
        <xdr:cNvSpPr txBox="1"/>
      </xdr:nvSpPr>
      <xdr:spPr>
        <a:xfrm>
          <a:off x="21088428" y="64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16891</xdr:rowOff>
    </xdr:from>
    <xdr:to>
      <xdr:col>107</xdr:col>
      <xdr:colOff>101600</xdr:colOff>
      <xdr:row>39</xdr:row>
      <xdr:rowOff>118491</xdr:rowOff>
    </xdr:to>
    <xdr:sp macro="" textlink="">
      <xdr:nvSpPr>
        <xdr:cNvPr id="759" name="楕円 758"/>
        <xdr:cNvSpPr/>
      </xdr:nvSpPr>
      <xdr:spPr>
        <a:xfrm>
          <a:off x="20383500" y="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109618</xdr:rowOff>
    </xdr:from>
    <xdr:ext cx="378565" cy="259045"/>
    <xdr:sp macro="" textlink="">
      <xdr:nvSpPr>
        <xdr:cNvPr id="760" name="テキスト ボックス 759"/>
        <xdr:cNvSpPr txBox="1"/>
      </xdr:nvSpPr>
      <xdr:spPr>
        <a:xfrm>
          <a:off x="20245017" y="6796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28484</xdr:rowOff>
    </xdr:from>
    <xdr:to>
      <xdr:col>102</xdr:col>
      <xdr:colOff>165100</xdr:colOff>
      <xdr:row>39</xdr:row>
      <xdr:rowOff>130084</xdr:rowOff>
    </xdr:to>
    <xdr:sp macro="" textlink="">
      <xdr:nvSpPr>
        <xdr:cNvPr id="761" name="楕円 760"/>
        <xdr:cNvSpPr/>
      </xdr:nvSpPr>
      <xdr:spPr>
        <a:xfrm>
          <a:off x="19494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121211</xdr:rowOff>
    </xdr:from>
    <xdr:ext cx="378565" cy="259045"/>
    <xdr:sp macro="" textlink="">
      <xdr:nvSpPr>
        <xdr:cNvPr id="762" name="テキスト ボックス 761"/>
        <xdr:cNvSpPr txBox="1"/>
      </xdr:nvSpPr>
      <xdr:spPr>
        <a:xfrm>
          <a:off x="19356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33677</xdr:rowOff>
    </xdr:from>
    <xdr:to>
      <xdr:col>98</xdr:col>
      <xdr:colOff>38100</xdr:colOff>
      <xdr:row>39</xdr:row>
      <xdr:rowOff>135277</xdr:rowOff>
    </xdr:to>
    <xdr:sp macro="" textlink="">
      <xdr:nvSpPr>
        <xdr:cNvPr id="763" name="楕円 762"/>
        <xdr:cNvSpPr/>
      </xdr:nvSpPr>
      <xdr:spPr>
        <a:xfrm>
          <a:off x="18605500" y="67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126404</xdr:rowOff>
    </xdr:from>
    <xdr:ext cx="378565" cy="259045"/>
    <xdr:sp macro="" textlink="">
      <xdr:nvSpPr>
        <xdr:cNvPr id="764" name="テキスト ボックス 763"/>
        <xdr:cNvSpPr txBox="1"/>
      </xdr:nvSpPr>
      <xdr:spPr>
        <a:xfrm>
          <a:off x="18467017" y="6812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169342</xdr:rowOff>
    </xdr:from>
    <xdr:to>
      <xdr:col>116</xdr:col>
      <xdr:colOff>63500</xdr:colOff>
      <xdr:row>59</xdr:row>
      <xdr:rowOff>9703</xdr:rowOff>
    </xdr:to>
    <xdr:cxnSp macro="">
      <xdr:nvCxnSpPr>
        <xdr:cNvPr id="793" name="直線コネクタ 792"/>
        <xdr:cNvCxnSpPr/>
      </xdr:nvCxnSpPr>
      <xdr:spPr>
        <a:xfrm>
          <a:off x="21323300" y="10113442"/>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127813</xdr:rowOff>
    </xdr:from>
    <xdr:to>
      <xdr:col>111</xdr:col>
      <xdr:colOff>177800</xdr:colOff>
      <xdr:row>58</xdr:row>
      <xdr:rowOff>169342</xdr:rowOff>
    </xdr:to>
    <xdr:cxnSp macro="">
      <xdr:nvCxnSpPr>
        <xdr:cNvPr id="796" name="直線コネクタ 795"/>
        <xdr:cNvCxnSpPr/>
      </xdr:nvCxnSpPr>
      <xdr:spPr>
        <a:xfrm>
          <a:off x="20434300" y="10071913"/>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126784</xdr:rowOff>
    </xdr:from>
    <xdr:to>
      <xdr:col>107</xdr:col>
      <xdr:colOff>50800</xdr:colOff>
      <xdr:row>58</xdr:row>
      <xdr:rowOff>127813</xdr:rowOff>
    </xdr:to>
    <xdr:cxnSp macro="">
      <xdr:nvCxnSpPr>
        <xdr:cNvPr id="799" name="直線コネクタ 798"/>
        <xdr:cNvCxnSpPr/>
      </xdr:nvCxnSpPr>
      <xdr:spPr>
        <a:xfrm>
          <a:off x="19545300" y="1007088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801" name="テキスト ボックス 800"/>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126784</xdr:rowOff>
    </xdr:from>
    <xdr:to>
      <xdr:col>102</xdr:col>
      <xdr:colOff>114300</xdr:colOff>
      <xdr:row>58</xdr:row>
      <xdr:rowOff>127470</xdr:rowOff>
    </xdr:to>
    <xdr:cxnSp macro="">
      <xdr:nvCxnSpPr>
        <xdr:cNvPr id="802" name="直線コネクタ 801"/>
        <xdr:cNvCxnSpPr/>
      </xdr:nvCxnSpPr>
      <xdr:spPr>
        <a:xfrm flipV="1">
          <a:off x="18656300" y="100708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130353</xdr:rowOff>
    </xdr:from>
    <xdr:to>
      <xdr:col>116</xdr:col>
      <xdr:colOff>114300</xdr:colOff>
      <xdr:row>59</xdr:row>
      <xdr:rowOff>60503</xdr:rowOff>
    </xdr:to>
    <xdr:sp macro="" textlink="">
      <xdr:nvSpPr>
        <xdr:cNvPr id="812" name="楕円 811"/>
        <xdr:cNvSpPr/>
      </xdr:nvSpPr>
      <xdr:spPr>
        <a:xfrm>
          <a:off x="22110700" y="100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48392</xdr:rowOff>
    </xdr:from>
    <xdr:ext cx="378565" cy="259045"/>
    <xdr:sp macro="" textlink="">
      <xdr:nvSpPr>
        <xdr:cNvPr id="813" name="貸付金該当値テキスト"/>
        <xdr:cNvSpPr txBox="1"/>
      </xdr:nvSpPr>
      <xdr:spPr>
        <a:xfrm>
          <a:off x="22212300" y="9992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118542</xdr:rowOff>
    </xdr:from>
    <xdr:to>
      <xdr:col>112</xdr:col>
      <xdr:colOff>38100</xdr:colOff>
      <xdr:row>59</xdr:row>
      <xdr:rowOff>48692</xdr:rowOff>
    </xdr:to>
    <xdr:sp macro="" textlink="">
      <xdr:nvSpPr>
        <xdr:cNvPr id="814" name="楕円 813"/>
        <xdr:cNvSpPr/>
      </xdr:nvSpPr>
      <xdr:spPr>
        <a:xfrm>
          <a:off x="21272500" y="100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39819</xdr:rowOff>
    </xdr:from>
    <xdr:ext cx="469744" cy="259045"/>
    <xdr:sp macro="" textlink="">
      <xdr:nvSpPr>
        <xdr:cNvPr id="815" name="テキスト ボックス 814"/>
        <xdr:cNvSpPr txBox="1"/>
      </xdr:nvSpPr>
      <xdr:spPr>
        <a:xfrm>
          <a:off x="21088428" y="1015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77013</xdr:rowOff>
    </xdr:from>
    <xdr:to>
      <xdr:col>107</xdr:col>
      <xdr:colOff>101600</xdr:colOff>
      <xdr:row>59</xdr:row>
      <xdr:rowOff>7163</xdr:rowOff>
    </xdr:to>
    <xdr:sp macro="" textlink="">
      <xdr:nvSpPr>
        <xdr:cNvPr id="816" name="楕円 815"/>
        <xdr:cNvSpPr/>
      </xdr:nvSpPr>
      <xdr:spPr>
        <a:xfrm>
          <a:off x="20383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169740</xdr:rowOff>
    </xdr:from>
    <xdr:ext cx="469744" cy="259045"/>
    <xdr:sp macro="" textlink="">
      <xdr:nvSpPr>
        <xdr:cNvPr id="817" name="テキスト ボックス 816"/>
        <xdr:cNvSpPr txBox="1"/>
      </xdr:nvSpPr>
      <xdr:spPr>
        <a:xfrm>
          <a:off x="20199428" y="101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75984</xdr:rowOff>
    </xdr:from>
    <xdr:to>
      <xdr:col>102</xdr:col>
      <xdr:colOff>165100</xdr:colOff>
      <xdr:row>59</xdr:row>
      <xdr:rowOff>6134</xdr:rowOff>
    </xdr:to>
    <xdr:sp macro="" textlink="">
      <xdr:nvSpPr>
        <xdr:cNvPr id="818" name="楕円 817"/>
        <xdr:cNvSpPr/>
      </xdr:nvSpPr>
      <xdr:spPr>
        <a:xfrm>
          <a:off x="19494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22661</xdr:rowOff>
    </xdr:from>
    <xdr:ext cx="469744" cy="259045"/>
    <xdr:sp macro="" textlink="">
      <xdr:nvSpPr>
        <xdr:cNvPr id="819" name="テキスト ボックス 818"/>
        <xdr:cNvSpPr txBox="1"/>
      </xdr:nvSpPr>
      <xdr:spPr>
        <a:xfrm>
          <a:off x="19310428" y="979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76670</xdr:rowOff>
    </xdr:from>
    <xdr:to>
      <xdr:col>98</xdr:col>
      <xdr:colOff>38100</xdr:colOff>
      <xdr:row>59</xdr:row>
      <xdr:rowOff>6820</xdr:rowOff>
    </xdr:to>
    <xdr:sp macro="" textlink="">
      <xdr:nvSpPr>
        <xdr:cNvPr id="820" name="楕円 819"/>
        <xdr:cNvSpPr/>
      </xdr:nvSpPr>
      <xdr:spPr>
        <a:xfrm>
          <a:off x="18605500" y="1002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169397</xdr:rowOff>
    </xdr:from>
    <xdr:ext cx="469744" cy="259045"/>
    <xdr:sp macro="" textlink="">
      <xdr:nvSpPr>
        <xdr:cNvPr id="821" name="テキスト ボックス 820"/>
        <xdr:cNvSpPr txBox="1"/>
      </xdr:nvSpPr>
      <xdr:spPr>
        <a:xfrm>
          <a:off x="18421428" y="1011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38479</xdr:rowOff>
    </xdr:from>
    <xdr:to>
      <xdr:col>116</xdr:col>
      <xdr:colOff>63500</xdr:colOff>
      <xdr:row>73</xdr:row>
      <xdr:rowOff>100593</xdr:rowOff>
    </xdr:to>
    <xdr:cxnSp macro="">
      <xdr:nvCxnSpPr>
        <xdr:cNvPr id="853" name="直線コネクタ 852"/>
        <xdr:cNvCxnSpPr/>
      </xdr:nvCxnSpPr>
      <xdr:spPr>
        <a:xfrm>
          <a:off x="21323300" y="12554329"/>
          <a:ext cx="8382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18624</xdr:rowOff>
    </xdr:from>
    <xdr:to>
      <xdr:col>111</xdr:col>
      <xdr:colOff>177800</xdr:colOff>
      <xdr:row>73</xdr:row>
      <xdr:rowOff>38479</xdr:rowOff>
    </xdr:to>
    <xdr:cxnSp macro="">
      <xdr:nvCxnSpPr>
        <xdr:cNvPr id="856" name="直線コネクタ 855"/>
        <xdr:cNvCxnSpPr/>
      </xdr:nvCxnSpPr>
      <xdr:spPr>
        <a:xfrm>
          <a:off x="20434300" y="12534474"/>
          <a:ext cx="889000" cy="1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18624</xdr:rowOff>
    </xdr:from>
    <xdr:to>
      <xdr:col>107</xdr:col>
      <xdr:colOff>50800</xdr:colOff>
      <xdr:row>73</xdr:row>
      <xdr:rowOff>105492</xdr:rowOff>
    </xdr:to>
    <xdr:cxnSp macro="">
      <xdr:nvCxnSpPr>
        <xdr:cNvPr id="859" name="直線コネクタ 858"/>
        <xdr:cNvCxnSpPr/>
      </xdr:nvCxnSpPr>
      <xdr:spPr>
        <a:xfrm flipV="1">
          <a:off x="19545300" y="125344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105492</xdr:rowOff>
    </xdr:from>
    <xdr:to>
      <xdr:col>102</xdr:col>
      <xdr:colOff>114300</xdr:colOff>
      <xdr:row>73</xdr:row>
      <xdr:rowOff>125216</xdr:rowOff>
    </xdr:to>
    <xdr:cxnSp macro="">
      <xdr:nvCxnSpPr>
        <xdr:cNvPr id="862" name="直線コネクタ 861"/>
        <xdr:cNvCxnSpPr/>
      </xdr:nvCxnSpPr>
      <xdr:spPr>
        <a:xfrm flipV="1">
          <a:off x="18656300" y="12621342"/>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49793</xdr:rowOff>
    </xdr:from>
    <xdr:to>
      <xdr:col>116</xdr:col>
      <xdr:colOff>114300</xdr:colOff>
      <xdr:row>73</xdr:row>
      <xdr:rowOff>151393</xdr:rowOff>
    </xdr:to>
    <xdr:sp macro="" textlink="">
      <xdr:nvSpPr>
        <xdr:cNvPr id="872" name="楕円 871"/>
        <xdr:cNvSpPr/>
      </xdr:nvSpPr>
      <xdr:spPr>
        <a:xfrm>
          <a:off x="22110700" y="125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72670</xdr:rowOff>
    </xdr:from>
    <xdr:ext cx="534377" cy="259045"/>
    <xdr:sp macro="" textlink="">
      <xdr:nvSpPr>
        <xdr:cNvPr id="873" name="繰出金該当値テキスト"/>
        <xdr:cNvSpPr txBox="1"/>
      </xdr:nvSpPr>
      <xdr:spPr>
        <a:xfrm>
          <a:off x="22212300" y="124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159129</xdr:rowOff>
    </xdr:from>
    <xdr:to>
      <xdr:col>112</xdr:col>
      <xdr:colOff>38100</xdr:colOff>
      <xdr:row>73</xdr:row>
      <xdr:rowOff>89279</xdr:rowOff>
    </xdr:to>
    <xdr:sp macro="" textlink="">
      <xdr:nvSpPr>
        <xdr:cNvPr id="874" name="楕円 873"/>
        <xdr:cNvSpPr/>
      </xdr:nvSpPr>
      <xdr:spPr>
        <a:xfrm>
          <a:off x="21272500" y="12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105806</xdr:rowOff>
    </xdr:from>
    <xdr:ext cx="534377" cy="259045"/>
    <xdr:sp macro="" textlink="">
      <xdr:nvSpPr>
        <xdr:cNvPr id="875" name="テキスト ボックス 874"/>
        <xdr:cNvSpPr txBox="1"/>
      </xdr:nvSpPr>
      <xdr:spPr>
        <a:xfrm>
          <a:off x="21056111" y="1227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139274</xdr:rowOff>
    </xdr:from>
    <xdr:to>
      <xdr:col>107</xdr:col>
      <xdr:colOff>101600</xdr:colOff>
      <xdr:row>73</xdr:row>
      <xdr:rowOff>69424</xdr:rowOff>
    </xdr:to>
    <xdr:sp macro="" textlink="">
      <xdr:nvSpPr>
        <xdr:cNvPr id="876" name="楕円 875"/>
        <xdr:cNvSpPr/>
      </xdr:nvSpPr>
      <xdr:spPr>
        <a:xfrm>
          <a:off x="20383500" y="124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85951</xdr:rowOff>
    </xdr:from>
    <xdr:ext cx="534377" cy="259045"/>
    <xdr:sp macro="" textlink="">
      <xdr:nvSpPr>
        <xdr:cNvPr id="877" name="テキスト ボックス 876"/>
        <xdr:cNvSpPr txBox="1"/>
      </xdr:nvSpPr>
      <xdr:spPr>
        <a:xfrm>
          <a:off x="20167111" y="122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54692</xdr:rowOff>
    </xdr:from>
    <xdr:to>
      <xdr:col>102</xdr:col>
      <xdr:colOff>165100</xdr:colOff>
      <xdr:row>73</xdr:row>
      <xdr:rowOff>156292</xdr:rowOff>
    </xdr:to>
    <xdr:sp macro="" textlink="">
      <xdr:nvSpPr>
        <xdr:cNvPr id="878" name="楕円 877"/>
        <xdr:cNvSpPr/>
      </xdr:nvSpPr>
      <xdr:spPr>
        <a:xfrm>
          <a:off x="19494500" y="125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1369</xdr:rowOff>
    </xdr:from>
    <xdr:ext cx="534377" cy="259045"/>
    <xdr:sp macro="" textlink="">
      <xdr:nvSpPr>
        <xdr:cNvPr id="879" name="テキスト ボックス 878"/>
        <xdr:cNvSpPr txBox="1"/>
      </xdr:nvSpPr>
      <xdr:spPr>
        <a:xfrm>
          <a:off x="19278111" y="123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74416</xdr:rowOff>
    </xdr:from>
    <xdr:to>
      <xdr:col>98</xdr:col>
      <xdr:colOff>38100</xdr:colOff>
      <xdr:row>74</xdr:row>
      <xdr:rowOff>4566</xdr:rowOff>
    </xdr:to>
    <xdr:sp macro="" textlink="">
      <xdr:nvSpPr>
        <xdr:cNvPr id="880" name="楕円 879"/>
        <xdr:cNvSpPr/>
      </xdr:nvSpPr>
      <xdr:spPr>
        <a:xfrm>
          <a:off x="18605500" y="125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21093</xdr:rowOff>
    </xdr:from>
    <xdr:ext cx="534377" cy="259045"/>
    <xdr:sp macro="" textlink="">
      <xdr:nvSpPr>
        <xdr:cNvPr id="881" name="テキスト ボックス 880"/>
        <xdr:cNvSpPr txBox="1"/>
      </xdr:nvSpPr>
      <xdr:spPr>
        <a:xfrm>
          <a:off x="18389111" y="1236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１６，６８４円となっている。主な構成項目である人件費は、１０４，３３９円となっており、平成１７年度の合併以降、下がってきているものの、平成２９年度現在においても類似団体と比較して高い水準にある。社会教育施設や保育所・学校数が多く、抜本的な職員削減が行えていない状況であり、公共施設総合管理計画に基づいた施設の統廃合、それに伴う人件費の削減を目指し検討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については、住民一人当たり１２９，６０８円となっており、類似団体のなかで最も高くなっている。要因として、関係する一部事務組合が多いためであり、この負担金を軽減していくことが当町にとって大きな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普通建設事業費（うち新規整備）については、上中中学校改修事業や三方</a:t>
          </a:r>
          <a:r>
            <a:rPr kumimoji="1" lang="en-US" altLang="ja-JP" sz="1300">
              <a:latin typeface="ＭＳ Ｐゴシック" panose="020B0600070205080204" pitchFamily="50" charset="-128"/>
              <a:ea typeface="ＭＳ Ｐゴシック" panose="020B0600070205080204" pitchFamily="50" charset="-128"/>
            </a:rPr>
            <a:t>PA</a:t>
          </a:r>
          <a:r>
            <a:rPr kumimoji="1" lang="ja-JP" altLang="en-US" sz="1300">
              <a:latin typeface="ＭＳ Ｐゴシック" panose="020B0600070205080204" pitchFamily="50" charset="-128"/>
              <a:ea typeface="ＭＳ Ｐゴシック" panose="020B0600070205080204" pitchFamily="50" charset="-128"/>
            </a:rPr>
            <a:t>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整備事業、縄文ロマンパーク周辺整備事業などの大規模事業の実施により大幅な上昇となっている。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公債費についても、８５，５４８円と高い水準となっており、計画的な建設事業の実施による地方債の発行抑制を進めていく。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15,234
15,164
178.49
11,481,093
10,832,560
597,420
6,084,206
11,992,595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5806</xdr:rowOff>
    </xdr:from>
    <xdr:to>
      <xdr:col>24</xdr:col>
      <xdr:colOff>63500</xdr:colOff>
      <xdr:row>34</xdr:row>
      <xdr:rowOff>18216</xdr:rowOff>
    </xdr:to>
    <xdr:cxnSp macro="">
      <xdr:nvCxnSpPr>
        <xdr:cNvPr id="63" name="直線コネクタ 62"/>
        <xdr:cNvCxnSpPr/>
      </xdr:nvCxnSpPr>
      <xdr:spPr>
        <a:xfrm>
          <a:off x="3797300" y="5663656"/>
          <a:ext cx="8382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3520</xdr:rowOff>
    </xdr:from>
    <xdr:to>
      <xdr:col>19</xdr:col>
      <xdr:colOff>177800</xdr:colOff>
      <xdr:row>33</xdr:row>
      <xdr:rowOff>5806</xdr:rowOff>
    </xdr:to>
    <xdr:cxnSp macro="">
      <xdr:nvCxnSpPr>
        <xdr:cNvPr id="66" name="直線コネクタ 65"/>
        <xdr:cNvCxnSpPr/>
      </xdr:nvCxnSpPr>
      <xdr:spPr>
        <a:xfrm>
          <a:off x="2908300" y="56613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78631</xdr:rowOff>
    </xdr:from>
    <xdr:to>
      <xdr:col>15</xdr:col>
      <xdr:colOff>50800</xdr:colOff>
      <xdr:row>33</xdr:row>
      <xdr:rowOff>3520</xdr:rowOff>
    </xdr:to>
    <xdr:cxnSp macro="">
      <xdr:nvCxnSpPr>
        <xdr:cNvPr id="69" name="直線コネクタ 68"/>
        <xdr:cNvCxnSpPr/>
      </xdr:nvCxnSpPr>
      <xdr:spPr>
        <a:xfrm>
          <a:off x="2019300" y="5565031"/>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12137</xdr:rowOff>
    </xdr:from>
    <xdr:ext cx="469744" cy="259045"/>
    <xdr:sp macro="" textlink="">
      <xdr:nvSpPr>
        <xdr:cNvPr id="71" name="テキスト ボックス 70"/>
        <xdr:cNvSpPr txBox="1"/>
      </xdr:nvSpPr>
      <xdr:spPr>
        <a:xfrm>
          <a:off x="2673428"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12011</xdr:rowOff>
    </xdr:from>
    <xdr:to>
      <xdr:col>10</xdr:col>
      <xdr:colOff>114300</xdr:colOff>
      <xdr:row>32</xdr:row>
      <xdr:rowOff>78631</xdr:rowOff>
    </xdr:to>
    <xdr:cxnSp macro="">
      <xdr:nvCxnSpPr>
        <xdr:cNvPr id="72" name="直線コネクタ 71"/>
        <xdr:cNvCxnSpPr/>
      </xdr:nvCxnSpPr>
      <xdr:spPr>
        <a:xfrm>
          <a:off x="1130300" y="5498411"/>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138866</xdr:rowOff>
    </xdr:from>
    <xdr:to>
      <xdr:col>24</xdr:col>
      <xdr:colOff>114300</xdr:colOff>
      <xdr:row>34</xdr:row>
      <xdr:rowOff>69016</xdr:rowOff>
    </xdr:to>
    <xdr:sp macro="" textlink="">
      <xdr:nvSpPr>
        <xdr:cNvPr id="82" name="楕円 81"/>
        <xdr:cNvSpPr/>
      </xdr:nvSpPr>
      <xdr:spPr>
        <a:xfrm>
          <a:off x="4584700" y="57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161743</xdr:rowOff>
    </xdr:from>
    <xdr:ext cx="469744" cy="259045"/>
    <xdr:sp macro="" textlink="">
      <xdr:nvSpPr>
        <xdr:cNvPr id="83" name="議会費該当値テキスト"/>
        <xdr:cNvSpPr txBox="1"/>
      </xdr:nvSpPr>
      <xdr:spPr>
        <a:xfrm>
          <a:off x="4686300" y="56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126456</xdr:rowOff>
    </xdr:from>
    <xdr:to>
      <xdr:col>20</xdr:col>
      <xdr:colOff>38100</xdr:colOff>
      <xdr:row>33</xdr:row>
      <xdr:rowOff>56606</xdr:rowOff>
    </xdr:to>
    <xdr:sp macro="" textlink="">
      <xdr:nvSpPr>
        <xdr:cNvPr id="84" name="楕円 83"/>
        <xdr:cNvSpPr/>
      </xdr:nvSpPr>
      <xdr:spPr>
        <a:xfrm>
          <a:off x="3746500" y="56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73133</xdr:rowOff>
    </xdr:from>
    <xdr:ext cx="469744" cy="259045"/>
    <xdr:sp macro="" textlink="">
      <xdr:nvSpPr>
        <xdr:cNvPr id="85" name="テキスト ボックス 84"/>
        <xdr:cNvSpPr txBox="1"/>
      </xdr:nvSpPr>
      <xdr:spPr>
        <a:xfrm>
          <a:off x="3562428" y="53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124170</xdr:rowOff>
    </xdr:from>
    <xdr:to>
      <xdr:col>15</xdr:col>
      <xdr:colOff>101600</xdr:colOff>
      <xdr:row>33</xdr:row>
      <xdr:rowOff>54320</xdr:rowOff>
    </xdr:to>
    <xdr:sp macro="" textlink="">
      <xdr:nvSpPr>
        <xdr:cNvPr id="86" name="楕円 85"/>
        <xdr:cNvSpPr/>
      </xdr:nvSpPr>
      <xdr:spPr>
        <a:xfrm>
          <a:off x="2857500" y="56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70847</xdr:rowOff>
    </xdr:from>
    <xdr:ext cx="469744" cy="259045"/>
    <xdr:sp macro="" textlink="">
      <xdr:nvSpPr>
        <xdr:cNvPr id="87" name="テキスト ボックス 86"/>
        <xdr:cNvSpPr txBox="1"/>
      </xdr:nvSpPr>
      <xdr:spPr>
        <a:xfrm>
          <a:off x="2673428" y="53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27831</xdr:rowOff>
    </xdr:from>
    <xdr:to>
      <xdr:col>10</xdr:col>
      <xdr:colOff>165100</xdr:colOff>
      <xdr:row>32</xdr:row>
      <xdr:rowOff>129431</xdr:rowOff>
    </xdr:to>
    <xdr:sp macro="" textlink="">
      <xdr:nvSpPr>
        <xdr:cNvPr id="88" name="楕円 87"/>
        <xdr:cNvSpPr/>
      </xdr:nvSpPr>
      <xdr:spPr>
        <a:xfrm>
          <a:off x="1968500" y="55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145958</xdr:rowOff>
    </xdr:from>
    <xdr:ext cx="469744" cy="259045"/>
    <xdr:sp macro="" textlink="">
      <xdr:nvSpPr>
        <xdr:cNvPr id="89" name="テキスト ボックス 88"/>
        <xdr:cNvSpPr txBox="1"/>
      </xdr:nvSpPr>
      <xdr:spPr>
        <a:xfrm>
          <a:off x="1784428" y="52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132661</xdr:rowOff>
    </xdr:from>
    <xdr:to>
      <xdr:col>6</xdr:col>
      <xdr:colOff>38100</xdr:colOff>
      <xdr:row>32</xdr:row>
      <xdr:rowOff>62811</xdr:rowOff>
    </xdr:to>
    <xdr:sp macro="" textlink="">
      <xdr:nvSpPr>
        <xdr:cNvPr id="90" name="楕円 89"/>
        <xdr:cNvSpPr/>
      </xdr:nvSpPr>
      <xdr:spPr>
        <a:xfrm>
          <a:off x="1079500" y="5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79338</xdr:rowOff>
    </xdr:from>
    <xdr:ext cx="469744" cy="259045"/>
    <xdr:sp macro="" textlink="">
      <xdr:nvSpPr>
        <xdr:cNvPr id="91" name="テキスト ボックス 90"/>
        <xdr:cNvSpPr txBox="1"/>
      </xdr:nvSpPr>
      <xdr:spPr>
        <a:xfrm>
          <a:off x="895428" y="522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159619</xdr:rowOff>
    </xdr:from>
    <xdr:to>
      <xdr:col>24</xdr:col>
      <xdr:colOff>63500</xdr:colOff>
      <xdr:row>55</xdr:row>
      <xdr:rowOff>1343</xdr:rowOff>
    </xdr:to>
    <xdr:cxnSp macro="">
      <xdr:nvCxnSpPr>
        <xdr:cNvPr id="120" name="直線コネクタ 119"/>
        <xdr:cNvCxnSpPr/>
      </xdr:nvCxnSpPr>
      <xdr:spPr>
        <a:xfrm>
          <a:off x="3797300" y="9246469"/>
          <a:ext cx="838200" cy="18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37668</xdr:rowOff>
    </xdr:from>
    <xdr:to>
      <xdr:col>19</xdr:col>
      <xdr:colOff>177800</xdr:colOff>
      <xdr:row>53</xdr:row>
      <xdr:rowOff>159619</xdr:rowOff>
    </xdr:to>
    <xdr:cxnSp macro="">
      <xdr:nvCxnSpPr>
        <xdr:cNvPr id="123" name="直線コネクタ 122"/>
        <xdr:cNvCxnSpPr/>
      </xdr:nvCxnSpPr>
      <xdr:spPr>
        <a:xfrm>
          <a:off x="2908300" y="9124518"/>
          <a:ext cx="889000" cy="12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37668</xdr:rowOff>
    </xdr:from>
    <xdr:to>
      <xdr:col>15</xdr:col>
      <xdr:colOff>50800</xdr:colOff>
      <xdr:row>54</xdr:row>
      <xdr:rowOff>160000</xdr:rowOff>
    </xdr:to>
    <xdr:cxnSp macro="">
      <xdr:nvCxnSpPr>
        <xdr:cNvPr id="126" name="直線コネクタ 125"/>
        <xdr:cNvCxnSpPr/>
      </xdr:nvCxnSpPr>
      <xdr:spPr>
        <a:xfrm flipV="1">
          <a:off x="2019300" y="9124518"/>
          <a:ext cx="889000" cy="29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143365</xdr:rowOff>
    </xdr:from>
    <xdr:to>
      <xdr:col>10</xdr:col>
      <xdr:colOff>114300</xdr:colOff>
      <xdr:row>54</xdr:row>
      <xdr:rowOff>160000</xdr:rowOff>
    </xdr:to>
    <xdr:cxnSp macro="">
      <xdr:nvCxnSpPr>
        <xdr:cNvPr id="129" name="直線コネクタ 128"/>
        <xdr:cNvCxnSpPr/>
      </xdr:nvCxnSpPr>
      <xdr:spPr>
        <a:xfrm>
          <a:off x="1130300" y="9230215"/>
          <a:ext cx="889000" cy="18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169663</xdr:rowOff>
    </xdr:from>
    <xdr:ext cx="534377" cy="259045"/>
    <xdr:sp macro="" textlink="">
      <xdr:nvSpPr>
        <xdr:cNvPr id="131" name="テキスト ボックス 130"/>
        <xdr:cNvSpPr txBox="1"/>
      </xdr:nvSpPr>
      <xdr:spPr>
        <a:xfrm>
          <a:off x="1752111" y="959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121993</xdr:rowOff>
    </xdr:from>
    <xdr:to>
      <xdr:col>24</xdr:col>
      <xdr:colOff>114300</xdr:colOff>
      <xdr:row>55</xdr:row>
      <xdr:rowOff>52143</xdr:rowOff>
    </xdr:to>
    <xdr:sp macro="" textlink="">
      <xdr:nvSpPr>
        <xdr:cNvPr id="139" name="楕円 138"/>
        <xdr:cNvSpPr/>
      </xdr:nvSpPr>
      <xdr:spPr>
        <a:xfrm>
          <a:off x="4584700" y="93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144870</xdr:rowOff>
    </xdr:from>
    <xdr:ext cx="534377" cy="259045"/>
    <xdr:sp macro="" textlink="">
      <xdr:nvSpPr>
        <xdr:cNvPr id="140" name="総務費該当値テキスト"/>
        <xdr:cNvSpPr txBox="1"/>
      </xdr:nvSpPr>
      <xdr:spPr>
        <a:xfrm>
          <a:off x="4686300" y="92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108819</xdr:rowOff>
    </xdr:from>
    <xdr:to>
      <xdr:col>20</xdr:col>
      <xdr:colOff>38100</xdr:colOff>
      <xdr:row>54</xdr:row>
      <xdr:rowOff>38969</xdr:rowOff>
    </xdr:to>
    <xdr:sp macro="" textlink="">
      <xdr:nvSpPr>
        <xdr:cNvPr id="141" name="楕円 140"/>
        <xdr:cNvSpPr/>
      </xdr:nvSpPr>
      <xdr:spPr>
        <a:xfrm>
          <a:off x="3746500" y="91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55496</xdr:rowOff>
    </xdr:from>
    <xdr:ext cx="599010" cy="259045"/>
    <xdr:sp macro="" textlink="">
      <xdr:nvSpPr>
        <xdr:cNvPr id="142" name="テキスト ボックス 141"/>
        <xdr:cNvSpPr txBox="1"/>
      </xdr:nvSpPr>
      <xdr:spPr>
        <a:xfrm>
          <a:off x="3497795" y="897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158318</xdr:rowOff>
    </xdr:from>
    <xdr:to>
      <xdr:col>15</xdr:col>
      <xdr:colOff>101600</xdr:colOff>
      <xdr:row>53</xdr:row>
      <xdr:rowOff>88468</xdr:rowOff>
    </xdr:to>
    <xdr:sp macro="" textlink="">
      <xdr:nvSpPr>
        <xdr:cNvPr id="143" name="楕円 142"/>
        <xdr:cNvSpPr/>
      </xdr:nvSpPr>
      <xdr:spPr>
        <a:xfrm>
          <a:off x="2857500" y="90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104995</xdr:rowOff>
    </xdr:from>
    <xdr:ext cx="599010" cy="259045"/>
    <xdr:sp macro="" textlink="">
      <xdr:nvSpPr>
        <xdr:cNvPr id="144" name="テキスト ボックス 143"/>
        <xdr:cNvSpPr txBox="1"/>
      </xdr:nvSpPr>
      <xdr:spPr>
        <a:xfrm>
          <a:off x="2608795" y="884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109200</xdr:rowOff>
    </xdr:from>
    <xdr:to>
      <xdr:col>10</xdr:col>
      <xdr:colOff>165100</xdr:colOff>
      <xdr:row>55</xdr:row>
      <xdr:rowOff>39350</xdr:rowOff>
    </xdr:to>
    <xdr:sp macro="" textlink="">
      <xdr:nvSpPr>
        <xdr:cNvPr id="145" name="楕円 144"/>
        <xdr:cNvSpPr/>
      </xdr:nvSpPr>
      <xdr:spPr>
        <a:xfrm>
          <a:off x="1968500" y="93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55877</xdr:rowOff>
    </xdr:from>
    <xdr:ext cx="534377" cy="259045"/>
    <xdr:sp macro="" textlink="">
      <xdr:nvSpPr>
        <xdr:cNvPr id="146" name="テキスト ボックス 145"/>
        <xdr:cNvSpPr txBox="1"/>
      </xdr:nvSpPr>
      <xdr:spPr>
        <a:xfrm>
          <a:off x="1752111" y="91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92565</xdr:rowOff>
    </xdr:from>
    <xdr:to>
      <xdr:col>6</xdr:col>
      <xdr:colOff>38100</xdr:colOff>
      <xdr:row>54</xdr:row>
      <xdr:rowOff>22715</xdr:rowOff>
    </xdr:to>
    <xdr:sp macro="" textlink="">
      <xdr:nvSpPr>
        <xdr:cNvPr id="147" name="楕円 146"/>
        <xdr:cNvSpPr/>
      </xdr:nvSpPr>
      <xdr:spPr>
        <a:xfrm>
          <a:off x="1079500" y="917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39242</xdr:rowOff>
    </xdr:from>
    <xdr:ext cx="599010" cy="259045"/>
    <xdr:sp macro="" textlink="">
      <xdr:nvSpPr>
        <xdr:cNvPr id="148" name="テキスト ボックス 147"/>
        <xdr:cNvSpPr txBox="1"/>
      </xdr:nvSpPr>
      <xdr:spPr>
        <a:xfrm>
          <a:off x="830795" y="895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72775</xdr:rowOff>
    </xdr:from>
    <xdr:to>
      <xdr:col>24</xdr:col>
      <xdr:colOff>63500</xdr:colOff>
      <xdr:row>75</xdr:row>
      <xdr:rowOff>129925</xdr:rowOff>
    </xdr:to>
    <xdr:cxnSp macro="">
      <xdr:nvCxnSpPr>
        <xdr:cNvPr id="180" name="直線コネクタ 179"/>
        <xdr:cNvCxnSpPr/>
      </xdr:nvCxnSpPr>
      <xdr:spPr>
        <a:xfrm>
          <a:off x="3797300" y="129315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72775</xdr:rowOff>
    </xdr:from>
    <xdr:to>
      <xdr:col>19</xdr:col>
      <xdr:colOff>177800</xdr:colOff>
      <xdr:row>75</xdr:row>
      <xdr:rowOff>152969</xdr:rowOff>
    </xdr:to>
    <xdr:cxnSp macro="">
      <xdr:nvCxnSpPr>
        <xdr:cNvPr id="183" name="直線コネクタ 182"/>
        <xdr:cNvCxnSpPr/>
      </xdr:nvCxnSpPr>
      <xdr:spPr>
        <a:xfrm flipV="1">
          <a:off x="2908300" y="12931525"/>
          <a:ext cx="889000" cy="8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139842</xdr:rowOff>
    </xdr:from>
    <xdr:to>
      <xdr:col>15</xdr:col>
      <xdr:colOff>50800</xdr:colOff>
      <xdr:row>75</xdr:row>
      <xdr:rowOff>152969</xdr:rowOff>
    </xdr:to>
    <xdr:cxnSp macro="">
      <xdr:nvCxnSpPr>
        <xdr:cNvPr id="186" name="直線コネクタ 185"/>
        <xdr:cNvCxnSpPr/>
      </xdr:nvCxnSpPr>
      <xdr:spPr>
        <a:xfrm>
          <a:off x="2019300" y="12998592"/>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139842</xdr:rowOff>
    </xdr:from>
    <xdr:to>
      <xdr:col>10</xdr:col>
      <xdr:colOff>114300</xdr:colOff>
      <xdr:row>76</xdr:row>
      <xdr:rowOff>102667</xdr:rowOff>
    </xdr:to>
    <xdr:cxnSp macro="">
      <xdr:nvCxnSpPr>
        <xdr:cNvPr id="189" name="直線コネクタ 188"/>
        <xdr:cNvCxnSpPr/>
      </xdr:nvCxnSpPr>
      <xdr:spPr>
        <a:xfrm flipV="1">
          <a:off x="1130300" y="12998592"/>
          <a:ext cx="889000" cy="13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79125</xdr:rowOff>
    </xdr:from>
    <xdr:to>
      <xdr:col>24</xdr:col>
      <xdr:colOff>114300</xdr:colOff>
      <xdr:row>76</xdr:row>
      <xdr:rowOff>9274</xdr:rowOff>
    </xdr:to>
    <xdr:sp macro="" textlink="">
      <xdr:nvSpPr>
        <xdr:cNvPr id="199" name="楕円 198"/>
        <xdr:cNvSpPr/>
      </xdr:nvSpPr>
      <xdr:spPr>
        <a:xfrm>
          <a:off x="4584700" y="129378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102002</xdr:rowOff>
    </xdr:from>
    <xdr:ext cx="599010" cy="259045"/>
    <xdr:sp macro="" textlink="">
      <xdr:nvSpPr>
        <xdr:cNvPr id="200" name="民生費該当値テキスト"/>
        <xdr:cNvSpPr txBox="1"/>
      </xdr:nvSpPr>
      <xdr:spPr>
        <a:xfrm>
          <a:off x="4686300" y="1278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21975</xdr:rowOff>
    </xdr:from>
    <xdr:to>
      <xdr:col>20</xdr:col>
      <xdr:colOff>38100</xdr:colOff>
      <xdr:row>75</xdr:row>
      <xdr:rowOff>123575</xdr:rowOff>
    </xdr:to>
    <xdr:sp macro="" textlink="">
      <xdr:nvSpPr>
        <xdr:cNvPr id="201" name="楕円 200"/>
        <xdr:cNvSpPr/>
      </xdr:nvSpPr>
      <xdr:spPr>
        <a:xfrm>
          <a:off x="3746500" y="12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140102</xdr:rowOff>
    </xdr:from>
    <xdr:ext cx="599010" cy="259045"/>
    <xdr:sp macro="" textlink="">
      <xdr:nvSpPr>
        <xdr:cNvPr id="202" name="テキスト ボックス 201"/>
        <xdr:cNvSpPr txBox="1"/>
      </xdr:nvSpPr>
      <xdr:spPr>
        <a:xfrm>
          <a:off x="3497795" y="126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102170</xdr:rowOff>
    </xdr:from>
    <xdr:to>
      <xdr:col>15</xdr:col>
      <xdr:colOff>101600</xdr:colOff>
      <xdr:row>76</xdr:row>
      <xdr:rowOff>32321</xdr:rowOff>
    </xdr:to>
    <xdr:sp macro="" textlink="">
      <xdr:nvSpPr>
        <xdr:cNvPr id="203" name="楕円 202"/>
        <xdr:cNvSpPr/>
      </xdr:nvSpPr>
      <xdr:spPr>
        <a:xfrm>
          <a:off x="2857500" y="129609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48847</xdr:rowOff>
    </xdr:from>
    <xdr:ext cx="599010" cy="259045"/>
    <xdr:sp macro="" textlink="">
      <xdr:nvSpPr>
        <xdr:cNvPr id="204" name="テキスト ボックス 203"/>
        <xdr:cNvSpPr txBox="1"/>
      </xdr:nvSpPr>
      <xdr:spPr>
        <a:xfrm>
          <a:off x="2608795" y="1273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89042</xdr:rowOff>
    </xdr:from>
    <xdr:to>
      <xdr:col>10</xdr:col>
      <xdr:colOff>165100</xdr:colOff>
      <xdr:row>76</xdr:row>
      <xdr:rowOff>19193</xdr:rowOff>
    </xdr:to>
    <xdr:sp macro="" textlink="">
      <xdr:nvSpPr>
        <xdr:cNvPr id="205" name="楕円 204"/>
        <xdr:cNvSpPr/>
      </xdr:nvSpPr>
      <xdr:spPr>
        <a:xfrm>
          <a:off x="1968500" y="12947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35719</xdr:rowOff>
    </xdr:from>
    <xdr:ext cx="599010" cy="259045"/>
    <xdr:sp macro="" textlink="">
      <xdr:nvSpPr>
        <xdr:cNvPr id="206" name="テキスト ボックス 205"/>
        <xdr:cNvSpPr txBox="1"/>
      </xdr:nvSpPr>
      <xdr:spPr>
        <a:xfrm>
          <a:off x="1719795" y="1272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51867</xdr:rowOff>
    </xdr:from>
    <xdr:to>
      <xdr:col>6</xdr:col>
      <xdr:colOff>38100</xdr:colOff>
      <xdr:row>76</xdr:row>
      <xdr:rowOff>153467</xdr:rowOff>
    </xdr:to>
    <xdr:sp macro="" textlink="">
      <xdr:nvSpPr>
        <xdr:cNvPr id="207" name="楕円 206"/>
        <xdr:cNvSpPr/>
      </xdr:nvSpPr>
      <xdr:spPr>
        <a:xfrm>
          <a:off x="1079500" y="130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169994</xdr:rowOff>
    </xdr:from>
    <xdr:ext cx="599010" cy="259045"/>
    <xdr:sp macro="" textlink="">
      <xdr:nvSpPr>
        <xdr:cNvPr id="208" name="テキスト ボックス 207"/>
        <xdr:cNvSpPr txBox="1"/>
      </xdr:nvSpPr>
      <xdr:spPr>
        <a:xfrm>
          <a:off x="830795" y="1285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74898</xdr:rowOff>
    </xdr:from>
    <xdr:to>
      <xdr:col>24</xdr:col>
      <xdr:colOff>63500</xdr:colOff>
      <xdr:row>95</xdr:row>
      <xdr:rowOff>149233</xdr:rowOff>
    </xdr:to>
    <xdr:cxnSp macro="">
      <xdr:nvCxnSpPr>
        <xdr:cNvPr id="233" name="直線コネクタ 232"/>
        <xdr:cNvCxnSpPr/>
      </xdr:nvCxnSpPr>
      <xdr:spPr>
        <a:xfrm>
          <a:off x="3797300" y="16362648"/>
          <a:ext cx="838200" cy="7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74898</xdr:rowOff>
    </xdr:from>
    <xdr:to>
      <xdr:col>19</xdr:col>
      <xdr:colOff>177800</xdr:colOff>
      <xdr:row>95</xdr:row>
      <xdr:rowOff>102879</xdr:rowOff>
    </xdr:to>
    <xdr:cxnSp macro="">
      <xdr:nvCxnSpPr>
        <xdr:cNvPr id="236" name="直線コネクタ 235"/>
        <xdr:cNvCxnSpPr/>
      </xdr:nvCxnSpPr>
      <xdr:spPr>
        <a:xfrm flipV="1">
          <a:off x="2908300" y="16362648"/>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102879</xdr:rowOff>
    </xdr:from>
    <xdr:to>
      <xdr:col>15</xdr:col>
      <xdr:colOff>50800</xdr:colOff>
      <xdr:row>95</xdr:row>
      <xdr:rowOff>151764</xdr:rowOff>
    </xdr:to>
    <xdr:cxnSp macro="">
      <xdr:nvCxnSpPr>
        <xdr:cNvPr id="239" name="直線コネクタ 238"/>
        <xdr:cNvCxnSpPr/>
      </xdr:nvCxnSpPr>
      <xdr:spPr>
        <a:xfrm flipV="1">
          <a:off x="2019300" y="16390629"/>
          <a:ext cx="889000" cy="4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143208</xdr:rowOff>
    </xdr:from>
    <xdr:to>
      <xdr:col>10</xdr:col>
      <xdr:colOff>114300</xdr:colOff>
      <xdr:row>95</xdr:row>
      <xdr:rowOff>151764</xdr:rowOff>
    </xdr:to>
    <xdr:cxnSp macro="">
      <xdr:nvCxnSpPr>
        <xdr:cNvPr id="242" name="直線コネクタ 241"/>
        <xdr:cNvCxnSpPr/>
      </xdr:nvCxnSpPr>
      <xdr:spPr>
        <a:xfrm>
          <a:off x="1130300" y="16430958"/>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98433</xdr:rowOff>
    </xdr:from>
    <xdr:to>
      <xdr:col>24</xdr:col>
      <xdr:colOff>114300</xdr:colOff>
      <xdr:row>96</xdr:row>
      <xdr:rowOff>28583</xdr:rowOff>
    </xdr:to>
    <xdr:sp macro="" textlink="">
      <xdr:nvSpPr>
        <xdr:cNvPr id="252" name="楕円 251"/>
        <xdr:cNvSpPr/>
      </xdr:nvSpPr>
      <xdr:spPr>
        <a:xfrm>
          <a:off x="4584700" y="1638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121310</xdr:rowOff>
    </xdr:from>
    <xdr:ext cx="534377" cy="259045"/>
    <xdr:sp macro="" textlink="">
      <xdr:nvSpPr>
        <xdr:cNvPr id="253" name="衛生費該当値テキスト"/>
        <xdr:cNvSpPr txBox="1"/>
      </xdr:nvSpPr>
      <xdr:spPr>
        <a:xfrm>
          <a:off x="4686300" y="162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24098</xdr:rowOff>
    </xdr:from>
    <xdr:to>
      <xdr:col>20</xdr:col>
      <xdr:colOff>38100</xdr:colOff>
      <xdr:row>95</xdr:row>
      <xdr:rowOff>125698</xdr:rowOff>
    </xdr:to>
    <xdr:sp macro="" textlink="">
      <xdr:nvSpPr>
        <xdr:cNvPr id="254" name="楕円 253"/>
        <xdr:cNvSpPr/>
      </xdr:nvSpPr>
      <xdr:spPr>
        <a:xfrm>
          <a:off x="3746500" y="163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142225</xdr:rowOff>
    </xdr:from>
    <xdr:ext cx="534377" cy="259045"/>
    <xdr:sp macro="" textlink="">
      <xdr:nvSpPr>
        <xdr:cNvPr id="255" name="テキスト ボックス 254"/>
        <xdr:cNvSpPr txBox="1"/>
      </xdr:nvSpPr>
      <xdr:spPr>
        <a:xfrm>
          <a:off x="3530111" y="160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52079</xdr:rowOff>
    </xdr:from>
    <xdr:to>
      <xdr:col>15</xdr:col>
      <xdr:colOff>101600</xdr:colOff>
      <xdr:row>95</xdr:row>
      <xdr:rowOff>153679</xdr:rowOff>
    </xdr:to>
    <xdr:sp macro="" textlink="">
      <xdr:nvSpPr>
        <xdr:cNvPr id="256" name="楕円 255"/>
        <xdr:cNvSpPr/>
      </xdr:nvSpPr>
      <xdr:spPr>
        <a:xfrm>
          <a:off x="2857500" y="163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170206</xdr:rowOff>
    </xdr:from>
    <xdr:ext cx="534377" cy="259045"/>
    <xdr:sp macro="" textlink="">
      <xdr:nvSpPr>
        <xdr:cNvPr id="257" name="テキスト ボックス 256"/>
        <xdr:cNvSpPr txBox="1"/>
      </xdr:nvSpPr>
      <xdr:spPr>
        <a:xfrm>
          <a:off x="2641111" y="161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100964</xdr:rowOff>
    </xdr:from>
    <xdr:to>
      <xdr:col>10</xdr:col>
      <xdr:colOff>165100</xdr:colOff>
      <xdr:row>96</xdr:row>
      <xdr:rowOff>31114</xdr:rowOff>
    </xdr:to>
    <xdr:sp macro="" textlink="">
      <xdr:nvSpPr>
        <xdr:cNvPr id="258" name="楕円 257"/>
        <xdr:cNvSpPr/>
      </xdr:nvSpPr>
      <xdr:spPr>
        <a:xfrm>
          <a:off x="1968500" y="1638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47641</xdr:rowOff>
    </xdr:from>
    <xdr:ext cx="534377" cy="259045"/>
    <xdr:sp macro="" textlink="">
      <xdr:nvSpPr>
        <xdr:cNvPr id="259" name="テキスト ボックス 258"/>
        <xdr:cNvSpPr txBox="1"/>
      </xdr:nvSpPr>
      <xdr:spPr>
        <a:xfrm>
          <a:off x="1752111" y="161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92408</xdr:rowOff>
    </xdr:from>
    <xdr:to>
      <xdr:col>6</xdr:col>
      <xdr:colOff>38100</xdr:colOff>
      <xdr:row>96</xdr:row>
      <xdr:rowOff>22558</xdr:rowOff>
    </xdr:to>
    <xdr:sp macro="" textlink="">
      <xdr:nvSpPr>
        <xdr:cNvPr id="260" name="楕円 259"/>
        <xdr:cNvSpPr/>
      </xdr:nvSpPr>
      <xdr:spPr>
        <a:xfrm>
          <a:off x="1079500" y="163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39085</xdr:rowOff>
    </xdr:from>
    <xdr:ext cx="534377" cy="259045"/>
    <xdr:sp macro="" textlink="">
      <xdr:nvSpPr>
        <xdr:cNvPr id="261" name="テキスト ボックス 260"/>
        <xdr:cNvSpPr txBox="1"/>
      </xdr:nvSpPr>
      <xdr:spPr>
        <a:xfrm>
          <a:off x="863111" y="1615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35850</xdr:rowOff>
    </xdr:from>
    <xdr:to>
      <xdr:col>55</xdr:col>
      <xdr:colOff>0</xdr:colOff>
      <xdr:row>36</xdr:row>
      <xdr:rowOff>132516</xdr:rowOff>
    </xdr:to>
    <xdr:cxnSp macro="">
      <xdr:nvCxnSpPr>
        <xdr:cNvPr id="292" name="直線コネクタ 291"/>
        <xdr:cNvCxnSpPr/>
      </xdr:nvCxnSpPr>
      <xdr:spPr>
        <a:xfrm>
          <a:off x="9639300" y="6208050"/>
          <a:ext cx="8382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35850</xdr:rowOff>
    </xdr:from>
    <xdr:to>
      <xdr:col>50</xdr:col>
      <xdr:colOff>114300</xdr:colOff>
      <xdr:row>36</xdr:row>
      <xdr:rowOff>54138</xdr:rowOff>
    </xdr:to>
    <xdr:cxnSp macro="">
      <xdr:nvCxnSpPr>
        <xdr:cNvPr id="295" name="直線コネクタ 294"/>
        <xdr:cNvCxnSpPr/>
      </xdr:nvCxnSpPr>
      <xdr:spPr>
        <a:xfrm flipV="1">
          <a:off x="8750300" y="62080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54138</xdr:rowOff>
    </xdr:from>
    <xdr:to>
      <xdr:col>45</xdr:col>
      <xdr:colOff>177800</xdr:colOff>
      <xdr:row>36</xdr:row>
      <xdr:rowOff>74386</xdr:rowOff>
    </xdr:to>
    <xdr:cxnSp macro="">
      <xdr:nvCxnSpPr>
        <xdr:cNvPr id="298" name="直線コネクタ 297"/>
        <xdr:cNvCxnSpPr/>
      </xdr:nvCxnSpPr>
      <xdr:spPr>
        <a:xfrm flipV="1">
          <a:off x="7861300" y="622633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27485</xdr:rowOff>
    </xdr:from>
    <xdr:ext cx="378565" cy="259045"/>
    <xdr:sp macro="" textlink="">
      <xdr:nvSpPr>
        <xdr:cNvPr id="300" name="テキスト ボックス 299"/>
        <xdr:cNvSpPr txBox="1"/>
      </xdr:nvSpPr>
      <xdr:spPr>
        <a:xfrm>
          <a:off x="8561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xdr:rowOff>
    </xdr:from>
    <xdr:to>
      <xdr:col>41</xdr:col>
      <xdr:colOff>50800</xdr:colOff>
      <xdr:row>36</xdr:row>
      <xdr:rowOff>74386</xdr:rowOff>
    </xdr:to>
    <xdr:cxnSp macro="">
      <xdr:nvCxnSpPr>
        <xdr:cNvPr id="301" name="直線コネクタ 300"/>
        <xdr:cNvCxnSpPr/>
      </xdr:nvCxnSpPr>
      <xdr:spPr>
        <a:xfrm>
          <a:off x="6972300" y="6002310"/>
          <a:ext cx="8890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81716</xdr:rowOff>
    </xdr:from>
    <xdr:to>
      <xdr:col>55</xdr:col>
      <xdr:colOff>50800</xdr:colOff>
      <xdr:row>37</xdr:row>
      <xdr:rowOff>11866</xdr:rowOff>
    </xdr:to>
    <xdr:sp macro="" textlink="">
      <xdr:nvSpPr>
        <xdr:cNvPr id="311" name="楕円 310"/>
        <xdr:cNvSpPr/>
      </xdr:nvSpPr>
      <xdr:spPr>
        <a:xfrm>
          <a:off x="10426700" y="62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104593</xdr:rowOff>
    </xdr:from>
    <xdr:ext cx="469744" cy="259045"/>
    <xdr:sp macro="" textlink="">
      <xdr:nvSpPr>
        <xdr:cNvPr id="312" name="労働費該当値テキスト"/>
        <xdr:cNvSpPr txBox="1"/>
      </xdr:nvSpPr>
      <xdr:spPr>
        <a:xfrm>
          <a:off x="10528300" y="61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156500</xdr:rowOff>
    </xdr:from>
    <xdr:to>
      <xdr:col>50</xdr:col>
      <xdr:colOff>165100</xdr:colOff>
      <xdr:row>36</xdr:row>
      <xdr:rowOff>86650</xdr:rowOff>
    </xdr:to>
    <xdr:sp macro="" textlink="">
      <xdr:nvSpPr>
        <xdr:cNvPr id="313" name="楕円 312"/>
        <xdr:cNvSpPr/>
      </xdr:nvSpPr>
      <xdr:spPr>
        <a:xfrm>
          <a:off x="9588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103177</xdr:rowOff>
    </xdr:from>
    <xdr:ext cx="469744" cy="259045"/>
    <xdr:sp macro="" textlink="">
      <xdr:nvSpPr>
        <xdr:cNvPr id="314" name="テキスト ボックス 313"/>
        <xdr:cNvSpPr txBox="1"/>
      </xdr:nvSpPr>
      <xdr:spPr>
        <a:xfrm>
          <a:off x="9404428" y="593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3338</xdr:rowOff>
    </xdr:from>
    <xdr:to>
      <xdr:col>46</xdr:col>
      <xdr:colOff>38100</xdr:colOff>
      <xdr:row>36</xdr:row>
      <xdr:rowOff>104938</xdr:rowOff>
    </xdr:to>
    <xdr:sp macro="" textlink="">
      <xdr:nvSpPr>
        <xdr:cNvPr id="315" name="楕円 314"/>
        <xdr:cNvSpPr/>
      </xdr:nvSpPr>
      <xdr:spPr>
        <a:xfrm>
          <a:off x="8699500" y="61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121465</xdr:rowOff>
    </xdr:from>
    <xdr:ext cx="469744" cy="259045"/>
    <xdr:sp macro="" textlink="">
      <xdr:nvSpPr>
        <xdr:cNvPr id="316" name="テキスト ボックス 315"/>
        <xdr:cNvSpPr txBox="1"/>
      </xdr:nvSpPr>
      <xdr:spPr>
        <a:xfrm>
          <a:off x="8515428" y="5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23586</xdr:rowOff>
    </xdr:from>
    <xdr:to>
      <xdr:col>41</xdr:col>
      <xdr:colOff>101600</xdr:colOff>
      <xdr:row>36</xdr:row>
      <xdr:rowOff>125186</xdr:rowOff>
    </xdr:to>
    <xdr:sp macro="" textlink="">
      <xdr:nvSpPr>
        <xdr:cNvPr id="317" name="楕円 316"/>
        <xdr:cNvSpPr/>
      </xdr:nvSpPr>
      <xdr:spPr>
        <a:xfrm>
          <a:off x="7810500" y="61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141713</xdr:rowOff>
    </xdr:from>
    <xdr:ext cx="469744" cy="259045"/>
    <xdr:sp macro="" textlink="">
      <xdr:nvSpPr>
        <xdr:cNvPr id="318" name="テキスト ボックス 317"/>
        <xdr:cNvSpPr txBox="1"/>
      </xdr:nvSpPr>
      <xdr:spPr>
        <a:xfrm>
          <a:off x="7626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122210</xdr:rowOff>
    </xdr:from>
    <xdr:to>
      <xdr:col>36</xdr:col>
      <xdr:colOff>165100</xdr:colOff>
      <xdr:row>35</xdr:row>
      <xdr:rowOff>52360</xdr:rowOff>
    </xdr:to>
    <xdr:sp macro="" textlink="">
      <xdr:nvSpPr>
        <xdr:cNvPr id="319" name="楕円 318"/>
        <xdr:cNvSpPr/>
      </xdr:nvSpPr>
      <xdr:spPr>
        <a:xfrm>
          <a:off x="6921500" y="595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68887</xdr:rowOff>
    </xdr:from>
    <xdr:ext cx="469744" cy="259045"/>
    <xdr:sp macro="" textlink="">
      <xdr:nvSpPr>
        <xdr:cNvPr id="320" name="テキスト ボックス 319"/>
        <xdr:cNvSpPr txBox="1"/>
      </xdr:nvSpPr>
      <xdr:spPr>
        <a:xfrm>
          <a:off x="6737428" y="57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114344</xdr:rowOff>
    </xdr:from>
    <xdr:to>
      <xdr:col>55</xdr:col>
      <xdr:colOff>0</xdr:colOff>
      <xdr:row>51</xdr:row>
      <xdr:rowOff>129299</xdr:rowOff>
    </xdr:to>
    <xdr:cxnSp macro="">
      <xdr:nvCxnSpPr>
        <xdr:cNvPr id="349" name="直線コネクタ 348"/>
        <xdr:cNvCxnSpPr/>
      </xdr:nvCxnSpPr>
      <xdr:spPr>
        <a:xfrm flipV="1">
          <a:off x="9639300" y="8686844"/>
          <a:ext cx="838200" cy="1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49727</xdr:rowOff>
    </xdr:from>
    <xdr:to>
      <xdr:col>50</xdr:col>
      <xdr:colOff>114300</xdr:colOff>
      <xdr:row>51</xdr:row>
      <xdr:rowOff>129299</xdr:rowOff>
    </xdr:to>
    <xdr:cxnSp macro="">
      <xdr:nvCxnSpPr>
        <xdr:cNvPr id="352" name="直線コネクタ 351"/>
        <xdr:cNvCxnSpPr/>
      </xdr:nvCxnSpPr>
      <xdr:spPr>
        <a:xfrm>
          <a:off x="8750300" y="8622227"/>
          <a:ext cx="889000" cy="25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49727</xdr:rowOff>
    </xdr:from>
    <xdr:to>
      <xdr:col>45</xdr:col>
      <xdr:colOff>177800</xdr:colOff>
      <xdr:row>51</xdr:row>
      <xdr:rowOff>136499</xdr:rowOff>
    </xdr:to>
    <xdr:cxnSp macro="">
      <xdr:nvCxnSpPr>
        <xdr:cNvPr id="355" name="直線コネクタ 354"/>
        <xdr:cNvCxnSpPr/>
      </xdr:nvCxnSpPr>
      <xdr:spPr>
        <a:xfrm flipV="1">
          <a:off x="7861300" y="8622227"/>
          <a:ext cx="889000" cy="25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136499</xdr:rowOff>
    </xdr:from>
    <xdr:to>
      <xdr:col>41</xdr:col>
      <xdr:colOff>50800</xdr:colOff>
      <xdr:row>52</xdr:row>
      <xdr:rowOff>30125</xdr:rowOff>
    </xdr:to>
    <xdr:cxnSp macro="">
      <xdr:nvCxnSpPr>
        <xdr:cNvPr id="358" name="直線コネクタ 357"/>
        <xdr:cNvCxnSpPr/>
      </xdr:nvCxnSpPr>
      <xdr:spPr>
        <a:xfrm flipV="1">
          <a:off x="6972300" y="8880449"/>
          <a:ext cx="889000" cy="6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63544</xdr:rowOff>
    </xdr:from>
    <xdr:to>
      <xdr:col>55</xdr:col>
      <xdr:colOff>50800</xdr:colOff>
      <xdr:row>50</xdr:row>
      <xdr:rowOff>165144</xdr:rowOff>
    </xdr:to>
    <xdr:sp macro="" textlink="">
      <xdr:nvSpPr>
        <xdr:cNvPr id="368" name="楕円 367"/>
        <xdr:cNvSpPr/>
      </xdr:nvSpPr>
      <xdr:spPr>
        <a:xfrm>
          <a:off x="10426700" y="86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16571</xdr:rowOff>
    </xdr:from>
    <xdr:ext cx="534377" cy="259045"/>
    <xdr:sp macro="" textlink="">
      <xdr:nvSpPr>
        <xdr:cNvPr id="369" name="農林水産業費該当値テキスト"/>
        <xdr:cNvSpPr txBox="1"/>
      </xdr:nvSpPr>
      <xdr:spPr>
        <a:xfrm>
          <a:off x="10528300" y="858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78499</xdr:rowOff>
    </xdr:from>
    <xdr:to>
      <xdr:col>50</xdr:col>
      <xdr:colOff>165100</xdr:colOff>
      <xdr:row>52</xdr:row>
      <xdr:rowOff>8649</xdr:rowOff>
    </xdr:to>
    <xdr:sp macro="" textlink="">
      <xdr:nvSpPr>
        <xdr:cNvPr id="370" name="楕円 369"/>
        <xdr:cNvSpPr/>
      </xdr:nvSpPr>
      <xdr:spPr>
        <a:xfrm>
          <a:off x="9588500" y="88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25176</xdr:rowOff>
    </xdr:from>
    <xdr:ext cx="534377" cy="259045"/>
    <xdr:sp macro="" textlink="">
      <xdr:nvSpPr>
        <xdr:cNvPr id="371" name="テキスト ボックス 370"/>
        <xdr:cNvSpPr txBox="1"/>
      </xdr:nvSpPr>
      <xdr:spPr>
        <a:xfrm>
          <a:off x="9372111" y="85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170377</xdr:rowOff>
    </xdr:from>
    <xdr:to>
      <xdr:col>46</xdr:col>
      <xdr:colOff>38100</xdr:colOff>
      <xdr:row>50</xdr:row>
      <xdr:rowOff>100527</xdr:rowOff>
    </xdr:to>
    <xdr:sp macro="" textlink="">
      <xdr:nvSpPr>
        <xdr:cNvPr id="372" name="楕円 371"/>
        <xdr:cNvSpPr/>
      </xdr:nvSpPr>
      <xdr:spPr>
        <a:xfrm>
          <a:off x="8699500" y="857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48</xdr:row>
      <xdr:rowOff>117054</xdr:rowOff>
    </xdr:from>
    <xdr:ext cx="534377" cy="259045"/>
    <xdr:sp macro="" textlink="">
      <xdr:nvSpPr>
        <xdr:cNvPr id="373" name="テキスト ボックス 372"/>
        <xdr:cNvSpPr txBox="1"/>
      </xdr:nvSpPr>
      <xdr:spPr>
        <a:xfrm>
          <a:off x="8483111" y="8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85699</xdr:rowOff>
    </xdr:from>
    <xdr:to>
      <xdr:col>41</xdr:col>
      <xdr:colOff>101600</xdr:colOff>
      <xdr:row>52</xdr:row>
      <xdr:rowOff>15849</xdr:rowOff>
    </xdr:to>
    <xdr:sp macro="" textlink="">
      <xdr:nvSpPr>
        <xdr:cNvPr id="374" name="楕円 373"/>
        <xdr:cNvSpPr/>
      </xdr:nvSpPr>
      <xdr:spPr>
        <a:xfrm>
          <a:off x="7810500" y="882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32376</xdr:rowOff>
    </xdr:from>
    <xdr:ext cx="534377" cy="259045"/>
    <xdr:sp macro="" textlink="">
      <xdr:nvSpPr>
        <xdr:cNvPr id="375" name="テキスト ボックス 374"/>
        <xdr:cNvSpPr txBox="1"/>
      </xdr:nvSpPr>
      <xdr:spPr>
        <a:xfrm>
          <a:off x="7594111" y="86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150775</xdr:rowOff>
    </xdr:from>
    <xdr:to>
      <xdr:col>36</xdr:col>
      <xdr:colOff>165100</xdr:colOff>
      <xdr:row>52</xdr:row>
      <xdr:rowOff>80925</xdr:rowOff>
    </xdr:to>
    <xdr:sp macro="" textlink="">
      <xdr:nvSpPr>
        <xdr:cNvPr id="376" name="楕円 375"/>
        <xdr:cNvSpPr/>
      </xdr:nvSpPr>
      <xdr:spPr>
        <a:xfrm>
          <a:off x="6921500" y="8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97452</xdr:rowOff>
    </xdr:from>
    <xdr:ext cx="534377" cy="259045"/>
    <xdr:sp macro="" textlink="">
      <xdr:nvSpPr>
        <xdr:cNvPr id="377" name="テキスト ボックス 376"/>
        <xdr:cNvSpPr txBox="1"/>
      </xdr:nvSpPr>
      <xdr:spPr>
        <a:xfrm>
          <a:off x="6705111" y="866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53060</xdr:rowOff>
    </xdr:from>
    <xdr:to>
      <xdr:col>55</xdr:col>
      <xdr:colOff>0</xdr:colOff>
      <xdr:row>72</xdr:row>
      <xdr:rowOff>163017</xdr:rowOff>
    </xdr:to>
    <xdr:cxnSp macro="">
      <xdr:nvCxnSpPr>
        <xdr:cNvPr id="406" name="直線コネクタ 405"/>
        <xdr:cNvCxnSpPr/>
      </xdr:nvCxnSpPr>
      <xdr:spPr>
        <a:xfrm flipV="1">
          <a:off x="9639300" y="12397460"/>
          <a:ext cx="838200" cy="10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163017</xdr:rowOff>
    </xdr:from>
    <xdr:to>
      <xdr:col>50</xdr:col>
      <xdr:colOff>114300</xdr:colOff>
      <xdr:row>75</xdr:row>
      <xdr:rowOff>22009</xdr:rowOff>
    </xdr:to>
    <xdr:cxnSp macro="">
      <xdr:nvCxnSpPr>
        <xdr:cNvPr id="409" name="直線コネクタ 408"/>
        <xdr:cNvCxnSpPr/>
      </xdr:nvCxnSpPr>
      <xdr:spPr>
        <a:xfrm flipV="1">
          <a:off x="8750300" y="12507417"/>
          <a:ext cx="889000" cy="3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119583</xdr:rowOff>
    </xdr:from>
    <xdr:to>
      <xdr:col>45</xdr:col>
      <xdr:colOff>177800</xdr:colOff>
      <xdr:row>75</xdr:row>
      <xdr:rowOff>22009</xdr:rowOff>
    </xdr:to>
    <xdr:cxnSp macro="">
      <xdr:nvCxnSpPr>
        <xdr:cNvPr id="412" name="直線コネクタ 411"/>
        <xdr:cNvCxnSpPr/>
      </xdr:nvCxnSpPr>
      <xdr:spPr>
        <a:xfrm>
          <a:off x="7861300" y="12635433"/>
          <a:ext cx="889000" cy="2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4309</xdr:rowOff>
    </xdr:from>
    <xdr:ext cx="534377" cy="259045"/>
    <xdr:sp macro="" textlink="">
      <xdr:nvSpPr>
        <xdr:cNvPr id="414" name="テキスト ボックス 413"/>
        <xdr:cNvSpPr txBox="1"/>
      </xdr:nvSpPr>
      <xdr:spPr>
        <a:xfrm>
          <a:off x="8483111" y="130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90208</xdr:rowOff>
    </xdr:from>
    <xdr:to>
      <xdr:col>41</xdr:col>
      <xdr:colOff>50800</xdr:colOff>
      <xdr:row>73</xdr:row>
      <xdr:rowOff>119583</xdr:rowOff>
    </xdr:to>
    <xdr:cxnSp macro="">
      <xdr:nvCxnSpPr>
        <xdr:cNvPr id="415" name="直線コネクタ 414"/>
        <xdr:cNvCxnSpPr/>
      </xdr:nvCxnSpPr>
      <xdr:spPr>
        <a:xfrm>
          <a:off x="6972300" y="12434608"/>
          <a:ext cx="889000" cy="20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2260</xdr:rowOff>
    </xdr:from>
    <xdr:to>
      <xdr:col>55</xdr:col>
      <xdr:colOff>50800</xdr:colOff>
      <xdr:row>72</xdr:row>
      <xdr:rowOff>103860</xdr:rowOff>
    </xdr:to>
    <xdr:sp macro="" textlink="">
      <xdr:nvSpPr>
        <xdr:cNvPr id="425" name="楕円 424"/>
        <xdr:cNvSpPr/>
      </xdr:nvSpPr>
      <xdr:spPr>
        <a:xfrm>
          <a:off x="10426700" y="12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25137</xdr:rowOff>
    </xdr:from>
    <xdr:ext cx="534377" cy="259045"/>
    <xdr:sp macro="" textlink="">
      <xdr:nvSpPr>
        <xdr:cNvPr id="426" name="商工費該当値テキスト"/>
        <xdr:cNvSpPr txBox="1"/>
      </xdr:nvSpPr>
      <xdr:spPr>
        <a:xfrm>
          <a:off x="10528300" y="121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112217</xdr:rowOff>
    </xdr:from>
    <xdr:to>
      <xdr:col>50</xdr:col>
      <xdr:colOff>165100</xdr:colOff>
      <xdr:row>73</xdr:row>
      <xdr:rowOff>42367</xdr:rowOff>
    </xdr:to>
    <xdr:sp macro="" textlink="">
      <xdr:nvSpPr>
        <xdr:cNvPr id="427" name="楕円 426"/>
        <xdr:cNvSpPr/>
      </xdr:nvSpPr>
      <xdr:spPr>
        <a:xfrm>
          <a:off x="9588500" y="124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58894</xdr:rowOff>
    </xdr:from>
    <xdr:ext cx="534377" cy="259045"/>
    <xdr:sp macro="" textlink="">
      <xdr:nvSpPr>
        <xdr:cNvPr id="428" name="テキスト ボックス 427"/>
        <xdr:cNvSpPr txBox="1"/>
      </xdr:nvSpPr>
      <xdr:spPr>
        <a:xfrm>
          <a:off x="9372111" y="1223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142659</xdr:rowOff>
    </xdr:from>
    <xdr:to>
      <xdr:col>46</xdr:col>
      <xdr:colOff>38100</xdr:colOff>
      <xdr:row>75</xdr:row>
      <xdr:rowOff>72809</xdr:rowOff>
    </xdr:to>
    <xdr:sp macro="" textlink="">
      <xdr:nvSpPr>
        <xdr:cNvPr id="429" name="楕円 428"/>
        <xdr:cNvSpPr/>
      </xdr:nvSpPr>
      <xdr:spPr>
        <a:xfrm>
          <a:off x="8699500" y="128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89336</xdr:rowOff>
    </xdr:from>
    <xdr:ext cx="534377" cy="259045"/>
    <xdr:sp macro="" textlink="">
      <xdr:nvSpPr>
        <xdr:cNvPr id="430" name="テキスト ボックス 429"/>
        <xdr:cNvSpPr txBox="1"/>
      </xdr:nvSpPr>
      <xdr:spPr>
        <a:xfrm>
          <a:off x="8483111" y="126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68783</xdr:rowOff>
    </xdr:from>
    <xdr:to>
      <xdr:col>41</xdr:col>
      <xdr:colOff>101600</xdr:colOff>
      <xdr:row>73</xdr:row>
      <xdr:rowOff>170383</xdr:rowOff>
    </xdr:to>
    <xdr:sp macro="" textlink="">
      <xdr:nvSpPr>
        <xdr:cNvPr id="431" name="楕円 430"/>
        <xdr:cNvSpPr/>
      </xdr:nvSpPr>
      <xdr:spPr>
        <a:xfrm>
          <a:off x="7810500" y="125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15460</xdr:rowOff>
    </xdr:from>
    <xdr:ext cx="534377" cy="259045"/>
    <xdr:sp macro="" textlink="">
      <xdr:nvSpPr>
        <xdr:cNvPr id="432" name="テキスト ボックス 431"/>
        <xdr:cNvSpPr txBox="1"/>
      </xdr:nvSpPr>
      <xdr:spPr>
        <a:xfrm>
          <a:off x="7594111" y="1235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39408</xdr:rowOff>
    </xdr:from>
    <xdr:to>
      <xdr:col>36</xdr:col>
      <xdr:colOff>165100</xdr:colOff>
      <xdr:row>72</xdr:row>
      <xdr:rowOff>141008</xdr:rowOff>
    </xdr:to>
    <xdr:sp macro="" textlink="">
      <xdr:nvSpPr>
        <xdr:cNvPr id="433" name="楕円 432"/>
        <xdr:cNvSpPr/>
      </xdr:nvSpPr>
      <xdr:spPr>
        <a:xfrm>
          <a:off x="6921500" y="123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157535</xdr:rowOff>
    </xdr:from>
    <xdr:ext cx="534377" cy="259045"/>
    <xdr:sp macro="" textlink="">
      <xdr:nvSpPr>
        <xdr:cNvPr id="434" name="テキスト ボックス 433"/>
        <xdr:cNvSpPr txBox="1"/>
      </xdr:nvSpPr>
      <xdr:spPr>
        <a:xfrm>
          <a:off x="6705111" y="121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60604</xdr:rowOff>
    </xdr:from>
    <xdr:to>
      <xdr:col>55</xdr:col>
      <xdr:colOff>0</xdr:colOff>
      <xdr:row>95</xdr:row>
      <xdr:rowOff>99630</xdr:rowOff>
    </xdr:to>
    <xdr:cxnSp macro="">
      <xdr:nvCxnSpPr>
        <xdr:cNvPr id="465" name="直線コネクタ 464"/>
        <xdr:cNvCxnSpPr/>
      </xdr:nvCxnSpPr>
      <xdr:spPr>
        <a:xfrm>
          <a:off x="9639300" y="16348354"/>
          <a:ext cx="8382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60604</xdr:rowOff>
    </xdr:from>
    <xdr:to>
      <xdr:col>50</xdr:col>
      <xdr:colOff>114300</xdr:colOff>
      <xdr:row>95</xdr:row>
      <xdr:rowOff>92782</xdr:rowOff>
    </xdr:to>
    <xdr:cxnSp macro="">
      <xdr:nvCxnSpPr>
        <xdr:cNvPr id="468" name="直線コネクタ 467"/>
        <xdr:cNvCxnSpPr/>
      </xdr:nvCxnSpPr>
      <xdr:spPr>
        <a:xfrm flipV="1">
          <a:off x="8750300" y="16348354"/>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66429</xdr:rowOff>
    </xdr:from>
    <xdr:to>
      <xdr:col>45</xdr:col>
      <xdr:colOff>177800</xdr:colOff>
      <xdr:row>95</xdr:row>
      <xdr:rowOff>92782</xdr:rowOff>
    </xdr:to>
    <xdr:cxnSp macro="">
      <xdr:nvCxnSpPr>
        <xdr:cNvPr id="471" name="直線コネクタ 470"/>
        <xdr:cNvCxnSpPr/>
      </xdr:nvCxnSpPr>
      <xdr:spPr>
        <a:xfrm>
          <a:off x="7861300" y="16182729"/>
          <a:ext cx="889000" cy="1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3" name="テキスト ボックス 472"/>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118766</xdr:rowOff>
    </xdr:from>
    <xdr:to>
      <xdr:col>41</xdr:col>
      <xdr:colOff>50800</xdr:colOff>
      <xdr:row>94</xdr:row>
      <xdr:rowOff>66429</xdr:rowOff>
    </xdr:to>
    <xdr:cxnSp macro="">
      <xdr:nvCxnSpPr>
        <xdr:cNvPr id="474" name="直線コネクタ 473"/>
        <xdr:cNvCxnSpPr/>
      </xdr:nvCxnSpPr>
      <xdr:spPr>
        <a:xfrm>
          <a:off x="6972300" y="15720716"/>
          <a:ext cx="889000" cy="4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48830</xdr:rowOff>
    </xdr:from>
    <xdr:to>
      <xdr:col>55</xdr:col>
      <xdr:colOff>50800</xdr:colOff>
      <xdr:row>95</xdr:row>
      <xdr:rowOff>150430</xdr:rowOff>
    </xdr:to>
    <xdr:sp macro="" textlink="">
      <xdr:nvSpPr>
        <xdr:cNvPr id="484" name="楕円 483"/>
        <xdr:cNvSpPr/>
      </xdr:nvSpPr>
      <xdr:spPr>
        <a:xfrm>
          <a:off x="10426700" y="163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71707</xdr:rowOff>
    </xdr:from>
    <xdr:ext cx="534377" cy="259045"/>
    <xdr:sp macro="" textlink="">
      <xdr:nvSpPr>
        <xdr:cNvPr id="485" name="土木費該当値テキスト"/>
        <xdr:cNvSpPr txBox="1"/>
      </xdr:nvSpPr>
      <xdr:spPr>
        <a:xfrm>
          <a:off x="10528300" y="161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9804</xdr:rowOff>
    </xdr:from>
    <xdr:to>
      <xdr:col>50</xdr:col>
      <xdr:colOff>165100</xdr:colOff>
      <xdr:row>95</xdr:row>
      <xdr:rowOff>111404</xdr:rowOff>
    </xdr:to>
    <xdr:sp macro="" textlink="">
      <xdr:nvSpPr>
        <xdr:cNvPr id="486" name="楕円 485"/>
        <xdr:cNvSpPr/>
      </xdr:nvSpPr>
      <xdr:spPr>
        <a:xfrm>
          <a:off x="9588500" y="1629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127931</xdr:rowOff>
    </xdr:from>
    <xdr:ext cx="534377" cy="259045"/>
    <xdr:sp macro="" textlink="">
      <xdr:nvSpPr>
        <xdr:cNvPr id="487" name="テキスト ボックス 486"/>
        <xdr:cNvSpPr txBox="1"/>
      </xdr:nvSpPr>
      <xdr:spPr>
        <a:xfrm>
          <a:off x="9372111" y="160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41982</xdr:rowOff>
    </xdr:from>
    <xdr:to>
      <xdr:col>46</xdr:col>
      <xdr:colOff>38100</xdr:colOff>
      <xdr:row>95</xdr:row>
      <xdr:rowOff>143582</xdr:rowOff>
    </xdr:to>
    <xdr:sp macro="" textlink="">
      <xdr:nvSpPr>
        <xdr:cNvPr id="488" name="楕円 487"/>
        <xdr:cNvSpPr/>
      </xdr:nvSpPr>
      <xdr:spPr>
        <a:xfrm>
          <a:off x="8699500" y="1632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160109</xdr:rowOff>
    </xdr:from>
    <xdr:ext cx="534377" cy="259045"/>
    <xdr:sp macro="" textlink="">
      <xdr:nvSpPr>
        <xdr:cNvPr id="489" name="テキスト ボックス 488"/>
        <xdr:cNvSpPr txBox="1"/>
      </xdr:nvSpPr>
      <xdr:spPr>
        <a:xfrm>
          <a:off x="8483111" y="16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15629</xdr:rowOff>
    </xdr:from>
    <xdr:to>
      <xdr:col>41</xdr:col>
      <xdr:colOff>101600</xdr:colOff>
      <xdr:row>94</xdr:row>
      <xdr:rowOff>117229</xdr:rowOff>
    </xdr:to>
    <xdr:sp macro="" textlink="">
      <xdr:nvSpPr>
        <xdr:cNvPr id="490" name="楕円 489"/>
        <xdr:cNvSpPr/>
      </xdr:nvSpPr>
      <xdr:spPr>
        <a:xfrm>
          <a:off x="7810500" y="161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133756</xdr:rowOff>
    </xdr:from>
    <xdr:ext cx="534377" cy="259045"/>
    <xdr:sp macro="" textlink="">
      <xdr:nvSpPr>
        <xdr:cNvPr id="491" name="テキスト ボックス 490"/>
        <xdr:cNvSpPr txBox="1"/>
      </xdr:nvSpPr>
      <xdr:spPr>
        <a:xfrm>
          <a:off x="7594111" y="159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67966</xdr:rowOff>
    </xdr:from>
    <xdr:to>
      <xdr:col>36</xdr:col>
      <xdr:colOff>165100</xdr:colOff>
      <xdr:row>91</xdr:row>
      <xdr:rowOff>169566</xdr:rowOff>
    </xdr:to>
    <xdr:sp macro="" textlink="">
      <xdr:nvSpPr>
        <xdr:cNvPr id="492" name="楕円 491"/>
        <xdr:cNvSpPr/>
      </xdr:nvSpPr>
      <xdr:spPr>
        <a:xfrm>
          <a:off x="6921500" y="156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14643</xdr:rowOff>
    </xdr:from>
    <xdr:ext cx="599010" cy="259045"/>
    <xdr:sp macro="" textlink="">
      <xdr:nvSpPr>
        <xdr:cNvPr id="493" name="テキスト ボックス 492"/>
        <xdr:cNvSpPr txBox="1"/>
      </xdr:nvSpPr>
      <xdr:spPr>
        <a:xfrm>
          <a:off x="6672795" y="1544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83388</xdr:rowOff>
    </xdr:from>
    <xdr:to>
      <xdr:col>85</xdr:col>
      <xdr:colOff>127000</xdr:colOff>
      <xdr:row>36</xdr:row>
      <xdr:rowOff>95580</xdr:rowOff>
    </xdr:to>
    <xdr:cxnSp macro="">
      <xdr:nvCxnSpPr>
        <xdr:cNvPr id="522" name="直線コネクタ 521"/>
        <xdr:cNvCxnSpPr/>
      </xdr:nvCxnSpPr>
      <xdr:spPr>
        <a:xfrm flipV="1">
          <a:off x="15481300" y="625558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95580</xdr:rowOff>
    </xdr:from>
    <xdr:to>
      <xdr:col>81</xdr:col>
      <xdr:colOff>50800</xdr:colOff>
      <xdr:row>36</xdr:row>
      <xdr:rowOff>101352</xdr:rowOff>
    </xdr:to>
    <xdr:cxnSp macro="">
      <xdr:nvCxnSpPr>
        <xdr:cNvPr id="525" name="直線コネクタ 524"/>
        <xdr:cNvCxnSpPr/>
      </xdr:nvCxnSpPr>
      <xdr:spPr>
        <a:xfrm flipV="1">
          <a:off x="14592300" y="6267780"/>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72854</xdr:rowOff>
    </xdr:from>
    <xdr:to>
      <xdr:col>76</xdr:col>
      <xdr:colOff>114300</xdr:colOff>
      <xdr:row>36</xdr:row>
      <xdr:rowOff>101352</xdr:rowOff>
    </xdr:to>
    <xdr:cxnSp macro="">
      <xdr:nvCxnSpPr>
        <xdr:cNvPr id="528" name="直線コネクタ 527"/>
        <xdr:cNvCxnSpPr/>
      </xdr:nvCxnSpPr>
      <xdr:spPr>
        <a:xfrm>
          <a:off x="13703300" y="6245054"/>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67805</xdr:rowOff>
    </xdr:from>
    <xdr:to>
      <xdr:col>71</xdr:col>
      <xdr:colOff>177800</xdr:colOff>
      <xdr:row>36</xdr:row>
      <xdr:rowOff>72854</xdr:rowOff>
    </xdr:to>
    <xdr:cxnSp macro="">
      <xdr:nvCxnSpPr>
        <xdr:cNvPr id="531" name="直線コネクタ 530"/>
        <xdr:cNvCxnSpPr/>
      </xdr:nvCxnSpPr>
      <xdr:spPr>
        <a:xfrm>
          <a:off x="12814300" y="6240005"/>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33" name="テキスト ボックス 532"/>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32588</xdr:rowOff>
    </xdr:from>
    <xdr:to>
      <xdr:col>85</xdr:col>
      <xdr:colOff>177800</xdr:colOff>
      <xdr:row>36</xdr:row>
      <xdr:rowOff>134188</xdr:rowOff>
    </xdr:to>
    <xdr:sp macro="" textlink="">
      <xdr:nvSpPr>
        <xdr:cNvPr id="541" name="楕円 540"/>
        <xdr:cNvSpPr/>
      </xdr:nvSpPr>
      <xdr:spPr>
        <a:xfrm>
          <a:off x="16268700" y="62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55465</xdr:rowOff>
    </xdr:from>
    <xdr:ext cx="534377" cy="259045"/>
    <xdr:sp macro="" textlink="">
      <xdr:nvSpPr>
        <xdr:cNvPr id="542" name="消防費該当値テキスト"/>
        <xdr:cNvSpPr txBox="1"/>
      </xdr:nvSpPr>
      <xdr:spPr>
        <a:xfrm>
          <a:off x="16370300" y="60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44780</xdr:rowOff>
    </xdr:from>
    <xdr:to>
      <xdr:col>81</xdr:col>
      <xdr:colOff>101600</xdr:colOff>
      <xdr:row>36</xdr:row>
      <xdr:rowOff>146380</xdr:rowOff>
    </xdr:to>
    <xdr:sp macro="" textlink="">
      <xdr:nvSpPr>
        <xdr:cNvPr id="543" name="楕円 542"/>
        <xdr:cNvSpPr/>
      </xdr:nvSpPr>
      <xdr:spPr>
        <a:xfrm>
          <a:off x="15430500" y="62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162907</xdr:rowOff>
    </xdr:from>
    <xdr:ext cx="534377" cy="259045"/>
    <xdr:sp macro="" textlink="">
      <xdr:nvSpPr>
        <xdr:cNvPr id="544" name="テキスト ボックス 543"/>
        <xdr:cNvSpPr txBox="1"/>
      </xdr:nvSpPr>
      <xdr:spPr>
        <a:xfrm>
          <a:off x="15214111" y="599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50552</xdr:rowOff>
    </xdr:from>
    <xdr:to>
      <xdr:col>76</xdr:col>
      <xdr:colOff>165100</xdr:colOff>
      <xdr:row>36</xdr:row>
      <xdr:rowOff>152152</xdr:rowOff>
    </xdr:to>
    <xdr:sp macro="" textlink="">
      <xdr:nvSpPr>
        <xdr:cNvPr id="545" name="楕円 544"/>
        <xdr:cNvSpPr/>
      </xdr:nvSpPr>
      <xdr:spPr>
        <a:xfrm>
          <a:off x="14541500" y="62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143279</xdr:rowOff>
    </xdr:from>
    <xdr:ext cx="534377" cy="259045"/>
    <xdr:sp macro="" textlink="">
      <xdr:nvSpPr>
        <xdr:cNvPr id="546" name="テキスト ボックス 545"/>
        <xdr:cNvSpPr txBox="1"/>
      </xdr:nvSpPr>
      <xdr:spPr>
        <a:xfrm>
          <a:off x="14325111" y="631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22054</xdr:rowOff>
    </xdr:from>
    <xdr:to>
      <xdr:col>72</xdr:col>
      <xdr:colOff>38100</xdr:colOff>
      <xdr:row>36</xdr:row>
      <xdr:rowOff>123654</xdr:rowOff>
    </xdr:to>
    <xdr:sp macro="" textlink="">
      <xdr:nvSpPr>
        <xdr:cNvPr id="547" name="楕円 546"/>
        <xdr:cNvSpPr/>
      </xdr:nvSpPr>
      <xdr:spPr>
        <a:xfrm>
          <a:off x="13652500" y="61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140181</xdr:rowOff>
    </xdr:from>
    <xdr:ext cx="534377" cy="259045"/>
    <xdr:sp macro="" textlink="">
      <xdr:nvSpPr>
        <xdr:cNvPr id="548" name="テキスト ボックス 547"/>
        <xdr:cNvSpPr txBox="1"/>
      </xdr:nvSpPr>
      <xdr:spPr>
        <a:xfrm>
          <a:off x="13436111" y="5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xdr:rowOff>
    </xdr:from>
    <xdr:to>
      <xdr:col>67</xdr:col>
      <xdr:colOff>101600</xdr:colOff>
      <xdr:row>36</xdr:row>
      <xdr:rowOff>118605</xdr:rowOff>
    </xdr:to>
    <xdr:sp macro="" textlink="">
      <xdr:nvSpPr>
        <xdr:cNvPr id="549" name="楕円 548"/>
        <xdr:cNvSpPr/>
      </xdr:nvSpPr>
      <xdr:spPr>
        <a:xfrm>
          <a:off x="12763500" y="61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135132</xdr:rowOff>
    </xdr:from>
    <xdr:ext cx="534377" cy="259045"/>
    <xdr:sp macro="" textlink="">
      <xdr:nvSpPr>
        <xdr:cNvPr id="550" name="テキスト ボックス 549"/>
        <xdr:cNvSpPr txBox="1"/>
      </xdr:nvSpPr>
      <xdr:spPr>
        <a:xfrm>
          <a:off x="12547111" y="59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28813</xdr:rowOff>
    </xdr:from>
    <xdr:to>
      <xdr:col>85</xdr:col>
      <xdr:colOff>127000</xdr:colOff>
      <xdr:row>55</xdr:row>
      <xdr:rowOff>146460</xdr:rowOff>
    </xdr:to>
    <xdr:cxnSp macro="">
      <xdr:nvCxnSpPr>
        <xdr:cNvPr id="582" name="直線コネクタ 581"/>
        <xdr:cNvCxnSpPr/>
      </xdr:nvCxnSpPr>
      <xdr:spPr>
        <a:xfrm flipV="1">
          <a:off x="15481300" y="8944213"/>
          <a:ext cx="838200" cy="6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146460</xdr:rowOff>
    </xdr:from>
    <xdr:to>
      <xdr:col>81</xdr:col>
      <xdr:colOff>50800</xdr:colOff>
      <xdr:row>56</xdr:row>
      <xdr:rowOff>153808</xdr:rowOff>
    </xdr:to>
    <xdr:cxnSp macro="">
      <xdr:nvCxnSpPr>
        <xdr:cNvPr id="585" name="直線コネクタ 584"/>
        <xdr:cNvCxnSpPr/>
      </xdr:nvCxnSpPr>
      <xdr:spPr>
        <a:xfrm flipV="1">
          <a:off x="14592300" y="9576210"/>
          <a:ext cx="889000" cy="1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22967</xdr:rowOff>
    </xdr:from>
    <xdr:to>
      <xdr:col>76</xdr:col>
      <xdr:colOff>114300</xdr:colOff>
      <xdr:row>56</xdr:row>
      <xdr:rowOff>153808</xdr:rowOff>
    </xdr:to>
    <xdr:cxnSp macro="">
      <xdr:nvCxnSpPr>
        <xdr:cNvPr id="588" name="直線コネクタ 587"/>
        <xdr:cNvCxnSpPr/>
      </xdr:nvCxnSpPr>
      <xdr:spPr>
        <a:xfrm>
          <a:off x="13703300" y="9624167"/>
          <a:ext cx="889000" cy="13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111076</xdr:rowOff>
    </xdr:from>
    <xdr:to>
      <xdr:col>71</xdr:col>
      <xdr:colOff>177800</xdr:colOff>
      <xdr:row>56</xdr:row>
      <xdr:rowOff>22967</xdr:rowOff>
    </xdr:to>
    <xdr:cxnSp macro="">
      <xdr:nvCxnSpPr>
        <xdr:cNvPr id="591" name="直線コネクタ 590"/>
        <xdr:cNvCxnSpPr/>
      </xdr:nvCxnSpPr>
      <xdr:spPr>
        <a:xfrm>
          <a:off x="12814300" y="9197926"/>
          <a:ext cx="889000" cy="4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5" name="テキスト ボックス 594"/>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149463</xdr:rowOff>
    </xdr:from>
    <xdr:to>
      <xdr:col>85</xdr:col>
      <xdr:colOff>177800</xdr:colOff>
      <xdr:row>52</xdr:row>
      <xdr:rowOff>79613</xdr:rowOff>
    </xdr:to>
    <xdr:sp macro="" textlink="">
      <xdr:nvSpPr>
        <xdr:cNvPr id="601" name="楕円 600"/>
        <xdr:cNvSpPr/>
      </xdr:nvSpPr>
      <xdr:spPr>
        <a:xfrm>
          <a:off x="16268700" y="88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890</xdr:rowOff>
    </xdr:from>
    <xdr:ext cx="534377" cy="259045"/>
    <xdr:sp macro="" textlink="">
      <xdr:nvSpPr>
        <xdr:cNvPr id="602" name="教育費該当値テキスト"/>
        <xdr:cNvSpPr txBox="1"/>
      </xdr:nvSpPr>
      <xdr:spPr>
        <a:xfrm>
          <a:off x="16370300" y="87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95660</xdr:rowOff>
    </xdr:from>
    <xdr:to>
      <xdr:col>81</xdr:col>
      <xdr:colOff>101600</xdr:colOff>
      <xdr:row>56</xdr:row>
      <xdr:rowOff>25810</xdr:rowOff>
    </xdr:to>
    <xdr:sp macro="" textlink="">
      <xdr:nvSpPr>
        <xdr:cNvPr id="603" name="楕円 602"/>
        <xdr:cNvSpPr/>
      </xdr:nvSpPr>
      <xdr:spPr>
        <a:xfrm>
          <a:off x="15430500" y="95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42337</xdr:rowOff>
    </xdr:from>
    <xdr:ext cx="534377" cy="259045"/>
    <xdr:sp macro="" textlink="">
      <xdr:nvSpPr>
        <xdr:cNvPr id="604" name="テキスト ボックス 603"/>
        <xdr:cNvSpPr txBox="1"/>
      </xdr:nvSpPr>
      <xdr:spPr>
        <a:xfrm>
          <a:off x="15214111" y="930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103008</xdr:rowOff>
    </xdr:from>
    <xdr:to>
      <xdr:col>76</xdr:col>
      <xdr:colOff>165100</xdr:colOff>
      <xdr:row>57</xdr:row>
      <xdr:rowOff>33158</xdr:rowOff>
    </xdr:to>
    <xdr:sp macro="" textlink="">
      <xdr:nvSpPr>
        <xdr:cNvPr id="605" name="楕円 604"/>
        <xdr:cNvSpPr/>
      </xdr:nvSpPr>
      <xdr:spPr>
        <a:xfrm>
          <a:off x="14541500" y="97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24285</xdr:rowOff>
    </xdr:from>
    <xdr:ext cx="534377" cy="259045"/>
    <xdr:sp macro="" textlink="">
      <xdr:nvSpPr>
        <xdr:cNvPr id="606" name="テキスト ボックス 605"/>
        <xdr:cNvSpPr txBox="1"/>
      </xdr:nvSpPr>
      <xdr:spPr>
        <a:xfrm>
          <a:off x="14325111" y="97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143617</xdr:rowOff>
    </xdr:from>
    <xdr:to>
      <xdr:col>72</xdr:col>
      <xdr:colOff>38100</xdr:colOff>
      <xdr:row>56</xdr:row>
      <xdr:rowOff>73767</xdr:rowOff>
    </xdr:to>
    <xdr:sp macro="" textlink="">
      <xdr:nvSpPr>
        <xdr:cNvPr id="607" name="楕円 606"/>
        <xdr:cNvSpPr/>
      </xdr:nvSpPr>
      <xdr:spPr>
        <a:xfrm>
          <a:off x="13652500" y="95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64894</xdr:rowOff>
    </xdr:from>
    <xdr:ext cx="534377" cy="259045"/>
    <xdr:sp macro="" textlink="">
      <xdr:nvSpPr>
        <xdr:cNvPr id="608" name="テキスト ボックス 607"/>
        <xdr:cNvSpPr txBox="1"/>
      </xdr:nvSpPr>
      <xdr:spPr>
        <a:xfrm>
          <a:off x="13436111" y="96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60276</xdr:rowOff>
    </xdr:from>
    <xdr:to>
      <xdr:col>67</xdr:col>
      <xdr:colOff>101600</xdr:colOff>
      <xdr:row>53</xdr:row>
      <xdr:rowOff>161876</xdr:rowOff>
    </xdr:to>
    <xdr:sp macro="" textlink="">
      <xdr:nvSpPr>
        <xdr:cNvPr id="609" name="楕円 608"/>
        <xdr:cNvSpPr/>
      </xdr:nvSpPr>
      <xdr:spPr>
        <a:xfrm>
          <a:off x="12763500" y="914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6953</xdr:rowOff>
    </xdr:from>
    <xdr:ext cx="534377" cy="259045"/>
    <xdr:sp macro="" textlink="">
      <xdr:nvSpPr>
        <xdr:cNvPr id="610" name="テキスト ボックス 609"/>
        <xdr:cNvSpPr txBox="1"/>
      </xdr:nvSpPr>
      <xdr:spPr>
        <a:xfrm>
          <a:off x="12547111" y="892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141038</xdr:rowOff>
    </xdr:from>
    <xdr:to>
      <xdr:col>85</xdr:col>
      <xdr:colOff>127000</xdr:colOff>
      <xdr:row>78</xdr:row>
      <xdr:rowOff>14593</xdr:rowOff>
    </xdr:to>
    <xdr:cxnSp macro="">
      <xdr:nvCxnSpPr>
        <xdr:cNvPr id="635" name="直線コネクタ 634"/>
        <xdr:cNvCxnSpPr/>
      </xdr:nvCxnSpPr>
      <xdr:spPr>
        <a:xfrm flipV="1">
          <a:off x="15481300" y="13342688"/>
          <a:ext cx="838200" cy="4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5792</xdr:rowOff>
    </xdr:from>
    <xdr:to>
      <xdr:col>81</xdr:col>
      <xdr:colOff>50800</xdr:colOff>
      <xdr:row>78</xdr:row>
      <xdr:rowOff>14593</xdr:rowOff>
    </xdr:to>
    <xdr:cxnSp macro="">
      <xdr:nvCxnSpPr>
        <xdr:cNvPr id="638" name="直線コネクタ 637"/>
        <xdr:cNvCxnSpPr/>
      </xdr:nvCxnSpPr>
      <xdr:spPr>
        <a:xfrm>
          <a:off x="14592300" y="13378892"/>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40" name="テキスト ボックス 639"/>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64348</xdr:rowOff>
    </xdr:from>
    <xdr:to>
      <xdr:col>76</xdr:col>
      <xdr:colOff>114300</xdr:colOff>
      <xdr:row>78</xdr:row>
      <xdr:rowOff>5792</xdr:rowOff>
    </xdr:to>
    <xdr:cxnSp macro="">
      <xdr:nvCxnSpPr>
        <xdr:cNvPr id="641" name="直線コネクタ 640"/>
        <xdr:cNvCxnSpPr/>
      </xdr:nvCxnSpPr>
      <xdr:spPr>
        <a:xfrm>
          <a:off x="13703300" y="13265998"/>
          <a:ext cx="889000" cy="1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48885</xdr:rowOff>
    </xdr:from>
    <xdr:ext cx="469744" cy="259045"/>
    <xdr:sp macro="" textlink="">
      <xdr:nvSpPr>
        <xdr:cNvPr id="643" name="テキスト ボックス 642"/>
        <xdr:cNvSpPr txBox="1"/>
      </xdr:nvSpPr>
      <xdr:spPr>
        <a:xfrm>
          <a:off x="14357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60278</xdr:rowOff>
    </xdr:from>
    <xdr:to>
      <xdr:col>71</xdr:col>
      <xdr:colOff>177800</xdr:colOff>
      <xdr:row>77</xdr:row>
      <xdr:rowOff>64348</xdr:rowOff>
    </xdr:to>
    <xdr:cxnSp macro="">
      <xdr:nvCxnSpPr>
        <xdr:cNvPr id="644" name="直線コネクタ 643"/>
        <xdr:cNvCxnSpPr/>
      </xdr:nvCxnSpPr>
      <xdr:spPr>
        <a:xfrm>
          <a:off x="12814300" y="13261928"/>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47153</xdr:rowOff>
    </xdr:from>
    <xdr:ext cx="469744" cy="259045"/>
    <xdr:sp macro="" textlink="">
      <xdr:nvSpPr>
        <xdr:cNvPr id="646" name="テキスト ボックス 645"/>
        <xdr:cNvSpPr txBox="1"/>
      </xdr:nvSpPr>
      <xdr:spPr>
        <a:xfrm>
          <a:off x="13468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90238</xdr:rowOff>
    </xdr:from>
    <xdr:to>
      <xdr:col>85</xdr:col>
      <xdr:colOff>177800</xdr:colOff>
      <xdr:row>78</xdr:row>
      <xdr:rowOff>20388</xdr:rowOff>
    </xdr:to>
    <xdr:sp macro="" textlink="">
      <xdr:nvSpPr>
        <xdr:cNvPr id="654" name="楕円 653"/>
        <xdr:cNvSpPr/>
      </xdr:nvSpPr>
      <xdr:spPr>
        <a:xfrm>
          <a:off x="16268700" y="132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49615</xdr:rowOff>
    </xdr:from>
    <xdr:ext cx="469744" cy="259045"/>
    <xdr:sp macro="" textlink="">
      <xdr:nvSpPr>
        <xdr:cNvPr id="655" name="災害復旧費該当値テキスト"/>
        <xdr:cNvSpPr txBox="1"/>
      </xdr:nvSpPr>
      <xdr:spPr>
        <a:xfrm>
          <a:off x="16370300" y="1307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135243</xdr:rowOff>
    </xdr:from>
    <xdr:to>
      <xdr:col>81</xdr:col>
      <xdr:colOff>101600</xdr:colOff>
      <xdr:row>78</xdr:row>
      <xdr:rowOff>65393</xdr:rowOff>
    </xdr:to>
    <xdr:sp macro="" textlink="">
      <xdr:nvSpPr>
        <xdr:cNvPr id="656" name="楕円 655"/>
        <xdr:cNvSpPr/>
      </xdr:nvSpPr>
      <xdr:spPr>
        <a:xfrm>
          <a:off x="15430500" y="1333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56520</xdr:rowOff>
    </xdr:from>
    <xdr:ext cx="469744" cy="259045"/>
    <xdr:sp macro="" textlink="">
      <xdr:nvSpPr>
        <xdr:cNvPr id="657" name="テキスト ボックス 656"/>
        <xdr:cNvSpPr txBox="1"/>
      </xdr:nvSpPr>
      <xdr:spPr>
        <a:xfrm>
          <a:off x="15246428" y="1342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126442</xdr:rowOff>
    </xdr:from>
    <xdr:to>
      <xdr:col>76</xdr:col>
      <xdr:colOff>165100</xdr:colOff>
      <xdr:row>78</xdr:row>
      <xdr:rowOff>56592</xdr:rowOff>
    </xdr:to>
    <xdr:sp macro="" textlink="">
      <xdr:nvSpPr>
        <xdr:cNvPr id="658" name="楕円 657"/>
        <xdr:cNvSpPr/>
      </xdr:nvSpPr>
      <xdr:spPr>
        <a:xfrm>
          <a:off x="14541500" y="133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73119</xdr:rowOff>
    </xdr:from>
    <xdr:ext cx="469744" cy="259045"/>
    <xdr:sp macro="" textlink="">
      <xdr:nvSpPr>
        <xdr:cNvPr id="659" name="テキスト ボックス 658"/>
        <xdr:cNvSpPr txBox="1"/>
      </xdr:nvSpPr>
      <xdr:spPr>
        <a:xfrm>
          <a:off x="14357428" y="1310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13548</xdr:rowOff>
    </xdr:from>
    <xdr:to>
      <xdr:col>72</xdr:col>
      <xdr:colOff>38100</xdr:colOff>
      <xdr:row>77</xdr:row>
      <xdr:rowOff>115148</xdr:rowOff>
    </xdr:to>
    <xdr:sp macro="" textlink="">
      <xdr:nvSpPr>
        <xdr:cNvPr id="660" name="楕円 659"/>
        <xdr:cNvSpPr/>
      </xdr:nvSpPr>
      <xdr:spPr>
        <a:xfrm>
          <a:off x="13652500" y="1321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131675</xdr:rowOff>
    </xdr:from>
    <xdr:ext cx="534377" cy="259045"/>
    <xdr:sp macro="" textlink="">
      <xdr:nvSpPr>
        <xdr:cNvPr id="661" name="テキスト ボックス 660"/>
        <xdr:cNvSpPr txBox="1"/>
      </xdr:nvSpPr>
      <xdr:spPr>
        <a:xfrm>
          <a:off x="13436111" y="129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9478</xdr:rowOff>
    </xdr:from>
    <xdr:to>
      <xdr:col>67</xdr:col>
      <xdr:colOff>101600</xdr:colOff>
      <xdr:row>77</xdr:row>
      <xdr:rowOff>111078</xdr:rowOff>
    </xdr:to>
    <xdr:sp macro="" textlink="">
      <xdr:nvSpPr>
        <xdr:cNvPr id="662" name="楕円 661"/>
        <xdr:cNvSpPr/>
      </xdr:nvSpPr>
      <xdr:spPr>
        <a:xfrm>
          <a:off x="12763500" y="1321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127605</xdr:rowOff>
    </xdr:from>
    <xdr:ext cx="534377" cy="259045"/>
    <xdr:sp macro="" textlink="">
      <xdr:nvSpPr>
        <xdr:cNvPr id="663" name="テキスト ボックス 662"/>
        <xdr:cNvSpPr txBox="1"/>
      </xdr:nvSpPr>
      <xdr:spPr>
        <a:xfrm>
          <a:off x="12547111" y="1298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43249</xdr:rowOff>
    </xdr:from>
    <xdr:to>
      <xdr:col>85</xdr:col>
      <xdr:colOff>127000</xdr:colOff>
      <xdr:row>94</xdr:row>
      <xdr:rowOff>58382</xdr:rowOff>
    </xdr:to>
    <xdr:cxnSp macro="">
      <xdr:nvCxnSpPr>
        <xdr:cNvPr id="690" name="直線コネクタ 689"/>
        <xdr:cNvCxnSpPr/>
      </xdr:nvCxnSpPr>
      <xdr:spPr>
        <a:xfrm flipV="1">
          <a:off x="15481300" y="16159549"/>
          <a:ext cx="8382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5886</xdr:rowOff>
    </xdr:from>
    <xdr:to>
      <xdr:col>81</xdr:col>
      <xdr:colOff>50800</xdr:colOff>
      <xdr:row>94</xdr:row>
      <xdr:rowOff>58382</xdr:rowOff>
    </xdr:to>
    <xdr:cxnSp macro="">
      <xdr:nvCxnSpPr>
        <xdr:cNvPr id="693" name="直線コネクタ 692"/>
        <xdr:cNvCxnSpPr/>
      </xdr:nvCxnSpPr>
      <xdr:spPr>
        <a:xfrm>
          <a:off x="14592300" y="16122186"/>
          <a:ext cx="889000" cy="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5886</xdr:rowOff>
    </xdr:from>
    <xdr:to>
      <xdr:col>76</xdr:col>
      <xdr:colOff>114300</xdr:colOff>
      <xdr:row>94</xdr:row>
      <xdr:rowOff>33767</xdr:rowOff>
    </xdr:to>
    <xdr:cxnSp macro="">
      <xdr:nvCxnSpPr>
        <xdr:cNvPr id="696" name="直線コネクタ 695"/>
        <xdr:cNvCxnSpPr/>
      </xdr:nvCxnSpPr>
      <xdr:spPr>
        <a:xfrm flipV="1">
          <a:off x="13703300" y="16122186"/>
          <a:ext cx="889000" cy="2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52505</xdr:rowOff>
    </xdr:from>
    <xdr:ext cx="534377" cy="259045"/>
    <xdr:sp macro="" textlink="">
      <xdr:nvSpPr>
        <xdr:cNvPr id="698" name="テキスト ボックス 697"/>
        <xdr:cNvSpPr txBox="1"/>
      </xdr:nvSpPr>
      <xdr:spPr>
        <a:xfrm>
          <a:off x="14325111" y="165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33767</xdr:rowOff>
    </xdr:from>
    <xdr:to>
      <xdr:col>71</xdr:col>
      <xdr:colOff>177800</xdr:colOff>
      <xdr:row>94</xdr:row>
      <xdr:rowOff>39408</xdr:rowOff>
    </xdr:to>
    <xdr:cxnSp macro="">
      <xdr:nvCxnSpPr>
        <xdr:cNvPr id="699" name="直線コネクタ 698"/>
        <xdr:cNvCxnSpPr/>
      </xdr:nvCxnSpPr>
      <xdr:spPr>
        <a:xfrm flipV="1">
          <a:off x="12814300" y="16150067"/>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163899</xdr:rowOff>
    </xdr:from>
    <xdr:to>
      <xdr:col>85</xdr:col>
      <xdr:colOff>177800</xdr:colOff>
      <xdr:row>94</xdr:row>
      <xdr:rowOff>94049</xdr:rowOff>
    </xdr:to>
    <xdr:sp macro="" textlink="">
      <xdr:nvSpPr>
        <xdr:cNvPr id="709" name="楕円 708"/>
        <xdr:cNvSpPr/>
      </xdr:nvSpPr>
      <xdr:spPr>
        <a:xfrm>
          <a:off x="16268700" y="161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15326</xdr:rowOff>
    </xdr:from>
    <xdr:ext cx="534377" cy="259045"/>
    <xdr:sp macro="" textlink="">
      <xdr:nvSpPr>
        <xdr:cNvPr id="710" name="公債費該当値テキスト"/>
        <xdr:cNvSpPr txBox="1"/>
      </xdr:nvSpPr>
      <xdr:spPr>
        <a:xfrm>
          <a:off x="16370300" y="159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7582</xdr:rowOff>
    </xdr:from>
    <xdr:to>
      <xdr:col>81</xdr:col>
      <xdr:colOff>101600</xdr:colOff>
      <xdr:row>94</xdr:row>
      <xdr:rowOff>109182</xdr:rowOff>
    </xdr:to>
    <xdr:sp macro="" textlink="">
      <xdr:nvSpPr>
        <xdr:cNvPr id="711" name="楕円 710"/>
        <xdr:cNvSpPr/>
      </xdr:nvSpPr>
      <xdr:spPr>
        <a:xfrm>
          <a:off x="15430500" y="161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125709</xdr:rowOff>
    </xdr:from>
    <xdr:ext cx="534377" cy="259045"/>
    <xdr:sp macro="" textlink="">
      <xdr:nvSpPr>
        <xdr:cNvPr id="712" name="テキスト ボックス 711"/>
        <xdr:cNvSpPr txBox="1"/>
      </xdr:nvSpPr>
      <xdr:spPr>
        <a:xfrm>
          <a:off x="15214111" y="1589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126536</xdr:rowOff>
    </xdr:from>
    <xdr:to>
      <xdr:col>76</xdr:col>
      <xdr:colOff>165100</xdr:colOff>
      <xdr:row>94</xdr:row>
      <xdr:rowOff>56686</xdr:rowOff>
    </xdr:to>
    <xdr:sp macro="" textlink="">
      <xdr:nvSpPr>
        <xdr:cNvPr id="713" name="楕円 712"/>
        <xdr:cNvSpPr/>
      </xdr:nvSpPr>
      <xdr:spPr>
        <a:xfrm>
          <a:off x="14541500" y="160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73213</xdr:rowOff>
    </xdr:from>
    <xdr:ext cx="534377" cy="259045"/>
    <xdr:sp macro="" textlink="">
      <xdr:nvSpPr>
        <xdr:cNvPr id="714" name="テキスト ボックス 713"/>
        <xdr:cNvSpPr txBox="1"/>
      </xdr:nvSpPr>
      <xdr:spPr>
        <a:xfrm>
          <a:off x="14325111" y="158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154417</xdr:rowOff>
    </xdr:from>
    <xdr:to>
      <xdr:col>72</xdr:col>
      <xdr:colOff>38100</xdr:colOff>
      <xdr:row>94</xdr:row>
      <xdr:rowOff>84567</xdr:rowOff>
    </xdr:to>
    <xdr:sp macro="" textlink="">
      <xdr:nvSpPr>
        <xdr:cNvPr id="715" name="楕円 714"/>
        <xdr:cNvSpPr/>
      </xdr:nvSpPr>
      <xdr:spPr>
        <a:xfrm>
          <a:off x="13652500" y="160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101094</xdr:rowOff>
    </xdr:from>
    <xdr:ext cx="534377" cy="259045"/>
    <xdr:sp macro="" textlink="">
      <xdr:nvSpPr>
        <xdr:cNvPr id="716" name="テキスト ボックス 715"/>
        <xdr:cNvSpPr txBox="1"/>
      </xdr:nvSpPr>
      <xdr:spPr>
        <a:xfrm>
          <a:off x="13436111" y="158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160058</xdr:rowOff>
    </xdr:from>
    <xdr:to>
      <xdr:col>67</xdr:col>
      <xdr:colOff>101600</xdr:colOff>
      <xdr:row>94</xdr:row>
      <xdr:rowOff>90208</xdr:rowOff>
    </xdr:to>
    <xdr:sp macro="" textlink="">
      <xdr:nvSpPr>
        <xdr:cNvPr id="717" name="楕円 716"/>
        <xdr:cNvSpPr/>
      </xdr:nvSpPr>
      <xdr:spPr>
        <a:xfrm>
          <a:off x="12763500" y="161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106735</xdr:rowOff>
    </xdr:from>
    <xdr:ext cx="534377" cy="259045"/>
    <xdr:sp macro="" textlink="">
      <xdr:nvSpPr>
        <xdr:cNvPr id="718" name="テキスト ボックス 717"/>
        <xdr:cNvSpPr txBox="1"/>
      </xdr:nvSpPr>
      <xdr:spPr>
        <a:xfrm>
          <a:off x="12547111" y="158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７７，３３１円となっており、以前から類似団体のなかでも高い水準となっている。基盤整備事業や嶺南地域有害鳥獣処理施設に係る事業費などが増加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施設改修（ゴミ処理場改修負担金）が終了したため、住民一人当たりの数値が低くなったものの、依然として類似団体のなかでは高い水準にある。現在、近隣市町と広域処理の検討を進めており、効率的かつ効果的な運営に切り替え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近年、企業誘致促進事業による支出の増や花回廊ゲートウェイ整備事業の実施などにより、住民一人当たりの数値は増加傾向にある。当町は観光の町としての一面もあるため、観光施設整備の実施により数値が増大す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財政調整基金については、税収の伸び悩み等による歳入の確保が難しいなか、取崩しを最小限に抑えたことにより、前年比</a:t>
          </a:r>
          <a:r>
            <a:rPr kumimoji="1" lang="en-US" altLang="ja-JP" sz="1400">
              <a:latin typeface="ＭＳ ゴシック" pitchFamily="49" charset="-128"/>
              <a:ea typeface="ＭＳ ゴシック" pitchFamily="49" charset="-128"/>
            </a:rPr>
            <a:t>35,865</a:t>
          </a:r>
          <a:r>
            <a:rPr kumimoji="1" lang="ja-JP" altLang="en-US" sz="1400">
              <a:latin typeface="ＭＳ ゴシック" pitchFamily="49" charset="-128"/>
              <a:ea typeface="ＭＳ ゴシック" pitchFamily="49" charset="-128"/>
            </a:rPr>
            <a:t>千円増となった。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実質単年度収支については、大きく改善しているように見えるが、当該年度の余剰金の額（繰越金）と合併地域振興基金の取崩しが大きかったことが主な要因であり、今後の財政運営のなかで決して安定しているものとはいえ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全ての会計において赤字はなく、健全な財政運営を行っているが、標準財政規模に対する比率が減少傾向にあり、余剰金が減ってきている会計もある。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年度に病院から診療所化した国民健康保険上中診療所事業会計については、人件費の削減を中心とした事業の縮小によって、医業収入の減が主な要因である純損益のマイナスを縮減することが急務である。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また、水道事業、下水道事業については、施設の更新時期が迫ってきているため、使用料の改定に向けた取り組みを実施している。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そのほかの会計についても、それぞれの収益について料金改定や保険料改定の見直しなども視野に入れながら、経営の改善に努めるとともに独立採算性に立った会計の運営を行っていく必要がある。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年以降、財源の確保できる範囲において、随時繰上償還を行ってきたため、急激な償還額の伸びは抑制できているが、合併以降の大型事業等により平成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年度がピークになった。今後数年間は</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億を超える水準で推移する見込みである。今後は、事業の計画的な実施と地方債発行額の制限などを実施していく。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普通交付税への算入公債費については、臨時財政対策債や合併特例債の割合が高いため、償還金と連動している。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一部事務組合等については、消防や病院等が実施する事業により、今後増加することが懸念される。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普通会計・公営企業会計ともに地方債残高は年々減少し、一部事務組合についても減少傾向にある。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可能な限り繰上償還を行ってきたことで、将来負担比率も減少傾向にあるが、類似団体と比較すれば大きく上回っている。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今後とも計画的な事業計画に伴う地方債発行を行うことにより、地方債残高の減少に努め、将来負担の抑制を図っていく必要がある。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一部事務組合については、ゴミ処理施設に係る事業など、今後地方債を発行する事業が予想されることから注視していく必要がある。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福井県若狭町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法人関係税の増収や繰越金の増により、財政調整基金に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241,865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千円積み立てた一方、各種事業への財源として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千円を取り崩したことや企業誘致促進事業等により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235,822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の終了や法人税の伸び悩み、また、公債費の高止まりの影響、さらには、合併地域振興基金が数年以内には底をつく見込みにより、短期的には厳しい財政運営が予想されるなか、財政調整基金の運用は避けられない状況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状況のなかでも、有利な財源の確保に努め、事業の取捨選択を図りながら、財政調整基金はもとより、各種特定目的基金についても、急激な残高の減少を抑制し、安定した財政運営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合併地域振興基金：旧町単位の均衡ある発展を目指し、住民の連帯の強化及び協働のまちづくりを推進し、地域振興を図るためのもの。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ふるさと応援基金：ふるさと納税制度を活用して寄せられた寄付金を町を元気にするための事業の財源に充てるもの。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合併地域振興基金：企業誘致促進事業により、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千円を取り崩したほか、デマンド交通運行事業やこども医療費助成事業、妊婦・乳児健康診査事業、保育所総務管理事業など各種事業に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ふるさと応援基金：ふるさと納税による増加。インターネット媒体等の活用により増加しており、今後、さらなる増加にも期待している。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合併地域振興基金：旧町単位の均衡ある発展のため活用してきたが、平成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千円となっており、今後も企業誘致促進事業による支出も見込まれ数年以内には底をつく見込みとなっている。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インターネット媒体等の活用により、増加傾向にある。寄付金の使途については、寄付をされる方の意向に沿った形で運用をする予定であり、当面は年間１億円を積み立て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景気の動向による法人関係税等の増と合併地域振興基金の取崩しによる繰越金の増によるものである。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財政調整基金の残高は、標準財政規模の１５％～２０％の範囲内であることを目標に努めることとしている。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また、災害への備えのため、一般会計予算規模（平均１００億円）の１割程度を目途に確保できるよう努めていきたい。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短期的には、目標数値の達成は厳しいが、平成３５～３６年以降は増加する見込みである。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に地方債償還のピークを迎えたが、平成３３年度に再びピークを迎え、その後、減少傾向が見込まれている。地方債償還残高についても、類似団体と比較すると多いが、近年、地方債発行額を抑制していることから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地方債の償還計画を踏まえながら、可能な限り減債基金への積立てを実施していきたい。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15,234
15,164
178.49
11,481,093
10,832,560
597,420
6,084,206
11,992,595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年度に策定した公共施設等総合管理計画において、公共施設の複合化や統廃合、譲渡等の取り組みによる総量の縮減や、運営形態の適正化の検討を進めることとしている。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当町は類似団体平均と比較すると若干下回っているが、有形固定資産原価焼却率の低下に向けて、公共施設の適正配置や長寿命化計画等の個別計画の策定を検討していく必要がある。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4621371"/>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58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587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439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462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0077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02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02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76" name="フローチャート: 判断 75"/>
        <xdr:cNvSpPr/>
      </xdr:nvSpPr>
      <xdr:spPr>
        <a:xfrm>
          <a:off x="3238500" y="488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81597</xdr:rowOff>
    </xdr:from>
    <xdr:to>
      <xdr:col>19</xdr:col>
      <xdr:colOff>187325</xdr:colOff>
      <xdr:row>30</xdr:row>
      <xdr:rowOff>11747</xdr:rowOff>
    </xdr:to>
    <xdr:sp macro="" textlink="">
      <xdr:nvSpPr>
        <xdr:cNvPr id="82" name="楕円 81"/>
        <xdr:cNvSpPr/>
      </xdr:nvSpPr>
      <xdr:spPr>
        <a:xfrm>
          <a:off x="4000500" y="50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167340</xdr:rowOff>
    </xdr:from>
    <xdr:ext cx="405111" cy="259045"/>
    <xdr:sp macro="" textlink="">
      <xdr:nvSpPr>
        <xdr:cNvPr id="83" name="n_1aveValue有形固定資産減価償却率"/>
        <xdr:cNvSpPr txBox="1"/>
      </xdr:nvSpPr>
      <xdr:spPr>
        <a:xfrm>
          <a:off x="3836044" y="479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35101</xdr:rowOff>
    </xdr:from>
    <xdr:ext cx="405111" cy="259045"/>
    <xdr:sp macro="" textlink="">
      <xdr:nvSpPr>
        <xdr:cNvPr id="84" name="n_2aveValue有形固定資産減価償却率"/>
        <xdr:cNvSpPr txBox="1"/>
      </xdr:nvSpPr>
      <xdr:spPr>
        <a:xfrm>
          <a:off x="3086744" y="4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2874</xdr:rowOff>
    </xdr:from>
    <xdr:ext cx="405111" cy="259045"/>
    <xdr:sp macro="" textlink="">
      <xdr:nvSpPr>
        <xdr:cNvPr id="85" name="n_1mainValue有形固定資産減価償却率"/>
        <xdr:cNvSpPr txBox="1"/>
      </xdr:nvSpPr>
      <xdr:spPr>
        <a:xfrm>
          <a:off x="3836044" y="514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債務償還可能年数は、類似団体平均を上回っている。主な要因としては、合併関係事業を含む町単独事業の普通建設事業に係る地方債の償還が多いことが考えられる。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今後は、地方債の年間発行額の制限や建設事業の見直し等を行いながら、債務償還可能年数を低下できるよう、財務運営に努めていくことが必要である。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6" name="直線コネクタ 115"/>
        <xdr:cNvCxnSpPr/>
      </xdr:nvCxnSpPr>
      <xdr:spPr>
        <a:xfrm flipV="1">
          <a:off x="14793595" y="4633837"/>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19" name="債務償還可能年数最大値テキスト"/>
        <xdr:cNvSpPr txBox="1"/>
      </xdr:nvSpPr>
      <xdr:spPr>
        <a:xfrm>
          <a:off x="14846300" y="440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0" name="直線コネクタ 119"/>
        <xdr:cNvCxnSpPr/>
      </xdr:nvCxnSpPr>
      <xdr:spPr>
        <a:xfrm>
          <a:off x="14706600" y="463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1" name="債務償還可能年数平均値テキスト"/>
        <xdr:cNvSpPr txBox="1"/>
      </xdr:nvSpPr>
      <xdr:spPr>
        <a:xfrm>
          <a:off x="14846300" y="536337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2" name="フローチャート: 判断 121"/>
        <xdr:cNvSpPr/>
      </xdr:nvSpPr>
      <xdr:spPr>
        <a:xfrm>
          <a:off x="14744700" y="53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107799</xdr:rowOff>
    </xdr:from>
    <xdr:to>
      <xdr:col>76</xdr:col>
      <xdr:colOff>73025</xdr:colOff>
      <xdr:row>31</xdr:row>
      <xdr:rowOff>37949</xdr:rowOff>
    </xdr:to>
    <xdr:sp macro="" textlink="">
      <xdr:nvSpPr>
        <xdr:cNvPr id="128" name="楕円 127"/>
        <xdr:cNvSpPr/>
      </xdr:nvSpPr>
      <xdr:spPr>
        <a:xfrm>
          <a:off x="14744700" y="525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130676</xdr:rowOff>
    </xdr:from>
    <xdr:ext cx="340478" cy="259045"/>
    <xdr:sp macro="" textlink="">
      <xdr:nvSpPr>
        <xdr:cNvPr id="129" name="債務償還可能年数該当値テキスト"/>
        <xdr:cNvSpPr txBox="1"/>
      </xdr:nvSpPr>
      <xdr:spPr>
        <a:xfrm>
          <a:off x="14846300" y="51027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15,234
15,164
178.49
11,481,093
10,832,560
597,420
6,084,206
11,992,595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0" name="楕円 69"/>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44467</xdr:rowOff>
    </xdr:from>
    <xdr:ext cx="405111" cy="259045"/>
    <xdr:sp macro="" textlink="">
      <xdr:nvSpPr>
        <xdr:cNvPr id="71"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2"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60977</xdr:rowOff>
    </xdr:from>
    <xdr:ext cx="405111" cy="259045"/>
    <xdr:sp macro="" textlink="">
      <xdr:nvSpPr>
        <xdr:cNvPr id="73" name="n_1mainValue【道路】&#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97" name="直線コネクタ 96"/>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98"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99" name="直線コネクタ 98"/>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0"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1" name="直線コネクタ 100"/>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2"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3" name="フローチャート: 判断 102"/>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4" name="フローチャート: 判断 103"/>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5" name="フローチャート: 判断 104"/>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169723</xdr:rowOff>
    </xdr:from>
    <xdr:to>
      <xdr:col>50</xdr:col>
      <xdr:colOff>165100</xdr:colOff>
      <xdr:row>41</xdr:row>
      <xdr:rowOff>99873</xdr:rowOff>
    </xdr:to>
    <xdr:sp macro="" textlink="">
      <xdr:nvSpPr>
        <xdr:cNvPr id="111" name="楕円 110"/>
        <xdr:cNvSpPr/>
      </xdr:nvSpPr>
      <xdr:spPr>
        <a:xfrm>
          <a:off x="9588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42</xdr:row>
      <xdr:rowOff>11085</xdr:rowOff>
    </xdr:from>
    <xdr:ext cx="534377" cy="259045"/>
    <xdr:sp macro="" textlink="">
      <xdr:nvSpPr>
        <xdr:cNvPr id="112"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3"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116400</xdr:rowOff>
    </xdr:from>
    <xdr:ext cx="534377" cy="259045"/>
    <xdr:sp macro="" textlink="">
      <xdr:nvSpPr>
        <xdr:cNvPr id="114" name="n_1mainValue【道路】&#10;一人当たり延長"/>
        <xdr:cNvSpPr txBox="1"/>
      </xdr:nvSpPr>
      <xdr:spPr>
        <a:xfrm>
          <a:off x="9359411" y="68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0" name="直線コネクタ 139"/>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1"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2" name="直線コネクタ 141"/>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3"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44" name="直線コネクタ 143"/>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45"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46" name="フローチャート: 判断 145"/>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47" name="フローチャート: 判断 146"/>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48" name="フローチャート: 判断 147"/>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25944</xdr:rowOff>
    </xdr:from>
    <xdr:to>
      <xdr:col>20</xdr:col>
      <xdr:colOff>38100</xdr:colOff>
      <xdr:row>58</xdr:row>
      <xdr:rowOff>127544</xdr:rowOff>
    </xdr:to>
    <xdr:sp macro="" textlink="">
      <xdr:nvSpPr>
        <xdr:cNvPr id="154" name="楕円 153"/>
        <xdr:cNvSpPr/>
      </xdr:nvSpPr>
      <xdr:spPr>
        <a:xfrm>
          <a:off x="3746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146430</xdr:rowOff>
    </xdr:from>
    <xdr:ext cx="405111" cy="259045"/>
    <xdr:sp macro="" textlink="">
      <xdr:nvSpPr>
        <xdr:cNvPr id="155"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56"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144071</xdr:rowOff>
    </xdr:from>
    <xdr:ext cx="405111" cy="259045"/>
    <xdr:sp macro="" textlink="">
      <xdr:nvSpPr>
        <xdr:cNvPr id="157" name="n_1mainValue【橋りょう・トンネル】&#10;有形固定資産減価償却率"/>
        <xdr:cNvSpPr txBox="1"/>
      </xdr:nvSpPr>
      <xdr:spPr>
        <a:xfrm>
          <a:off x="3582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8" name="直線コネクタ 16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9" name="テキスト ボックス 16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0" name="直線コネクタ 16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1" name="テキスト ボックス 17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2" name="直線コネクタ 17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3" name="テキスト ボックス 17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4" name="直線コネクタ 17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5" name="テキスト ボックス 17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6" name="直線コネクタ 17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7" name="テキスト ボックス 17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8" name="直線コネクタ 17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9" name="テキスト ボックス 17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83" name="直線コネクタ 182"/>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84"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85" name="直線コネクタ 184"/>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86"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87" name="直線コネクタ 186"/>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88"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89" name="フローチャート: 判断 188"/>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0" name="フローチャート: 判断 189"/>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191" name="フローチャート: 判断 190"/>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30276</xdr:rowOff>
    </xdr:from>
    <xdr:to>
      <xdr:col>50</xdr:col>
      <xdr:colOff>165100</xdr:colOff>
      <xdr:row>63</xdr:row>
      <xdr:rowOff>131876</xdr:rowOff>
    </xdr:to>
    <xdr:sp macro="" textlink="">
      <xdr:nvSpPr>
        <xdr:cNvPr id="197" name="楕円 196"/>
        <xdr:cNvSpPr/>
      </xdr:nvSpPr>
      <xdr:spPr>
        <a:xfrm>
          <a:off x="9588500" y="108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64</xdr:row>
      <xdr:rowOff>46397</xdr:rowOff>
    </xdr:from>
    <xdr:ext cx="599010" cy="259045"/>
    <xdr:sp macro="" textlink="">
      <xdr:nvSpPr>
        <xdr:cNvPr id="198"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199" name="n_2aveValue【橋りょう・トンネル】&#10;一人当たり有形固定資産（償却資産）額"/>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148403</xdr:rowOff>
    </xdr:from>
    <xdr:ext cx="599010" cy="259045"/>
    <xdr:sp macro="" textlink="">
      <xdr:nvSpPr>
        <xdr:cNvPr id="200" name="n_1mainValue【橋りょう・トンネル】&#10;一人当たり有形固定資産（償却資産）額"/>
        <xdr:cNvSpPr txBox="1"/>
      </xdr:nvSpPr>
      <xdr:spPr>
        <a:xfrm>
          <a:off x="9327095" y="1060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25" name="直線コネクタ 224"/>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26"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27" name="直線コネクタ 226"/>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28"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29" name="直線コネクタ 228"/>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30"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31" name="フローチャート: 判断 230"/>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32" name="フローチャート: 判断 231"/>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3" name="フローチャート: 判断 232"/>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39" name="楕円 238"/>
        <xdr:cNvSpPr/>
      </xdr:nvSpPr>
      <xdr:spPr>
        <a:xfrm>
          <a:off x="3746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137813</xdr:rowOff>
    </xdr:from>
    <xdr:ext cx="405111" cy="259045"/>
    <xdr:sp macro="" textlink="">
      <xdr:nvSpPr>
        <xdr:cNvPr id="240"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41"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42" name="n_1mainValue【公営住宅】&#10;有形固定資産減価償却率"/>
        <xdr:cNvSpPr txBox="1"/>
      </xdr:nvSpPr>
      <xdr:spPr>
        <a:xfrm>
          <a:off x="35820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4" name="テキスト ボックス 26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66" name="直線コネクタ 26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6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70" name="直線コネクタ 26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7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72" name="フローチャート: 判断 27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73" name="フローチャート: 判断 27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74" name="フローチャート: 判断 273"/>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63881</xdr:rowOff>
    </xdr:from>
    <xdr:to>
      <xdr:col>50</xdr:col>
      <xdr:colOff>165100</xdr:colOff>
      <xdr:row>85</xdr:row>
      <xdr:rowOff>165481</xdr:rowOff>
    </xdr:to>
    <xdr:sp macro="" textlink="">
      <xdr:nvSpPr>
        <xdr:cNvPr id="280" name="楕円 279"/>
        <xdr:cNvSpPr/>
      </xdr:nvSpPr>
      <xdr:spPr>
        <a:xfrm>
          <a:off x="9588500" y="146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97617</xdr:rowOff>
    </xdr:from>
    <xdr:ext cx="469744" cy="259045"/>
    <xdr:sp macro="" textlink="">
      <xdr:nvSpPr>
        <xdr:cNvPr id="281" name="n_1aveValue【公営住宅】&#10;一人当たり面積"/>
        <xdr:cNvSpPr txBox="1"/>
      </xdr:nvSpPr>
      <xdr:spPr>
        <a:xfrm>
          <a:off x="93917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282" name="n_2aveValue【公営住宅】&#10;一人当たり面積"/>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156608</xdr:rowOff>
    </xdr:from>
    <xdr:ext cx="469744" cy="259045"/>
    <xdr:sp macro="" textlink="">
      <xdr:nvSpPr>
        <xdr:cNvPr id="283" name="n_1mainValue【公営住宅】&#10;一人当たり面積"/>
        <xdr:cNvSpPr txBox="1"/>
      </xdr:nvSpPr>
      <xdr:spPr>
        <a:xfrm>
          <a:off x="9391727" y="1472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5" name="テキスト ボックス 29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5" name="テキスト ボックス 3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07" name="直線コネクタ 306"/>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08"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09" name="直線コネクタ 308"/>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10"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11" name="直線コネクタ 310"/>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114316</xdr:rowOff>
    </xdr:from>
    <xdr:ext cx="405111" cy="259045"/>
    <xdr:sp macro="" textlink="">
      <xdr:nvSpPr>
        <xdr:cNvPr id="312" name="【港湾・漁港】&#10;有形固定資産減価償却率平均値テキスト"/>
        <xdr:cNvSpPr txBox="1"/>
      </xdr:nvSpPr>
      <xdr:spPr>
        <a:xfrm>
          <a:off x="4673600" y="1743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13" name="フローチャート: 判断 312"/>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14" name="フローチャート: 判断 313"/>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90170</xdr:rowOff>
    </xdr:from>
    <xdr:to>
      <xdr:col>15</xdr:col>
      <xdr:colOff>101600</xdr:colOff>
      <xdr:row>103</xdr:row>
      <xdr:rowOff>20320</xdr:rowOff>
    </xdr:to>
    <xdr:sp macro="" textlink="">
      <xdr:nvSpPr>
        <xdr:cNvPr id="315" name="フローチャート: 判断 314"/>
        <xdr:cNvSpPr/>
      </xdr:nvSpPr>
      <xdr:spPr>
        <a:xfrm>
          <a:off x="2857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59689</xdr:rowOff>
    </xdr:from>
    <xdr:to>
      <xdr:col>20</xdr:col>
      <xdr:colOff>38100</xdr:colOff>
      <xdr:row>102</xdr:row>
      <xdr:rowOff>161289</xdr:rowOff>
    </xdr:to>
    <xdr:sp macro="" textlink="">
      <xdr:nvSpPr>
        <xdr:cNvPr id="321" name="楕円 320"/>
        <xdr:cNvSpPr/>
      </xdr:nvSpPr>
      <xdr:spPr>
        <a:xfrm>
          <a:off x="3746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6366</xdr:rowOff>
    </xdr:from>
    <xdr:ext cx="405111" cy="259045"/>
    <xdr:sp macro="" textlink="">
      <xdr:nvSpPr>
        <xdr:cNvPr id="322"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36847</xdr:rowOff>
    </xdr:from>
    <xdr:ext cx="405111" cy="259045"/>
    <xdr:sp macro="" textlink="">
      <xdr:nvSpPr>
        <xdr:cNvPr id="323" name="n_2aveValue【港湾・漁港】&#10;有形固定資産減価償却率"/>
        <xdr:cNvSpPr txBox="1"/>
      </xdr:nvSpPr>
      <xdr:spPr>
        <a:xfrm>
          <a:off x="2705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152416</xdr:rowOff>
    </xdr:from>
    <xdr:ext cx="405111" cy="259045"/>
    <xdr:sp macro="" textlink="">
      <xdr:nvSpPr>
        <xdr:cNvPr id="324" name="n_1mainValue【港湾・漁港】&#10;有形固定資産減価償却率"/>
        <xdr:cNvSpPr txBox="1"/>
      </xdr:nvSpPr>
      <xdr:spPr>
        <a:xfrm>
          <a:off x="35820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5" name="直線コネクタ 33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6" name="テキスト ボックス 33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7" name="直線コネクタ 33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8" name="テキスト ボックス 33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9" name="直線コネクタ 33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40" name="テキスト ボックス 33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2" name="テキスト ボックス 34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44" name="直線コネクタ 343"/>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45"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46" name="直線コネクタ 345"/>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47"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48" name="直線コネクタ 347"/>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49"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50" name="フローチャート: 判断 349"/>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51" name="フローチャート: 判断 350"/>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23067</xdr:rowOff>
    </xdr:from>
    <xdr:to>
      <xdr:col>46</xdr:col>
      <xdr:colOff>38100</xdr:colOff>
      <xdr:row>107</xdr:row>
      <xdr:rowOff>124667</xdr:rowOff>
    </xdr:to>
    <xdr:sp macro="" textlink="">
      <xdr:nvSpPr>
        <xdr:cNvPr id="352" name="フローチャート: 判断 351"/>
        <xdr:cNvSpPr/>
      </xdr:nvSpPr>
      <xdr:spPr>
        <a:xfrm>
          <a:off x="8699500" y="1836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127786</xdr:rowOff>
    </xdr:from>
    <xdr:to>
      <xdr:col>50</xdr:col>
      <xdr:colOff>165100</xdr:colOff>
      <xdr:row>106</xdr:row>
      <xdr:rowOff>57936</xdr:rowOff>
    </xdr:to>
    <xdr:sp macro="" textlink="">
      <xdr:nvSpPr>
        <xdr:cNvPr id="358" name="楕円 357"/>
        <xdr:cNvSpPr/>
      </xdr:nvSpPr>
      <xdr:spPr>
        <a:xfrm>
          <a:off x="9588500" y="18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162193</xdr:rowOff>
    </xdr:from>
    <xdr:ext cx="599010" cy="259045"/>
    <xdr:sp macro="" textlink="">
      <xdr:nvSpPr>
        <xdr:cNvPr id="359" name="n_1aveValue【港湾・漁港】&#10;一人当たり有形固定資産（償却資産）額"/>
        <xdr:cNvSpPr txBox="1"/>
      </xdr:nvSpPr>
      <xdr:spPr>
        <a:xfrm>
          <a:off x="9327095" y="1833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141194</xdr:rowOff>
    </xdr:from>
    <xdr:ext cx="599010" cy="259045"/>
    <xdr:sp macro="" textlink="">
      <xdr:nvSpPr>
        <xdr:cNvPr id="360" name="n_2aveValue【港湾・漁港】&#10;一人当たり有形固定資産（償却資産）額"/>
        <xdr:cNvSpPr txBox="1"/>
      </xdr:nvSpPr>
      <xdr:spPr>
        <a:xfrm>
          <a:off x="8450795" y="18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74463</xdr:rowOff>
    </xdr:from>
    <xdr:ext cx="599010" cy="259045"/>
    <xdr:sp macro="" textlink="">
      <xdr:nvSpPr>
        <xdr:cNvPr id="361" name="n_1mainValue【港湾・漁港】&#10;一人当たり有形固定資産（償却資産）額"/>
        <xdr:cNvSpPr txBox="1"/>
      </xdr:nvSpPr>
      <xdr:spPr>
        <a:xfrm>
          <a:off x="9327095" y="1790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86" name="直線コネクタ 385"/>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87"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88" name="直線コネクタ 387"/>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91"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92" name="フローチャート: 判断 39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93" name="フローチャート: 判断 392"/>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394" name="フローチャート: 判断 39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122555</xdr:rowOff>
    </xdr:from>
    <xdr:to>
      <xdr:col>81</xdr:col>
      <xdr:colOff>101600</xdr:colOff>
      <xdr:row>36</xdr:row>
      <xdr:rowOff>52705</xdr:rowOff>
    </xdr:to>
    <xdr:sp macro="" textlink="">
      <xdr:nvSpPr>
        <xdr:cNvPr id="400" name="楕円 399"/>
        <xdr:cNvSpPr/>
      </xdr:nvSpPr>
      <xdr:spPr>
        <a:xfrm>
          <a:off x="15430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60977</xdr:rowOff>
    </xdr:from>
    <xdr:ext cx="405111" cy="259045"/>
    <xdr:sp macro="" textlink="">
      <xdr:nvSpPr>
        <xdr:cNvPr id="401"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02"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69232</xdr:rowOff>
    </xdr:from>
    <xdr:ext cx="405111" cy="259045"/>
    <xdr:sp macro="" textlink="">
      <xdr:nvSpPr>
        <xdr:cNvPr id="403" name="n_1mainValue【認定こども園・幼稚園・保育所】&#10;有形固定資産減価償却率"/>
        <xdr:cNvSpPr txBox="1"/>
      </xdr:nvSpPr>
      <xdr:spPr>
        <a:xfrm>
          <a:off x="1526604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4" name="直線コネクタ 4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5" name="テキスト ボックス 41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6" name="直線コネクタ 4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7" name="テキスト ボックス 41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8" name="直線コネクタ 4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9" name="テキスト ボックス 41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0" name="直線コネクタ 4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1" name="テキスト ボックス 42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2" name="直線コネクタ 4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3" name="テキスト ボックス 42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4" name="直線コネクタ 4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5" name="テキスト ボックス 42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29" name="直線コネクタ 428"/>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30"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31" name="直線コネクタ 430"/>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3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33" name="直線コネクタ 43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34"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35" name="フローチャート: 判断 434"/>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36" name="フローチャート: 判断 435"/>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37" name="フローチャート: 判断 436"/>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27033</xdr:rowOff>
    </xdr:from>
    <xdr:to>
      <xdr:col>112</xdr:col>
      <xdr:colOff>38100</xdr:colOff>
      <xdr:row>35</xdr:row>
      <xdr:rowOff>128633</xdr:rowOff>
    </xdr:to>
    <xdr:sp macro="" textlink="">
      <xdr:nvSpPr>
        <xdr:cNvPr id="443" name="楕円 442"/>
        <xdr:cNvSpPr/>
      </xdr:nvSpPr>
      <xdr:spPr>
        <a:xfrm>
          <a:off x="21272500" y="6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160581</xdr:rowOff>
    </xdr:from>
    <xdr:ext cx="469744" cy="259045"/>
    <xdr:sp macro="" textlink="">
      <xdr:nvSpPr>
        <xdr:cNvPr id="444" name="n_1aveValue【認定こども園・幼稚園・保育所】&#10;一人当たり面積"/>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4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145160</xdr:rowOff>
    </xdr:from>
    <xdr:ext cx="469744" cy="259045"/>
    <xdr:sp macro="" textlink="">
      <xdr:nvSpPr>
        <xdr:cNvPr id="446" name="n_1mainValue【認定こども園・幼稚園・保育所】&#10;一人当たり面積"/>
        <xdr:cNvSpPr txBox="1"/>
      </xdr:nvSpPr>
      <xdr:spPr>
        <a:xfrm>
          <a:off x="21075727" y="5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112014</xdr:rowOff>
    </xdr:from>
    <xdr:to>
      <xdr:col>85</xdr:col>
      <xdr:colOff>126364</xdr:colOff>
      <xdr:row>62</xdr:row>
      <xdr:rowOff>125730</xdr:rowOff>
    </xdr:to>
    <xdr:cxnSp macro="">
      <xdr:nvCxnSpPr>
        <xdr:cNvPr id="469" name="直線コネクタ 468"/>
        <xdr:cNvCxnSpPr/>
      </xdr:nvCxnSpPr>
      <xdr:spPr>
        <a:xfrm flipV="1">
          <a:off x="16318864" y="971321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470" name="【学校施設】&#10;有形固定資産減価償却率最小値テキスト"/>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471" name="直線コネクタ 470"/>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58691</xdr:rowOff>
    </xdr:from>
    <xdr:ext cx="405111" cy="259045"/>
    <xdr:sp macro="" textlink="">
      <xdr:nvSpPr>
        <xdr:cNvPr id="472" name="【学校施設】&#10;有形固定資産減価償却率最大値テキスト"/>
        <xdr:cNvSpPr txBox="1"/>
      </xdr:nvSpPr>
      <xdr:spPr>
        <a:xfrm>
          <a:off x="16357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112014</xdr:rowOff>
    </xdr:from>
    <xdr:to>
      <xdr:col>86</xdr:col>
      <xdr:colOff>25400</xdr:colOff>
      <xdr:row>56</xdr:row>
      <xdr:rowOff>112014</xdr:rowOff>
    </xdr:to>
    <xdr:cxnSp macro="">
      <xdr:nvCxnSpPr>
        <xdr:cNvPr id="473" name="直線コネクタ 472"/>
        <xdr:cNvCxnSpPr/>
      </xdr:nvCxnSpPr>
      <xdr:spPr>
        <a:xfrm>
          <a:off x="16230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99077</xdr:rowOff>
    </xdr:from>
    <xdr:ext cx="405111" cy="259045"/>
    <xdr:sp macro="" textlink="">
      <xdr:nvSpPr>
        <xdr:cNvPr id="474" name="【学校施設】&#10;有形固定資産減価償却率平均値テキスト"/>
        <xdr:cNvSpPr txBox="1"/>
      </xdr:nvSpPr>
      <xdr:spPr>
        <a:xfrm>
          <a:off x="163576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75" name="フローチャート: 判断 474"/>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31496</xdr:rowOff>
    </xdr:from>
    <xdr:to>
      <xdr:col>81</xdr:col>
      <xdr:colOff>101600</xdr:colOff>
      <xdr:row>58</xdr:row>
      <xdr:rowOff>133096</xdr:rowOff>
    </xdr:to>
    <xdr:sp macro="" textlink="">
      <xdr:nvSpPr>
        <xdr:cNvPr id="476" name="フローチャート: 判断 475"/>
        <xdr:cNvSpPr/>
      </xdr:nvSpPr>
      <xdr:spPr>
        <a:xfrm>
          <a:off x="154305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477" name="フローチャート: 判断 476"/>
        <xdr:cNvSpPr/>
      </xdr:nvSpPr>
      <xdr:spPr>
        <a:xfrm>
          <a:off x="14541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56642</xdr:rowOff>
    </xdr:from>
    <xdr:to>
      <xdr:col>81</xdr:col>
      <xdr:colOff>101600</xdr:colOff>
      <xdr:row>55</xdr:row>
      <xdr:rowOff>158242</xdr:rowOff>
    </xdr:to>
    <xdr:sp macro="" textlink="">
      <xdr:nvSpPr>
        <xdr:cNvPr id="483" name="楕円 482"/>
        <xdr:cNvSpPr/>
      </xdr:nvSpPr>
      <xdr:spPr>
        <a:xfrm>
          <a:off x="15430500" y="94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124223</xdr:rowOff>
    </xdr:from>
    <xdr:ext cx="405111" cy="259045"/>
    <xdr:sp macro="" textlink="">
      <xdr:nvSpPr>
        <xdr:cNvPr id="484" name="n_1aveValue【学校施設】&#10;有形固定資産減価償却率"/>
        <xdr:cNvSpPr txBox="1"/>
      </xdr:nvSpPr>
      <xdr:spPr>
        <a:xfrm>
          <a:off x="152660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485" name="n_2aveValue【学校施設】&#10;有形固定資産減価償却率"/>
        <xdr:cNvSpPr txBox="1"/>
      </xdr:nvSpPr>
      <xdr:spPr>
        <a:xfrm>
          <a:off x="143897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3319</xdr:rowOff>
    </xdr:from>
    <xdr:ext cx="405111" cy="259045"/>
    <xdr:sp macro="" textlink="">
      <xdr:nvSpPr>
        <xdr:cNvPr id="486" name="n_1mainValue【学校施設】&#10;有形固定資産減価償却率"/>
        <xdr:cNvSpPr txBox="1"/>
      </xdr:nvSpPr>
      <xdr:spPr>
        <a:xfrm>
          <a:off x="15266044" y="926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9" name="直線コネクタ 508"/>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10"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11" name="直線コネクタ 510"/>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12"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13" name="直線コネクタ 512"/>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14"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5" name="フローチャート: 判断 514"/>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6" name="フローチャート: 判断 515"/>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517" name="フローチャート: 判断 516"/>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137566</xdr:rowOff>
    </xdr:from>
    <xdr:to>
      <xdr:col>112</xdr:col>
      <xdr:colOff>38100</xdr:colOff>
      <xdr:row>59</xdr:row>
      <xdr:rowOff>67716</xdr:rowOff>
    </xdr:to>
    <xdr:sp macro="" textlink="">
      <xdr:nvSpPr>
        <xdr:cNvPr id="523" name="楕円 522"/>
        <xdr:cNvSpPr/>
      </xdr:nvSpPr>
      <xdr:spPr>
        <a:xfrm>
          <a:off x="21272500" y="100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142968</xdr:rowOff>
    </xdr:from>
    <xdr:ext cx="469744" cy="259045"/>
    <xdr:sp macro="" textlink="">
      <xdr:nvSpPr>
        <xdr:cNvPr id="524"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525" name="n_2aveValue【学校施設】&#10;一人当たり面積"/>
        <xdr:cNvSpPr txBox="1"/>
      </xdr:nvSpPr>
      <xdr:spPr>
        <a:xfrm>
          <a:off x="20199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84243</xdr:rowOff>
    </xdr:from>
    <xdr:ext cx="469744" cy="259045"/>
    <xdr:sp macro="" textlink="">
      <xdr:nvSpPr>
        <xdr:cNvPr id="526" name="n_1mainValue【学校施設】&#10;一人当たり面積"/>
        <xdr:cNvSpPr txBox="1"/>
      </xdr:nvSpPr>
      <xdr:spPr>
        <a:xfrm>
          <a:off x="21075727" y="98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7" name="テキスト ボックス 53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9" name="テキスト ボックス 53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7" name="テキスト ボックス 54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9" name="テキスト ボックス 54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1" name="直線コネクタ 550"/>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2"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3" name="直線コネクタ 552"/>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56"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57" name="フローチャート: 判断 556"/>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58" name="フローチャート: 判断 557"/>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59" name="フローチャート: 判断 558"/>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101600</xdr:rowOff>
    </xdr:from>
    <xdr:to>
      <xdr:col>81</xdr:col>
      <xdr:colOff>101600</xdr:colOff>
      <xdr:row>78</xdr:row>
      <xdr:rowOff>31750</xdr:rowOff>
    </xdr:to>
    <xdr:sp macro="" textlink="">
      <xdr:nvSpPr>
        <xdr:cNvPr id="565" name="楕円 564"/>
        <xdr:cNvSpPr/>
      </xdr:nvSpPr>
      <xdr:spPr>
        <a:xfrm>
          <a:off x="1543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123841</xdr:rowOff>
    </xdr:from>
    <xdr:ext cx="405111" cy="259045"/>
    <xdr:sp macro="" textlink="">
      <xdr:nvSpPr>
        <xdr:cNvPr id="566"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567"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48277</xdr:rowOff>
    </xdr:from>
    <xdr:ext cx="405111" cy="259045"/>
    <xdr:sp macro="" textlink="">
      <xdr:nvSpPr>
        <xdr:cNvPr id="568" name="n_1mainValue【児童館】&#10;有形固定資産減価償却率"/>
        <xdr:cNvSpPr txBox="1"/>
      </xdr:nvSpPr>
      <xdr:spPr>
        <a:xfrm>
          <a:off x="15266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92" name="直線コネクタ 591"/>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93"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94" name="直線コネクタ 593"/>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95"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96" name="直線コネクタ 59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97"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98" name="フローチャート: 判断 59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9" name="フローチャート: 判断 59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0" name="フローチャート: 判断 59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06" name="楕円 605"/>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111777</xdr:rowOff>
    </xdr:from>
    <xdr:ext cx="469744" cy="259045"/>
    <xdr:sp macro="" textlink="">
      <xdr:nvSpPr>
        <xdr:cNvPr id="607"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0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09"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0" name="テキスト ボックス 61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1" name="直線コネクタ 6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2" name="テキスト ボックス 6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3" name="直線コネクタ 6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4" name="テキスト ボックス 6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5" name="直線コネクタ 6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6" name="テキスト ボックス 6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7" name="直線コネクタ 6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8" name="テキスト ボックス 62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32" name="直線コネクタ 631"/>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33"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34" name="直線コネクタ 633"/>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35"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36" name="直線コネクタ 635"/>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37"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38" name="フローチャート: 判断 637"/>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39" name="フローチャート: 判断 638"/>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40" name="フローチャート: 判断 639"/>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32258</xdr:rowOff>
    </xdr:from>
    <xdr:to>
      <xdr:col>81</xdr:col>
      <xdr:colOff>101600</xdr:colOff>
      <xdr:row>106</xdr:row>
      <xdr:rowOff>133858</xdr:rowOff>
    </xdr:to>
    <xdr:sp macro="" textlink="">
      <xdr:nvSpPr>
        <xdr:cNvPr id="646" name="楕円 645"/>
        <xdr:cNvSpPr/>
      </xdr:nvSpPr>
      <xdr:spPr>
        <a:xfrm>
          <a:off x="1543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150385</xdr:rowOff>
    </xdr:from>
    <xdr:ext cx="405111" cy="259045"/>
    <xdr:sp macro="" textlink="">
      <xdr:nvSpPr>
        <xdr:cNvPr id="647"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70375</xdr:rowOff>
    </xdr:from>
    <xdr:ext cx="405111" cy="259045"/>
    <xdr:sp macro="" textlink="">
      <xdr:nvSpPr>
        <xdr:cNvPr id="648" name="n_2aveValue【公民館】&#10;有形固定資産減価償却率"/>
        <xdr:cNvSpPr txBox="1"/>
      </xdr:nvSpPr>
      <xdr:spPr>
        <a:xfrm>
          <a:off x="14389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124985</xdr:rowOff>
    </xdr:from>
    <xdr:ext cx="405111" cy="259045"/>
    <xdr:sp macro="" textlink="">
      <xdr:nvSpPr>
        <xdr:cNvPr id="649" name="n_1mainValue【公民館】&#10;有形固定資産減価償却率"/>
        <xdr:cNvSpPr txBox="1"/>
      </xdr:nvSpPr>
      <xdr:spPr>
        <a:xfrm>
          <a:off x="152660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73" name="直線コネクタ 672"/>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74"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75" name="直線コネクタ 674"/>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76"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77" name="直線コネクタ 676"/>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78"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79" name="フローチャート: 判断 678"/>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80" name="フローチャート: 判断 679"/>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681" name="フローチャート: 判断 680"/>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33020</xdr:rowOff>
    </xdr:from>
    <xdr:to>
      <xdr:col>112</xdr:col>
      <xdr:colOff>38100</xdr:colOff>
      <xdr:row>103</xdr:row>
      <xdr:rowOff>134620</xdr:rowOff>
    </xdr:to>
    <xdr:sp macro="" textlink="">
      <xdr:nvSpPr>
        <xdr:cNvPr id="687" name="楕円 686"/>
        <xdr:cNvSpPr/>
      </xdr:nvSpPr>
      <xdr:spPr>
        <a:xfrm>
          <a:off x="2127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146702</xdr:rowOff>
    </xdr:from>
    <xdr:ext cx="469744" cy="259045"/>
    <xdr:sp macro="" textlink="">
      <xdr:nvSpPr>
        <xdr:cNvPr id="688"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689"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151147</xdr:rowOff>
    </xdr:from>
    <xdr:ext cx="469744" cy="259045"/>
    <xdr:sp macro="" textlink="">
      <xdr:nvSpPr>
        <xdr:cNvPr id="690" name="n_1mainValue【公民館】&#10;一人当たり面積"/>
        <xdr:cNvSpPr txBox="1"/>
      </xdr:nvSpPr>
      <xdr:spPr>
        <a:xfrm>
          <a:off x="21075727"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類似団体と比較して、有形固定資産原価焼却率、一人当たり有形固定資産額及び一人当たり面積が特に高いものは、道路、橋りょう・トンネル、学校及び保育所である。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道路及び橋りょう・トンネルについては、合併により、多くの道路（町道、農道、林道）を引き継いだことによる。今後は、交通量に応じた道路の適切な整備水準を検討し、維持管理にかかるサイクルコストの削減を図るとともに。、長寿命化計画の策定を検討していく必要が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学校及び保育所施設についても、合併により両町の施設をそのまま引き継いでいることによる。保育所施設については、合併後に２施設を民営化し、統廃合に取り組んでいる。学校施設については、平成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組織した「若狭町学校規模配置適正化検討委員会」の答申を受け、今後、学校適正化計画の策定にとりかかることにより、一人当たり面積も減少すると考えられる。また、学校の適正配置に合わせて、保育所の更なる適正配置を検することにより、保育所の一人当たり面積の減少が図られると考える。学校及び保育所の適正配置に並行し、長寿命化に向けた取り組みが必要と考え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15,234
15,164
178.49
11,481,093
10,832,560
597,420
6,084,206
11,992,595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130464</xdr:rowOff>
    </xdr:from>
    <xdr:ext cx="405111" cy="259045"/>
    <xdr:sp macro="" textlink="">
      <xdr:nvSpPr>
        <xdr:cNvPr id="6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43362</xdr:rowOff>
    </xdr:from>
    <xdr:to>
      <xdr:col>15</xdr:col>
      <xdr:colOff>101600</xdr:colOff>
      <xdr:row>38</xdr:row>
      <xdr:rowOff>144962</xdr:rowOff>
    </xdr:to>
    <xdr:sp macro="" textlink="">
      <xdr:nvSpPr>
        <xdr:cNvPr id="66" name="フローチャート: 判断 65"/>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161488</xdr:rowOff>
    </xdr:from>
    <xdr:ext cx="405111" cy="259045"/>
    <xdr:sp macro="" textlink="">
      <xdr:nvSpPr>
        <xdr:cNvPr id="67" name="n_2aveValue【図書館】&#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3" name="楕円 72"/>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83837</xdr:rowOff>
    </xdr:from>
    <xdr:ext cx="405111" cy="259045"/>
    <xdr:sp macro="" textlink="">
      <xdr:nvSpPr>
        <xdr:cNvPr id="74" name="n_1mainValue【図書館】&#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6" name="直線コネクタ 95"/>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97"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8" name="直線コネクタ 97"/>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99"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0" name="直線コネクタ 99"/>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1"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2" name="フローチャート: 判断 101"/>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3" name="フローチャート: 判断 102"/>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3827</xdr:rowOff>
    </xdr:from>
    <xdr:ext cx="469744" cy="259045"/>
    <xdr:sp macro="" textlink="">
      <xdr:nvSpPr>
        <xdr:cNvPr id="104" name="n_1ave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5" name="フローチャート: 判断 104"/>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6"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xdr:rowOff>
    </xdr:from>
    <xdr:to>
      <xdr:col>50</xdr:col>
      <xdr:colOff>165100</xdr:colOff>
      <xdr:row>38</xdr:row>
      <xdr:rowOff>104140</xdr:rowOff>
    </xdr:to>
    <xdr:sp macro="" textlink="">
      <xdr:nvSpPr>
        <xdr:cNvPr id="112" name="楕円 111"/>
        <xdr:cNvSpPr/>
      </xdr:nvSpPr>
      <xdr:spPr>
        <a:xfrm>
          <a:off x="958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3" name="n_1main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37" name="直線コネクタ 136"/>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38"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1" name="直線コネクタ 14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2"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3" name="フローチャート: 判断 142"/>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44" name="フローチャート: 判断 143"/>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145"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105410</xdr:rowOff>
    </xdr:from>
    <xdr:to>
      <xdr:col>15</xdr:col>
      <xdr:colOff>101600</xdr:colOff>
      <xdr:row>56</xdr:row>
      <xdr:rowOff>35560</xdr:rowOff>
    </xdr:to>
    <xdr:sp macro="" textlink="">
      <xdr:nvSpPr>
        <xdr:cNvPr id="146" name="フローチャート: 判断 145"/>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54</xdr:row>
      <xdr:rowOff>52087</xdr:rowOff>
    </xdr:from>
    <xdr:ext cx="405111" cy="259045"/>
    <xdr:sp macro="" textlink="">
      <xdr:nvSpPr>
        <xdr:cNvPr id="147" name="n_2aveValue【体育館・プール】&#10;有形固定資産減価償却率"/>
        <xdr:cNvSpPr txBox="1"/>
      </xdr:nvSpPr>
      <xdr:spPr>
        <a:xfrm>
          <a:off x="2705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95885</xdr:rowOff>
    </xdr:from>
    <xdr:to>
      <xdr:col>20</xdr:col>
      <xdr:colOff>38100</xdr:colOff>
      <xdr:row>56</xdr:row>
      <xdr:rowOff>26035</xdr:rowOff>
    </xdr:to>
    <xdr:sp macro="" textlink="">
      <xdr:nvSpPr>
        <xdr:cNvPr id="153" name="楕円 152"/>
        <xdr:cNvSpPr/>
      </xdr:nvSpPr>
      <xdr:spPr>
        <a:xfrm>
          <a:off x="3746500" y="95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42562</xdr:rowOff>
    </xdr:from>
    <xdr:ext cx="405111" cy="259045"/>
    <xdr:sp macro="" textlink="">
      <xdr:nvSpPr>
        <xdr:cNvPr id="154" name="n_1mainValue【体育館・プール】&#10;有形固定資産減価償却率"/>
        <xdr:cNvSpPr txBox="1"/>
      </xdr:nvSpPr>
      <xdr:spPr>
        <a:xfrm>
          <a:off x="3582044" y="930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5" name="直線コネクタ 16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6" name="テキスト ボックス 16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7" name="直線コネクタ 16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8" name="テキスト ボックス 16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9" name="直線コネクタ 16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0" name="テキスト ボックス 16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1" name="直線コネクタ 17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2" name="テキスト ボックス 17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3" name="直線コネクタ 17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4" name="テキスト ボックス 17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5" name="直線コネクタ 17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6" name="テキスト ボックス 17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0" name="直線コネクタ 179"/>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81"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82" name="直線コネクタ 181"/>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83"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84" name="直線コネクタ 183"/>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85"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86" name="フローチャート: 判断 185"/>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87" name="フローチャート: 判断 186"/>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88"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127181</xdr:rowOff>
    </xdr:from>
    <xdr:to>
      <xdr:col>46</xdr:col>
      <xdr:colOff>38100</xdr:colOff>
      <xdr:row>61</xdr:row>
      <xdr:rowOff>57331</xdr:rowOff>
    </xdr:to>
    <xdr:sp macro="" textlink="">
      <xdr:nvSpPr>
        <xdr:cNvPr id="189" name="フローチャート: 判断 188"/>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73858</xdr:rowOff>
    </xdr:from>
    <xdr:ext cx="469744" cy="259045"/>
    <xdr:sp macro="" textlink="">
      <xdr:nvSpPr>
        <xdr:cNvPr id="190"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115751</xdr:rowOff>
    </xdr:from>
    <xdr:to>
      <xdr:col>50</xdr:col>
      <xdr:colOff>165100</xdr:colOff>
      <xdr:row>56</xdr:row>
      <xdr:rowOff>45901</xdr:rowOff>
    </xdr:to>
    <xdr:sp macro="" textlink="">
      <xdr:nvSpPr>
        <xdr:cNvPr id="196" name="楕円 195"/>
        <xdr:cNvSpPr/>
      </xdr:nvSpPr>
      <xdr:spPr>
        <a:xfrm>
          <a:off x="9588500" y="9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62428</xdr:rowOff>
    </xdr:from>
    <xdr:ext cx="469744" cy="259045"/>
    <xdr:sp macro="" textlink="">
      <xdr:nvSpPr>
        <xdr:cNvPr id="197" name="n_1mainValue【体育館・プール】&#10;一人当たり面積"/>
        <xdr:cNvSpPr txBox="1"/>
      </xdr:nvSpPr>
      <xdr:spPr>
        <a:xfrm>
          <a:off x="9391727" y="932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9" name="テキスト ボックス 20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23" name="直線コネクタ 222"/>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24"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25" name="直線コネクタ 224"/>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7" name="直線コネクタ 22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28"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29" name="フローチャート: 判断 228"/>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30" name="フローチャート: 判断 229"/>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110326</xdr:rowOff>
    </xdr:from>
    <xdr:ext cx="405111" cy="259045"/>
    <xdr:sp macro="" textlink="">
      <xdr:nvSpPr>
        <xdr:cNvPr id="231" name="n_1aveValue【福祉施設】&#10;有形固定資産減価償却率"/>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1995</xdr:rowOff>
    </xdr:from>
    <xdr:to>
      <xdr:col>15</xdr:col>
      <xdr:colOff>101600</xdr:colOff>
      <xdr:row>82</xdr:row>
      <xdr:rowOff>103595</xdr:rowOff>
    </xdr:to>
    <xdr:sp macro="" textlink="">
      <xdr:nvSpPr>
        <xdr:cNvPr id="232" name="フローチャート: 判断 231"/>
        <xdr:cNvSpPr/>
      </xdr:nvSpPr>
      <xdr:spPr>
        <a:xfrm>
          <a:off x="2857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120122</xdr:rowOff>
    </xdr:from>
    <xdr:ext cx="405111" cy="259045"/>
    <xdr:sp macro="" textlink="">
      <xdr:nvSpPr>
        <xdr:cNvPr id="233" name="n_2aveValue【福祉施設】&#10;有形固定資産減価償却率"/>
        <xdr:cNvSpPr txBox="1"/>
      </xdr:nvSpPr>
      <xdr:spPr>
        <a:xfrm>
          <a:off x="2705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142421</xdr:rowOff>
    </xdr:from>
    <xdr:to>
      <xdr:col>20</xdr:col>
      <xdr:colOff>38100</xdr:colOff>
      <xdr:row>83</xdr:row>
      <xdr:rowOff>72571</xdr:rowOff>
    </xdr:to>
    <xdr:sp macro="" textlink="">
      <xdr:nvSpPr>
        <xdr:cNvPr id="239" name="楕円 238"/>
        <xdr:cNvSpPr/>
      </xdr:nvSpPr>
      <xdr:spPr>
        <a:xfrm>
          <a:off x="3746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63698</xdr:rowOff>
    </xdr:from>
    <xdr:ext cx="405111" cy="259045"/>
    <xdr:sp macro="" textlink="">
      <xdr:nvSpPr>
        <xdr:cNvPr id="240" name="n_1mainValue【福祉施設】&#10;有形固定資産減価償却率"/>
        <xdr:cNvSpPr txBox="1"/>
      </xdr:nvSpPr>
      <xdr:spPr>
        <a:xfrm>
          <a:off x="3582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81</xdr:row>
      <xdr:rowOff>145869</xdr:rowOff>
    </xdr:from>
    <xdr:to>
      <xdr:col>54</xdr:col>
      <xdr:colOff>189865</xdr:colOff>
      <xdr:row>86</xdr:row>
      <xdr:rowOff>144236</xdr:rowOff>
    </xdr:to>
    <xdr:cxnSp macro="">
      <xdr:nvCxnSpPr>
        <xdr:cNvPr id="266" name="直線コネクタ 265"/>
        <xdr:cNvCxnSpPr/>
      </xdr:nvCxnSpPr>
      <xdr:spPr>
        <a:xfrm flipV="1">
          <a:off x="10476865" y="14033319"/>
          <a:ext cx="0"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148063</xdr:rowOff>
    </xdr:from>
    <xdr:ext cx="469744" cy="259045"/>
    <xdr:sp macro="" textlink="">
      <xdr:nvSpPr>
        <xdr:cNvPr id="267" name="【福祉施設】&#10;一人当たり面積最小値テキスト"/>
        <xdr:cNvSpPr txBox="1"/>
      </xdr:nvSpPr>
      <xdr:spPr>
        <a:xfrm>
          <a:off x="10515600" y="148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144236</xdr:rowOff>
    </xdr:from>
    <xdr:to>
      <xdr:col>55</xdr:col>
      <xdr:colOff>88900</xdr:colOff>
      <xdr:row>86</xdr:row>
      <xdr:rowOff>144236</xdr:rowOff>
    </xdr:to>
    <xdr:cxnSp macro="">
      <xdr:nvCxnSpPr>
        <xdr:cNvPr id="268" name="直線コネクタ 267"/>
        <xdr:cNvCxnSpPr/>
      </xdr:nvCxnSpPr>
      <xdr:spPr>
        <a:xfrm>
          <a:off x="10388600" y="1488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92546</xdr:rowOff>
    </xdr:from>
    <xdr:ext cx="469744" cy="259045"/>
    <xdr:sp macro="" textlink="">
      <xdr:nvSpPr>
        <xdr:cNvPr id="269" name="【福祉施設】&#10;一人当たり面積最大値テキスト"/>
        <xdr:cNvSpPr txBox="1"/>
      </xdr:nvSpPr>
      <xdr:spPr>
        <a:xfrm>
          <a:off x="10515600" y="1380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81</xdr:row>
      <xdr:rowOff>145869</xdr:rowOff>
    </xdr:from>
    <xdr:to>
      <xdr:col>55</xdr:col>
      <xdr:colOff>88900</xdr:colOff>
      <xdr:row>81</xdr:row>
      <xdr:rowOff>145869</xdr:rowOff>
    </xdr:to>
    <xdr:cxnSp macro="">
      <xdr:nvCxnSpPr>
        <xdr:cNvPr id="270" name="直線コネクタ 269"/>
        <xdr:cNvCxnSpPr/>
      </xdr:nvCxnSpPr>
      <xdr:spPr>
        <a:xfrm>
          <a:off x="10388600" y="1403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29408</xdr:rowOff>
    </xdr:from>
    <xdr:ext cx="469744" cy="259045"/>
    <xdr:sp macro="" textlink="">
      <xdr:nvSpPr>
        <xdr:cNvPr id="271" name="【福祉施設】&#10;一人当たり面積平均値テキスト"/>
        <xdr:cNvSpPr txBox="1"/>
      </xdr:nvSpPr>
      <xdr:spPr>
        <a:xfrm>
          <a:off x="10515600" y="14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50981</xdr:rowOff>
    </xdr:from>
    <xdr:to>
      <xdr:col>55</xdr:col>
      <xdr:colOff>50800</xdr:colOff>
      <xdr:row>85</xdr:row>
      <xdr:rowOff>152581</xdr:rowOff>
    </xdr:to>
    <xdr:sp macro="" textlink="">
      <xdr:nvSpPr>
        <xdr:cNvPr id="272" name="フローチャート: 判断 271"/>
        <xdr:cNvSpPr/>
      </xdr:nvSpPr>
      <xdr:spPr>
        <a:xfrm>
          <a:off x="104267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3629</xdr:rowOff>
    </xdr:from>
    <xdr:to>
      <xdr:col>50</xdr:col>
      <xdr:colOff>165100</xdr:colOff>
      <xdr:row>85</xdr:row>
      <xdr:rowOff>105229</xdr:rowOff>
    </xdr:to>
    <xdr:sp macro="" textlink="">
      <xdr:nvSpPr>
        <xdr:cNvPr id="273" name="フローチャート: 判断 272"/>
        <xdr:cNvSpPr/>
      </xdr:nvSpPr>
      <xdr:spPr>
        <a:xfrm>
          <a:off x="9588500" y="1457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96356</xdr:rowOff>
    </xdr:from>
    <xdr:ext cx="469744" cy="259045"/>
    <xdr:sp macro="" textlink="">
      <xdr:nvSpPr>
        <xdr:cNvPr id="274" name="n_1aveValue【福祉施設】&#10;一人当たり面積"/>
        <xdr:cNvSpPr txBox="1"/>
      </xdr:nvSpPr>
      <xdr:spPr>
        <a:xfrm>
          <a:off x="9391727" y="1466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142421</xdr:rowOff>
    </xdr:from>
    <xdr:to>
      <xdr:col>46</xdr:col>
      <xdr:colOff>38100</xdr:colOff>
      <xdr:row>85</xdr:row>
      <xdr:rowOff>72571</xdr:rowOff>
    </xdr:to>
    <xdr:sp macro="" textlink="">
      <xdr:nvSpPr>
        <xdr:cNvPr id="275" name="フローチャート: 判断 274"/>
        <xdr:cNvSpPr/>
      </xdr:nvSpPr>
      <xdr:spPr>
        <a:xfrm>
          <a:off x="8699500" y="145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89098</xdr:rowOff>
    </xdr:from>
    <xdr:ext cx="469744" cy="259045"/>
    <xdr:sp macro="" textlink="">
      <xdr:nvSpPr>
        <xdr:cNvPr id="276" name="n_2aveValue【福祉施設】&#10;一人当たり面積"/>
        <xdr:cNvSpPr txBox="1"/>
      </xdr:nvSpPr>
      <xdr:spPr>
        <a:xfrm>
          <a:off x="8515427" y="1431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34652</xdr:rowOff>
    </xdr:from>
    <xdr:to>
      <xdr:col>50</xdr:col>
      <xdr:colOff>165100</xdr:colOff>
      <xdr:row>77</xdr:row>
      <xdr:rowOff>136252</xdr:rowOff>
    </xdr:to>
    <xdr:sp macro="" textlink="">
      <xdr:nvSpPr>
        <xdr:cNvPr id="282" name="楕円 281"/>
        <xdr:cNvSpPr/>
      </xdr:nvSpPr>
      <xdr:spPr>
        <a:xfrm>
          <a:off x="95885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75</xdr:row>
      <xdr:rowOff>152779</xdr:rowOff>
    </xdr:from>
    <xdr:ext cx="469744" cy="259045"/>
    <xdr:sp macro="" textlink="">
      <xdr:nvSpPr>
        <xdr:cNvPr id="283" name="n_1mainValue【福祉施設】&#10;一人当たり面積"/>
        <xdr:cNvSpPr txBox="1"/>
      </xdr:nvSpPr>
      <xdr:spPr>
        <a:xfrm>
          <a:off x="9391727" y="130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4" name="テキスト ボックス 29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4" name="テキスト ボックス 30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308" name="直線コネクタ 307"/>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309" name="【市民会館】&#10;有形固定資産減価償却率最小値テキスト"/>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310" name="直線コネクタ 309"/>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12" name="直線コネクタ 31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313" name="【市民会館】&#10;有形固定資産減価償却率平均値テキスト"/>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314" name="フローチャート: 判断 313"/>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315" name="フローチャート: 判断 314"/>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316" name="n_1aveValue【市民会館】&#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31114</xdr:rowOff>
    </xdr:from>
    <xdr:to>
      <xdr:col>15</xdr:col>
      <xdr:colOff>101600</xdr:colOff>
      <xdr:row>106</xdr:row>
      <xdr:rowOff>132714</xdr:rowOff>
    </xdr:to>
    <xdr:sp macro="" textlink="">
      <xdr:nvSpPr>
        <xdr:cNvPr id="317" name="フローチャート: 判断 316"/>
        <xdr:cNvSpPr/>
      </xdr:nvSpPr>
      <xdr:spPr>
        <a:xfrm>
          <a:off x="2857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149241</xdr:rowOff>
    </xdr:from>
    <xdr:ext cx="405111" cy="259045"/>
    <xdr:sp macro="" textlink="">
      <xdr:nvSpPr>
        <xdr:cNvPr id="318" name="n_2aveValue【市民会館】&#10;有形固定資産減価償却率"/>
        <xdr:cNvSpPr txBox="1"/>
      </xdr:nvSpPr>
      <xdr:spPr>
        <a:xfrm>
          <a:off x="2705744" y="1798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4445</xdr:rowOff>
    </xdr:from>
    <xdr:to>
      <xdr:col>20</xdr:col>
      <xdr:colOff>38100</xdr:colOff>
      <xdr:row>102</xdr:row>
      <xdr:rowOff>106045</xdr:rowOff>
    </xdr:to>
    <xdr:sp macro="" textlink="">
      <xdr:nvSpPr>
        <xdr:cNvPr id="324" name="楕円 323"/>
        <xdr:cNvSpPr/>
      </xdr:nvSpPr>
      <xdr:spPr>
        <a:xfrm>
          <a:off x="3746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122572</xdr:rowOff>
    </xdr:from>
    <xdr:ext cx="405111" cy="259045"/>
    <xdr:sp macro="" textlink="">
      <xdr:nvSpPr>
        <xdr:cNvPr id="325" name="n_1mainValue【市民会館】&#10;有形固定資産減価償却率"/>
        <xdr:cNvSpPr txBox="1"/>
      </xdr:nvSpPr>
      <xdr:spPr>
        <a:xfrm>
          <a:off x="35820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7" name="テキスト ボックス 33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9" name="テキスト ボックス 33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1" name="テキスト ボックス 34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3" name="テキスト ボックス 34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45" name="テキスト ボックス 34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7" name="テキスト ボックス 34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9" name="テキスト ボックス 3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351" name="直線コネクタ 350"/>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352" name="【市民会館】&#10;一人当たり面積最小値テキスト"/>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353" name="直線コネクタ 352"/>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354" name="【市民会館】&#10;一人当たり面積最大値テキスト"/>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355" name="直線コネクタ 354"/>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356" name="【市民会館】&#10;一人当たり面積平均値テキスト"/>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357" name="フローチャート: 判断 356"/>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358" name="フローチャート: 判断 357"/>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359" name="n_1aveValue【市民会館】&#10;一人当たり面積"/>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56424</xdr:rowOff>
    </xdr:from>
    <xdr:to>
      <xdr:col>46</xdr:col>
      <xdr:colOff>38100</xdr:colOff>
      <xdr:row>105</xdr:row>
      <xdr:rowOff>158024</xdr:rowOff>
    </xdr:to>
    <xdr:sp macro="" textlink="">
      <xdr:nvSpPr>
        <xdr:cNvPr id="360" name="フローチャート: 判断 359"/>
        <xdr:cNvSpPr/>
      </xdr:nvSpPr>
      <xdr:spPr>
        <a:xfrm>
          <a:off x="8699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3101</xdr:rowOff>
    </xdr:from>
    <xdr:ext cx="469744" cy="259045"/>
    <xdr:sp macro="" textlink="">
      <xdr:nvSpPr>
        <xdr:cNvPr id="361" name="n_2aveValue【市民会館】&#10;一人当たり面積"/>
        <xdr:cNvSpPr txBox="1"/>
      </xdr:nvSpPr>
      <xdr:spPr>
        <a:xfrm>
          <a:off x="8515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98879</xdr:rowOff>
    </xdr:from>
    <xdr:to>
      <xdr:col>50</xdr:col>
      <xdr:colOff>165100</xdr:colOff>
      <xdr:row>102</xdr:row>
      <xdr:rowOff>29029</xdr:rowOff>
    </xdr:to>
    <xdr:sp macro="" textlink="">
      <xdr:nvSpPr>
        <xdr:cNvPr id="367" name="楕円 366"/>
        <xdr:cNvSpPr/>
      </xdr:nvSpPr>
      <xdr:spPr>
        <a:xfrm>
          <a:off x="9588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100</xdr:row>
      <xdr:rowOff>45556</xdr:rowOff>
    </xdr:from>
    <xdr:ext cx="469744" cy="259045"/>
    <xdr:sp macro="" textlink="">
      <xdr:nvSpPr>
        <xdr:cNvPr id="368" name="n_1mainValue【市民会館】&#10;一人当たり面積"/>
        <xdr:cNvSpPr txBox="1"/>
      </xdr:nvSpPr>
      <xdr:spPr>
        <a:xfrm>
          <a:off x="93917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5" name="テキスト ボックス 39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6" name="直線コネクタ 3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7" name="テキスト ボックス 3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8" name="直線コネクタ 3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9" name="テキスト ボックス 3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00" name="直線コネクタ 3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01" name="テキスト ボックス 4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02" name="直線コネクタ 4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3" name="テキスト ボックス 4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407" name="直線コネクタ 406"/>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408"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409" name="直線コネクタ 408"/>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10"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11" name="直線コネクタ 410"/>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412"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413" name="フローチャート: 判断 412"/>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414" name="フローチャート: 判断 413"/>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415"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106934</xdr:rowOff>
    </xdr:from>
    <xdr:to>
      <xdr:col>76</xdr:col>
      <xdr:colOff>165100</xdr:colOff>
      <xdr:row>61</xdr:row>
      <xdr:rowOff>37084</xdr:rowOff>
    </xdr:to>
    <xdr:sp macro="" textlink="">
      <xdr:nvSpPr>
        <xdr:cNvPr id="416" name="フローチャート: 判断 415"/>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53611</xdr:rowOff>
    </xdr:from>
    <xdr:ext cx="405111" cy="259045"/>
    <xdr:sp macro="" textlink="">
      <xdr:nvSpPr>
        <xdr:cNvPr id="417" name="n_2aveValue【保健センター・保健所】&#10;有形固定資産減価償却率"/>
        <xdr:cNvSpPr txBox="1"/>
      </xdr:nvSpPr>
      <xdr:spPr>
        <a:xfrm>
          <a:off x="14389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100076</xdr:rowOff>
    </xdr:from>
    <xdr:to>
      <xdr:col>81</xdr:col>
      <xdr:colOff>101600</xdr:colOff>
      <xdr:row>59</xdr:row>
      <xdr:rowOff>30226</xdr:rowOff>
    </xdr:to>
    <xdr:sp macro="" textlink="">
      <xdr:nvSpPr>
        <xdr:cNvPr id="423" name="楕円 422"/>
        <xdr:cNvSpPr/>
      </xdr:nvSpPr>
      <xdr:spPr>
        <a:xfrm>
          <a:off x="15430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46753</xdr:rowOff>
    </xdr:from>
    <xdr:ext cx="405111" cy="259045"/>
    <xdr:sp macro="" textlink="">
      <xdr:nvSpPr>
        <xdr:cNvPr id="424" name="n_1mainValue【保健センター・保健所】&#10;有形固定資産減価償却率"/>
        <xdr:cNvSpPr txBox="1"/>
      </xdr:nvSpPr>
      <xdr:spPr>
        <a:xfrm>
          <a:off x="15266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5" name="直線コネクタ 4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6" name="テキスト ボックス 4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7" name="直線コネクタ 4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8" name="テキスト ボックス 4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9" name="直線コネクタ 4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0" name="テキスト ボックス 4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1" name="直線コネクタ 4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2" name="テキスト ボックス 4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46" name="直線コネクタ 445"/>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47"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48" name="直線コネクタ 447"/>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49"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50" name="直線コネクタ 449"/>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451"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52" name="フローチャート: 判断 451"/>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53" name="フローチャート: 判断 452"/>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454"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93218</xdr:rowOff>
    </xdr:from>
    <xdr:to>
      <xdr:col>107</xdr:col>
      <xdr:colOff>101600</xdr:colOff>
      <xdr:row>62</xdr:row>
      <xdr:rowOff>23368</xdr:rowOff>
    </xdr:to>
    <xdr:sp macro="" textlink="">
      <xdr:nvSpPr>
        <xdr:cNvPr id="455" name="フローチャート: 判断 454"/>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39895</xdr:rowOff>
    </xdr:from>
    <xdr:ext cx="469744" cy="259045"/>
    <xdr:sp macro="" textlink="">
      <xdr:nvSpPr>
        <xdr:cNvPr id="456"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462" name="楕円 461"/>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133367</xdr:rowOff>
    </xdr:from>
    <xdr:ext cx="469744" cy="259045"/>
    <xdr:sp macro="" textlink="">
      <xdr:nvSpPr>
        <xdr:cNvPr id="463"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0" name="直線コネクタ 4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1" name="テキスト ボックス 4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2" name="直線コネクタ 4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3" name="テキスト ボックス 4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4" name="直線コネクタ 4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5" name="テキスト ボックス 4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6" name="直線コネクタ 4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7" name="テキスト ボックス 4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8" name="直線コネクタ 4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9" name="テキスト ボックス 4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0" name="直線コネクタ 4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1" name="テキスト ボックス 5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05" name="直線コネクタ 504"/>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06"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07" name="直線コネクタ 506"/>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08"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09" name="直線コネクタ 508"/>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10"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11" name="フローチャート: 判断 510"/>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12" name="フローチャート: 判断 511"/>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513"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64588</xdr:rowOff>
    </xdr:from>
    <xdr:to>
      <xdr:col>76</xdr:col>
      <xdr:colOff>165100</xdr:colOff>
      <xdr:row>103</xdr:row>
      <xdr:rowOff>166188</xdr:rowOff>
    </xdr:to>
    <xdr:sp macro="" textlink="">
      <xdr:nvSpPr>
        <xdr:cNvPr id="514" name="フローチャート: 判断 513"/>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11265</xdr:rowOff>
    </xdr:from>
    <xdr:ext cx="405111" cy="259045"/>
    <xdr:sp macro="" textlink="">
      <xdr:nvSpPr>
        <xdr:cNvPr id="515"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5806</xdr:rowOff>
    </xdr:from>
    <xdr:to>
      <xdr:col>81</xdr:col>
      <xdr:colOff>101600</xdr:colOff>
      <xdr:row>102</xdr:row>
      <xdr:rowOff>107406</xdr:rowOff>
    </xdr:to>
    <xdr:sp macro="" textlink="">
      <xdr:nvSpPr>
        <xdr:cNvPr id="521" name="楕円 520"/>
        <xdr:cNvSpPr/>
      </xdr:nvSpPr>
      <xdr:spPr>
        <a:xfrm>
          <a:off x="15430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123933</xdr:rowOff>
    </xdr:from>
    <xdr:ext cx="405111" cy="259045"/>
    <xdr:sp macro="" textlink="">
      <xdr:nvSpPr>
        <xdr:cNvPr id="522" name="n_1mainValue【庁舎】&#10;有形固定資産減価償却率"/>
        <xdr:cNvSpPr txBox="1"/>
      </xdr:nvSpPr>
      <xdr:spPr>
        <a:xfrm>
          <a:off x="152660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46" name="直線コネクタ 545"/>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47"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48" name="直線コネクタ 547"/>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49"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50" name="直線コネクタ 549"/>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51"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52" name="フローチャート: 判断 551"/>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53" name="フローチャート: 判断 552"/>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554"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38736</xdr:rowOff>
    </xdr:from>
    <xdr:to>
      <xdr:col>107</xdr:col>
      <xdr:colOff>101600</xdr:colOff>
      <xdr:row>105</xdr:row>
      <xdr:rowOff>140336</xdr:rowOff>
    </xdr:to>
    <xdr:sp macro="" textlink="">
      <xdr:nvSpPr>
        <xdr:cNvPr id="555" name="フローチャート: 判断 554"/>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156863</xdr:rowOff>
    </xdr:from>
    <xdr:ext cx="469744" cy="259045"/>
    <xdr:sp macro="" textlink="">
      <xdr:nvSpPr>
        <xdr:cNvPr id="556" name="n_2aveValue【庁舎】&#10;一人当たり面積"/>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52070</xdr:rowOff>
    </xdr:from>
    <xdr:to>
      <xdr:col>112</xdr:col>
      <xdr:colOff>38100</xdr:colOff>
      <xdr:row>103</xdr:row>
      <xdr:rowOff>153670</xdr:rowOff>
    </xdr:to>
    <xdr:sp macro="" textlink="">
      <xdr:nvSpPr>
        <xdr:cNvPr id="562" name="楕円 561"/>
        <xdr:cNvSpPr/>
      </xdr:nvSpPr>
      <xdr:spPr>
        <a:xfrm>
          <a:off x="21272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170197</xdr:rowOff>
    </xdr:from>
    <xdr:ext cx="469744" cy="259045"/>
    <xdr:sp macro="" textlink="">
      <xdr:nvSpPr>
        <xdr:cNvPr id="563" name="n_1mainValue【庁舎】&#10;一人当たり面積"/>
        <xdr:cNvSpPr txBox="1"/>
      </xdr:nvSpPr>
      <xdr:spPr>
        <a:xfrm>
          <a:off x="210757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類似団体と比較して、有形固定資産原価焼却率、一人当たり有形固定資産額及び一人当たり面積が特に高いものは、</a:t>
          </a:r>
          <a:r>
            <a:rPr kumimoji="1" lang="ja-JP" altLang="en-US" sz="1100" baseline="0">
              <a:solidFill>
                <a:schemeClr val="dk1"/>
              </a:solidFill>
              <a:effectLst/>
              <a:latin typeface="+mn-lt"/>
              <a:ea typeface="+mn-ea"/>
              <a:cs typeface="+mn-cs"/>
            </a:rPr>
            <a:t>体育館・プール、福祉施設、市民会館及び庁舎</a:t>
          </a:r>
          <a:r>
            <a:rPr kumimoji="1" lang="ja-JP" altLang="ja-JP" sz="1100" baseline="0">
              <a:solidFill>
                <a:schemeClr val="dk1"/>
              </a:solidFill>
              <a:effectLst/>
              <a:latin typeface="+mn-lt"/>
              <a:ea typeface="+mn-ea"/>
              <a:cs typeface="+mn-cs"/>
            </a:rPr>
            <a:t>である</a:t>
          </a:r>
          <a:r>
            <a:rPr kumimoji="1" lang="ja-JP" altLang="en-US"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これらについては、合併により両町の施設をそのまま引き継いでいることが要因である。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体育館・プールについては、所在及び機能が類似する、「三方体育館」と「勤労者体育館」があり、耐震性が確保されておらず建築年度も近いことから、機能の集約化を検討する必要がある。機能の集約化と合わせて改修等を検することにより、有形固定資産原価焼却率及び一人当たり面積も減少すると考える。</a:t>
          </a:r>
          <a:endParaRPr kumimoji="1" lang="en-US" altLang="ja-JP" sz="1100" baseline="0">
            <a:solidFill>
              <a:schemeClr val="dk1"/>
            </a:solidFill>
            <a:effectLst/>
            <a:latin typeface="+mn-lt"/>
            <a:ea typeface="+mn-ea"/>
            <a:cs typeface="+mn-cs"/>
          </a:endParaRPr>
        </a:p>
        <a:p>
          <a:r>
            <a:rPr kumimoji="1" lang="ja-JP" altLang="en-US" sz="1100">
              <a:latin typeface="ＭＳ Ｐゴシック" panose="020B0600070205080204" pitchFamily="50" charset="-128"/>
              <a:ea typeface="ＭＳ Ｐゴシック" panose="020B0600070205080204" pitchFamily="50" charset="-128"/>
            </a:rPr>
            <a:t>市民会館については、集落集会施設の各集落への譲渡を随時おこなっており、今後も譲渡を進めていくことにより、有形固定資産原価償却率及び一人当たり面積の減少が図られると考える。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庁舎については、合併以来、分庁方式により、旧両町の庁舎を使用している。両庁舎とも、建築年度が近く、耐震改修が必要であることから、今後の活用方法について検討していく必要がある。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9"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11481093</v>
      </c>
      <c r="BO4" s="372"/>
      <c r="BP4" s="372"/>
      <c r="BQ4" s="372"/>
      <c r="BR4" s="372"/>
      <c r="BS4" s="372"/>
      <c r="BT4" s="372"/>
      <c r="BU4" s="373"/>
      <c r="BV4" s="371">
        <v>11193488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9.8000000000000007</v>
      </c>
      <c r="CU4" s="378"/>
      <c r="CV4" s="378"/>
      <c r="CW4" s="378"/>
      <c r="CX4" s="378"/>
      <c r="CY4" s="378"/>
      <c r="CZ4" s="378"/>
      <c r="DA4" s="379"/>
      <c r="DB4" s="377">
        <v>6.4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10832560</v>
      </c>
      <c r="BO5" s="409"/>
      <c r="BP5" s="409"/>
      <c r="BQ5" s="409"/>
      <c r="BR5" s="409"/>
      <c r="BS5" s="409"/>
      <c r="BT5" s="409"/>
      <c r="BU5" s="410"/>
      <c r="BV5" s="408">
        <v>10771476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89.8</v>
      </c>
      <c r="CU5" s="406"/>
      <c r="CV5" s="406"/>
      <c r="CW5" s="406"/>
      <c r="CX5" s="406"/>
      <c r="CY5" s="406"/>
      <c r="CZ5" s="406"/>
      <c r="DA5" s="407"/>
      <c r="DB5" s="405">
        <v>93.2</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648533</v>
      </c>
      <c r="BO6" s="409"/>
      <c r="BP6" s="409"/>
      <c r="BQ6" s="409"/>
      <c r="BR6" s="409"/>
      <c r="BS6" s="409"/>
      <c r="BT6" s="409"/>
      <c r="BU6" s="410"/>
      <c r="BV6" s="408">
        <v>422012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94.2</v>
      </c>
      <c r="CU6" s="446"/>
      <c r="CV6" s="446"/>
      <c r="CW6" s="446"/>
      <c r="CX6" s="446"/>
      <c r="CY6" s="446"/>
      <c r="CZ6" s="446"/>
      <c r="DA6" s="447"/>
      <c r="DB6" s="445">
        <v>97.6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51113</v>
      </c>
      <c r="BO7" s="409"/>
      <c r="BP7" s="409"/>
      <c r="BQ7" s="409"/>
      <c r="BR7" s="409"/>
      <c r="BS7" s="409"/>
      <c r="BT7" s="409"/>
      <c r="BU7" s="410"/>
      <c r="BV7" s="408">
        <v>27434</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6084206</v>
      </c>
      <c r="CU7" s="409"/>
      <c r="CV7" s="409"/>
      <c r="CW7" s="409"/>
      <c r="CX7" s="409"/>
      <c r="CY7" s="409"/>
      <c r="CZ7" s="409"/>
      <c r="DA7" s="410"/>
      <c r="DB7" s="408">
        <v>6128002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597420</v>
      </c>
      <c r="BO8" s="409"/>
      <c r="BP8" s="409"/>
      <c r="BQ8" s="409"/>
      <c r="BR8" s="409"/>
      <c r="BS8" s="409"/>
      <c r="BT8" s="409"/>
      <c r="BU8" s="410"/>
      <c r="BV8" s="408">
        <v>394578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0.34</v>
      </c>
      <c r="CU8" s="449"/>
      <c r="CV8" s="449"/>
      <c r="CW8" s="449"/>
      <c r="CX8" s="449"/>
      <c r="CY8" s="449"/>
      <c r="CZ8" s="449"/>
      <c r="DA8" s="450"/>
      <c r="DB8" s="448">
        <v>0.35</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15257</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99</v>
      </c>
      <c r="AV9" s="441"/>
      <c r="AW9" s="441"/>
      <c r="AX9" s="441"/>
      <c r="AY9" s="442" t="s">
        <v>110</v>
      </c>
      <c r="AZ9" s="443"/>
      <c r="BA9" s="443"/>
      <c r="BB9" s="443"/>
      <c r="BC9" s="443"/>
      <c r="BD9" s="443"/>
      <c r="BE9" s="443"/>
      <c r="BF9" s="443"/>
      <c r="BG9" s="443"/>
      <c r="BH9" s="443"/>
      <c r="BI9" s="443"/>
      <c r="BJ9" s="443"/>
      <c r="BK9" s="443"/>
      <c r="BL9" s="443"/>
      <c r="BM9" s="444"/>
      <c r="BN9" s="408">
        <v>202842</v>
      </c>
      <c r="BO9" s="409"/>
      <c r="BP9" s="409"/>
      <c r="BQ9" s="409"/>
      <c r="BR9" s="409"/>
      <c r="BS9" s="409"/>
      <c r="BT9" s="409"/>
      <c r="BU9" s="410"/>
      <c r="BV9" s="408">
        <v>-15702</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16.2</v>
      </c>
      <c r="CU9" s="406"/>
      <c r="CV9" s="406"/>
      <c r="CW9" s="406"/>
      <c r="CX9" s="406"/>
      <c r="CY9" s="406"/>
      <c r="CZ9" s="406"/>
      <c r="DA9" s="407"/>
      <c r="DB9" s="405">
        <v>15.2</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16099</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99</v>
      </c>
      <c r="AV10" s="441"/>
      <c r="AW10" s="441"/>
      <c r="AX10" s="441"/>
      <c r="AY10" s="442" t="s">
        <v>114</v>
      </c>
      <c r="AZ10" s="443"/>
      <c r="BA10" s="443"/>
      <c r="BB10" s="443"/>
      <c r="BC10" s="443"/>
      <c r="BD10" s="443"/>
      <c r="BE10" s="443"/>
      <c r="BF10" s="443"/>
      <c r="BG10" s="443"/>
      <c r="BH10" s="443"/>
      <c r="BI10" s="443"/>
      <c r="BJ10" s="443"/>
      <c r="BK10" s="443"/>
      <c r="BL10" s="443"/>
      <c r="BM10" s="444"/>
      <c r="BN10" s="408">
        <v>241865</v>
      </c>
      <c r="BO10" s="409"/>
      <c r="BP10" s="409"/>
      <c r="BQ10" s="409"/>
      <c r="BR10" s="409"/>
      <c r="BS10" s="409"/>
      <c r="BT10" s="409"/>
      <c r="BU10" s="410"/>
      <c r="BV10" s="408">
        <v>203533</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15234</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99</v>
      </c>
      <c r="AV12" s="441"/>
      <c r="AW12" s="441"/>
      <c r="AX12" s="441"/>
      <c r="AY12" s="442" t="s">
        <v>128</v>
      </c>
      <c r="AZ12" s="443"/>
      <c r="BA12" s="443"/>
      <c r="BB12" s="443"/>
      <c r="BC12" s="443"/>
      <c r="BD12" s="443"/>
      <c r="BE12" s="443"/>
      <c r="BF12" s="443"/>
      <c r="BG12" s="443"/>
      <c r="BH12" s="443"/>
      <c r="BI12" s="443"/>
      <c r="BJ12" s="443"/>
      <c r="BK12" s="443"/>
      <c r="BL12" s="443"/>
      <c r="BM12" s="444"/>
      <c r="BN12" s="408">
        <v>206000</v>
      </c>
      <c r="BO12" s="409"/>
      <c r="BP12" s="409"/>
      <c r="BQ12" s="409"/>
      <c r="BR12" s="409"/>
      <c r="BS12" s="409"/>
      <c r="BT12" s="409"/>
      <c r="BU12" s="410"/>
      <c r="BV12" s="408">
        <v>452579</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15164</v>
      </c>
      <c r="S13" s="490"/>
      <c r="T13" s="490"/>
      <c r="U13" s="490"/>
      <c r="V13" s="491"/>
      <c r="W13" s="424" t="s">
        <v>133</v>
      </c>
      <c r="X13" s="425"/>
      <c r="Y13" s="425"/>
      <c r="Z13" s="425"/>
      <c r="AA13" s="425"/>
      <c r="AB13" s="415"/>
      <c r="AC13" s="459">
        <v>794</v>
      </c>
      <c r="AD13" s="460"/>
      <c r="AE13" s="460"/>
      <c r="AF13" s="460"/>
      <c r="AG13" s="499"/>
      <c r="AH13" s="459">
        <v>899</v>
      </c>
      <c r="AI13" s="460"/>
      <c r="AJ13" s="460"/>
      <c r="AK13" s="460"/>
      <c r="AL13" s="461"/>
      <c r="AM13" s="437" t="s">
        <v>134</v>
      </c>
      <c r="AN13" s="438"/>
      <c r="AO13" s="438"/>
      <c r="AP13" s="438"/>
      <c r="AQ13" s="438"/>
      <c r="AR13" s="438"/>
      <c r="AS13" s="438"/>
      <c r="AT13" s="439"/>
      <c r="AU13" s="440" t="s">
        <v>103</v>
      </c>
      <c r="AV13" s="441"/>
      <c r="AW13" s="441"/>
      <c r="AX13" s="441"/>
      <c r="AY13" s="442" t="s">
        <v>135</v>
      </c>
      <c r="AZ13" s="443"/>
      <c r="BA13" s="443"/>
      <c r="BB13" s="443"/>
      <c r="BC13" s="443"/>
      <c r="BD13" s="443"/>
      <c r="BE13" s="443"/>
      <c r="BF13" s="443"/>
      <c r="BG13" s="443"/>
      <c r="BH13" s="443"/>
      <c r="BI13" s="443"/>
      <c r="BJ13" s="443"/>
      <c r="BK13" s="443"/>
      <c r="BL13" s="443"/>
      <c r="BM13" s="444"/>
      <c r="BN13" s="408">
        <v>238707</v>
      </c>
      <c r="BO13" s="409"/>
      <c r="BP13" s="409"/>
      <c r="BQ13" s="409"/>
      <c r="BR13" s="409"/>
      <c r="BS13" s="409"/>
      <c r="BT13" s="409"/>
      <c r="BU13" s="410"/>
      <c r="BV13" s="408">
        <v>-264748</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15.3</v>
      </c>
      <c r="CU13" s="406"/>
      <c r="CV13" s="406"/>
      <c r="CW13" s="406"/>
      <c r="CX13" s="406"/>
      <c r="CY13" s="406"/>
      <c r="CZ13" s="406"/>
      <c r="DA13" s="407"/>
      <c r="DB13" s="405">
        <v>15.1</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15466</v>
      </c>
      <c r="S14" s="490"/>
      <c r="T14" s="490"/>
      <c r="U14" s="490"/>
      <c r="V14" s="491"/>
      <c r="W14" s="398"/>
      <c r="X14" s="399"/>
      <c r="Y14" s="399"/>
      <c r="Z14" s="399"/>
      <c r="AA14" s="399"/>
      <c r="AB14" s="388"/>
      <c r="AC14" s="492">
        <v>10</v>
      </c>
      <c r="AD14" s="493"/>
      <c r="AE14" s="493"/>
      <c r="AF14" s="493"/>
      <c r="AG14" s="494"/>
      <c r="AH14" s="492">
        <v>11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131.30000000000001</v>
      </c>
      <c r="CU14" s="504"/>
      <c r="CV14" s="504"/>
      <c r="CW14" s="504"/>
      <c r="CX14" s="504"/>
      <c r="CY14" s="504"/>
      <c r="CZ14" s="504"/>
      <c r="DA14" s="505"/>
      <c r="DB14" s="503">
        <v>140.19999999999999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15396</v>
      </c>
      <c r="S15" s="490"/>
      <c r="T15" s="490"/>
      <c r="U15" s="490"/>
      <c r="V15" s="491"/>
      <c r="W15" s="424" t="s">
        <v>140</v>
      </c>
      <c r="X15" s="425"/>
      <c r="Y15" s="425"/>
      <c r="Z15" s="425"/>
      <c r="AA15" s="425"/>
      <c r="AB15" s="415"/>
      <c r="AC15" s="459">
        <v>2042</v>
      </c>
      <c r="AD15" s="460"/>
      <c r="AE15" s="460"/>
      <c r="AF15" s="460"/>
      <c r="AG15" s="499"/>
      <c r="AH15" s="459">
        <v>2341</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1771389</v>
      </c>
      <c r="BO15" s="372"/>
      <c r="BP15" s="372"/>
      <c r="BQ15" s="372"/>
      <c r="BR15" s="372"/>
      <c r="BS15" s="372"/>
      <c r="BT15" s="372"/>
      <c r="BU15" s="373"/>
      <c r="BV15" s="371">
        <v>1808930</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25.8</v>
      </c>
      <c r="AD16" s="493"/>
      <c r="AE16" s="493"/>
      <c r="AF16" s="493"/>
      <c r="AG16" s="494"/>
      <c r="AH16" s="492">
        <v>28.6</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5198870</v>
      </c>
      <c r="BO16" s="409"/>
      <c r="BP16" s="409"/>
      <c r="BQ16" s="409"/>
      <c r="BR16" s="409"/>
      <c r="BS16" s="409"/>
      <c r="BT16" s="409"/>
      <c r="BU16" s="410"/>
      <c r="BV16" s="408">
        <v>5149523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5069</v>
      </c>
      <c r="AD17" s="460"/>
      <c r="AE17" s="460"/>
      <c r="AF17" s="460"/>
      <c r="AG17" s="499"/>
      <c r="AH17" s="459">
        <v>4958</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2226332</v>
      </c>
      <c r="BO17" s="409"/>
      <c r="BP17" s="409"/>
      <c r="BQ17" s="409"/>
      <c r="BR17" s="409"/>
      <c r="BS17" s="409"/>
      <c r="BT17" s="409"/>
      <c r="BU17" s="410"/>
      <c r="BV17" s="408">
        <v>2274046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178.49</v>
      </c>
      <c r="M18" s="521"/>
      <c r="N18" s="521"/>
      <c r="O18" s="521"/>
      <c r="P18" s="521"/>
      <c r="Q18" s="521"/>
      <c r="R18" s="522"/>
      <c r="S18" s="522"/>
      <c r="T18" s="522"/>
      <c r="U18" s="522"/>
      <c r="V18" s="523"/>
      <c r="W18" s="426"/>
      <c r="X18" s="427"/>
      <c r="Y18" s="427"/>
      <c r="Z18" s="427"/>
      <c r="AA18" s="427"/>
      <c r="AB18" s="418"/>
      <c r="AC18" s="524">
        <v>64.099999999999994</v>
      </c>
      <c r="AD18" s="525"/>
      <c r="AE18" s="525"/>
      <c r="AF18" s="525"/>
      <c r="AG18" s="526"/>
      <c r="AH18" s="524">
        <v>60.5</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5582373</v>
      </c>
      <c r="BO18" s="409"/>
      <c r="BP18" s="409"/>
      <c r="BQ18" s="409"/>
      <c r="BR18" s="409"/>
      <c r="BS18" s="409"/>
      <c r="BT18" s="409"/>
      <c r="BU18" s="410"/>
      <c r="BV18" s="408">
        <v>5814946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85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7815225</v>
      </c>
      <c r="BO19" s="409"/>
      <c r="BP19" s="409"/>
      <c r="BQ19" s="409"/>
      <c r="BR19" s="409"/>
      <c r="BS19" s="409"/>
      <c r="BT19" s="409"/>
      <c r="BU19" s="410"/>
      <c r="BV19" s="408">
        <v>8263538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4871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11992595</v>
      </c>
      <c r="BO23" s="409"/>
      <c r="BP23" s="409"/>
      <c r="BQ23" s="409"/>
      <c r="BR23" s="409"/>
      <c r="BS23" s="409"/>
      <c r="BT23" s="409"/>
      <c r="BU23" s="410"/>
      <c r="BV23" s="408">
        <v>12093499</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8500</v>
      </c>
      <c r="R24" s="460"/>
      <c r="S24" s="460"/>
      <c r="T24" s="460"/>
      <c r="U24" s="460"/>
      <c r="V24" s="499"/>
      <c r="W24" s="558"/>
      <c r="X24" s="546"/>
      <c r="Y24" s="547"/>
      <c r="Z24" s="458" t="s">
        <v>164</v>
      </c>
      <c r="AA24" s="438"/>
      <c r="AB24" s="438"/>
      <c r="AC24" s="438"/>
      <c r="AD24" s="438"/>
      <c r="AE24" s="438"/>
      <c r="AF24" s="438"/>
      <c r="AG24" s="439"/>
      <c r="AH24" s="459">
        <v>203</v>
      </c>
      <c r="AI24" s="460"/>
      <c r="AJ24" s="460"/>
      <c r="AK24" s="460"/>
      <c r="AL24" s="499"/>
      <c r="AM24" s="459">
        <v>608797</v>
      </c>
      <c r="AN24" s="460"/>
      <c r="AO24" s="460"/>
      <c r="AP24" s="460"/>
      <c r="AQ24" s="460"/>
      <c r="AR24" s="499"/>
      <c r="AS24" s="459">
        <v>2999</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6497613</v>
      </c>
      <c r="BO24" s="409"/>
      <c r="BP24" s="409"/>
      <c r="BQ24" s="409"/>
      <c r="BR24" s="409"/>
      <c r="BS24" s="409"/>
      <c r="BT24" s="409"/>
      <c r="BU24" s="410"/>
      <c r="BV24" s="408">
        <v>6472831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6700</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122</v>
      </c>
      <c r="AN25" s="460"/>
      <c r="AO25" s="460"/>
      <c r="AP25" s="460"/>
      <c r="AQ25" s="460"/>
      <c r="AR25" s="499"/>
      <c r="AS25" s="459" t="s">
        <v>168</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145000</v>
      </c>
      <c r="BO25" s="372"/>
      <c r="BP25" s="372"/>
      <c r="BQ25" s="372"/>
      <c r="BR25" s="372"/>
      <c r="BS25" s="372"/>
      <c r="BT25" s="372"/>
      <c r="BU25" s="373"/>
      <c r="BV25" s="371">
        <v>220000</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5600</v>
      </c>
      <c r="R26" s="460"/>
      <c r="S26" s="460"/>
      <c r="T26" s="460"/>
      <c r="U26" s="460"/>
      <c r="V26" s="499"/>
      <c r="W26" s="558"/>
      <c r="X26" s="546"/>
      <c r="Y26" s="547"/>
      <c r="Z26" s="458" t="s">
        <v>171</v>
      </c>
      <c r="AA26" s="568"/>
      <c r="AB26" s="568"/>
      <c r="AC26" s="568"/>
      <c r="AD26" s="568"/>
      <c r="AE26" s="568"/>
      <c r="AF26" s="568"/>
      <c r="AG26" s="569"/>
      <c r="AH26" s="459">
        <v>23</v>
      </c>
      <c r="AI26" s="460"/>
      <c r="AJ26" s="460"/>
      <c r="AK26" s="460"/>
      <c r="AL26" s="499"/>
      <c r="AM26" s="459">
        <v>65067</v>
      </c>
      <c r="AN26" s="460"/>
      <c r="AO26" s="460"/>
      <c r="AP26" s="460"/>
      <c r="AQ26" s="460"/>
      <c r="AR26" s="499"/>
      <c r="AS26" s="459">
        <v>2829</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131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3000</v>
      </c>
      <c r="R27" s="460"/>
      <c r="S27" s="460"/>
      <c r="T27" s="460"/>
      <c r="U27" s="460"/>
      <c r="V27" s="499"/>
      <c r="W27" s="558"/>
      <c r="X27" s="546"/>
      <c r="Y27" s="547"/>
      <c r="Z27" s="458" t="s">
        <v>174</v>
      </c>
      <c r="AA27" s="438"/>
      <c r="AB27" s="438"/>
      <c r="AC27" s="438"/>
      <c r="AD27" s="438"/>
      <c r="AE27" s="438"/>
      <c r="AF27" s="438"/>
      <c r="AG27" s="439"/>
      <c r="AH27" s="459" t="s">
        <v>122</v>
      </c>
      <c r="AI27" s="460"/>
      <c r="AJ27" s="460"/>
      <c r="AK27" s="460"/>
      <c r="AL27" s="499"/>
      <c r="AM27" s="459" t="s">
        <v>130</v>
      </c>
      <c r="AN27" s="460"/>
      <c r="AO27" s="460"/>
      <c r="AP27" s="460"/>
      <c r="AQ27" s="460"/>
      <c r="AR27" s="499"/>
      <c r="AS27" s="459" t="s">
        <v>131</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1041132</v>
      </c>
      <c r="BO27" s="582"/>
      <c r="BP27" s="582"/>
      <c r="BQ27" s="582"/>
      <c r="BR27" s="582"/>
      <c r="BS27" s="582"/>
      <c r="BT27" s="582"/>
      <c r="BU27" s="583"/>
      <c r="BV27" s="581">
        <v>1037010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2450</v>
      </c>
      <c r="R28" s="460"/>
      <c r="S28" s="460"/>
      <c r="T28" s="460"/>
      <c r="U28" s="460"/>
      <c r="V28" s="499"/>
      <c r="W28" s="558"/>
      <c r="X28" s="546"/>
      <c r="Y28" s="547"/>
      <c r="Z28" s="458" t="s">
        <v>177</v>
      </c>
      <c r="AA28" s="438"/>
      <c r="AB28" s="438"/>
      <c r="AC28" s="438"/>
      <c r="AD28" s="438"/>
      <c r="AE28" s="438"/>
      <c r="AF28" s="438"/>
      <c r="AG28" s="439"/>
      <c r="AH28" s="459" t="s">
        <v>178</v>
      </c>
      <c r="AI28" s="460"/>
      <c r="AJ28" s="460"/>
      <c r="AK28" s="460"/>
      <c r="AL28" s="499"/>
      <c r="AM28" s="459" t="s">
        <v>131</v>
      </c>
      <c r="AN28" s="460"/>
      <c r="AO28" s="460"/>
      <c r="AP28" s="460"/>
      <c r="AQ28" s="460"/>
      <c r="AR28" s="499"/>
      <c r="AS28" s="459" t="s">
        <v>131</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718731</v>
      </c>
      <c r="BO28" s="372"/>
      <c r="BP28" s="372"/>
      <c r="BQ28" s="372"/>
      <c r="BR28" s="372"/>
      <c r="BS28" s="372"/>
      <c r="BT28" s="372"/>
      <c r="BU28" s="373"/>
      <c r="BV28" s="371">
        <v>682866</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14</v>
      </c>
      <c r="M29" s="460"/>
      <c r="N29" s="460"/>
      <c r="O29" s="460"/>
      <c r="P29" s="499"/>
      <c r="Q29" s="459">
        <v>2350</v>
      </c>
      <c r="R29" s="460"/>
      <c r="S29" s="460"/>
      <c r="T29" s="460"/>
      <c r="U29" s="460"/>
      <c r="V29" s="499"/>
      <c r="W29" s="559"/>
      <c r="X29" s="560"/>
      <c r="Y29" s="561"/>
      <c r="Z29" s="458" t="s">
        <v>181</v>
      </c>
      <c r="AA29" s="438"/>
      <c r="AB29" s="438"/>
      <c r="AC29" s="438"/>
      <c r="AD29" s="438"/>
      <c r="AE29" s="438"/>
      <c r="AF29" s="438"/>
      <c r="AG29" s="439"/>
      <c r="AH29" s="459">
        <v>203</v>
      </c>
      <c r="AI29" s="460"/>
      <c r="AJ29" s="460"/>
      <c r="AK29" s="460"/>
      <c r="AL29" s="499"/>
      <c r="AM29" s="459">
        <v>608797</v>
      </c>
      <c r="AN29" s="460"/>
      <c r="AO29" s="460"/>
      <c r="AP29" s="460"/>
      <c r="AQ29" s="460"/>
      <c r="AR29" s="499"/>
      <c r="AS29" s="459">
        <v>2999</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51549</v>
      </c>
      <c r="BO29" s="409"/>
      <c r="BP29" s="409"/>
      <c r="BQ29" s="409"/>
      <c r="BR29" s="409"/>
      <c r="BS29" s="409"/>
      <c r="BT29" s="409"/>
      <c r="BU29" s="410"/>
      <c r="BV29" s="408">
        <v>51540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91.8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1296510</v>
      </c>
      <c r="BO30" s="582"/>
      <c r="BP30" s="582"/>
      <c r="BQ30" s="582"/>
      <c r="BR30" s="582"/>
      <c r="BS30" s="582"/>
      <c r="BT30" s="582"/>
      <c r="BU30" s="583"/>
      <c r="BV30" s="581">
        <v>1568206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192</v>
      </c>
      <c r="AP33" s="397"/>
      <c r="AQ33" s="397"/>
      <c r="AR33" s="397"/>
      <c r="AS33" s="397"/>
      <c r="AT33" s="397"/>
      <c r="AU33" s="397"/>
      <c r="AV33" s="397"/>
      <c r="AW33" s="397"/>
      <c r="AX33" s="397"/>
      <c r="AY33" s="397"/>
      <c r="AZ33" s="397"/>
      <c r="BA33" s="397"/>
      <c r="BB33" s="397"/>
      <c r="BC33" s="397"/>
      <c r="BD33" s="196"/>
      <c r="BE33" s="397" t="s">
        <v>193</v>
      </c>
      <c r="BF33" s="397"/>
      <c r="BG33" s="397" t="s">
        <v>194</v>
      </c>
      <c r="BH33" s="397"/>
      <c r="BI33" s="397"/>
      <c r="BJ33" s="397"/>
      <c r="BK33" s="397"/>
      <c r="BL33" s="397"/>
      <c r="BM33" s="397"/>
      <c r="BN33" s="397"/>
      <c r="BO33" s="397"/>
      <c r="BP33" s="397"/>
      <c r="BQ33" s="397"/>
      <c r="BR33" s="397"/>
      <c r="BS33" s="397"/>
      <c r="BT33" s="397"/>
      <c r="BU33" s="397"/>
      <c r="BV33" s="196"/>
      <c r="BW33" s="432" t="s">
        <v>193</v>
      </c>
      <c r="BX33" s="432"/>
      <c r="BY33" s="397" t="s">
        <v>195</v>
      </c>
      <c r="BZ33" s="397"/>
      <c r="CA33" s="397"/>
      <c r="CB33" s="397"/>
      <c r="CC33" s="397"/>
      <c r="CD33" s="397"/>
      <c r="CE33" s="397"/>
      <c r="CF33" s="397"/>
      <c r="CG33" s="397"/>
      <c r="CH33" s="397"/>
      <c r="CI33" s="397"/>
      <c r="CJ33" s="397"/>
      <c r="CK33" s="397"/>
      <c r="CL33" s="397"/>
      <c r="CM33" s="397"/>
      <c r="CN33" s="195"/>
      <c r="CO33" s="432" t="s">
        <v>190</v>
      </c>
      <c r="CP33" s="432"/>
      <c r="CQ33" s="397" t="s">
        <v>196</v>
      </c>
      <c r="CR33" s="397"/>
      <c r="CS33" s="397"/>
      <c r="CT33" s="397"/>
      <c r="CU33" s="397"/>
      <c r="CV33" s="397"/>
      <c r="CW33" s="397"/>
      <c r="CX33" s="397"/>
      <c r="CY33" s="397"/>
      <c r="CZ33" s="397"/>
      <c r="DA33" s="397"/>
      <c r="DB33" s="397"/>
      <c r="DC33" s="397"/>
      <c r="DD33" s="397"/>
      <c r="DE33" s="397"/>
      <c r="DF33" s="195"/>
      <c r="DG33" s="593" t="s">
        <v>197</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9</v>
      </c>
      <c r="AN34" s="594"/>
      <c r="AO34" s="595" t="str">
        <f>IF('各会計、関係団体の財政状況及び健全化判断比率'!B33="","",'各会計、関係団体の財政状況及び健全化判断比率'!B33)</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IF('各会計、関係団体の財政状況及び健全化判断比率'!B36="","",'各会計、関係団体の財政状況及び健全化判断比率'!B36)</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17</v>
      </c>
      <c r="BX34" s="594"/>
      <c r="BY34" s="595" t="str">
        <f>IF('各会計、関係団体の財政状況及び健全化判断比率'!B68="","",'各会計、関係団体の財政状況及び健全化判断比率'!B68)</f>
        <v>公立小浜病院組合</v>
      </c>
      <c r="BZ34" s="595"/>
      <c r="CA34" s="595"/>
      <c r="CB34" s="595"/>
      <c r="CC34" s="595"/>
      <c r="CD34" s="595"/>
      <c r="CE34" s="595"/>
      <c r="CF34" s="595"/>
      <c r="CG34" s="595"/>
      <c r="CH34" s="595"/>
      <c r="CI34" s="595"/>
      <c r="CJ34" s="595"/>
      <c r="CK34" s="595"/>
      <c r="CL34" s="595"/>
      <c r="CM34" s="595"/>
      <c r="CN34" s="193"/>
      <c r="CO34" s="594">
        <f>IF(CQ34="","",MAX(C34:D43,U34:V43,AM34:AN43,BE34:BF43,BW34:BX43)+1)</f>
        <v>27</v>
      </c>
      <c r="CP34" s="594"/>
      <c r="CQ34" s="595" t="str">
        <f>IF('各会計、関係団体の財政状況及び健全化判断比率'!BS7="","",'各会計、関係団体の財政状況及び健全化判断比率'!BS7)</f>
        <v>レインボーライン</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農業者労働災害共済事業特別会計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直営診療所特別会計</v>
      </c>
      <c r="X35" s="595"/>
      <c r="Y35" s="595"/>
      <c r="Z35" s="595"/>
      <c r="AA35" s="595"/>
      <c r="AB35" s="595"/>
      <c r="AC35" s="595"/>
      <c r="AD35" s="595"/>
      <c r="AE35" s="595"/>
      <c r="AF35" s="595"/>
      <c r="AG35" s="595"/>
      <c r="AH35" s="595"/>
      <c r="AI35" s="595"/>
      <c r="AJ35" s="595"/>
      <c r="AK35" s="595"/>
      <c r="AL35" s="193"/>
      <c r="AM35" s="594">
        <f t="shared" ref="AM35:AM43" si="0">IF(AO35="","",AM34+1)</f>
        <v>10</v>
      </c>
      <c r="AN35" s="594"/>
      <c r="AO35" s="595" t="str">
        <f>IF('各会計、関係団体の財政状況及び健全化判断比率'!B34="","",'各会計、関係団体の財政状況及び健全化判断比率'!B34)</f>
        <v>工業用水道事業会計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IF('各会計、関係団体の財政状況及び健全化判断比率'!B37="","",'各会計、関係団体の財政状況及び健全化判断比率'!B37)</f>
        <v>農業集落排水処理事業特別会計</v>
      </c>
      <c r="BH35" s="595"/>
      <c r="BI35" s="595"/>
      <c r="BJ35" s="595"/>
      <c r="BK35" s="595"/>
      <c r="BL35" s="595"/>
      <c r="BM35" s="595"/>
      <c r="BN35" s="595"/>
      <c r="BO35" s="595"/>
      <c r="BP35" s="595"/>
      <c r="BQ35" s="595"/>
      <c r="BR35" s="595"/>
      <c r="BS35" s="595"/>
      <c r="BT35" s="595"/>
      <c r="BU35" s="595"/>
      <c r="BV35" s="193"/>
      <c r="BW35" s="594">
        <f t="shared" ref="BW35:BW43" si="2">IF(BY35="","",BW34+1)</f>
        <v>18</v>
      </c>
      <c r="BX35" s="594"/>
      <c r="BY35" s="595" t="str">
        <f>IF('各会計、関係団体の財政状況及び健全化判断比率'!B69="","",'各会計、関係団体の財政状況及び健全化判断比率'!B69)</f>
        <v>若狭消防組合</v>
      </c>
      <c r="BZ35" s="595"/>
      <c r="CA35" s="595"/>
      <c r="CB35" s="595"/>
      <c r="CC35" s="595"/>
      <c r="CD35" s="595"/>
      <c r="CE35" s="595"/>
      <c r="CF35" s="595"/>
      <c r="CG35" s="595"/>
      <c r="CH35" s="595"/>
      <c r="CI35" s="595"/>
      <c r="CJ35" s="595"/>
      <c r="CK35" s="595"/>
      <c r="CL35" s="595"/>
      <c r="CM35" s="595"/>
      <c r="CN35" s="193"/>
      <c r="CO35" s="594">
        <f t="shared" ref="CO35:CO43" si="3">IF(CQ35="","",CO34+1)</f>
        <v>28</v>
      </c>
      <c r="CP35" s="594"/>
      <c r="CQ35" s="595" t="str">
        <f>IF('各会計、関係団体の財政状況及び健全化判断比率'!BS8="","",'各会計、関係団体の財政状況及び健全化判断比率'!BS8)</f>
        <v>エコファームみかた</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町営住宅等特別会計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介護保険特別会計（事業勘定）</v>
      </c>
      <c r="X36" s="595"/>
      <c r="Y36" s="595"/>
      <c r="Z36" s="595"/>
      <c r="AA36" s="595"/>
      <c r="AB36" s="595"/>
      <c r="AC36" s="595"/>
      <c r="AD36" s="595"/>
      <c r="AE36" s="595"/>
      <c r="AF36" s="595"/>
      <c r="AG36" s="595"/>
      <c r="AH36" s="595"/>
      <c r="AI36" s="595"/>
      <c r="AJ36" s="595"/>
      <c r="AK36" s="595"/>
      <c r="AL36" s="193"/>
      <c r="AM36" s="594">
        <f t="shared" si="0"/>
        <v>11</v>
      </c>
      <c r="AN36" s="594"/>
      <c r="AO36" s="595" t="str">
        <f>IF('各会計、関係団体の財政状況及び健全化判断比率'!B35="","",'各会計、関係団体の財政状況及び健全化判断比率'!B35)</f>
        <v>国民健康保険上中診療所事業会計</v>
      </c>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IF('各会計、関係団体の財政状況及び健全化判断比率'!B38="","",'各会計、関係団体の財政状況及び健全化判断比率'!B38)</f>
        <v>漁業集落排水処理事業特別会計</v>
      </c>
      <c r="BH36" s="595"/>
      <c r="BI36" s="595"/>
      <c r="BJ36" s="595"/>
      <c r="BK36" s="595"/>
      <c r="BL36" s="595"/>
      <c r="BM36" s="595"/>
      <c r="BN36" s="595"/>
      <c r="BO36" s="595"/>
      <c r="BP36" s="595"/>
      <c r="BQ36" s="595"/>
      <c r="BR36" s="595"/>
      <c r="BS36" s="595"/>
      <c r="BT36" s="595"/>
      <c r="BU36" s="595"/>
      <c r="BV36" s="193"/>
      <c r="BW36" s="594">
        <f t="shared" si="2"/>
        <v>19</v>
      </c>
      <c r="BX36" s="594"/>
      <c r="BY36" s="595" t="str">
        <f>IF('各会計、関係団体の財政状況及び健全化判断比率'!B70="","",'各会計、関係団体の財政状況及び健全化判断比率'!B70)</f>
        <v>敦賀美方消防組合</v>
      </c>
      <c r="BZ36" s="595"/>
      <c r="CA36" s="595"/>
      <c r="CB36" s="595"/>
      <c r="CC36" s="595"/>
      <c r="CD36" s="595"/>
      <c r="CE36" s="595"/>
      <c r="CF36" s="595"/>
      <c r="CG36" s="595"/>
      <c r="CH36" s="595"/>
      <c r="CI36" s="595"/>
      <c r="CJ36" s="595"/>
      <c r="CK36" s="595"/>
      <c r="CL36" s="595"/>
      <c r="CM36" s="595"/>
      <c r="CN36" s="193"/>
      <c r="CO36" s="594">
        <f t="shared" si="3"/>
        <v>29</v>
      </c>
      <c r="CP36" s="594"/>
      <c r="CQ36" s="595" t="str">
        <f>IF('各会計、関係団体の財政状況及び健全化判断比率'!BS9="","",'各会計、関係団体の財政状況及び健全化判断比率'!BS9)</f>
        <v>かみなか農楽舎</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介護保険特別会計（サービス勘定）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IF('各会計、関係団体の財政状況及び健全化判断比率'!B39="","",'各会計、関係団体の財政状況及び健全化判断比率'!B39)</f>
        <v>特定環境保全公共下水道事業特別会計</v>
      </c>
      <c r="BH37" s="595"/>
      <c r="BI37" s="595"/>
      <c r="BJ37" s="595"/>
      <c r="BK37" s="595"/>
      <c r="BL37" s="595"/>
      <c r="BM37" s="595"/>
      <c r="BN37" s="595"/>
      <c r="BO37" s="595"/>
      <c r="BP37" s="595"/>
      <c r="BQ37" s="595"/>
      <c r="BR37" s="595"/>
      <c r="BS37" s="595"/>
      <c r="BT37" s="595"/>
      <c r="BU37" s="595"/>
      <c r="BV37" s="193"/>
      <c r="BW37" s="594">
        <f t="shared" si="2"/>
        <v>20</v>
      </c>
      <c r="BX37" s="594"/>
      <c r="BY37" s="595" t="str">
        <f>IF('各会計、関係団体の財政状況及び健全化判断比率'!B71="","",'各会計、関係団体の財政状況及び健全化判断比率'!B71)</f>
        <v>美浜・三方環境衛生組合</v>
      </c>
      <c r="BZ37" s="595"/>
      <c r="CA37" s="595"/>
      <c r="CB37" s="595"/>
      <c r="CC37" s="595"/>
      <c r="CD37" s="595"/>
      <c r="CE37" s="595"/>
      <c r="CF37" s="595"/>
      <c r="CG37" s="595"/>
      <c r="CH37" s="595"/>
      <c r="CI37" s="595"/>
      <c r="CJ37" s="595"/>
      <c r="CK37" s="595"/>
      <c r="CL37" s="595"/>
      <c r="CM37" s="595"/>
      <c r="CN37" s="193"/>
      <c r="CO37" s="594">
        <f t="shared" si="3"/>
        <v>30</v>
      </c>
      <c r="CP37" s="594"/>
      <c r="CQ37" s="595" t="str">
        <f>IF('各会計、関係団体の財政状況及び健全化判断比率'!BS10="","",'各会計、関係団体の財政状況及び健全化判断比率'!BS10)</f>
        <v>若狭瓜割</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8</v>
      </c>
      <c r="V38" s="594"/>
      <c r="W38" s="595" t="str">
        <f>IF('各会計、関係団体の財政状況及び健全化判断比率'!B32="","",'各会計、関係団体の財政状況及び健全化判断比率'!B32)</f>
        <v>後期高齢者医療特別会計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16</v>
      </c>
      <c r="BF38" s="594"/>
      <c r="BG38" s="595" t="str">
        <f>IF('各会計、関係団体の財政状況及び健全化判断比率'!B40="","",'各会計、関係団体の財政状況及び健全化判断比率'!B40)</f>
        <v>土地開発事業特別会計</v>
      </c>
      <c r="BH38" s="595"/>
      <c r="BI38" s="595"/>
      <c r="BJ38" s="595"/>
      <c r="BK38" s="595"/>
      <c r="BL38" s="595"/>
      <c r="BM38" s="595"/>
      <c r="BN38" s="595"/>
      <c r="BO38" s="595"/>
      <c r="BP38" s="595"/>
      <c r="BQ38" s="595"/>
      <c r="BR38" s="595"/>
      <c r="BS38" s="595"/>
      <c r="BT38" s="595"/>
      <c r="BU38" s="595"/>
      <c r="BV38" s="193"/>
      <c r="BW38" s="594">
        <f t="shared" si="2"/>
        <v>21</v>
      </c>
      <c r="BX38" s="594"/>
      <c r="BY38" s="595" t="str">
        <f>IF('各会計、関係団体の財政状況及び健全化判断比率'!B72="","",'各会計、関係団体の財政状況及び健全化判断比率'!B72)</f>
        <v>福井県後期高齢者医療広域連合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22</v>
      </c>
      <c r="BX39" s="594"/>
      <c r="BY39" s="595" t="str">
        <f>IF('各会計、関係団体の財政状況及び健全化判断比率'!B73="","",'各会計、関係団体の財政状況及び健全化判断比率'!B73)</f>
        <v>福井県後期高齢者医療広域連合（事業会計）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23</v>
      </c>
      <c r="BX40" s="594"/>
      <c r="BY40" s="595" t="str">
        <f>IF('各会計、関係団体の財政状況及び健全化判断比率'!B74="","",'各会計、関係団体の財政状況及び健全化判断比率'!B74)</f>
        <v>福井県市町総合事務組合（事業会計）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24</v>
      </c>
      <c r="BX41" s="594"/>
      <c r="BY41" s="595" t="str">
        <f>IF('各会計、関係団体の財政状況及び健全化判断比率'!B75="","",'各会計、関係団体の財政状況及び健全化判断比率'!B75)</f>
        <v>福井県市町総合事務組合（普通会計）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25</v>
      </c>
      <c r="BX42" s="594"/>
      <c r="BY42" s="595" t="str">
        <f>IF('各会計、関係団体の財政状況及び健全化判断比率'!B76="","",'各会計、関係団体の財政状況及び健全化判断比率'!B76)</f>
        <v>福井県自治会館組合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26</v>
      </c>
      <c r="BX43" s="594"/>
      <c r="BY43" s="595" t="str">
        <f>IF('各会計、関係団体の財政状況及び健全化判断比率'!B77="","",'各会計、関係団体の財政状況及び健全化判断比率'!B77)</f>
        <v>嶺南広域行政組合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UxcE54W9k0Ar/viXlRdVAL1LVCMmG1w+hx22XOdK8qV2rAjYHZElXnLb5y0LCnjrXhsm19BwGJ9iZmV7VzVsOw==" saltValue="fF6RvkdyPmDO9VqeejsS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207</v>
      </c>
      <c r="DI1" s="598"/>
      <c r="DJ1" s="598"/>
      <c r="DK1" s="598"/>
      <c r="DL1" s="598"/>
      <c r="DM1" s="598"/>
      <c r="DN1" s="599"/>
      <c r="DO1" s="205"/>
      <c r="DP1" s="597" t="s">
        <v>208</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210</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211</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212</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213</v>
      </c>
      <c r="S4" s="601"/>
      <c r="T4" s="601"/>
      <c r="U4" s="601"/>
      <c r="V4" s="601"/>
      <c r="W4" s="601"/>
      <c r="X4" s="601"/>
      <c r="Y4" s="602"/>
      <c r="Z4" s="600" t="s">
        <v>214</v>
      </c>
      <c r="AA4" s="601"/>
      <c r="AB4" s="601"/>
      <c r="AC4" s="602"/>
      <c r="AD4" s="600" t="s">
        <v>215</v>
      </c>
      <c r="AE4" s="601"/>
      <c r="AF4" s="601"/>
      <c r="AG4" s="601"/>
      <c r="AH4" s="601"/>
      <c r="AI4" s="601"/>
      <c r="AJ4" s="601"/>
      <c r="AK4" s="602"/>
      <c r="AL4" s="600" t="s">
        <v>214</v>
      </c>
      <c r="AM4" s="601"/>
      <c r="AN4" s="601"/>
      <c r="AO4" s="602"/>
      <c r="AP4" s="606" t="s">
        <v>216</v>
      </c>
      <c r="AQ4" s="606"/>
      <c r="AR4" s="606"/>
      <c r="AS4" s="606"/>
      <c r="AT4" s="606"/>
      <c r="AU4" s="606"/>
      <c r="AV4" s="606"/>
      <c r="AW4" s="606"/>
      <c r="AX4" s="606"/>
      <c r="AY4" s="606"/>
      <c r="AZ4" s="606"/>
      <c r="BA4" s="606"/>
      <c r="BB4" s="606"/>
      <c r="BC4" s="606"/>
      <c r="BD4" s="606"/>
      <c r="BE4" s="606"/>
      <c r="BF4" s="606"/>
      <c r="BG4" s="606" t="s">
        <v>217</v>
      </c>
      <c r="BH4" s="606"/>
      <c r="BI4" s="606"/>
      <c r="BJ4" s="606"/>
      <c r="BK4" s="606"/>
      <c r="BL4" s="606"/>
      <c r="BM4" s="606"/>
      <c r="BN4" s="606"/>
      <c r="BO4" s="606" t="s">
        <v>214</v>
      </c>
      <c r="BP4" s="606"/>
      <c r="BQ4" s="606"/>
      <c r="BR4" s="606"/>
      <c r="BS4" s="606" t="s">
        <v>218</v>
      </c>
      <c r="BT4" s="606"/>
      <c r="BU4" s="606"/>
      <c r="BV4" s="606"/>
      <c r="BW4" s="606"/>
      <c r="BX4" s="606"/>
      <c r="BY4" s="606"/>
      <c r="BZ4" s="606"/>
      <c r="CA4" s="606"/>
      <c r="CB4" s="606"/>
      <c r="CD4" s="603" t="s">
        <v>219</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220</v>
      </c>
      <c r="C5" s="608"/>
      <c r="D5" s="608"/>
      <c r="E5" s="608"/>
      <c r="F5" s="608"/>
      <c r="G5" s="608"/>
      <c r="H5" s="608"/>
      <c r="I5" s="608"/>
      <c r="J5" s="608"/>
      <c r="K5" s="608"/>
      <c r="L5" s="608"/>
      <c r="M5" s="608"/>
      <c r="N5" s="608"/>
      <c r="O5" s="608"/>
      <c r="P5" s="608"/>
      <c r="Q5" s="609"/>
      <c r="R5" s="610">
        <v>1860715</v>
      </c>
      <c r="S5" s="611"/>
      <c r="T5" s="611"/>
      <c r="U5" s="611"/>
      <c r="V5" s="611"/>
      <c r="W5" s="611"/>
      <c r="X5" s="611"/>
      <c r="Y5" s="612"/>
      <c r="Z5" s="613">
        <v>16.2</v>
      </c>
      <c r="AA5" s="613"/>
      <c r="AB5" s="613"/>
      <c r="AC5" s="613"/>
      <c r="AD5" s="614">
        <v>1860715</v>
      </c>
      <c r="AE5" s="614"/>
      <c r="AF5" s="614"/>
      <c r="AG5" s="614"/>
      <c r="AH5" s="614"/>
      <c r="AI5" s="614"/>
      <c r="AJ5" s="614"/>
      <c r="AK5" s="614"/>
      <c r="AL5" s="615">
        <v>31.4</v>
      </c>
      <c r="AM5" s="616"/>
      <c r="AN5" s="616"/>
      <c r="AO5" s="617"/>
      <c r="AP5" s="607" t="s">
        <v>221</v>
      </c>
      <c r="AQ5" s="608"/>
      <c r="AR5" s="608"/>
      <c r="AS5" s="608"/>
      <c r="AT5" s="608"/>
      <c r="AU5" s="608"/>
      <c r="AV5" s="608"/>
      <c r="AW5" s="608"/>
      <c r="AX5" s="608"/>
      <c r="AY5" s="608"/>
      <c r="AZ5" s="608"/>
      <c r="BA5" s="608"/>
      <c r="BB5" s="608"/>
      <c r="BC5" s="608"/>
      <c r="BD5" s="608"/>
      <c r="BE5" s="608"/>
      <c r="BF5" s="609"/>
      <c r="BG5" s="621">
        <v>1850262</v>
      </c>
      <c r="BH5" s="622"/>
      <c r="BI5" s="622"/>
      <c r="BJ5" s="622"/>
      <c r="BK5" s="622"/>
      <c r="BL5" s="622"/>
      <c r="BM5" s="622"/>
      <c r="BN5" s="623"/>
      <c r="BO5" s="624">
        <v>99.4</v>
      </c>
      <c r="BP5" s="624"/>
      <c r="BQ5" s="624"/>
      <c r="BR5" s="624"/>
      <c r="BS5" s="625">
        <v>27457</v>
      </c>
      <c r="BT5" s="625"/>
      <c r="BU5" s="625"/>
      <c r="BV5" s="625"/>
      <c r="BW5" s="625"/>
      <c r="BX5" s="625"/>
      <c r="BY5" s="625"/>
      <c r="BZ5" s="625"/>
      <c r="CA5" s="625"/>
      <c r="CB5" s="629"/>
      <c r="CD5" s="603" t="s">
        <v>216</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214</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120610</v>
      </c>
      <c r="S6" s="622"/>
      <c r="T6" s="622"/>
      <c r="U6" s="622"/>
      <c r="V6" s="622"/>
      <c r="W6" s="622"/>
      <c r="X6" s="622"/>
      <c r="Y6" s="623"/>
      <c r="Z6" s="624">
        <v>1.1000000000000001</v>
      </c>
      <c r="AA6" s="624"/>
      <c r="AB6" s="624"/>
      <c r="AC6" s="624"/>
      <c r="AD6" s="625">
        <v>120610</v>
      </c>
      <c r="AE6" s="625"/>
      <c r="AF6" s="625"/>
      <c r="AG6" s="625"/>
      <c r="AH6" s="625"/>
      <c r="AI6" s="625"/>
      <c r="AJ6" s="625"/>
      <c r="AK6" s="625"/>
      <c r="AL6" s="626">
        <v>2</v>
      </c>
      <c r="AM6" s="627"/>
      <c r="AN6" s="627"/>
      <c r="AO6" s="628"/>
      <c r="AP6" s="618" t="s">
        <v>226</v>
      </c>
      <c r="AQ6" s="619"/>
      <c r="AR6" s="619"/>
      <c r="AS6" s="619"/>
      <c r="AT6" s="619"/>
      <c r="AU6" s="619"/>
      <c r="AV6" s="619"/>
      <c r="AW6" s="619"/>
      <c r="AX6" s="619"/>
      <c r="AY6" s="619"/>
      <c r="AZ6" s="619"/>
      <c r="BA6" s="619"/>
      <c r="BB6" s="619"/>
      <c r="BC6" s="619"/>
      <c r="BD6" s="619"/>
      <c r="BE6" s="619"/>
      <c r="BF6" s="620"/>
      <c r="BG6" s="621">
        <v>1850262</v>
      </c>
      <c r="BH6" s="622"/>
      <c r="BI6" s="622"/>
      <c r="BJ6" s="622"/>
      <c r="BK6" s="622"/>
      <c r="BL6" s="622"/>
      <c r="BM6" s="622"/>
      <c r="BN6" s="623"/>
      <c r="BO6" s="624">
        <v>99.4</v>
      </c>
      <c r="BP6" s="624"/>
      <c r="BQ6" s="624"/>
      <c r="BR6" s="624"/>
      <c r="BS6" s="625">
        <v>27457</v>
      </c>
      <c r="BT6" s="625"/>
      <c r="BU6" s="625"/>
      <c r="BV6" s="625"/>
      <c r="BW6" s="625"/>
      <c r="BX6" s="625"/>
      <c r="BY6" s="625"/>
      <c r="BZ6" s="625"/>
      <c r="CA6" s="625"/>
      <c r="CB6" s="629"/>
      <c r="CD6" s="632" t="s">
        <v>227</v>
      </c>
      <c r="CE6" s="633"/>
      <c r="CF6" s="633"/>
      <c r="CG6" s="633"/>
      <c r="CH6" s="633"/>
      <c r="CI6" s="633"/>
      <c r="CJ6" s="633"/>
      <c r="CK6" s="633"/>
      <c r="CL6" s="633"/>
      <c r="CM6" s="633"/>
      <c r="CN6" s="633"/>
      <c r="CO6" s="633"/>
      <c r="CP6" s="633"/>
      <c r="CQ6" s="634"/>
      <c r="CR6" s="621">
        <v>89459</v>
      </c>
      <c r="CS6" s="622"/>
      <c r="CT6" s="622"/>
      <c r="CU6" s="622"/>
      <c r="CV6" s="622"/>
      <c r="CW6" s="622"/>
      <c r="CX6" s="622"/>
      <c r="CY6" s="623"/>
      <c r="CZ6" s="615">
        <v>0.8</v>
      </c>
      <c r="DA6" s="616"/>
      <c r="DB6" s="616"/>
      <c r="DC6" s="635"/>
      <c r="DD6" s="630" t="s">
        <v>178</v>
      </c>
      <c r="DE6" s="622"/>
      <c r="DF6" s="622"/>
      <c r="DG6" s="622"/>
      <c r="DH6" s="622"/>
      <c r="DI6" s="622"/>
      <c r="DJ6" s="622"/>
      <c r="DK6" s="622"/>
      <c r="DL6" s="622"/>
      <c r="DM6" s="622"/>
      <c r="DN6" s="622"/>
      <c r="DO6" s="622"/>
      <c r="DP6" s="623"/>
      <c r="DQ6" s="630">
        <v>89459</v>
      </c>
      <c r="DR6" s="622"/>
      <c r="DS6" s="622"/>
      <c r="DT6" s="622"/>
      <c r="DU6" s="622"/>
      <c r="DV6" s="622"/>
      <c r="DW6" s="622"/>
      <c r="DX6" s="622"/>
      <c r="DY6" s="622"/>
      <c r="DZ6" s="622"/>
      <c r="EA6" s="622"/>
      <c r="EB6" s="622"/>
      <c r="EC6" s="631"/>
    </row>
    <row r="7" spans="2:143" ht="11.25" customHeight="1">
      <c r="B7" s="618" t="s">
        <v>228</v>
      </c>
      <c r="C7" s="619"/>
      <c r="D7" s="619"/>
      <c r="E7" s="619"/>
      <c r="F7" s="619"/>
      <c r="G7" s="619"/>
      <c r="H7" s="619"/>
      <c r="I7" s="619"/>
      <c r="J7" s="619"/>
      <c r="K7" s="619"/>
      <c r="L7" s="619"/>
      <c r="M7" s="619"/>
      <c r="N7" s="619"/>
      <c r="O7" s="619"/>
      <c r="P7" s="619"/>
      <c r="Q7" s="620"/>
      <c r="R7" s="621">
        <v>4260</v>
      </c>
      <c r="S7" s="622"/>
      <c r="T7" s="622"/>
      <c r="U7" s="622"/>
      <c r="V7" s="622"/>
      <c r="W7" s="622"/>
      <c r="X7" s="622"/>
      <c r="Y7" s="623"/>
      <c r="Z7" s="624">
        <v>0</v>
      </c>
      <c r="AA7" s="624"/>
      <c r="AB7" s="624"/>
      <c r="AC7" s="624"/>
      <c r="AD7" s="625">
        <v>4260</v>
      </c>
      <c r="AE7" s="625"/>
      <c r="AF7" s="625"/>
      <c r="AG7" s="625"/>
      <c r="AH7" s="625"/>
      <c r="AI7" s="625"/>
      <c r="AJ7" s="625"/>
      <c r="AK7" s="625"/>
      <c r="AL7" s="626">
        <v>0.1</v>
      </c>
      <c r="AM7" s="627"/>
      <c r="AN7" s="627"/>
      <c r="AO7" s="628"/>
      <c r="AP7" s="618" t="s">
        <v>229</v>
      </c>
      <c r="AQ7" s="619"/>
      <c r="AR7" s="619"/>
      <c r="AS7" s="619"/>
      <c r="AT7" s="619"/>
      <c r="AU7" s="619"/>
      <c r="AV7" s="619"/>
      <c r="AW7" s="619"/>
      <c r="AX7" s="619"/>
      <c r="AY7" s="619"/>
      <c r="AZ7" s="619"/>
      <c r="BA7" s="619"/>
      <c r="BB7" s="619"/>
      <c r="BC7" s="619"/>
      <c r="BD7" s="619"/>
      <c r="BE7" s="619"/>
      <c r="BF7" s="620"/>
      <c r="BG7" s="621">
        <v>781334</v>
      </c>
      <c r="BH7" s="622"/>
      <c r="BI7" s="622"/>
      <c r="BJ7" s="622"/>
      <c r="BK7" s="622"/>
      <c r="BL7" s="622"/>
      <c r="BM7" s="622"/>
      <c r="BN7" s="623"/>
      <c r="BO7" s="624">
        <v>42</v>
      </c>
      <c r="BP7" s="624"/>
      <c r="BQ7" s="624"/>
      <c r="BR7" s="624"/>
      <c r="BS7" s="625">
        <v>27457</v>
      </c>
      <c r="BT7" s="625"/>
      <c r="BU7" s="625"/>
      <c r="BV7" s="625"/>
      <c r="BW7" s="625"/>
      <c r="BX7" s="625"/>
      <c r="BY7" s="625"/>
      <c r="BZ7" s="625"/>
      <c r="CA7" s="625"/>
      <c r="CB7" s="629"/>
      <c r="CD7" s="636" t="s">
        <v>230</v>
      </c>
      <c r="CE7" s="637"/>
      <c r="CF7" s="637"/>
      <c r="CG7" s="637"/>
      <c r="CH7" s="637"/>
      <c r="CI7" s="637"/>
      <c r="CJ7" s="637"/>
      <c r="CK7" s="637"/>
      <c r="CL7" s="637"/>
      <c r="CM7" s="637"/>
      <c r="CN7" s="637"/>
      <c r="CO7" s="637"/>
      <c r="CP7" s="637"/>
      <c r="CQ7" s="638"/>
      <c r="CR7" s="621">
        <v>1457238</v>
      </c>
      <c r="CS7" s="622"/>
      <c r="CT7" s="622"/>
      <c r="CU7" s="622"/>
      <c r="CV7" s="622"/>
      <c r="CW7" s="622"/>
      <c r="CX7" s="622"/>
      <c r="CY7" s="623"/>
      <c r="CZ7" s="624">
        <v>13.5</v>
      </c>
      <c r="DA7" s="624"/>
      <c r="DB7" s="624"/>
      <c r="DC7" s="624"/>
      <c r="DD7" s="630">
        <v>25639</v>
      </c>
      <c r="DE7" s="622"/>
      <c r="DF7" s="622"/>
      <c r="DG7" s="622"/>
      <c r="DH7" s="622"/>
      <c r="DI7" s="622"/>
      <c r="DJ7" s="622"/>
      <c r="DK7" s="622"/>
      <c r="DL7" s="622"/>
      <c r="DM7" s="622"/>
      <c r="DN7" s="622"/>
      <c r="DO7" s="622"/>
      <c r="DP7" s="623"/>
      <c r="DQ7" s="630">
        <v>1128549</v>
      </c>
      <c r="DR7" s="622"/>
      <c r="DS7" s="622"/>
      <c r="DT7" s="622"/>
      <c r="DU7" s="622"/>
      <c r="DV7" s="622"/>
      <c r="DW7" s="622"/>
      <c r="DX7" s="622"/>
      <c r="DY7" s="622"/>
      <c r="DZ7" s="622"/>
      <c r="EA7" s="622"/>
      <c r="EB7" s="622"/>
      <c r="EC7" s="631"/>
    </row>
    <row r="8" spans="2:143" ht="11.25" customHeight="1">
      <c r="B8" s="618" t="s">
        <v>231</v>
      </c>
      <c r="C8" s="619"/>
      <c r="D8" s="619"/>
      <c r="E8" s="619"/>
      <c r="F8" s="619"/>
      <c r="G8" s="619"/>
      <c r="H8" s="619"/>
      <c r="I8" s="619"/>
      <c r="J8" s="619"/>
      <c r="K8" s="619"/>
      <c r="L8" s="619"/>
      <c r="M8" s="619"/>
      <c r="N8" s="619"/>
      <c r="O8" s="619"/>
      <c r="P8" s="619"/>
      <c r="Q8" s="620"/>
      <c r="R8" s="621">
        <v>8645</v>
      </c>
      <c r="S8" s="622"/>
      <c r="T8" s="622"/>
      <c r="U8" s="622"/>
      <c r="V8" s="622"/>
      <c r="W8" s="622"/>
      <c r="X8" s="622"/>
      <c r="Y8" s="623"/>
      <c r="Z8" s="624">
        <v>0.1</v>
      </c>
      <c r="AA8" s="624"/>
      <c r="AB8" s="624"/>
      <c r="AC8" s="624"/>
      <c r="AD8" s="625">
        <v>8645</v>
      </c>
      <c r="AE8" s="625"/>
      <c r="AF8" s="625"/>
      <c r="AG8" s="625"/>
      <c r="AH8" s="625"/>
      <c r="AI8" s="625"/>
      <c r="AJ8" s="625"/>
      <c r="AK8" s="625"/>
      <c r="AL8" s="626">
        <v>0.1</v>
      </c>
      <c r="AM8" s="627"/>
      <c r="AN8" s="627"/>
      <c r="AO8" s="628"/>
      <c r="AP8" s="618" t="s">
        <v>232</v>
      </c>
      <c r="AQ8" s="619"/>
      <c r="AR8" s="619"/>
      <c r="AS8" s="619"/>
      <c r="AT8" s="619"/>
      <c r="AU8" s="619"/>
      <c r="AV8" s="619"/>
      <c r="AW8" s="619"/>
      <c r="AX8" s="619"/>
      <c r="AY8" s="619"/>
      <c r="AZ8" s="619"/>
      <c r="BA8" s="619"/>
      <c r="BB8" s="619"/>
      <c r="BC8" s="619"/>
      <c r="BD8" s="619"/>
      <c r="BE8" s="619"/>
      <c r="BF8" s="620"/>
      <c r="BG8" s="621">
        <v>26665</v>
      </c>
      <c r="BH8" s="622"/>
      <c r="BI8" s="622"/>
      <c r="BJ8" s="622"/>
      <c r="BK8" s="622"/>
      <c r="BL8" s="622"/>
      <c r="BM8" s="622"/>
      <c r="BN8" s="623"/>
      <c r="BO8" s="624">
        <v>1.4</v>
      </c>
      <c r="BP8" s="624"/>
      <c r="BQ8" s="624"/>
      <c r="BR8" s="624"/>
      <c r="BS8" s="630" t="s">
        <v>178</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2287350</v>
      </c>
      <c r="CS8" s="622"/>
      <c r="CT8" s="622"/>
      <c r="CU8" s="622"/>
      <c r="CV8" s="622"/>
      <c r="CW8" s="622"/>
      <c r="CX8" s="622"/>
      <c r="CY8" s="623"/>
      <c r="CZ8" s="624">
        <v>21.1</v>
      </c>
      <c r="DA8" s="624"/>
      <c r="DB8" s="624"/>
      <c r="DC8" s="624"/>
      <c r="DD8" s="630">
        <v>28308</v>
      </c>
      <c r="DE8" s="622"/>
      <c r="DF8" s="622"/>
      <c r="DG8" s="622"/>
      <c r="DH8" s="622"/>
      <c r="DI8" s="622"/>
      <c r="DJ8" s="622"/>
      <c r="DK8" s="622"/>
      <c r="DL8" s="622"/>
      <c r="DM8" s="622"/>
      <c r="DN8" s="622"/>
      <c r="DO8" s="622"/>
      <c r="DP8" s="623"/>
      <c r="DQ8" s="630">
        <v>1324161</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8974</v>
      </c>
      <c r="S9" s="622"/>
      <c r="T9" s="622"/>
      <c r="U9" s="622"/>
      <c r="V9" s="622"/>
      <c r="W9" s="622"/>
      <c r="X9" s="622"/>
      <c r="Y9" s="623"/>
      <c r="Z9" s="624">
        <v>0.1</v>
      </c>
      <c r="AA9" s="624"/>
      <c r="AB9" s="624"/>
      <c r="AC9" s="624"/>
      <c r="AD9" s="625">
        <v>8974</v>
      </c>
      <c r="AE9" s="625"/>
      <c r="AF9" s="625"/>
      <c r="AG9" s="625"/>
      <c r="AH9" s="625"/>
      <c r="AI9" s="625"/>
      <c r="AJ9" s="625"/>
      <c r="AK9" s="625"/>
      <c r="AL9" s="626">
        <v>0.2</v>
      </c>
      <c r="AM9" s="627"/>
      <c r="AN9" s="627"/>
      <c r="AO9" s="628"/>
      <c r="AP9" s="618" t="s">
        <v>235</v>
      </c>
      <c r="AQ9" s="619"/>
      <c r="AR9" s="619"/>
      <c r="AS9" s="619"/>
      <c r="AT9" s="619"/>
      <c r="AU9" s="619"/>
      <c r="AV9" s="619"/>
      <c r="AW9" s="619"/>
      <c r="AX9" s="619"/>
      <c r="AY9" s="619"/>
      <c r="AZ9" s="619"/>
      <c r="BA9" s="619"/>
      <c r="BB9" s="619"/>
      <c r="BC9" s="619"/>
      <c r="BD9" s="619"/>
      <c r="BE9" s="619"/>
      <c r="BF9" s="620"/>
      <c r="BG9" s="621">
        <v>608182</v>
      </c>
      <c r="BH9" s="622"/>
      <c r="BI9" s="622"/>
      <c r="BJ9" s="622"/>
      <c r="BK9" s="622"/>
      <c r="BL9" s="622"/>
      <c r="BM9" s="622"/>
      <c r="BN9" s="623"/>
      <c r="BO9" s="624">
        <v>32.700000000000003</v>
      </c>
      <c r="BP9" s="624"/>
      <c r="BQ9" s="624"/>
      <c r="BR9" s="624"/>
      <c r="BS9" s="630" t="s">
        <v>178</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1040967</v>
      </c>
      <c r="CS9" s="622"/>
      <c r="CT9" s="622"/>
      <c r="CU9" s="622"/>
      <c r="CV9" s="622"/>
      <c r="CW9" s="622"/>
      <c r="CX9" s="622"/>
      <c r="CY9" s="623"/>
      <c r="CZ9" s="624">
        <v>9.6</v>
      </c>
      <c r="DA9" s="624"/>
      <c r="DB9" s="624"/>
      <c r="DC9" s="624"/>
      <c r="DD9" s="630">
        <v>3415</v>
      </c>
      <c r="DE9" s="622"/>
      <c r="DF9" s="622"/>
      <c r="DG9" s="622"/>
      <c r="DH9" s="622"/>
      <c r="DI9" s="622"/>
      <c r="DJ9" s="622"/>
      <c r="DK9" s="622"/>
      <c r="DL9" s="622"/>
      <c r="DM9" s="622"/>
      <c r="DN9" s="622"/>
      <c r="DO9" s="622"/>
      <c r="DP9" s="623"/>
      <c r="DQ9" s="630">
        <v>988062</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178</v>
      </c>
      <c r="S10" s="622"/>
      <c r="T10" s="622"/>
      <c r="U10" s="622"/>
      <c r="V10" s="622"/>
      <c r="W10" s="622"/>
      <c r="X10" s="622"/>
      <c r="Y10" s="623"/>
      <c r="Z10" s="624" t="s">
        <v>178</v>
      </c>
      <c r="AA10" s="624"/>
      <c r="AB10" s="624"/>
      <c r="AC10" s="624"/>
      <c r="AD10" s="625" t="s">
        <v>178</v>
      </c>
      <c r="AE10" s="625"/>
      <c r="AF10" s="625"/>
      <c r="AG10" s="625"/>
      <c r="AH10" s="625"/>
      <c r="AI10" s="625"/>
      <c r="AJ10" s="625"/>
      <c r="AK10" s="625"/>
      <c r="AL10" s="626" t="s">
        <v>178</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49108</v>
      </c>
      <c r="BH10" s="622"/>
      <c r="BI10" s="622"/>
      <c r="BJ10" s="622"/>
      <c r="BK10" s="622"/>
      <c r="BL10" s="622"/>
      <c r="BM10" s="622"/>
      <c r="BN10" s="623"/>
      <c r="BO10" s="624">
        <v>2.6</v>
      </c>
      <c r="BP10" s="624"/>
      <c r="BQ10" s="624"/>
      <c r="BR10" s="624"/>
      <c r="BS10" s="630">
        <v>8142</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22431</v>
      </c>
      <c r="CS10" s="622"/>
      <c r="CT10" s="622"/>
      <c r="CU10" s="622"/>
      <c r="CV10" s="622"/>
      <c r="CW10" s="622"/>
      <c r="CX10" s="622"/>
      <c r="CY10" s="623"/>
      <c r="CZ10" s="624">
        <v>0.2</v>
      </c>
      <c r="DA10" s="624"/>
      <c r="DB10" s="624"/>
      <c r="DC10" s="624"/>
      <c r="DD10" s="630" t="s">
        <v>178</v>
      </c>
      <c r="DE10" s="622"/>
      <c r="DF10" s="622"/>
      <c r="DG10" s="622"/>
      <c r="DH10" s="622"/>
      <c r="DI10" s="622"/>
      <c r="DJ10" s="622"/>
      <c r="DK10" s="622"/>
      <c r="DL10" s="622"/>
      <c r="DM10" s="622"/>
      <c r="DN10" s="622"/>
      <c r="DO10" s="622"/>
      <c r="DP10" s="623"/>
      <c r="DQ10" s="630">
        <v>8531</v>
      </c>
      <c r="DR10" s="622"/>
      <c r="DS10" s="622"/>
      <c r="DT10" s="622"/>
      <c r="DU10" s="622"/>
      <c r="DV10" s="622"/>
      <c r="DW10" s="622"/>
      <c r="DX10" s="622"/>
      <c r="DY10" s="622"/>
      <c r="DZ10" s="622"/>
      <c r="EA10" s="622"/>
      <c r="EB10" s="622"/>
      <c r="EC10" s="631"/>
    </row>
    <row r="11" spans="2:143" ht="11.25" customHeight="1">
      <c r="B11" s="618" t="s">
        <v>240</v>
      </c>
      <c r="C11" s="619"/>
      <c r="D11" s="619"/>
      <c r="E11" s="619"/>
      <c r="F11" s="619"/>
      <c r="G11" s="619"/>
      <c r="H11" s="619"/>
      <c r="I11" s="619"/>
      <c r="J11" s="619"/>
      <c r="K11" s="619"/>
      <c r="L11" s="619"/>
      <c r="M11" s="619"/>
      <c r="N11" s="619"/>
      <c r="O11" s="619"/>
      <c r="P11" s="619"/>
      <c r="Q11" s="620"/>
      <c r="R11" s="621" t="s">
        <v>178</v>
      </c>
      <c r="S11" s="622"/>
      <c r="T11" s="622"/>
      <c r="U11" s="622"/>
      <c r="V11" s="622"/>
      <c r="W11" s="622"/>
      <c r="X11" s="622"/>
      <c r="Y11" s="623"/>
      <c r="Z11" s="624" t="s">
        <v>178</v>
      </c>
      <c r="AA11" s="624"/>
      <c r="AB11" s="624"/>
      <c r="AC11" s="624"/>
      <c r="AD11" s="625" t="s">
        <v>178</v>
      </c>
      <c r="AE11" s="625"/>
      <c r="AF11" s="625"/>
      <c r="AG11" s="625"/>
      <c r="AH11" s="625"/>
      <c r="AI11" s="625"/>
      <c r="AJ11" s="625"/>
      <c r="AK11" s="625"/>
      <c r="AL11" s="626" t="s">
        <v>178</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97379</v>
      </c>
      <c r="BH11" s="622"/>
      <c r="BI11" s="622"/>
      <c r="BJ11" s="622"/>
      <c r="BK11" s="622"/>
      <c r="BL11" s="622"/>
      <c r="BM11" s="622"/>
      <c r="BN11" s="623"/>
      <c r="BO11" s="624">
        <v>5.2</v>
      </c>
      <c r="BP11" s="624"/>
      <c r="BQ11" s="624"/>
      <c r="BR11" s="624"/>
      <c r="BS11" s="630">
        <v>19315</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1178062</v>
      </c>
      <c r="CS11" s="622"/>
      <c r="CT11" s="622"/>
      <c r="CU11" s="622"/>
      <c r="CV11" s="622"/>
      <c r="CW11" s="622"/>
      <c r="CX11" s="622"/>
      <c r="CY11" s="623"/>
      <c r="CZ11" s="624">
        <v>10.9</v>
      </c>
      <c r="DA11" s="624"/>
      <c r="DB11" s="624"/>
      <c r="DC11" s="624"/>
      <c r="DD11" s="630">
        <v>366425</v>
      </c>
      <c r="DE11" s="622"/>
      <c r="DF11" s="622"/>
      <c r="DG11" s="622"/>
      <c r="DH11" s="622"/>
      <c r="DI11" s="622"/>
      <c r="DJ11" s="622"/>
      <c r="DK11" s="622"/>
      <c r="DL11" s="622"/>
      <c r="DM11" s="622"/>
      <c r="DN11" s="622"/>
      <c r="DO11" s="622"/>
      <c r="DP11" s="623"/>
      <c r="DQ11" s="630">
        <v>546976</v>
      </c>
      <c r="DR11" s="622"/>
      <c r="DS11" s="622"/>
      <c r="DT11" s="622"/>
      <c r="DU11" s="622"/>
      <c r="DV11" s="622"/>
      <c r="DW11" s="622"/>
      <c r="DX11" s="622"/>
      <c r="DY11" s="622"/>
      <c r="DZ11" s="622"/>
      <c r="EA11" s="622"/>
      <c r="EB11" s="622"/>
      <c r="EC11" s="631"/>
    </row>
    <row r="12" spans="2:143" ht="11.25" customHeight="1">
      <c r="B12" s="618" t="s">
        <v>243</v>
      </c>
      <c r="C12" s="619"/>
      <c r="D12" s="619"/>
      <c r="E12" s="619"/>
      <c r="F12" s="619"/>
      <c r="G12" s="619"/>
      <c r="H12" s="619"/>
      <c r="I12" s="619"/>
      <c r="J12" s="619"/>
      <c r="K12" s="619"/>
      <c r="L12" s="619"/>
      <c r="M12" s="619"/>
      <c r="N12" s="619"/>
      <c r="O12" s="619"/>
      <c r="P12" s="619"/>
      <c r="Q12" s="620"/>
      <c r="R12" s="621">
        <v>259925</v>
      </c>
      <c r="S12" s="622"/>
      <c r="T12" s="622"/>
      <c r="U12" s="622"/>
      <c r="V12" s="622"/>
      <c r="W12" s="622"/>
      <c r="X12" s="622"/>
      <c r="Y12" s="623"/>
      <c r="Z12" s="624">
        <v>2.2999999999999998</v>
      </c>
      <c r="AA12" s="624"/>
      <c r="AB12" s="624"/>
      <c r="AC12" s="624"/>
      <c r="AD12" s="625">
        <v>259925</v>
      </c>
      <c r="AE12" s="625"/>
      <c r="AF12" s="625"/>
      <c r="AG12" s="625"/>
      <c r="AH12" s="625"/>
      <c r="AI12" s="625"/>
      <c r="AJ12" s="625"/>
      <c r="AK12" s="625"/>
      <c r="AL12" s="626">
        <v>4.4000000000000004</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939204</v>
      </c>
      <c r="BH12" s="622"/>
      <c r="BI12" s="622"/>
      <c r="BJ12" s="622"/>
      <c r="BK12" s="622"/>
      <c r="BL12" s="622"/>
      <c r="BM12" s="622"/>
      <c r="BN12" s="623"/>
      <c r="BO12" s="624">
        <v>50.5</v>
      </c>
      <c r="BP12" s="624"/>
      <c r="BQ12" s="624"/>
      <c r="BR12" s="624"/>
      <c r="BS12" s="630" t="s">
        <v>178</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476425</v>
      </c>
      <c r="CS12" s="622"/>
      <c r="CT12" s="622"/>
      <c r="CU12" s="622"/>
      <c r="CV12" s="622"/>
      <c r="CW12" s="622"/>
      <c r="CX12" s="622"/>
      <c r="CY12" s="623"/>
      <c r="CZ12" s="624">
        <v>4.4000000000000004</v>
      </c>
      <c r="DA12" s="624"/>
      <c r="DB12" s="624"/>
      <c r="DC12" s="624"/>
      <c r="DD12" s="630">
        <v>152574</v>
      </c>
      <c r="DE12" s="622"/>
      <c r="DF12" s="622"/>
      <c r="DG12" s="622"/>
      <c r="DH12" s="622"/>
      <c r="DI12" s="622"/>
      <c r="DJ12" s="622"/>
      <c r="DK12" s="622"/>
      <c r="DL12" s="622"/>
      <c r="DM12" s="622"/>
      <c r="DN12" s="622"/>
      <c r="DO12" s="622"/>
      <c r="DP12" s="623"/>
      <c r="DQ12" s="630">
        <v>129817</v>
      </c>
      <c r="DR12" s="622"/>
      <c r="DS12" s="622"/>
      <c r="DT12" s="622"/>
      <c r="DU12" s="622"/>
      <c r="DV12" s="622"/>
      <c r="DW12" s="622"/>
      <c r="DX12" s="622"/>
      <c r="DY12" s="622"/>
      <c r="DZ12" s="622"/>
      <c r="EA12" s="622"/>
      <c r="EB12" s="622"/>
      <c r="EC12" s="631"/>
    </row>
    <row r="13" spans="2:143" ht="11.25" customHeight="1">
      <c r="B13" s="618" t="s">
        <v>246</v>
      </c>
      <c r="C13" s="619"/>
      <c r="D13" s="619"/>
      <c r="E13" s="619"/>
      <c r="F13" s="619"/>
      <c r="G13" s="619"/>
      <c r="H13" s="619"/>
      <c r="I13" s="619"/>
      <c r="J13" s="619"/>
      <c r="K13" s="619"/>
      <c r="L13" s="619"/>
      <c r="M13" s="619"/>
      <c r="N13" s="619"/>
      <c r="O13" s="619"/>
      <c r="P13" s="619"/>
      <c r="Q13" s="620"/>
      <c r="R13" s="621">
        <v>14128</v>
      </c>
      <c r="S13" s="622"/>
      <c r="T13" s="622"/>
      <c r="U13" s="622"/>
      <c r="V13" s="622"/>
      <c r="W13" s="622"/>
      <c r="X13" s="622"/>
      <c r="Y13" s="623"/>
      <c r="Z13" s="624">
        <v>0.1</v>
      </c>
      <c r="AA13" s="624"/>
      <c r="AB13" s="624"/>
      <c r="AC13" s="624"/>
      <c r="AD13" s="625">
        <v>14128</v>
      </c>
      <c r="AE13" s="625"/>
      <c r="AF13" s="625"/>
      <c r="AG13" s="625"/>
      <c r="AH13" s="625"/>
      <c r="AI13" s="625"/>
      <c r="AJ13" s="625"/>
      <c r="AK13" s="625"/>
      <c r="AL13" s="626">
        <v>0.2</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938163</v>
      </c>
      <c r="BH13" s="622"/>
      <c r="BI13" s="622"/>
      <c r="BJ13" s="622"/>
      <c r="BK13" s="622"/>
      <c r="BL13" s="622"/>
      <c r="BM13" s="622"/>
      <c r="BN13" s="623"/>
      <c r="BO13" s="624">
        <v>50.4</v>
      </c>
      <c r="BP13" s="624"/>
      <c r="BQ13" s="624"/>
      <c r="BR13" s="624"/>
      <c r="BS13" s="630" t="s">
        <v>178</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958690</v>
      </c>
      <c r="CS13" s="622"/>
      <c r="CT13" s="622"/>
      <c r="CU13" s="622"/>
      <c r="CV13" s="622"/>
      <c r="CW13" s="622"/>
      <c r="CX13" s="622"/>
      <c r="CY13" s="623"/>
      <c r="CZ13" s="624">
        <v>8.9</v>
      </c>
      <c r="DA13" s="624"/>
      <c r="DB13" s="624"/>
      <c r="DC13" s="624"/>
      <c r="DD13" s="630">
        <v>411883</v>
      </c>
      <c r="DE13" s="622"/>
      <c r="DF13" s="622"/>
      <c r="DG13" s="622"/>
      <c r="DH13" s="622"/>
      <c r="DI13" s="622"/>
      <c r="DJ13" s="622"/>
      <c r="DK13" s="622"/>
      <c r="DL13" s="622"/>
      <c r="DM13" s="622"/>
      <c r="DN13" s="622"/>
      <c r="DO13" s="622"/>
      <c r="DP13" s="623"/>
      <c r="DQ13" s="630">
        <v>614063</v>
      </c>
      <c r="DR13" s="622"/>
      <c r="DS13" s="622"/>
      <c r="DT13" s="622"/>
      <c r="DU13" s="622"/>
      <c r="DV13" s="622"/>
      <c r="DW13" s="622"/>
      <c r="DX13" s="622"/>
      <c r="DY13" s="622"/>
      <c r="DZ13" s="622"/>
      <c r="EA13" s="622"/>
      <c r="EB13" s="622"/>
      <c r="EC13" s="631"/>
    </row>
    <row r="14" spans="2:143" ht="11.25" customHeight="1">
      <c r="B14" s="618" t="s">
        <v>249</v>
      </c>
      <c r="C14" s="619"/>
      <c r="D14" s="619"/>
      <c r="E14" s="619"/>
      <c r="F14" s="619"/>
      <c r="G14" s="619"/>
      <c r="H14" s="619"/>
      <c r="I14" s="619"/>
      <c r="J14" s="619"/>
      <c r="K14" s="619"/>
      <c r="L14" s="619"/>
      <c r="M14" s="619"/>
      <c r="N14" s="619"/>
      <c r="O14" s="619"/>
      <c r="P14" s="619"/>
      <c r="Q14" s="620"/>
      <c r="R14" s="621" t="s">
        <v>250</v>
      </c>
      <c r="S14" s="622"/>
      <c r="T14" s="622"/>
      <c r="U14" s="622"/>
      <c r="V14" s="622"/>
      <c r="W14" s="622"/>
      <c r="X14" s="622"/>
      <c r="Y14" s="623"/>
      <c r="Z14" s="624" t="s">
        <v>178</v>
      </c>
      <c r="AA14" s="624"/>
      <c r="AB14" s="624"/>
      <c r="AC14" s="624"/>
      <c r="AD14" s="625" t="s">
        <v>178</v>
      </c>
      <c r="AE14" s="625"/>
      <c r="AF14" s="625"/>
      <c r="AG14" s="625"/>
      <c r="AH14" s="625"/>
      <c r="AI14" s="625"/>
      <c r="AJ14" s="625"/>
      <c r="AK14" s="625"/>
      <c r="AL14" s="626" t="s">
        <v>178</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52170</v>
      </c>
      <c r="BH14" s="622"/>
      <c r="BI14" s="622"/>
      <c r="BJ14" s="622"/>
      <c r="BK14" s="622"/>
      <c r="BL14" s="622"/>
      <c r="BM14" s="622"/>
      <c r="BN14" s="623"/>
      <c r="BO14" s="624">
        <v>2.8</v>
      </c>
      <c r="BP14" s="624"/>
      <c r="BQ14" s="624"/>
      <c r="BR14" s="624"/>
      <c r="BS14" s="630" t="s">
        <v>178</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380180</v>
      </c>
      <c r="CS14" s="622"/>
      <c r="CT14" s="622"/>
      <c r="CU14" s="622"/>
      <c r="CV14" s="622"/>
      <c r="CW14" s="622"/>
      <c r="CX14" s="622"/>
      <c r="CY14" s="623"/>
      <c r="CZ14" s="624">
        <v>3.5</v>
      </c>
      <c r="DA14" s="624"/>
      <c r="DB14" s="624"/>
      <c r="DC14" s="624"/>
      <c r="DD14" s="630" t="s">
        <v>178</v>
      </c>
      <c r="DE14" s="622"/>
      <c r="DF14" s="622"/>
      <c r="DG14" s="622"/>
      <c r="DH14" s="622"/>
      <c r="DI14" s="622"/>
      <c r="DJ14" s="622"/>
      <c r="DK14" s="622"/>
      <c r="DL14" s="622"/>
      <c r="DM14" s="622"/>
      <c r="DN14" s="622"/>
      <c r="DO14" s="622"/>
      <c r="DP14" s="623"/>
      <c r="DQ14" s="630">
        <v>380180</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34054</v>
      </c>
      <c r="S15" s="622"/>
      <c r="T15" s="622"/>
      <c r="U15" s="622"/>
      <c r="V15" s="622"/>
      <c r="W15" s="622"/>
      <c r="X15" s="622"/>
      <c r="Y15" s="623"/>
      <c r="Z15" s="624">
        <v>0.3</v>
      </c>
      <c r="AA15" s="624"/>
      <c r="AB15" s="624"/>
      <c r="AC15" s="624"/>
      <c r="AD15" s="625">
        <v>34054</v>
      </c>
      <c r="AE15" s="625"/>
      <c r="AF15" s="625"/>
      <c r="AG15" s="625"/>
      <c r="AH15" s="625"/>
      <c r="AI15" s="625"/>
      <c r="AJ15" s="625"/>
      <c r="AK15" s="625"/>
      <c r="AL15" s="626">
        <v>0.6</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77554</v>
      </c>
      <c r="BH15" s="622"/>
      <c r="BI15" s="622"/>
      <c r="BJ15" s="622"/>
      <c r="BK15" s="622"/>
      <c r="BL15" s="622"/>
      <c r="BM15" s="622"/>
      <c r="BN15" s="623"/>
      <c r="BO15" s="624">
        <v>4.2</v>
      </c>
      <c r="BP15" s="624"/>
      <c r="BQ15" s="624"/>
      <c r="BR15" s="624"/>
      <c r="BS15" s="630" t="s">
        <v>178</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1489741</v>
      </c>
      <c r="CS15" s="622"/>
      <c r="CT15" s="622"/>
      <c r="CU15" s="622"/>
      <c r="CV15" s="622"/>
      <c r="CW15" s="622"/>
      <c r="CX15" s="622"/>
      <c r="CY15" s="623"/>
      <c r="CZ15" s="624">
        <v>13.8</v>
      </c>
      <c r="DA15" s="624"/>
      <c r="DB15" s="624"/>
      <c r="DC15" s="624"/>
      <c r="DD15" s="630">
        <v>749226</v>
      </c>
      <c r="DE15" s="622"/>
      <c r="DF15" s="622"/>
      <c r="DG15" s="622"/>
      <c r="DH15" s="622"/>
      <c r="DI15" s="622"/>
      <c r="DJ15" s="622"/>
      <c r="DK15" s="622"/>
      <c r="DL15" s="622"/>
      <c r="DM15" s="622"/>
      <c r="DN15" s="622"/>
      <c r="DO15" s="622"/>
      <c r="DP15" s="623"/>
      <c r="DQ15" s="630">
        <v>652464</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178</v>
      </c>
      <c r="S16" s="622"/>
      <c r="T16" s="622"/>
      <c r="U16" s="622"/>
      <c r="V16" s="622"/>
      <c r="W16" s="622"/>
      <c r="X16" s="622"/>
      <c r="Y16" s="623"/>
      <c r="Z16" s="624" t="s">
        <v>178</v>
      </c>
      <c r="AA16" s="624"/>
      <c r="AB16" s="624"/>
      <c r="AC16" s="624"/>
      <c r="AD16" s="625" t="s">
        <v>178</v>
      </c>
      <c r="AE16" s="625"/>
      <c r="AF16" s="625"/>
      <c r="AG16" s="625"/>
      <c r="AH16" s="625"/>
      <c r="AI16" s="625"/>
      <c r="AJ16" s="625"/>
      <c r="AK16" s="625"/>
      <c r="AL16" s="626" t="s">
        <v>178</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178</v>
      </c>
      <c r="BH16" s="622"/>
      <c r="BI16" s="622"/>
      <c r="BJ16" s="622"/>
      <c r="BK16" s="622"/>
      <c r="BL16" s="622"/>
      <c r="BM16" s="622"/>
      <c r="BN16" s="623"/>
      <c r="BO16" s="624" t="s">
        <v>178</v>
      </c>
      <c r="BP16" s="624"/>
      <c r="BQ16" s="624"/>
      <c r="BR16" s="624"/>
      <c r="BS16" s="630" t="s">
        <v>178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148781</v>
      </c>
      <c r="CS16" s="622"/>
      <c r="CT16" s="622"/>
      <c r="CU16" s="622"/>
      <c r="CV16" s="622"/>
      <c r="CW16" s="622"/>
      <c r="CX16" s="622"/>
      <c r="CY16" s="623"/>
      <c r="CZ16" s="624">
        <v>1.4</v>
      </c>
      <c r="DA16" s="624"/>
      <c r="DB16" s="624"/>
      <c r="DC16" s="624"/>
      <c r="DD16" s="630" t="s">
        <v>178</v>
      </c>
      <c r="DE16" s="622"/>
      <c r="DF16" s="622"/>
      <c r="DG16" s="622"/>
      <c r="DH16" s="622"/>
      <c r="DI16" s="622"/>
      <c r="DJ16" s="622"/>
      <c r="DK16" s="622"/>
      <c r="DL16" s="622"/>
      <c r="DM16" s="622"/>
      <c r="DN16" s="622"/>
      <c r="DO16" s="622"/>
      <c r="DP16" s="623"/>
      <c r="DQ16" s="630">
        <v>39468</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6247</v>
      </c>
      <c r="S17" s="622"/>
      <c r="T17" s="622"/>
      <c r="U17" s="622"/>
      <c r="V17" s="622"/>
      <c r="W17" s="622"/>
      <c r="X17" s="622"/>
      <c r="Y17" s="623"/>
      <c r="Z17" s="624">
        <v>0.1</v>
      </c>
      <c r="AA17" s="624"/>
      <c r="AB17" s="624"/>
      <c r="AC17" s="624"/>
      <c r="AD17" s="625">
        <v>6247</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178</v>
      </c>
      <c r="BH17" s="622"/>
      <c r="BI17" s="622"/>
      <c r="BJ17" s="622"/>
      <c r="BK17" s="622"/>
      <c r="BL17" s="622"/>
      <c r="BM17" s="622"/>
      <c r="BN17" s="623"/>
      <c r="BO17" s="624" t="s">
        <v>178</v>
      </c>
      <c r="BP17" s="624"/>
      <c r="BQ17" s="624"/>
      <c r="BR17" s="624"/>
      <c r="BS17" s="630" t="s">
        <v>178</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1303236</v>
      </c>
      <c r="CS17" s="622"/>
      <c r="CT17" s="622"/>
      <c r="CU17" s="622"/>
      <c r="CV17" s="622"/>
      <c r="CW17" s="622"/>
      <c r="CX17" s="622"/>
      <c r="CY17" s="623"/>
      <c r="CZ17" s="624">
        <v>12</v>
      </c>
      <c r="DA17" s="624"/>
      <c r="DB17" s="624"/>
      <c r="DC17" s="624"/>
      <c r="DD17" s="630" t="s">
        <v>178</v>
      </c>
      <c r="DE17" s="622"/>
      <c r="DF17" s="622"/>
      <c r="DG17" s="622"/>
      <c r="DH17" s="622"/>
      <c r="DI17" s="622"/>
      <c r="DJ17" s="622"/>
      <c r="DK17" s="622"/>
      <c r="DL17" s="622"/>
      <c r="DM17" s="622"/>
      <c r="DN17" s="622"/>
      <c r="DO17" s="622"/>
      <c r="DP17" s="623"/>
      <c r="DQ17" s="630">
        <v>1264962</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3991200</v>
      </c>
      <c r="S18" s="622"/>
      <c r="T18" s="622"/>
      <c r="U18" s="622"/>
      <c r="V18" s="622"/>
      <c r="W18" s="622"/>
      <c r="X18" s="622"/>
      <c r="Y18" s="623"/>
      <c r="Z18" s="624">
        <v>34.799999999999997</v>
      </c>
      <c r="AA18" s="624"/>
      <c r="AB18" s="624"/>
      <c r="AC18" s="624"/>
      <c r="AD18" s="625">
        <v>3570154</v>
      </c>
      <c r="AE18" s="625"/>
      <c r="AF18" s="625"/>
      <c r="AG18" s="625"/>
      <c r="AH18" s="625"/>
      <c r="AI18" s="625"/>
      <c r="AJ18" s="625"/>
      <c r="AK18" s="625"/>
      <c r="AL18" s="626">
        <v>60.2</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178</v>
      </c>
      <c r="BH18" s="622"/>
      <c r="BI18" s="622"/>
      <c r="BJ18" s="622"/>
      <c r="BK18" s="622"/>
      <c r="BL18" s="622"/>
      <c r="BM18" s="622"/>
      <c r="BN18" s="623"/>
      <c r="BO18" s="624" t="s">
        <v>178</v>
      </c>
      <c r="BP18" s="624"/>
      <c r="BQ18" s="624"/>
      <c r="BR18" s="624"/>
      <c r="BS18" s="630" t="s">
        <v>250</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178</v>
      </c>
      <c r="CS18" s="622"/>
      <c r="CT18" s="622"/>
      <c r="CU18" s="622"/>
      <c r="CV18" s="622"/>
      <c r="CW18" s="622"/>
      <c r="CX18" s="622"/>
      <c r="CY18" s="623"/>
      <c r="CZ18" s="624" t="s">
        <v>178</v>
      </c>
      <c r="DA18" s="624"/>
      <c r="DB18" s="624"/>
      <c r="DC18" s="624"/>
      <c r="DD18" s="630" t="s">
        <v>178</v>
      </c>
      <c r="DE18" s="622"/>
      <c r="DF18" s="622"/>
      <c r="DG18" s="622"/>
      <c r="DH18" s="622"/>
      <c r="DI18" s="622"/>
      <c r="DJ18" s="622"/>
      <c r="DK18" s="622"/>
      <c r="DL18" s="622"/>
      <c r="DM18" s="622"/>
      <c r="DN18" s="622"/>
      <c r="DO18" s="622"/>
      <c r="DP18" s="623"/>
      <c r="DQ18" s="630" t="s">
        <v>178</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3570154</v>
      </c>
      <c r="S19" s="622"/>
      <c r="T19" s="622"/>
      <c r="U19" s="622"/>
      <c r="V19" s="622"/>
      <c r="W19" s="622"/>
      <c r="X19" s="622"/>
      <c r="Y19" s="623"/>
      <c r="Z19" s="624">
        <v>31.1</v>
      </c>
      <c r="AA19" s="624"/>
      <c r="AB19" s="624"/>
      <c r="AC19" s="624"/>
      <c r="AD19" s="625">
        <v>3570154</v>
      </c>
      <c r="AE19" s="625"/>
      <c r="AF19" s="625"/>
      <c r="AG19" s="625"/>
      <c r="AH19" s="625"/>
      <c r="AI19" s="625"/>
      <c r="AJ19" s="625"/>
      <c r="AK19" s="625"/>
      <c r="AL19" s="626">
        <v>60.2</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10453</v>
      </c>
      <c r="BH19" s="622"/>
      <c r="BI19" s="622"/>
      <c r="BJ19" s="622"/>
      <c r="BK19" s="622"/>
      <c r="BL19" s="622"/>
      <c r="BM19" s="622"/>
      <c r="BN19" s="623"/>
      <c r="BO19" s="624">
        <v>0.6</v>
      </c>
      <c r="BP19" s="624"/>
      <c r="BQ19" s="624"/>
      <c r="BR19" s="624"/>
      <c r="BS19" s="630" t="s">
        <v>178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178</v>
      </c>
      <c r="CS19" s="622"/>
      <c r="CT19" s="622"/>
      <c r="CU19" s="622"/>
      <c r="CV19" s="622"/>
      <c r="CW19" s="622"/>
      <c r="CX19" s="622"/>
      <c r="CY19" s="623"/>
      <c r="CZ19" s="624" t="s">
        <v>250</v>
      </c>
      <c r="DA19" s="624"/>
      <c r="DB19" s="624"/>
      <c r="DC19" s="624"/>
      <c r="DD19" s="630" t="s">
        <v>178</v>
      </c>
      <c r="DE19" s="622"/>
      <c r="DF19" s="622"/>
      <c r="DG19" s="622"/>
      <c r="DH19" s="622"/>
      <c r="DI19" s="622"/>
      <c r="DJ19" s="622"/>
      <c r="DK19" s="622"/>
      <c r="DL19" s="622"/>
      <c r="DM19" s="622"/>
      <c r="DN19" s="622"/>
      <c r="DO19" s="622"/>
      <c r="DP19" s="623"/>
      <c r="DQ19" s="630" t="s">
        <v>178</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421046</v>
      </c>
      <c r="S20" s="622"/>
      <c r="T20" s="622"/>
      <c r="U20" s="622"/>
      <c r="V20" s="622"/>
      <c r="W20" s="622"/>
      <c r="X20" s="622"/>
      <c r="Y20" s="623"/>
      <c r="Z20" s="624">
        <v>3.7</v>
      </c>
      <c r="AA20" s="624"/>
      <c r="AB20" s="624"/>
      <c r="AC20" s="624"/>
      <c r="AD20" s="625" t="s">
        <v>178</v>
      </c>
      <c r="AE20" s="625"/>
      <c r="AF20" s="625"/>
      <c r="AG20" s="625"/>
      <c r="AH20" s="625"/>
      <c r="AI20" s="625"/>
      <c r="AJ20" s="625"/>
      <c r="AK20" s="625"/>
      <c r="AL20" s="626" t="s">
        <v>178</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10453</v>
      </c>
      <c r="BH20" s="622"/>
      <c r="BI20" s="622"/>
      <c r="BJ20" s="622"/>
      <c r="BK20" s="622"/>
      <c r="BL20" s="622"/>
      <c r="BM20" s="622"/>
      <c r="BN20" s="623"/>
      <c r="BO20" s="624">
        <v>0.6</v>
      </c>
      <c r="BP20" s="624"/>
      <c r="BQ20" s="624"/>
      <c r="BR20" s="624"/>
      <c r="BS20" s="630" t="s">
        <v>178</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10832560</v>
      </c>
      <c r="CS20" s="622"/>
      <c r="CT20" s="622"/>
      <c r="CU20" s="622"/>
      <c r="CV20" s="622"/>
      <c r="CW20" s="622"/>
      <c r="CX20" s="622"/>
      <c r="CY20" s="623"/>
      <c r="CZ20" s="624">
        <v>100</v>
      </c>
      <c r="DA20" s="624"/>
      <c r="DB20" s="624"/>
      <c r="DC20" s="624"/>
      <c r="DD20" s="630">
        <v>1737470</v>
      </c>
      <c r="DE20" s="622"/>
      <c r="DF20" s="622"/>
      <c r="DG20" s="622"/>
      <c r="DH20" s="622"/>
      <c r="DI20" s="622"/>
      <c r="DJ20" s="622"/>
      <c r="DK20" s="622"/>
      <c r="DL20" s="622"/>
      <c r="DM20" s="622"/>
      <c r="DN20" s="622"/>
      <c r="DO20" s="622"/>
      <c r="DP20" s="623"/>
      <c r="DQ20" s="630">
        <v>7166692</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178</v>
      </c>
      <c r="S21" s="622"/>
      <c r="T21" s="622"/>
      <c r="U21" s="622"/>
      <c r="V21" s="622"/>
      <c r="W21" s="622"/>
      <c r="X21" s="622"/>
      <c r="Y21" s="623"/>
      <c r="Z21" s="624" t="s">
        <v>178</v>
      </c>
      <c r="AA21" s="624"/>
      <c r="AB21" s="624"/>
      <c r="AC21" s="624"/>
      <c r="AD21" s="625" t="s">
        <v>178</v>
      </c>
      <c r="AE21" s="625"/>
      <c r="AF21" s="625"/>
      <c r="AG21" s="625"/>
      <c r="AH21" s="625"/>
      <c r="AI21" s="625"/>
      <c r="AJ21" s="625"/>
      <c r="AK21" s="625"/>
      <c r="AL21" s="626" t="s">
        <v>178</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10453</v>
      </c>
      <c r="BH21" s="622"/>
      <c r="BI21" s="622"/>
      <c r="BJ21" s="622"/>
      <c r="BK21" s="622"/>
      <c r="BL21" s="622"/>
      <c r="BM21" s="622"/>
      <c r="BN21" s="623"/>
      <c r="BO21" s="624">
        <v>0.6</v>
      </c>
      <c r="BP21" s="624"/>
      <c r="BQ21" s="624"/>
      <c r="BR21" s="624"/>
      <c r="BS21" s="630" t="s">
        <v>178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6308758</v>
      </c>
      <c r="S22" s="622"/>
      <c r="T22" s="622"/>
      <c r="U22" s="622"/>
      <c r="V22" s="622"/>
      <c r="W22" s="622"/>
      <c r="X22" s="622"/>
      <c r="Y22" s="623"/>
      <c r="Z22" s="624">
        <v>54.9</v>
      </c>
      <c r="AA22" s="624"/>
      <c r="AB22" s="624"/>
      <c r="AC22" s="624"/>
      <c r="AD22" s="625">
        <v>5887712</v>
      </c>
      <c r="AE22" s="625"/>
      <c r="AF22" s="625"/>
      <c r="AG22" s="625"/>
      <c r="AH22" s="625"/>
      <c r="AI22" s="625"/>
      <c r="AJ22" s="625"/>
      <c r="AK22" s="625"/>
      <c r="AL22" s="626">
        <v>99.3</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178</v>
      </c>
      <c r="BH22" s="622"/>
      <c r="BI22" s="622"/>
      <c r="BJ22" s="622"/>
      <c r="BK22" s="622"/>
      <c r="BL22" s="622"/>
      <c r="BM22" s="622"/>
      <c r="BN22" s="623"/>
      <c r="BO22" s="624" t="s">
        <v>178</v>
      </c>
      <c r="BP22" s="624"/>
      <c r="BQ22" s="624"/>
      <c r="BR22" s="624"/>
      <c r="BS22" s="630" t="s">
        <v>178</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1504</v>
      </c>
      <c r="S23" s="622"/>
      <c r="T23" s="622"/>
      <c r="U23" s="622"/>
      <c r="V23" s="622"/>
      <c r="W23" s="622"/>
      <c r="X23" s="622"/>
      <c r="Y23" s="623"/>
      <c r="Z23" s="624">
        <v>0</v>
      </c>
      <c r="AA23" s="624"/>
      <c r="AB23" s="624"/>
      <c r="AC23" s="624"/>
      <c r="AD23" s="625">
        <v>1504</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178</v>
      </c>
      <c r="BH23" s="622"/>
      <c r="BI23" s="622"/>
      <c r="BJ23" s="622"/>
      <c r="BK23" s="622"/>
      <c r="BL23" s="622"/>
      <c r="BM23" s="622"/>
      <c r="BN23" s="623"/>
      <c r="BO23" s="624" t="s">
        <v>178</v>
      </c>
      <c r="BP23" s="624"/>
      <c r="BQ23" s="624"/>
      <c r="BR23" s="624"/>
      <c r="BS23" s="630" t="s">
        <v>178</v>
      </c>
      <c r="BT23" s="622"/>
      <c r="BU23" s="622"/>
      <c r="BV23" s="622"/>
      <c r="BW23" s="622"/>
      <c r="BX23" s="622"/>
      <c r="BY23" s="622"/>
      <c r="BZ23" s="622"/>
      <c r="CA23" s="622"/>
      <c r="CB23" s="631"/>
      <c r="CD23" s="603" t="s">
        <v>216</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66692</v>
      </c>
      <c r="S24" s="622"/>
      <c r="T24" s="622"/>
      <c r="U24" s="622"/>
      <c r="V24" s="622"/>
      <c r="W24" s="622"/>
      <c r="X24" s="622"/>
      <c r="Y24" s="623"/>
      <c r="Z24" s="624">
        <v>0.6</v>
      </c>
      <c r="AA24" s="624"/>
      <c r="AB24" s="624"/>
      <c r="AC24" s="624"/>
      <c r="AD24" s="625">
        <v>98</v>
      </c>
      <c r="AE24" s="625"/>
      <c r="AF24" s="625"/>
      <c r="AG24" s="625"/>
      <c r="AH24" s="625"/>
      <c r="AI24" s="625"/>
      <c r="AJ24" s="625"/>
      <c r="AK24" s="625"/>
      <c r="AL24" s="626">
        <v>0</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178</v>
      </c>
      <c r="BH24" s="622"/>
      <c r="BI24" s="622"/>
      <c r="BJ24" s="622"/>
      <c r="BK24" s="622"/>
      <c r="BL24" s="622"/>
      <c r="BM24" s="622"/>
      <c r="BN24" s="623"/>
      <c r="BO24" s="624" t="s">
        <v>178</v>
      </c>
      <c r="BP24" s="624"/>
      <c r="BQ24" s="624"/>
      <c r="BR24" s="624"/>
      <c r="BS24" s="630" t="s">
        <v>178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3893650</v>
      </c>
      <c r="CS24" s="611"/>
      <c r="CT24" s="611"/>
      <c r="CU24" s="611"/>
      <c r="CV24" s="611"/>
      <c r="CW24" s="611"/>
      <c r="CX24" s="611"/>
      <c r="CY24" s="612"/>
      <c r="CZ24" s="615">
        <v>35.9</v>
      </c>
      <c r="DA24" s="616"/>
      <c r="DB24" s="616"/>
      <c r="DC24" s="635"/>
      <c r="DD24" s="654">
        <v>3062300</v>
      </c>
      <c r="DE24" s="611"/>
      <c r="DF24" s="611"/>
      <c r="DG24" s="611"/>
      <c r="DH24" s="611"/>
      <c r="DI24" s="611"/>
      <c r="DJ24" s="611"/>
      <c r="DK24" s="612"/>
      <c r="DL24" s="654">
        <v>2987649</v>
      </c>
      <c r="DM24" s="611"/>
      <c r="DN24" s="611"/>
      <c r="DO24" s="611"/>
      <c r="DP24" s="611"/>
      <c r="DQ24" s="611"/>
      <c r="DR24" s="611"/>
      <c r="DS24" s="611"/>
      <c r="DT24" s="611"/>
      <c r="DU24" s="611"/>
      <c r="DV24" s="612"/>
      <c r="DW24" s="615">
        <v>48.1</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190680</v>
      </c>
      <c r="S25" s="622"/>
      <c r="T25" s="622"/>
      <c r="U25" s="622"/>
      <c r="V25" s="622"/>
      <c r="W25" s="622"/>
      <c r="X25" s="622"/>
      <c r="Y25" s="623"/>
      <c r="Z25" s="624">
        <v>1.7</v>
      </c>
      <c r="AA25" s="624"/>
      <c r="AB25" s="624"/>
      <c r="AC25" s="624"/>
      <c r="AD25" s="625">
        <v>13338</v>
      </c>
      <c r="AE25" s="625"/>
      <c r="AF25" s="625"/>
      <c r="AG25" s="625"/>
      <c r="AH25" s="625"/>
      <c r="AI25" s="625"/>
      <c r="AJ25" s="625"/>
      <c r="AK25" s="625"/>
      <c r="AL25" s="626">
        <v>0.2</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178</v>
      </c>
      <c r="BH25" s="622"/>
      <c r="BI25" s="622"/>
      <c r="BJ25" s="622"/>
      <c r="BK25" s="622"/>
      <c r="BL25" s="622"/>
      <c r="BM25" s="622"/>
      <c r="BN25" s="623"/>
      <c r="BO25" s="624" t="s">
        <v>178</v>
      </c>
      <c r="BP25" s="624"/>
      <c r="BQ25" s="624"/>
      <c r="BR25" s="624"/>
      <c r="BS25" s="630" t="s">
        <v>178</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1589507</v>
      </c>
      <c r="CS25" s="657"/>
      <c r="CT25" s="657"/>
      <c r="CU25" s="657"/>
      <c r="CV25" s="657"/>
      <c r="CW25" s="657"/>
      <c r="CX25" s="657"/>
      <c r="CY25" s="658"/>
      <c r="CZ25" s="626">
        <v>14.7</v>
      </c>
      <c r="DA25" s="655"/>
      <c r="DB25" s="655"/>
      <c r="DC25" s="659"/>
      <c r="DD25" s="630">
        <v>1457857</v>
      </c>
      <c r="DE25" s="657"/>
      <c r="DF25" s="657"/>
      <c r="DG25" s="657"/>
      <c r="DH25" s="657"/>
      <c r="DI25" s="657"/>
      <c r="DJ25" s="657"/>
      <c r="DK25" s="658"/>
      <c r="DL25" s="630">
        <v>1430259</v>
      </c>
      <c r="DM25" s="657"/>
      <c r="DN25" s="657"/>
      <c r="DO25" s="657"/>
      <c r="DP25" s="657"/>
      <c r="DQ25" s="657"/>
      <c r="DR25" s="657"/>
      <c r="DS25" s="657"/>
      <c r="DT25" s="657"/>
      <c r="DU25" s="657"/>
      <c r="DV25" s="658"/>
      <c r="DW25" s="626">
        <v>23</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9738</v>
      </c>
      <c r="S26" s="622"/>
      <c r="T26" s="622"/>
      <c r="U26" s="622"/>
      <c r="V26" s="622"/>
      <c r="W26" s="622"/>
      <c r="X26" s="622"/>
      <c r="Y26" s="623"/>
      <c r="Z26" s="624">
        <v>0.1</v>
      </c>
      <c r="AA26" s="624"/>
      <c r="AB26" s="624"/>
      <c r="AC26" s="624"/>
      <c r="AD26" s="625" t="s">
        <v>178</v>
      </c>
      <c r="AE26" s="625"/>
      <c r="AF26" s="625"/>
      <c r="AG26" s="625"/>
      <c r="AH26" s="625"/>
      <c r="AI26" s="625"/>
      <c r="AJ26" s="625"/>
      <c r="AK26" s="625"/>
      <c r="AL26" s="626" t="s">
        <v>250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250</v>
      </c>
      <c r="BH26" s="622"/>
      <c r="BI26" s="622"/>
      <c r="BJ26" s="622"/>
      <c r="BK26" s="622"/>
      <c r="BL26" s="622"/>
      <c r="BM26" s="622"/>
      <c r="BN26" s="623"/>
      <c r="BO26" s="624" t="s">
        <v>250</v>
      </c>
      <c r="BP26" s="624"/>
      <c r="BQ26" s="624"/>
      <c r="BR26" s="624"/>
      <c r="BS26" s="630" t="s">
        <v>178</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1084115</v>
      </c>
      <c r="CS26" s="622"/>
      <c r="CT26" s="622"/>
      <c r="CU26" s="622"/>
      <c r="CV26" s="622"/>
      <c r="CW26" s="622"/>
      <c r="CX26" s="622"/>
      <c r="CY26" s="623"/>
      <c r="CZ26" s="626">
        <v>10</v>
      </c>
      <c r="DA26" s="655"/>
      <c r="DB26" s="655"/>
      <c r="DC26" s="659"/>
      <c r="DD26" s="630">
        <v>959381</v>
      </c>
      <c r="DE26" s="622"/>
      <c r="DF26" s="622"/>
      <c r="DG26" s="622"/>
      <c r="DH26" s="622"/>
      <c r="DI26" s="622"/>
      <c r="DJ26" s="622"/>
      <c r="DK26" s="623"/>
      <c r="DL26" s="630" t="s">
        <v>178</v>
      </c>
      <c r="DM26" s="622"/>
      <c r="DN26" s="622"/>
      <c r="DO26" s="622"/>
      <c r="DP26" s="622"/>
      <c r="DQ26" s="622"/>
      <c r="DR26" s="622"/>
      <c r="DS26" s="622"/>
      <c r="DT26" s="622"/>
      <c r="DU26" s="622"/>
      <c r="DV26" s="623"/>
      <c r="DW26" s="626" t="s">
        <v>178</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1057108</v>
      </c>
      <c r="S27" s="622"/>
      <c r="T27" s="622"/>
      <c r="U27" s="622"/>
      <c r="V27" s="622"/>
      <c r="W27" s="622"/>
      <c r="X27" s="622"/>
      <c r="Y27" s="623"/>
      <c r="Z27" s="624">
        <v>9.1999999999999993</v>
      </c>
      <c r="AA27" s="624"/>
      <c r="AB27" s="624"/>
      <c r="AC27" s="624"/>
      <c r="AD27" s="625" t="s">
        <v>178</v>
      </c>
      <c r="AE27" s="625"/>
      <c r="AF27" s="625"/>
      <c r="AG27" s="625"/>
      <c r="AH27" s="625"/>
      <c r="AI27" s="625"/>
      <c r="AJ27" s="625"/>
      <c r="AK27" s="625"/>
      <c r="AL27" s="626" t="s">
        <v>178</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1860715</v>
      </c>
      <c r="BH27" s="622"/>
      <c r="BI27" s="622"/>
      <c r="BJ27" s="622"/>
      <c r="BK27" s="622"/>
      <c r="BL27" s="622"/>
      <c r="BM27" s="622"/>
      <c r="BN27" s="623"/>
      <c r="BO27" s="624">
        <v>100</v>
      </c>
      <c r="BP27" s="624"/>
      <c r="BQ27" s="624"/>
      <c r="BR27" s="624"/>
      <c r="BS27" s="630">
        <v>27457</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1000907</v>
      </c>
      <c r="CS27" s="657"/>
      <c r="CT27" s="657"/>
      <c r="CU27" s="657"/>
      <c r="CV27" s="657"/>
      <c r="CW27" s="657"/>
      <c r="CX27" s="657"/>
      <c r="CY27" s="658"/>
      <c r="CZ27" s="626">
        <v>9.1999999999999993</v>
      </c>
      <c r="DA27" s="655"/>
      <c r="DB27" s="655"/>
      <c r="DC27" s="659"/>
      <c r="DD27" s="630">
        <v>339481</v>
      </c>
      <c r="DE27" s="657"/>
      <c r="DF27" s="657"/>
      <c r="DG27" s="657"/>
      <c r="DH27" s="657"/>
      <c r="DI27" s="657"/>
      <c r="DJ27" s="657"/>
      <c r="DK27" s="658"/>
      <c r="DL27" s="630">
        <v>292428</v>
      </c>
      <c r="DM27" s="657"/>
      <c r="DN27" s="657"/>
      <c r="DO27" s="657"/>
      <c r="DP27" s="657"/>
      <c r="DQ27" s="657"/>
      <c r="DR27" s="657"/>
      <c r="DS27" s="657"/>
      <c r="DT27" s="657"/>
      <c r="DU27" s="657"/>
      <c r="DV27" s="658"/>
      <c r="DW27" s="626">
        <v>4.7</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250</v>
      </c>
      <c r="S28" s="622"/>
      <c r="T28" s="622"/>
      <c r="U28" s="622"/>
      <c r="V28" s="622"/>
      <c r="W28" s="622"/>
      <c r="X28" s="622"/>
      <c r="Y28" s="623"/>
      <c r="Z28" s="624" t="s">
        <v>178</v>
      </c>
      <c r="AA28" s="624"/>
      <c r="AB28" s="624"/>
      <c r="AC28" s="624"/>
      <c r="AD28" s="625" t="s">
        <v>178</v>
      </c>
      <c r="AE28" s="625"/>
      <c r="AF28" s="625"/>
      <c r="AG28" s="625"/>
      <c r="AH28" s="625"/>
      <c r="AI28" s="625"/>
      <c r="AJ28" s="625"/>
      <c r="AK28" s="625"/>
      <c r="AL28" s="626" t="s">
        <v>178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1303236</v>
      </c>
      <c r="CS28" s="622"/>
      <c r="CT28" s="622"/>
      <c r="CU28" s="622"/>
      <c r="CV28" s="622"/>
      <c r="CW28" s="622"/>
      <c r="CX28" s="622"/>
      <c r="CY28" s="623"/>
      <c r="CZ28" s="626">
        <v>12</v>
      </c>
      <c r="DA28" s="655"/>
      <c r="DB28" s="655"/>
      <c r="DC28" s="659"/>
      <c r="DD28" s="630">
        <v>1264962</v>
      </c>
      <c r="DE28" s="622"/>
      <c r="DF28" s="622"/>
      <c r="DG28" s="622"/>
      <c r="DH28" s="622"/>
      <c r="DI28" s="622"/>
      <c r="DJ28" s="622"/>
      <c r="DK28" s="623"/>
      <c r="DL28" s="630">
        <v>1264962</v>
      </c>
      <c r="DM28" s="622"/>
      <c r="DN28" s="622"/>
      <c r="DO28" s="622"/>
      <c r="DP28" s="622"/>
      <c r="DQ28" s="622"/>
      <c r="DR28" s="622"/>
      <c r="DS28" s="622"/>
      <c r="DT28" s="622"/>
      <c r="DU28" s="622"/>
      <c r="DV28" s="623"/>
      <c r="DW28" s="626">
        <v>20.399999999999999</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1278834</v>
      </c>
      <c r="S29" s="622"/>
      <c r="T29" s="622"/>
      <c r="U29" s="622"/>
      <c r="V29" s="622"/>
      <c r="W29" s="622"/>
      <c r="X29" s="622"/>
      <c r="Y29" s="623"/>
      <c r="Z29" s="624">
        <v>11.1</v>
      </c>
      <c r="AA29" s="624"/>
      <c r="AB29" s="624"/>
      <c r="AC29" s="624"/>
      <c r="AD29" s="625" t="s">
        <v>178</v>
      </c>
      <c r="AE29" s="625"/>
      <c r="AF29" s="625"/>
      <c r="AG29" s="625"/>
      <c r="AH29" s="625"/>
      <c r="AI29" s="625"/>
      <c r="AJ29" s="625"/>
      <c r="AK29" s="625"/>
      <c r="AL29" s="626" t="s">
        <v>178</v>
      </c>
      <c r="AM29" s="627"/>
      <c r="AN29" s="627"/>
      <c r="AO29" s="628"/>
      <c r="AP29" s="600" t="s">
        <v>216</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1303174</v>
      </c>
      <c r="CS29" s="657"/>
      <c r="CT29" s="657"/>
      <c r="CU29" s="657"/>
      <c r="CV29" s="657"/>
      <c r="CW29" s="657"/>
      <c r="CX29" s="657"/>
      <c r="CY29" s="658"/>
      <c r="CZ29" s="626">
        <v>12</v>
      </c>
      <c r="DA29" s="655"/>
      <c r="DB29" s="655"/>
      <c r="DC29" s="659"/>
      <c r="DD29" s="630">
        <v>1264900</v>
      </c>
      <c r="DE29" s="657"/>
      <c r="DF29" s="657"/>
      <c r="DG29" s="657"/>
      <c r="DH29" s="657"/>
      <c r="DI29" s="657"/>
      <c r="DJ29" s="657"/>
      <c r="DK29" s="658"/>
      <c r="DL29" s="630">
        <v>1264900</v>
      </c>
      <c r="DM29" s="657"/>
      <c r="DN29" s="657"/>
      <c r="DO29" s="657"/>
      <c r="DP29" s="657"/>
      <c r="DQ29" s="657"/>
      <c r="DR29" s="657"/>
      <c r="DS29" s="657"/>
      <c r="DT29" s="657"/>
      <c r="DU29" s="657"/>
      <c r="DV29" s="658"/>
      <c r="DW29" s="626">
        <v>20.399999999999999</v>
      </c>
      <c r="DX29" s="655"/>
      <c r="DY29" s="655"/>
      <c r="DZ29" s="655"/>
      <c r="EA29" s="655"/>
      <c r="EB29" s="655"/>
      <c r="EC29" s="656"/>
    </row>
    <row r="30" spans="2:133" ht="11.25" customHeight="1">
      <c r="B30" s="618" t="s">
        <v>301</v>
      </c>
      <c r="C30" s="619"/>
      <c r="D30" s="619"/>
      <c r="E30" s="619"/>
      <c r="F30" s="619"/>
      <c r="G30" s="619"/>
      <c r="H30" s="619"/>
      <c r="I30" s="619"/>
      <c r="J30" s="619"/>
      <c r="K30" s="619"/>
      <c r="L30" s="619"/>
      <c r="M30" s="619"/>
      <c r="N30" s="619"/>
      <c r="O30" s="619"/>
      <c r="P30" s="619"/>
      <c r="Q30" s="620"/>
      <c r="R30" s="621">
        <v>119256</v>
      </c>
      <c r="S30" s="622"/>
      <c r="T30" s="622"/>
      <c r="U30" s="622"/>
      <c r="V30" s="622"/>
      <c r="W30" s="622"/>
      <c r="X30" s="622"/>
      <c r="Y30" s="623"/>
      <c r="Z30" s="624">
        <v>1</v>
      </c>
      <c r="AA30" s="624"/>
      <c r="AB30" s="624"/>
      <c r="AC30" s="624"/>
      <c r="AD30" s="625">
        <v>1304</v>
      </c>
      <c r="AE30" s="625"/>
      <c r="AF30" s="625"/>
      <c r="AG30" s="625"/>
      <c r="AH30" s="625"/>
      <c r="AI30" s="625"/>
      <c r="AJ30" s="625"/>
      <c r="AK30" s="625"/>
      <c r="AL30" s="626">
        <v>0</v>
      </c>
      <c r="AM30" s="627"/>
      <c r="AN30" s="627"/>
      <c r="AO30" s="628"/>
      <c r="AP30" s="669" t="s">
        <v>302</v>
      </c>
      <c r="AQ30" s="670"/>
      <c r="AR30" s="670"/>
      <c r="AS30" s="670"/>
      <c r="AT30" s="675" t="s">
        <v>303</v>
      </c>
      <c r="AU30" s="210"/>
      <c r="AV30" s="210"/>
      <c r="AW30" s="210"/>
      <c r="AX30" s="607" t="s">
        <v>181</v>
      </c>
      <c r="AY30" s="608"/>
      <c r="AZ30" s="608"/>
      <c r="BA30" s="608"/>
      <c r="BB30" s="608"/>
      <c r="BC30" s="608"/>
      <c r="BD30" s="608"/>
      <c r="BE30" s="608"/>
      <c r="BF30" s="609"/>
      <c r="BG30" s="681">
        <v>99.7</v>
      </c>
      <c r="BH30" s="682"/>
      <c r="BI30" s="682"/>
      <c r="BJ30" s="682"/>
      <c r="BK30" s="682"/>
      <c r="BL30" s="682"/>
      <c r="BM30" s="616">
        <v>98.8</v>
      </c>
      <c r="BN30" s="682"/>
      <c r="BO30" s="682"/>
      <c r="BP30" s="682"/>
      <c r="BQ30" s="683"/>
      <c r="BR30" s="681">
        <v>99.7</v>
      </c>
      <c r="BS30" s="682"/>
      <c r="BT30" s="682"/>
      <c r="BU30" s="682"/>
      <c r="BV30" s="682"/>
      <c r="BW30" s="682"/>
      <c r="BX30" s="616">
        <v>98.7</v>
      </c>
      <c r="BY30" s="682"/>
      <c r="BZ30" s="682"/>
      <c r="CA30" s="682"/>
      <c r="CB30" s="683"/>
      <c r="CD30" s="686"/>
      <c r="CE30" s="687"/>
      <c r="CF30" s="636" t="s">
        <v>304</v>
      </c>
      <c r="CG30" s="637"/>
      <c r="CH30" s="637"/>
      <c r="CI30" s="637"/>
      <c r="CJ30" s="637"/>
      <c r="CK30" s="637"/>
      <c r="CL30" s="637"/>
      <c r="CM30" s="637"/>
      <c r="CN30" s="637"/>
      <c r="CO30" s="637"/>
      <c r="CP30" s="637"/>
      <c r="CQ30" s="638"/>
      <c r="CR30" s="621">
        <v>1175504</v>
      </c>
      <c r="CS30" s="622"/>
      <c r="CT30" s="622"/>
      <c r="CU30" s="622"/>
      <c r="CV30" s="622"/>
      <c r="CW30" s="622"/>
      <c r="CX30" s="622"/>
      <c r="CY30" s="623"/>
      <c r="CZ30" s="626">
        <v>10.9</v>
      </c>
      <c r="DA30" s="655"/>
      <c r="DB30" s="655"/>
      <c r="DC30" s="659"/>
      <c r="DD30" s="630">
        <v>1137230</v>
      </c>
      <c r="DE30" s="622"/>
      <c r="DF30" s="622"/>
      <c r="DG30" s="622"/>
      <c r="DH30" s="622"/>
      <c r="DI30" s="622"/>
      <c r="DJ30" s="622"/>
      <c r="DK30" s="623"/>
      <c r="DL30" s="630">
        <v>1137230</v>
      </c>
      <c r="DM30" s="622"/>
      <c r="DN30" s="622"/>
      <c r="DO30" s="622"/>
      <c r="DP30" s="622"/>
      <c r="DQ30" s="622"/>
      <c r="DR30" s="622"/>
      <c r="DS30" s="622"/>
      <c r="DT30" s="622"/>
      <c r="DU30" s="622"/>
      <c r="DV30" s="623"/>
      <c r="DW30" s="626">
        <v>18.3</v>
      </c>
      <c r="DX30" s="655"/>
      <c r="DY30" s="655"/>
      <c r="DZ30" s="655"/>
      <c r="EA30" s="655"/>
      <c r="EB30" s="655"/>
      <c r="EC30" s="656"/>
    </row>
    <row r="31" spans="2:133" ht="11.25" customHeight="1">
      <c r="B31" s="618" t="s">
        <v>305</v>
      </c>
      <c r="C31" s="619"/>
      <c r="D31" s="619"/>
      <c r="E31" s="619"/>
      <c r="F31" s="619"/>
      <c r="G31" s="619"/>
      <c r="H31" s="619"/>
      <c r="I31" s="619"/>
      <c r="J31" s="619"/>
      <c r="K31" s="619"/>
      <c r="L31" s="619"/>
      <c r="M31" s="619"/>
      <c r="N31" s="619"/>
      <c r="O31" s="619"/>
      <c r="P31" s="619"/>
      <c r="Q31" s="620"/>
      <c r="R31" s="621">
        <v>63295</v>
      </c>
      <c r="S31" s="622"/>
      <c r="T31" s="622"/>
      <c r="U31" s="622"/>
      <c r="V31" s="622"/>
      <c r="W31" s="622"/>
      <c r="X31" s="622"/>
      <c r="Y31" s="623"/>
      <c r="Z31" s="624">
        <v>0.6</v>
      </c>
      <c r="AA31" s="624"/>
      <c r="AB31" s="624"/>
      <c r="AC31" s="624"/>
      <c r="AD31" s="625" t="s">
        <v>178</v>
      </c>
      <c r="AE31" s="625"/>
      <c r="AF31" s="625"/>
      <c r="AG31" s="625"/>
      <c r="AH31" s="625"/>
      <c r="AI31" s="625"/>
      <c r="AJ31" s="625"/>
      <c r="AK31" s="625"/>
      <c r="AL31" s="626" t="s">
        <v>178</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99.8</v>
      </c>
      <c r="BH31" s="657"/>
      <c r="BI31" s="657"/>
      <c r="BJ31" s="657"/>
      <c r="BK31" s="657"/>
      <c r="BL31" s="657"/>
      <c r="BM31" s="627">
        <v>99.4</v>
      </c>
      <c r="BN31" s="679"/>
      <c r="BO31" s="679"/>
      <c r="BP31" s="679"/>
      <c r="BQ31" s="680"/>
      <c r="BR31" s="678">
        <v>99.7</v>
      </c>
      <c r="BS31" s="657"/>
      <c r="BT31" s="657"/>
      <c r="BU31" s="657"/>
      <c r="BV31" s="657"/>
      <c r="BW31" s="657"/>
      <c r="BX31" s="627">
        <v>99.2</v>
      </c>
      <c r="BY31" s="679"/>
      <c r="BZ31" s="679"/>
      <c r="CA31" s="679"/>
      <c r="CB31" s="680"/>
      <c r="CD31" s="686"/>
      <c r="CE31" s="687"/>
      <c r="CF31" s="636" t="s">
        <v>308</v>
      </c>
      <c r="CG31" s="637"/>
      <c r="CH31" s="637"/>
      <c r="CI31" s="637"/>
      <c r="CJ31" s="637"/>
      <c r="CK31" s="637"/>
      <c r="CL31" s="637"/>
      <c r="CM31" s="637"/>
      <c r="CN31" s="637"/>
      <c r="CO31" s="637"/>
      <c r="CP31" s="637"/>
      <c r="CQ31" s="638"/>
      <c r="CR31" s="621">
        <v>127670</v>
      </c>
      <c r="CS31" s="657"/>
      <c r="CT31" s="657"/>
      <c r="CU31" s="657"/>
      <c r="CV31" s="657"/>
      <c r="CW31" s="657"/>
      <c r="CX31" s="657"/>
      <c r="CY31" s="658"/>
      <c r="CZ31" s="626">
        <v>1.2</v>
      </c>
      <c r="DA31" s="655"/>
      <c r="DB31" s="655"/>
      <c r="DC31" s="659"/>
      <c r="DD31" s="630">
        <v>127670</v>
      </c>
      <c r="DE31" s="657"/>
      <c r="DF31" s="657"/>
      <c r="DG31" s="657"/>
      <c r="DH31" s="657"/>
      <c r="DI31" s="657"/>
      <c r="DJ31" s="657"/>
      <c r="DK31" s="658"/>
      <c r="DL31" s="630">
        <v>127670</v>
      </c>
      <c r="DM31" s="657"/>
      <c r="DN31" s="657"/>
      <c r="DO31" s="657"/>
      <c r="DP31" s="657"/>
      <c r="DQ31" s="657"/>
      <c r="DR31" s="657"/>
      <c r="DS31" s="657"/>
      <c r="DT31" s="657"/>
      <c r="DU31" s="657"/>
      <c r="DV31" s="658"/>
      <c r="DW31" s="626">
        <v>2.1</v>
      </c>
      <c r="DX31" s="655"/>
      <c r="DY31" s="655"/>
      <c r="DZ31" s="655"/>
      <c r="EA31" s="655"/>
      <c r="EB31" s="655"/>
      <c r="EC31" s="656"/>
    </row>
    <row r="32" spans="2:133" ht="11.25" customHeight="1">
      <c r="B32" s="618" t="s">
        <v>309</v>
      </c>
      <c r="C32" s="619"/>
      <c r="D32" s="619"/>
      <c r="E32" s="619"/>
      <c r="F32" s="619"/>
      <c r="G32" s="619"/>
      <c r="H32" s="619"/>
      <c r="I32" s="619"/>
      <c r="J32" s="619"/>
      <c r="K32" s="619"/>
      <c r="L32" s="619"/>
      <c r="M32" s="619"/>
      <c r="N32" s="619"/>
      <c r="O32" s="619"/>
      <c r="P32" s="619"/>
      <c r="Q32" s="620"/>
      <c r="R32" s="621">
        <v>584565</v>
      </c>
      <c r="S32" s="622"/>
      <c r="T32" s="622"/>
      <c r="U32" s="622"/>
      <c r="V32" s="622"/>
      <c r="W32" s="622"/>
      <c r="X32" s="622"/>
      <c r="Y32" s="623"/>
      <c r="Z32" s="624">
        <v>5.0999999999999996</v>
      </c>
      <c r="AA32" s="624"/>
      <c r="AB32" s="624"/>
      <c r="AC32" s="624"/>
      <c r="AD32" s="625" t="s">
        <v>178</v>
      </c>
      <c r="AE32" s="625"/>
      <c r="AF32" s="625"/>
      <c r="AG32" s="625"/>
      <c r="AH32" s="625"/>
      <c r="AI32" s="625"/>
      <c r="AJ32" s="625"/>
      <c r="AK32" s="625"/>
      <c r="AL32" s="626" t="s">
        <v>250</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99.6</v>
      </c>
      <c r="BH32" s="691"/>
      <c r="BI32" s="691"/>
      <c r="BJ32" s="691"/>
      <c r="BK32" s="691"/>
      <c r="BL32" s="691"/>
      <c r="BM32" s="692">
        <v>98.2</v>
      </c>
      <c r="BN32" s="691"/>
      <c r="BO32" s="691"/>
      <c r="BP32" s="691"/>
      <c r="BQ32" s="693"/>
      <c r="BR32" s="690">
        <v>99.7</v>
      </c>
      <c r="BS32" s="691"/>
      <c r="BT32" s="691"/>
      <c r="BU32" s="691"/>
      <c r="BV32" s="691"/>
      <c r="BW32" s="691"/>
      <c r="BX32" s="692">
        <v>98.1</v>
      </c>
      <c r="BY32" s="691"/>
      <c r="BZ32" s="691"/>
      <c r="CA32" s="691"/>
      <c r="CB32" s="693"/>
      <c r="CD32" s="688"/>
      <c r="CE32" s="689"/>
      <c r="CF32" s="636" t="s">
        <v>311</v>
      </c>
      <c r="CG32" s="637"/>
      <c r="CH32" s="637"/>
      <c r="CI32" s="637"/>
      <c r="CJ32" s="637"/>
      <c r="CK32" s="637"/>
      <c r="CL32" s="637"/>
      <c r="CM32" s="637"/>
      <c r="CN32" s="637"/>
      <c r="CO32" s="637"/>
      <c r="CP32" s="637"/>
      <c r="CQ32" s="638"/>
      <c r="CR32" s="621">
        <v>62</v>
      </c>
      <c r="CS32" s="622"/>
      <c r="CT32" s="622"/>
      <c r="CU32" s="622"/>
      <c r="CV32" s="622"/>
      <c r="CW32" s="622"/>
      <c r="CX32" s="622"/>
      <c r="CY32" s="623"/>
      <c r="CZ32" s="626">
        <v>0</v>
      </c>
      <c r="DA32" s="655"/>
      <c r="DB32" s="655"/>
      <c r="DC32" s="659"/>
      <c r="DD32" s="630">
        <v>62</v>
      </c>
      <c r="DE32" s="622"/>
      <c r="DF32" s="622"/>
      <c r="DG32" s="622"/>
      <c r="DH32" s="622"/>
      <c r="DI32" s="622"/>
      <c r="DJ32" s="622"/>
      <c r="DK32" s="623"/>
      <c r="DL32" s="630">
        <v>62</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312</v>
      </c>
      <c r="C33" s="619"/>
      <c r="D33" s="619"/>
      <c r="E33" s="619"/>
      <c r="F33" s="619"/>
      <c r="G33" s="619"/>
      <c r="H33" s="619"/>
      <c r="I33" s="619"/>
      <c r="J33" s="619"/>
      <c r="K33" s="619"/>
      <c r="L33" s="619"/>
      <c r="M33" s="619"/>
      <c r="N33" s="619"/>
      <c r="O33" s="619"/>
      <c r="P33" s="619"/>
      <c r="Q33" s="620"/>
      <c r="R33" s="621">
        <v>422012</v>
      </c>
      <c r="S33" s="622"/>
      <c r="T33" s="622"/>
      <c r="U33" s="622"/>
      <c r="V33" s="622"/>
      <c r="W33" s="622"/>
      <c r="X33" s="622"/>
      <c r="Y33" s="623"/>
      <c r="Z33" s="624">
        <v>3.7</v>
      </c>
      <c r="AA33" s="624"/>
      <c r="AB33" s="624"/>
      <c r="AC33" s="624"/>
      <c r="AD33" s="625" t="s">
        <v>178</v>
      </c>
      <c r="AE33" s="625"/>
      <c r="AF33" s="625"/>
      <c r="AG33" s="625"/>
      <c r="AH33" s="625"/>
      <c r="AI33" s="625"/>
      <c r="AJ33" s="625"/>
      <c r="AK33" s="625"/>
      <c r="AL33" s="626" t="s">
        <v>178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5052659</v>
      </c>
      <c r="CS33" s="657"/>
      <c r="CT33" s="657"/>
      <c r="CU33" s="657"/>
      <c r="CV33" s="657"/>
      <c r="CW33" s="657"/>
      <c r="CX33" s="657"/>
      <c r="CY33" s="658"/>
      <c r="CZ33" s="626">
        <v>46.6</v>
      </c>
      <c r="DA33" s="655"/>
      <c r="DB33" s="655"/>
      <c r="DC33" s="659"/>
      <c r="DD33" s="630">
        <v>3826044</v>
      </c>
      <c r="DE33" s="657"/>
      <c r="DF33" s="657"/>
      <c r="DG33" s="657"/>
      <c r="DH33" s="657"/>
      <c r="DI33" s="657"/>
      <c r="DJ33" s="657"/>
      <c r="DK33" s="658"/>
      <c r="DL33" s="630">
        <v>2594724</v>
      </c>
      <c r="DM33" s="657"/>
      <c r="DN33" s="657"/>
      <c r="DO33" s="657"/>
      <c r="DP33" s="657"/>
      <c r="DQ33" s="657"/>
      <c r="DR33" s="657"/>
      <c r="DS33" s="657"/>
      <c r="DT33" s="657"/>
      <c r="DU33" s="657"/>
      <c r="DV33" s="658"/>
      <c r="DW33" s="626">
        <v>41.8</v>
      </c>
      <c r="DX33" s="655"/>
      <c r="DY33" s="655"/>
      <c r="DZ33" s="655"/>
      <c r="EA33" s="655"/>
      <c r="EB33" s="655"/>
      <c r="EC33" s="656"/>
    </row>
    <row r="34" spans="2:133" ht="11.25" customHeight="1">
      <c r="B34" s="618" t="s">
        <v>314</v>
      </c>
      <c r="C34" s="619"/>
      <c r="D34" s="619"/>
      <c r="E34" s="619"/>
      <c r="F34" s="619"/>
      <c r="G34" s="619"/>
      <c r="H34" s="619"/>
      <c r="I34" s="619"/>
      <c r="J34" s="619"/>
      <c r="K34" s="619"/>
      <c r="L34" s="619"/>
      <c r="M34" s="619"/>
      <c r="N34" s="619"/>
      <c r="O34" s="619"/>
      <c r="P34" s="619"/>
      <c r="Q34" s="620"/>
      <c r="R34" s="621">
        <v>304051</v>
      </c>
      <c r="S34" s="622"/>
      <c r="T34" s="622"/>
      <c r="U34" s="622"/>
      <c r="V34" s="622"/>
      <c r="W34" s="622"/>
      <c r="X34" s="622"/>
      <c r="Y34" s="623"/>
      <c r="Z34" s="624">
        <v>2.6</v>
      </c>
      <c r="AA34" s="624"/>
      <c r="AB34" s="624"/>
      <c r="AC34" s="624"/>
      <c r="AD34" s="625">
        <v>23211</v>
      </c>
      <c r="AE34" s="625"/>
      <c r="AF34" s="625"/>
      <c r="AG34" s="625"/>
      <c r="AH34" s="625"/>
      <c r="AI34" s="625"/>
      <c r="AJ34" s="625"/>
      <c r="AK34" s="625"/>
      <c r="AL34" s="626">
        <v>0.4</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1348255</v>
      </c>
      <c r="CS34" s="622"/>
      <c r="CT34" s="622"/>
      <c r="CU34" s="622"/>
      <c r="CV34" s="622"/>
      <c r="CW34" s="622"/>
      <c r="CX34" s="622"/>
      <c r="CY34" s="623"/>
      <c r="CZ34" s="626">
        <v>12.4</v>
      </c>
      <c r="DA34" s="655"/>
      <c r="DB34" s="655"/>
      <c r="DC34" s="659"/>
      <c r="DD34" s="630">
        <v>899737</v>
      </c>
      <c r="DE34" s="622"/>
      <c r="DF34" s="622"/>
      <c r="DG34" s="622"/>
      <c r="DH34" s="622"/>
      <c r="DI34" s="622"/>
      <c r="DJ34" s="622"/>
      <c r="DK34" s="623"/>
      <c r="DL34" s="630">
        <v>674224</v>
      </c>
      <c r="DM34" s="622"/>
      <c r="DN34" s="622"/>
      <c r="DO34" s="622"/>
      <c r="DP34" s="622"/>
      <c r="DQ34" s="622"/>
      <c r="DR34" s="622"/>
      <c r="DS34" s="622"/>
      <c r="DT34" s="622"/>
      <c r="DU34" s="622"/>
      <c r="DV34" s="623"/>
      <c r="DW34" s="626">
        <v>10.8</v>
      </c>
      <c r="DX34" s="655"/>
      <c r="DY34" s="655"/>
      <c r="DZ34" s="655"/>
      <c r="EA34" s="655"/>
      <c r="EB34" s="655"/>
      <c r="EC34" s="656"/>
    </row>
    <row r="35" spans="2:133" ht="11.25" customHeight="1">
      <c r="B35" s="618" t="s">
        <v>318</v>
      </c>
      <c r="C35" s="619"/>
      <c r="D35" s="619"/>
      <c r="E35" s="619"/>
      <c r="F35" s="619"/>
      <c r="G35" s="619"/>
      <c r="H35" s="619"/>
      <c r="I35" s="619"/>
      <c r="J35" s="619"/>
      <c r="K35" s="619"/>
      <c r="L35" s="619"/>
      <c r="M35" s="619"/>
      <c r="N35" s="619"/>
      <c r="O35" s="619"/>
      <c r="P35" s="619"/>
      <c r="Q35" s="620"/>
      <c r="R35" s="621">
        <v>1074600</v>
      </c>
      <c r="S35" s="622"/>
      <c r="T35" s="622"/>
      <c r="U35" s="622"/>
      <c r="V35" s="622"/>
      <c r="W35" s="622"/>
      <c r="X35" s="622"/>
      <c r="Y35" s="623"/>
      <c r="Z35" s="624">
        <v>9.4</v>
      </c>
      <c r="AA35" s="624"/>
      <c r="AB35" s="624"/>
      <c r="AC35" s="624"/>
      <c r="AD35" s="625" t="s">
        <v>178</v>
      </c>
      <c r="AE35" s="625"/>
      <c r="AF35" s="625"/>
      <c r="AG35" s="625"/>
      <c r="AH35" s="625"/>
      <c r="AI35" s="625"/>
      <c r="AJ35" s="625"/>
      <c r="AK35" s="625"/>
      <c r="AL35" s="626" t="s">
        <v>250</v>
      </c>
      <c r="AM35" s="627"/>
      <c r="AN35" s="627"/>
      <c r="AO35" s="628"/>
      <c r="AP35" s="214"/>
      <c r="AQ35" s="694" t="s">
        <v>319</v>
      </c>
      <c r="AR35" s="695"/>
      <c r="AS35" s="695"/>
      <c r="AT35" s="695"/>
      <c r="AU35" s="695"/>
      <c r="AV35" s="695"/>
      <c r="AW35" s="695"/>
      <c r="AX35" s="695"/>
      <c r="AY35" s="696"/>
      <c r="AZ35" s="610">
        <v>1705908</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110217</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100078</v>
      </c>
      <c r="CS35" s="657"/>
      <c r="CT35" s="657"/>
      <c r="CU35" s="657"/>
      <c r="CV35" s="657"/>
      <c r="CW35" s="657"/>
      <c r="CX35" s="657"/>
      <c r="CY35" s="658"/>
      <c r="CZ35" s="626">
        <v>0.9</v>
      </c>
      <c r="DA35" s="655"/>
      <c r="DB35" s="655"/>
      <c r="DC35" s="659"/>
      <c r="DD35" s="630">
        <v>90803</v>
      </c>
      <c r="DE35" s="657"/>
      <c r="DF35" s="657"/>
      <c r="DG35" s="657"/>
      <c r="DH35" s="657"/>
      <c r="DI35" s="657"/>
      <c r="DJ35" s="657"/>
      <c r="DK35" s="658"/>
      <c r="DL35" s="630">
        <v>90803</v>
      </c>
      <c r="DM35" s="657"/>
      <c r="DN35" s="657"/>
      <c r="DO35" s="657"/>
      <c r="DP35" s="657"/>
      <c r="DQ35" s="657"/>
      <c r="DR35" s="657"/>
      <c r="DS35" s="657"/>
      <c r="DT35" s="657"/>
      <c r="DU35" s="657"/>
      <c r="DV35" s="658"/>
      <c r="DW35" s="626">
        <v>1.5</v>
      </c>
      <c r="DX35" s="655"/>
      <c r="DY35" s="655"/>
      <c r="DZ35" s="655"/>
      <c r="EA35" s="655"/>
      <c r="EB35" s="655"/>
      <c r="EC35" s="656"/>
    </row>
    <row r="36" spans="2:133" ht="11.25" customHeight="1">
      <c r="B36" s="618" t="s">
        <v>322</v>
      </c>
      <c r="C36" s="619"/>
      <c r="D36" s="619"/>
      <c r="E36" s="619"/>
      <c r="F36" s="619"/>
      <c r="G36" s="619"/>
      <c r="H36" s="619"/>
      <c r="I36" s="619"/>
      <c r="J36" s="619"/>
      <c r="K36" s="619"/>
      <c r="L36" s="619"/>
      <c r="M36" s="619"/>
      <c r="N36" s="619"/>
      <c r="O36" s="619"/>
      <c r="P36" s="619"/>
      <c r="Q36" s="620"/>
      <c r="R36" s="621" t="s">
        <v>178</v>
      </c>
      <c r="S36" s="622"/>
      <c r="T36" s="622"/>
      <c r="U36" s="622"/>
      <c r="V36" s="622"/>
      <c r="W36" s="622"/>
      <c r="X36" s="622"/>
      <c r="Y36" s="623"/>
      <c r="Z36" s="624" t="s">
        <v>178</v>
      </c>
      <c r="AA36" s="624"/>
      <c r="AB36" s="624"/>
      <c r="AC36" s="624"/>
      <c r="AD36" s="625" t="s">
        <v>250</v>
      </c>
      <c r="AE36" s="625"/>
      <c r="AF36" s="625"/>
      <c r="AG36" s="625"/>
      <c r="AH36" s="625"/>
      <c r="AI36" s="625"/>
      <c r="AJ36" s="625"/>
      <c r="AK36" s="625"/>
      <c r="AL36" s="626" t="s">
        <v>178</v>
      </c>
      <c r="AM36" s="627"/>
      <c r="AN36" s="627"/>
      <c r="AO36" s="628"/>
      <c r="AQ36" s="698" t="s">
        <v>323</v>
      </c>
      <c r="AR36" s="699"/>
      <c r="AS36" s="699"/>
      <c r="AT36" s="699"/>
      <c r="AU36" s="699"/>
      <c r="AV36" s="699"/>
      <c r="AW36" s="699"/>
      <c r="AX36" s="699"/>
      <c r="AY36" s="700"/>
      <c r="AZ36" s="621">
        <v>628815</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62971</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1974455</v>
      </c>
      <c r="CS36" s="622"/>
      <c r="CT36" s="622"/>
      <c r="CU36" s="622"/>
      <c r="CV36" s="622"/>
      <c r="CW36" s="622"/>
      <c r="CX36" s="622"/>
      <c r="CY36" s="623"/>
      <c r="CZ36" s="626">
        <v>18.2</v>
      </c>
      <c r="DA36" s="655"/>
      <c r="DB36" s="655"/>
      <c r="DC36" s="659"/>
      <c r="DD36" s="630">
        <v>1441261</v>
      </c>
      <c r="DE36" s="622"/>
      <c r="DF36" s="622"/>
      <c r="DG36" s="622"/>
      <c r="DH36" s="622"/>
      <c r="DI36" s="622"/>
      <c r="DJ36" s="622"/>
      <c r="DK36" s="623"/>
      <c r="DL36" s="630">
        <v>1239177</v>
      </c>
      <c r="DM36" s="622"/>
      <c r="DN36" s="622"/>
      <c r="DO36" s="622"/>
      <c r="DP36" s="622"/>
      <c r="DQ36" s="622"/>
      <c r="DR36" s="622"/>
      <c r="DS36" s="622"/>
      <c r="DT36" s="622"/>
      <c r="DU36" s="622"/>
      <c r="DV36" s="623"/>
      <c r="DW36" s="626">
        <v>19.899999999999999</v>
      </c>
      <c r="DX36" s="655"/>
      <c r="DY36" s="655"/>
      <c r="DZ36" s="655"/>
      <c r="EA36" s="655"/>
      <c r="EB36" s="655"/>
      <c r="EC36" s="656"/>
    </row>
    <row r="37" spans="2:133" ht="11.25" customHeight="1">
      <c r="B37" s="618" t="s">
        <v>326</v>
      </c>
      <c r="C37" s="619"/>
      <c r="D37" s="619"/>
      <c r="E37" s="619"/>
      <c r="F37" s="619"/>
      <c r="G37" s="619"/>
      <c r="H37" s="619"/>
      <c r="I37" s="619"/>
      <c r="J37" s="619"/>
      <c r="K37" s="619"/>
      <c r="L37" s="619"/>
      <c r="M37" s="619"/>
      <c r="N37" s="619"/>
      <c r="O37" s="619"/>
      <c r="P37" s="619"/>
      <c r="Q37" s="620"/>
      <c r="R37" s="621">
        <v>287700</v>
      </c>
      <c r="S37" s="622"/>
      <c r="T37" s="622"/>
      <c r="U37" s="622"/>
      <c r="V37" s="622"/>
      <c r="W37" s="622"/>
      <c r="X37" s="622"/>
      <c r="Y37" s="623"/>
      <c r="Z37" s="624">
        <v>2.5</v>
      </c>
      <c r="AA37" s="624"/>
      <c r="AB37" s="624"/>
      <c r="AC37" s="624"/>
      <c r="AD37" s="625" t="s">
        <v>178</v>
      </c>
      <c r="AE37" s="625"/>
      <c r="AF37" s="625"/>
      <c r="AG37" s="625"/>
      <c r="AH37" s="625"/>
      <c r="AI37" s="625"/>
      <c r="AJ37" s="625"/>
      <c r="AK37" s="625"/>
      <c r="AL37" s="626" t="s">
        <v>250</v>
      </c>
      <c r="AM37" s="627"/>
      <c r="AN37" s="627"/>
      <c r="AO37" s="628"/>
      <c r="AQ37" s="698" t="s">
        <v>327</v>
      </c>
      <c r="AR37" s="699"/>
      <c r="AS37" s="699"/>
      <c r="AT37" s="699"/>
      <c r="AU37" s="699"/>
      <c r="AV37" s="699"/>
      <c r="AW37" s="699"/>
      <c r="AX37" s="699"/>
      <c r="AY37" s="700"/>
      <c r="AZ37" s="621">
        <v>292827</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2057</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695544</v>
      </c>
      <c r="CS37" s="657"/>
      <c r="CT37" s="657"/>
      <c r="CU37" s="657"/>
      <c r="CV37" s="657"/>
      <c r="CW37" s="657"/>
      <c r="CX37" s="657"/>
      <c r="CY37" s="658"/>
      <c r="CZ37" s="626">
        <v>6.4</v>
      </c>
      <c r="DA37" s="655"/>
      <c r="DB37" s="655"/>
      <c r="DC37" s="659"/>
      <c r="DD37" s="630">
        <v>694953</v>
      </c>
      <c r="DE37" s="657"/>
      <c r="DF37" s="657"/>
      <c r="DG37" s="657"/>
      <c r="DH37" s="657"/>
      <c r="DI37" s="657"/>
      <c r="DJ37" s="657"/>
      <c r="DK37" s="658"/>
      <c r="DL37" s="630">
        <v>654251</v>
      </c>
      <c r="DM37" s="657"/>
      <c r="DN37" s="657"/>
      <c r="DO37" s="657"/>
      <c r="DP37" s="657"/>
      <c r="DQ37" s="657"/>
      <c r="DR37" s="657"/>
      <c r="DS37" s="657"/>
      <c r="DT37" s="657"/>
      <c r="DU37" s="657"/>
      <c r="DV37" s="658"/>
      <c r="DW37" s="626">
        <v>10.5</v>
      </c>
      <c r="DX37" s="655"/>
      <c r="DY37" s="655"/>
      <c r="DZ37" s="655"/>
      <c r="EA37" s="655"/>
      <c r="EB37" s="655"/>
      <c r="EC37" s="656"/>
    </row>
    <row r="38" spans="2:133" ht="11.25" customHeight="1">
      <c r="B38" s="666" t="s">
        <v>330</v>
      </c>
      <c r="C38" s="667"/>
      <c r="D38" s="667"/>
      <c r="E38" s="667"/>
      <c r="F38" s="667"/>
      <c r="G38" s="667"/>
      <c r="H38" s="667"/>
      <c r="I38" s="667"/>
      <c r="J38" s="667"/>
      <c r="K38" s="667"/>
      <c r="L38" s="667"/>
      <c r="M38" s="667"/>
      <c r="N38" s="667"/>
      <c r="O38" s="667"/>
      <c r="P38" s="667"/>
      <c r="Q38" s="668"/>
      <c r="R38" s="701">
        <v>11481093</v>
      </c>
      <c r="S38" s="702"/>
      <c r="T38" s="702"/>
      <c r="U38" s="702"/>
      <c r="V38" s="702"/>
      <c r="W38" s="702"/>
      <c r="X38" s="702"/>
      <c r="Y38" s="703"/>
      <c r="Z38" s="704">
        <v>100</v>
      </c>
      <c r="AA38" s="704"/>
      <c r="AB38" s="704"/>
      <c r="AC38" s="704"/>
      <c r="AD38" s="705">
        <v>5927167</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v>120000</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3583</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1262816</v>
      </c>
      <c r="CS38" s="622"/>
      <c r="CT38" s="622"/>
      <c r="CU38" s="622"/>
      <c r="CV38" s="622"/>
      <c r="CW38" s="622"/>
      <c r="CX38" s="622"/>
      <c r="CY38" s="623"/>
      <c r="CZ38" s="626">
        <v>11.7</v>
      </c>
      <c r="DA38" s="655"/>
      <c r="DB38" s="655"/>
      <c r="DC38" s="659"/>
      <c r="DD38" s="630">
        <v>1172650</v>
      </c>
      <c r="DE38" s="622"/>
      <c r="DF38" s="622"/>
      <c r="DG38" s="622"/>
      <c r="DH38" s="622"/>
      <c r="DI38" s="622"/>
      <c r="DJ38" s="622"/>
      <c r="DK38" s="623"/>
      <c r="DL38" s="630">
        <v>590520</v>
      </c>
      <c r="DM38" s="622"/>
      <c r="DN38" s="622"/>
      <c r="DO38" s="622"/>
      <c r="DP38" s="622"/>
      <c r="DQ38" s="622"/>
      <c r="DR38" s="622"/>
      <c r="DS38" s="622"/>
      <c r="DT38" s="622"/>
      <c r="DU38" s="622"/>
      <c r="DV38" s="623"/>
      <c r="DW38" s="626">
        <v>9.5</v>
      </c>
      <c r="DX38" s="655"/>
      <c r="DY38" s="655"/>
      <c r="DZ38" s="655"/>
      <c r="EA38" s="655"/>
      <c r="EB38" s="655"/>
      <c r="EC38" s="656"/>
    </row>
    <row r="39" spans="2:133" ht="11.25" customHeight="1">
      <c r="AQ39" s="698" t="s">
        <v>334</v>
      </c>
      <c r="AR39" s="699"/>
      <c r="AS39" s="699"/>
      <c r="AT39" s="699"/>
      <c r="AU39" s="699"/>
      <c r="AV39" s="699"/>
      <c r="AW39" s="699"/>
      <c r="AX39" s="699"/>
      <c r="AY39" s="700"/>
      <c r="AZ39" s="621">
        <v>19643</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94</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332943</v>
      </c>
      <c r="CS39" s="657"/>
      <c r="CT39" s="657"/>
      <c r="CU39" s="657"/>
      <c r="CV39" s="657"/>
      <c r="CW39" s="657"/>
      <c r="CX39" s="657"/>
      <c r="CY39" s="658"/>
      <c r="CZ39" s="626">
        <v>3.1</v>
      </c>
      <c r="DA39" s="655"/>
      <c r="DB39" s="655"/>
      <c r="DC39" s="659"/>
      <c r="DD39" s="630">
        <v>209341</v>
      </c>
      <c r="DE39" s="657"/>
      <c r="DF39" s="657"/>
      <c r="DG39" s="657"/>
      <c r="DH39" s="657"/>
      <c r="DI39" s="657"/>
      <c r="DJ39" s="657"/>
      <c r="DK39" s="658"/>
      <c r="DL39" s="630" t="s">
        <v>338</v>
      </c>
      <c r="DM39" s="657"/>
      <c r="DN39" s="657"/>
      <c r="DO39" s="657"/>
      <c r="DP39" s="657"/>
      <c r="DQ39" s="657"/>
      <c r="DR39" s="657"/>
      <c r="DS39" s="657"/>
      <c r="DT39" s="657"/>
      <c r="DU39" s="657"/>
      <c r="DV39" s="658"/>
      <c r="DW39" s="626" t="s">
        <v>178</v>
      </c>
      <c r="DX39" s="655"/>
      <c r="DY39" s="655"/>
      <c r="DZ39" s="655"/>
      <c r="EA39" s="655"/>
      <c r="EB39" s="655"/>
      <c r="EC39" s="656"/>
    </row>
    <row r="40" spans="2:133" ht="11.25" customHeight="1">
      <c r="AQ40" s="698" t="s">
        <v>339</v>
      </c>
      <c r="AR40" s="699"/>
      <c r="AS40" s="699"/>
      <c r="AT40" s="699"/>
      <c r="AU40" s="699"/>
      <c r="AV40" s="699"/>
      <c r="AW40" s="699"/>
      <c r="AX40" s="699"/>
      <c r="AY40" s="700"/>
      <c r="AZ40" s="621">
        <v>112070</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119</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34112</v>
      </c>
      <c r="CS40" s="622"/>
      <c r="CT40" s="622"/>
      <c r="CU40" s="622"/>
      <c r="CV40" s="622"/>
      <c r="CW40" s="622"/>
      <c r="CX40" s="622"/>
      <c r="CY40" s="623"/>
      <c r="CZ40" s="626">
        <v>0.3</v>
      </c>
      <c r="DA40" s="655"/>
      <c r="DB40" s="655"/>
      <c r="DC40" s="659"/>
      <c r="DD40" s="630">
        <v>12252</v>
      </c>
      <c r="DE40" s="622"/>
      <c r="DF40" s="622"/>
      <c r="DG40" s="622"/>
      <c r="DH40" s="622"/>
      <c r="DI40" s="622"/>
      <c r="DJ40" s="622"/>
      <c r="DK40" s="623"/>
      <c r="DL40" s="630" t="s">
        <v>178</v>
      </c>
      <c r="DM40" s="622"/>
      <c r="DN40" s="622"/>
      <c r="DO40" s="622"/>
      <c r="DP40" s="622"/>
      <c r="DQ40" s="622"/>
      <c r="DR40" s="622"/>
      <c r="DS40" s="622"/>
      <c r="DT40" s="622"/>
      <c r="DU40" s="622"/>
      <c r="DV40" s="623"/>
      <c r="DW40" s="626" t="s">
        <v>178</v>
      </c>
      <c r="DX40" s="655"/>
      <c r="DY40" s="655"/>
      <c r="DZ40" s="655"/>
      <c r="EA40" s="655"/>
      <c r="EB40" s="655"/>
      <c r="EC40" s="656"/>
    </row>
    <row r="41" spans="2:133" ht="11.25" customHeight="1">
      <c r="AQ41" s="708" t="s">
        <v>342</v>
      </c>
      <c r="AR41" s="709"/>
      <c r="AS41" s="709"/>
      <c r="AT41" s="709"/>
      <c r="AU41" s="709"/>
      <c r="AV41" s="709"/>
      <c r="AW41" s="709"/>
      <c r="AX41" s="709"/>
      <c r="AY41" s="710"/>
      <c r="AZ41" s="701">
        <v>532553</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364</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178</v>
      </c>
      <c r="CS41" s="657"/>
      <c r="CT41" s="657"/>
      <c r="CU41" s="657"/>
      <c r="CV41" s="657"/>
      <c r="CW41" s="657"/>
      <c r="CX41" s="657"/>
      <c r="CY41" s="658"/>
      <c r="CZ41" s="626" t="s">
        <v>178</v>
      </c>
      <c r="DA41" s="655"/>
      <c r="DB41" s="655"/>
      <c r="DC41" s="659"/>
      <c r="DD41" s="630" t="s">
        <v>178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1886251</v>
      </c>
      <c r="CS42" s="622"/>
      <c r="CT42" s="622"/>
      <c r="CU42" s="622"/>
      <c r="CV42" s="622"/>
      <c r="CW42" s="622"/>
      <c r="CX42" s="622"/>
      <c r="CY42" s="623"/>
      <c r="CZ42" s="626">
        <v>17.399999999999999</v>
      </c>
      <c r="DA42" s="627"/>
      <c r="DB42" s="627"/>
      <c r="DC42" s="722"/>
      <c r="DD42" s="630">
        <v>278348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20802</v>
      </c>
      <c r="CS43" s="657"/>
      <c r="CT43" s="657"/>
      <c r="CU43" s="657"/>
      <c r="CV43" s="657"/>
      <c r="CW43" s="657"/>
      <c r="CX43" s="657"/>
      <c r="CY43" s="658"/>
      <c r="CZ43" s="626">
        <v>0.2</v>
      </c>
      <c r="DA43" s="655"/>
      <c r="DB43" s="655"/>
      <c r="DC43" s="659"/>
      <c r="DD43" s="630">
        <v>20802</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1737470</v>
      </c>
      <c r="CS44" s="622"/>
      <c r="CT44" s="622"/>
      <c r="CU44" s="622"/>
      <c r="CV44" s="622"/>
      <c r="CW44" s="622"/>
      <c r="CX44" s="622"/>
      <c r="CY44" s="623"/>
      <c r="CZ44" s="626">
        <v>16</v>
      </c>
      <c r="DA44" s="627"/>
      <c r="DB44" s="627"/>
      <c r="DC44" s="722"/>
      <c r="DD44" s="630">
        <v>238880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1227338</v>
      </c>
      <c r="CS45" s="657"/>
      <c r="CT45" s="657"/>
      <c r="CU45" s="657"/>
      <c r="CV45" s="657"/>
      <c r="CW45" s="657"/>
      <c r="CX45" s="657"/>
      <c r="CY45" s="658"/>
      <c r="CZ45" s="626">
        <v>11.3</v>
      </c>
      <c r="DA45" s="655"/>
      <c r="DB45" s="655"/>
      <c r="DC45" s="659"/>
      <c r="DD45" s="630">
        <v>118136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429897</v>
      </c>
      <c r="CS46" s="622"/>
      <c r="CT46" s="622"/>
      <c r="CU46" s="622"/>
      <c r="CV46" s="622"/>
      <c r="CW46" s="622"/>
      <c r="CX46" s="622"/>
      <c r="CY46" s="623"/>
      <c r="CZ46" s="626">
        <v>4</v>
      </c>
      <c r="DA46" s="627"/>
      <c r="DB46" s="627"/>
      <c r="DC46" s="722"/>
      <c r="DD46" s="630">
        <v>94055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148781</v>
      </c>
      <c r="CS47" s="657"/>
      <c r="CT47" s="657"/>
      <c r="CU47" s="657"/>
      <c r="CV47" s="657"/>
      <c r="CW47" s="657"/>
      <c r="CX47" s="657"/>
      <c r="CY47" s="658"/>
      <c r="CZ47" s="626">
        <v>1.4</v>
      </c>
      <c r="DA47" s="655"/>
      <c r="DB47" s="655"/>
      <c r="DC47" s="659"/>
      <c r="DD47" s="630">
        <v>39468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338</v>
      </c>
      <c r="CS48" s="622"/>
      <c r="CT48" s="622"/>
      <c r="CU48" s="622"/>
      <c r="CV48" s="622"/>
      <c r="CW48" s="622"/>
      <c r="CX48" s="622"/>
      <c r="CY48" s="623"/>
      <c r="CZ48" s="626" t="s">
        <v>178</v>
      </c>
      <c r="DA48" s="627"/>
      <c r="DB48" s="627"/>
      <c r="DC48" s="722"/>
      <c r="DD48" s="630" t="s">
        <v>178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10832560</v>
      </c>
      <c r="CS49" s="691"/>
      <c r="CT49" s="691"/>
      <c r="CU49" s="691"/>
      <c r="CV49" s="691"/>
      <c r="CW49" s="691"/>
      <c r="CX49" s="691"/>
      <c r="CY49" s="723"/>
      <c r="CZ49" s="706">
        <v>100</v>
      </c>
      <c r="DA49" s="724"/>
      <c r="DB49" s="724"/>
      <c r="DC49" s="725"/>
      <c r="DD49" s="726">
        <v>7166692</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23OEY+xCUHPXYpLHmQRXy4mtSqIZYcx5drZVPJz3bOZwBski4nIqeAf3MDtRDEdUr/L0QvGCk+luL0NZNdqFjw==" saltValue="sPV4Bs/W3C30+6jhlpaI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11444</v>
      </c>
      <c r="R7" s="757"/>
      <c r="S7" s="757"/>
      <c r="T7" s="757"/>
      <c r="U7" s="757"/>
      <c r="V7" s="757">
        <v>10801</v>
      </c>
      <c r="W7" s="757"/>
      <c r="X7" s="757"/>
      <c r="Y7" s="757"/>
      <c r="Z7" s="757"/>
      <c r="AA7" s="757">
        <v>643</v>
      </c>
      <c r="AB7" s="757"/>
      <c r="AC7" s="757"/>
      <c r="AD7" s="757"/>
      <c r="AE7" s="758"/>
      <c r="AF7" s="759">
        <v>591</v>
      </c>
      <c r="AG7" s="760"/>
      <c r="AH7" s="760"/>
      <c r="AI7" s="760"/>
      <c r="AJ7" s="761"/>
      <c r="AK7" s="796" t="s">
        <v>585</v>
      </c>
      <c r="AL7" s="797"/>
      <c r="AM7" s="797"/>
      <c r="AN7" s="797"/>
      <c r="AO7" s="797"/>
      <c r="AP7" s="797">
        <v>11912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565</v>
      </c>
      <c r="BT7" s="801"/>
      <c r="BU7" s="801"/>
      <c r="BV7" s="801"/>
      <c r="BW7" s="801"/>
      <c r="BX7" s="801"/>
      <c r="BY7" s="801"/>
      <c r="BZ7" s="801"/>
      <c r="CA7" s="801"/>
      <c r="CB7" s="801"/>
      <c r="CC7" s="801"/>
      <c r="CD7" s="801"/>
      <c r="CE7" s="801"/>
      <c r="CF7" s="801"/>
      <c r="CG7" s="802"/>
      <c r="CH7" s="793">
        <v>-8</v>
      </c>
      <c r="CI7" s="794"/>
      <c r="CJ7" s="794"/>
      <c r="CK7" s="794"/>
      <c r="CL7" s="795"/>
      <c r="CM7" s="793">
        <v>141</v>
      </c>
      <c r="CN7" s="794"/>
      <c r="CO7" s="794"/>
      <c r="CP7" s="794"/>
      <c r="CQ7" s="795"/>
      <c r="CR7" s="793">
        <v>3</v>
      </c>
      <c r="CS7" s="794"/>
      <c r="CT7" s="794"/>
      <c r="CU7" s="794"/>
      <c r="CV7" s="795"/>
      <c r="CW7" s="793" t="s">
        <v>589</v>
      </c>
      <c r="CX7" s="794"/>
      <c r="CY7" s="794"/>
      <c r="CZ7" s="794"/>
      <c r="DA7" s="795"/>
      <c r="DB7" s="793" t="s">
        <v>589</v>
      </c>
      <c r="DC7" s="794"/>
      <c r="DD7" s="794"/>
      <c r="DE7" s="794"/>
      <c r="DF7" s="795"/>
      <c r="DG7" s="793" t="s">
        <v>589</v>
      </c>
      <c r="DH7" s="794"/>
      <c r="DI7" s="794"/>
      <c r="DJ7" s="794"/>
      <c r="DK7" s="795"/>
      <c r="DL7" s="793">
        <v>13</v>
      </c>
      <c r="DM7" s="794"/>
      <c r="DN7" s="794"/>
      <c r="DO7" s="794"/>
      <c r="DP7" s="795"/>
      <c r="DQ7" s="793" t="s">
        <v>589</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2</v>
      </c>
      <c r="R8" s="781"/>
      <c r="S8" s="781"/>
      <c r="T8" s="781"/>
      <c r="U8" s="781"/>
      <c r="V8" s="781">
        <v>2</v>
      </c>
      <c r="W8" s="781"/>
      <c r="X8" s="781"/>
      <c r="Y8" s="781"/>
      <c r="Z8" s="781"/>
      <c r="AA8" s="781">
        <v>0</v>
      </c>
      <c r="AB8" s="781"/>
      <c r="AC8" s="781"/>
      <c r="AD8" s="781"/>
      <c r="AE8" s="782"/>
      <c r="AF8" s="783">
        <v>0</v>
      </c>
      <c r="AG8" s="784"/>
      <c r="AH8" s="784"/>
      <c r="AI8" s="784"/>
      <c r="AJ8" s="785"/>
      <c r="AK8" s="786" t="s">
        <v>586</v>
      </c>
      <c r="AL8" s="787"/>
      <c r="AM8" s="787"/>
      <c r="AN8" s="787"/>
      <c r="AO8" s="787"/>
      <c r="AP8" s="787" t="s">
        <v>585</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566</v>
      </c>
      <c r="BT8" s="791"/>
      <c r="BU8" s="791"/>
      <c r="BV8" s="791"/>
      <c r="BW8" s="791"/>
      <c r="BX8" s="791"/>
      <c r="BY8" s="791"/>
      <c r="BZ8" s="791"/>
      <c r="CA8" s="791"/>
      <c r="CB8" s="791"/>
      <c r="CC8" s="791"/>
      <c r="CD8" s="791"/>
      <c r="CE8" s="791"/>
      <c r="CF8" s="791"/>
      <c r="CG8" s="792"/>
      <c r="CH8" s="803">
        <v>4</v>
      </c>
      <c r="CI8" s="804"/>
      <c r="CJ8" s="804"/>
      <c r="CK8" s="804"/>
      <c r="CL8" s="805"/>
      <c r="CM8" s="803">
        <v>67</v>
      </c>
      <c r="CN8" s="804"/>
      <c r="CO8" s="804"/>
      <c r="CP8" s="804"/>
      <c r="CQ8" s="805"/>
      <c r="CR8" s="803">
        <v>75</v>
      </c>
      <c r="CS8" s="804"/>
      <c r="CT8" s="804"/>
      <c r="CU8" s="804"/>
      <c r="CV8" s="805"/>
      <c r="CW8" s="803" t="s">
        <v>589</v>
      </c>
      <c r="CX8" s="804"/>
      <c r="CY8" s="804"/>
      <c r="CZ8" s="804"/>
      <c r="DA8" s="805"/>
      <c r="DB8" s="803" t="s">
        <v>589</v>
      </c>
      <c r="DC8" s="804"/>
      <c r="DD8" s="804"/>
      <c r="DE8" s="804"/>
      <c r="DF8" s="805"/>
      <c r="DG8" s="803" t="s">
        <v>589</v>
      </c>
      <c r="DH8" s="804"/>
      <c r="DI8" s="804"/>
      <c r="DJ8" s="804"/>
      <c r="DK8" s="805"/>
      <c r="DL8" s="803" t="s">
        <v>589</v>
      </c>
      <c r="DM8" s="804"/>
      <c r="DN8" s="804"/>
      <c r="DO8" s="804"/>
      <c r="DP8" s="805"/>
      <c r="DQ8" s="803" t="s">
        <v>589</v>
      </c>
      <c r="DR8" s="804"/>
      <c r="DS8" s="804"/>
      <c r="DT8" s="804"/>
      <c r="DU8" s="805"/>
      <c r="DV8" s="806"/>
      <c r="DW8" s="807"/>
      <c r="DX8" s="807"/>
      <c r="DY8" s="807"/>
      <c r="DZ8" s="808"/>
      <c r="EA8" s="234"/>
    </row>
    <row r="9" spans="1:131" s="235" customFormat="1" ht="26.25" customHeight="1">
      <c r="A9" s="241">
        <v>3</v>
      </c>
      <c r="B9" s="777" t="s">
        <v>380</v>
      </c>
      <c r="C9" s="778"/>
      <c r="D9" s="778"/>
      <c r="E9" s="778"/>
      <c r="F9" s="778"/>
      <c r="G9" s="778"/>
      <c r="H9" s="778"/>
      <c r="I9" s="778"/>
      <c r="J9" s="778"/>
      <c r="K9" s="778"/>
      <c r="L9" s="778"/>
      <c r="M9" s="778"/>
      <c r="N9" s="778"/>
      <c r="O9" s="778"/>
      <c r="P9" s="779"/>
      <c r="Q9" s="780">
        <v>46</v>
      </c>
      <c r="R9" s="781"/>
      <c r="S9" s="781"/>
      <c r="T9" s="781"/>
      <c r="U9" s="781"/>
      <c r="V9" s="781">
        <v>40</v>
      </c>
      <c r="W9" s="781"/>
      <c r="X9" s="781"/>
      <c r="Y9" s="781"/>
      <c r="Z9" s="781"/>
      <c r="AA9" s="781">
        <v>6</v>
      </c>
      <c r="AB9" s="781"/>
      <c r="AC9" s="781"/>
      <c r="AD9" s="781"/>
      <c r="AE9" s="782"/>
      <c r="AF9" s="783">
        <v>6</v>
      </c>
      <c r="AG9" s="784"/>
      <c r="AH9" s="784"/>
      <c r="AI9" s="784"/>
      <c r="AJ9" s="785"/>
      <c r="AK9" s="786" t="s">
        <v>585</v>
      </c>
      <c r="AL9" s="787"/>
      <c r="AM9" s="787"/>
      <c r="AN9" s="787"/>
      <c r="AO9" s="787"/>
      <c r="AP9" s="787">
        <v>80</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567</v>
      </c>
      <c r="BT9" s="791"/>
      <c r="BU9" s="791"/>
      <c r="BV9" s="791"/>
      <c r="BW9" s="791"/>
      <c r="BX9" s="791"/>
      <c r="BY9" s="791"/>
      <c r="BZ9" s="791"/>
      <c r="CA9" s="791"/>
      <c r="CB9" s="791"/>
      <c r="CC9" s="791"/>
      <c r="CD9" s="791"/>
      <c r="CE9" s="791"/>
      <c r="CF9" s="791"/>
      <c r="CG9" s="792"/>
      <c r="CH9" s="803">
        <v>3</v>
      </c>
      <c r="CI9" s="804"/>
      <c r="CJ9" s="804"/>
      <c r="CK9" s="804"/>
      <c r="CL9" s="805"/>
      <c r="CM9" s="803">
        <v>29</v>
      </c>
      <c r="CN9" s="804"/>
      <c r="CO9" s="804"/>
      <c r="CP9" s="804"/>
      <c r="CQ9" s="805"/>
      <c r="CR9" s="803">
        <v>9</v>
      </c>
      <c r="CS9" s="804"/>
      <c r="CT9" s="804"/>
      <c r="CU9" s="804"/>
      <c r="CV9" s="805"/>
      <c r="CW9" s="803">
        <v>3</v>
      </c>
      <c r="CX9" s="804"/>
      <c r="CY9" s="804"/>
      <c r="CZ9" s="804"/>
      <c r="DA9" s="805"/>
      <c r="DB9" s="803" t="s">
        <v>589</v>
      </c>
      <c r="DC9" s="804"/>
      <c r="DD9" s="804"/>
      <c r="DE9" s="804"/>
      <c r="DF9" s="805"/>
      <c r="DG9" s="803" t="s">
        <v>589</v>
      </c>
      <c r="DH9" s="804"/>
      <c r="DI9" s="804"/>
      <c r="DJ9" s="804"/>
      <c r="DK9" s="805"/>
      <c r="DL9" s="803" t="s">
        <v>589</v>
      </c>
      <c r="DM9" s="804"/>
      <c r="DN9" s="804"/>
      <c r="DO9" s="804"/>
      <c r="DP9" s="805"/>
      <c r="DQ9" s="803" t="s">
        <v>589</v>
      </c>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568</v>
      </c>
      <c r="BT10" s="791"/>
      <c r="BU10" s="791"/>
      <c r="BV10" s="791"/>
      <c r="BW10" s="791"/>
      <c r="BX10" s="791"/>
      <c r="BY10" s="791"/>
      <c r="BZ10" s="791"/>
      <c r="CA10" s="791"/>
      <c r="CB10" s="791"/>
      <c r="CC10" s="791"/>
      <c r="CD10" s="791"/>
      <c r="CE10" s="791"/>
      <c r="CF10" s="791"/>
      <c r="CG10" s="792"/>
      <c r="CH10" s="803">
        <v>5</v>
      </c>
      <c r="CI10" s="804"/>
      <c r="CJ10" s="804"/>
      <c r="CK10" s="804"/>
      <c r="CL10" s="805"/>
      <c r="CM10" s="803">
        <v>38</v>
      </c>
      <c r="CN10" s="804"/>
      <c r="CO10" s="804"/>
      <c r="CP10" s="804"/>
      <c r="CQ10" s="805"/>
      <c r="CR10" s="803">
        <v>5</v>
      </c>
      <c r="CS10" s="804"/>
      <c r="CT10" s="804"/>
      <c r="CU10" s="804"/>
      <c r="CV10" s="805"/>
      <c r="CW10" s="803" t="s">
        <v>589</v>
      </c>
      <c r="CX10" s="804"/>
      <c r="CY10" s="804"/>
      <c r="CZ10" s="804"/>
      <c r="DA10" s="805"/>
      <c r="DB10" s="803" t="s">
        <v>589</v>
      </c>
      <c r="DC10" s="804"/>
      <c r="DD10" s="804"/>
      <c r="DE10" s="804"/>
      <c r="DF10" s="805"/>
      <c r="DG10" s="803" t="s">
        <v>589</v>
      </c>
      <c r="DH10" s="804"/>
      <c r="DI10" s="804"/>
      <c r="DJ10" s="804"/>
      <c r="DK10" s="805"/>
      <c r="DL10" s="803" t="s">
        <v>589</v>
      </c>
      <c r="DM10" s="804"/>
      <c r="DN10" s="804"/>
      <c r="DO10" s="804"/>
      <c r="DP10" s="805"/>
      <c r="DQ10" s="803" t="s">
        <v>589</v>
      </c>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11492</v>
      </c>
      <c r="R23" s="816"/>
      <c r="S23" s="816"/>
      <c r="T23" s="816"/>
      <c r="U23" s="816"/>
      <c r="V23" s="816">
        <v>10843</v>
      </c>
      <c r="W23" s="816"/>
      <c r="X23" s="816"/>
      <c r="Y23" s="816"/>
      <c r="Z23" s="816"/>
      <c r="AA23" s="816">
        <v>649</v>
      </c>
      <c r="AB23" s="816"/>
      <c r="AC23" s="816"/>
      <c r="AD23" s="816"/>
      <c r="AE23" s="817"/>
      <c r="AF23" s="818">
        <v>597</v>
      </c>
      <c r="AG23" s="816"/>
      <c r="AH23" s="816"/>
      <c r="AI23" s="816"/>
      <c r="AJ23" s="819"/>
      <c r="AK23" s="820"/>
      <c r="AL23" s="821"/>
      <c r="AM23" s="821"/>
      <c r="AN23" s="821"/>
      <c r="AO23" s="821"/>
      <c r="AP23" s="816">
        <v>11992</v>
      </c>
      <c r="AQ23" s="816"/>
      <c r="AR23" s="816"/>
      <c r="AS23" s="816"/>
      <c r="AT23" s="816"/>
      <c r="AU23" s="822"/>
      <c r="AV23" s="822"/>
      <c r="AW23" s="822"/>
      <c r="AX23" s="822"/>
      <c r="AY23" s="823"/>
      <c r="AZ23" s="831" t="s">
        <v>178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384</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385</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386</v>
      </c>
      <c r="R26" s="740"/>
      <c r="S26" s="740"/>
      <c r="T26" s="740"/>
      <c r="U26" s="741"/>
      <c r="V26" s="739" t="s">
        <v>387</v>
      </c>
      <c r="W26" s="740"/>
      <c r="X26" s="740"/>
      <c r="Y26" s="740"/>
      <c r="Z26" s="741"/>
      <c r="AA26" s="739" t="s">
        <v>388</v>
      </c>
      <c r="AB26" s="740"/>
      <c r="AC26" s="740"/>
      <c r="AD26" s="740"/>
      <c r="AE26" s="740"/>
      <c r="AF26" s="834" t="s">
        <v>389</v>
      </c>
      <c r="AG26" s="835"/>
      <c r="AH26" s="835"/>
      <c r="AI26" s="835"/>
      <c r="AJ26" s="836"/>
      <c r="AK26" s="740" t="s">
        <v>390</v>
      </c>
      <c r="AL26" s="740"/>
      <c r="AM26" s="740"/>
      <c r="AN26" s="740"/>
      <c r="AO26" s="741"/>
      <c r="AP26" s="739" t="s">
        <v>391</v>
      </c>
      <c r="AQ26" s="740"/>
      <c r="AR26" s="740"/>
      <c r="AS26" s="740"/>
      <c r="AT26" s="741"/>
      <c r="AU26" s="739" t="s">
        <v>392</v>
      </c>
      <c r="AV26" s="740"/>
      <c r="AW26" s="740"/>
      <c r="AX26" s="740"/>
      <c r="AY26" s="741"/>
      <c r="AZ26" s="739" t="s">
        <v>393</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394</v>
      </c>
      <c r="C28" s="754"/>
      <c r="D28" s="754"/>
      <c r="E28" s="754"/>
      <c r="F28" s="754"/>
      <c r="G28" s="754"/>
      <c r="H28" s="754"/>
      <c r="I28" s="754"/>
      <c r="J28" s="754"/>
      <c r="K28" s="754"/>
      <c r="L28" s="754"/>
      <c r="M28" s="754"/>
      <c r="N28" s="754"/>
      <c r="O28" s="754"/>
      <c r="P28" s="755"/>
      <c r="Q28" s="844">
        <v>2149</v>
      </c>
      <c r="R28" s="845"/>
      <c r="S28" s="845"/>
      <c r="T28" s="845"/>
      <c r="U28" s="845"/>
      <c r="V28" s="845">
        <v>2039</v>
      </c>
      <c r="W28" s="845"/>
      <c r="X28" s="845"/>
      <c r="Y28" s="845"/>
      <c r="Z28" s="845"/>
      <c r="AA28" s="845">
        <v>110</v>
      </c>
      <c r="AB28" s="845"/>
      <c r="AC28" s="845"/>
      <c r="AD28" s="845"/>
      <c r="AE28" s="846"/>
      <c r="AF28" s="847">
        <v>110</v>
      </c>
      <c r="AG28" s="845"/>
      <c r="AH28" s="845"/>
      <c r="AI28" s="845"/>
      <c r="AJ28" s="848"/>
      <c r="AK28" s="849">
        <v>105</v>
      </c>
      <c r="AL28" s="840"/>
      <c r="AM28" s="840"/>
      <c r="AN28" s="840"/>
      <c r="AO28" s="840"/>
      <c r="AP28" s="840" t="s">
        <v>589</v>
      </c>
      <c r="AQ28" s="840"/>
      <c r="AR28" s="840"/>
      <c r="AS28" s="840"/>
      <c r="AT28" s="840"/>
      <c r="AU28" s="840" t="s">
        <v>589</v>
      </c>
      <c r="AV28" s="840"/>
      <c r="AW28" s="840"/>
      <c r="AX28" s="840"/>
      <c r="AY28" s="840"/>
      <c r="AZ28" s="841" t="s">
        <v>589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395</v>
      </c>
      <c r="C29" s="778"/>
      <c r="D29" s="778"/>
      <c r="E29" s="778"/>
      <c r="F29" s="778"/>
      <c r="G29" s="778"/>
      <c r="H29" s="778"/>
      <c r="I29" s="778"/>
      <c r="J29" s="778"/>
      <c r="K29" s="778"/>
      <c r="L29" s="778"/>
      <c r="M29" s="778"/>
      <c r="N29" s="778"/>
      <c r="O29" s="778"/>
      <c r="P29" s="779"/>
      <c r="Q29" s="780">
        <v>87</v>
      </c>
      <c r="R29" s="781"/>
      <c r="S29" s="781"/>
      <c r="T29" s="781"/>
      <c r="U29" s="781"/>
      <c r="V29" s="781">
        <v>82</v>
      </c>
      <c r="W29" s="781"/>
      <c r="X29" s="781"/>
      <c r="Y29" s="781"/>
      <c r="Z29" s="781"/>
      <c r="AA29" s="781">
        <v>5</v>
      </c>
      <c r="AB29" s="781"/>
      <c r="AC29" s="781"/>
      <c r="AD29" s="781"/>
      <c r="AE29" s="782"/>
      <c r="AF29" s="783">
        <v>5</v>
      </c>
      <c r="AG29" s="784"/>
      <c r="AH29" s="784"/>
      <c r="AI29" s="784"/>
      <c r="AJ29" s="785"/>
      <c r="AK29" s="852">
        <v>7</v>
      </c>
      <c r="AL29" s="853"/>
      <c r="AM29" s="853"/>
      <c r="AN29" s="853"/>
      <c r="AO29" s="853"/>
      <c r="AP29" s="853" t="s">
        <v>589</v>
      </c>
      <c r="AQ29" s="853"/>
      <c r="AR29" s="853"/>
      <c r="AS29" s="853"/>
      <c r="AT29" s="853"/>
      <c r="AU29" s="853" t="s">
        <v>589</v>
      </c>
      <c r="AV29" s="853"/>
      <c r="AW29" s="853"/>
      <c r="AX29" s="853"/>
      <c r="AY29" s="853"/>
      <c r="AZ29" s="854" t="s">
        <v>589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396</v>
      </c>
      <c r="C30" s="778"/>
      <c r="D30" s="778"/>
      <c r="E30" s="778"/>
      <c r="F30" s="778"/>
      <c r="G30" s="778"/>
      <c r="H30" s="778"/>
      <c r="I30" s="778"/>
      <c r="J30" s="778"/>
      <c r="K30" s="778"/>
      <c r="L30" s="778"/>
      <c r="M30" s="778"/>
      <c r="N30" s="778"/>
      <c r="O30" s="778"/>
      <c r="P30" s="779"/>
      <c r="Q30" s="780">
        <v>1904</v>
      </c>
      <c r="R30" s="781"/>
      <c r="S30" s="781"/>
      <c r="T30" s="781"/>
      <c r="U30" s="781"/>
      <c r="V30" s="781">
        <v>1854</v>
      </c>
      <c r="W30" s="781"/>
      <c r="X30" s="781"/>
      <c r="Y30" s="781"/>
      <c r="Z30" s="781"/>
      <c r="AA30" s="781">
        <v>50</v>
      </c>
      <c r="AB30" s="781"/>
      <c r="AC30" s="781"/>
      <c r="AD30" s="781"/>
      <c r="AE30" s="782"/>
      <c r="AF30" s="783">
        <v>50</v>
      </c>
      <c r="AG30" s="784"/>
      <c r="AH30" s="784"/>
      <c r="AI30" s="784"/>
      <c r="AJ30" s="785"/>
      <c r="AK30" s="852">
        <v>266</v>
      </c>
      <c r="AL30" s="853"/>
      <c r="AM30" s="853"/>
      <c r="AN30" s="853"/>
      <c r="AO30" s="853"/>
      <c r="AP30" s="853" t="s">
        <v>589</v>
      </c>
      <c r="AQ30" s="853"/>
      <c r="AR30" s="853"/>
      <c r="AS30" s="853"/>
      <c r="AT30" s="853"/>
      <c r="AU30" s="853" t="s">
        <v>589</v>
      </c>
      <c r="AV30" s="853"/>
      <c r="AW30" s="853"/>
      <c r="AX30" s="853"/>
      <c r="AY30" s="853"/>
      <c r="AZ30" s="854" t="s">
        <v>589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397</v>
      </c>
      <c r="C31" s="778"/>
      <c r="D31" s="778"/>
      <c r="E31" s="778"/>
      <c r="F31" s="778"/>
      <c r="G31" s="778"/>
      <c r="H31" s="778"/>
      <c r="I31" s="778"/>
      <c r="J31" s="778"/>
      <c r="K31" s="778"/>
      <c r="L31" s="778"/>
      <c r="M31" s="778"/>
      <c r="N31" s="778"/>
      <c r="O31" s="778"/>
      <c r="P31" s="779"/>
      <c r="Q31" s="780">
        <v>24</v>
      </c>
      <c r="R31" s="781"/>
      <c r="S31" s="781"/>
      <c r="T31" s="781"/>
      <c r="U31" s="781"/>
      <c r="V31" s="781">
        <v>23</v>
      </c>
      <c r="W31" s="781"/>
      <c r="X31" s="781"/>
      <c r="Y31" s="781"/>
      <c r="Z31" s="781"/>
      <c r="AA31" s="781">
        <v>1</v>
      </c>
      <c r="AB31" s="781"/>
      <c r="AC31" s="781"/>
      <c r="AD31" s="781"/>
      <c r="AE31" s="782"/>
      <c r="AF31" s="783">
        <v>1</v>
      </c>
      <c r="AG31" s="784"/>
      <c r="AH31" s="784"/>
      <c r="AI31" s="784"/>
      <c r="AJ31" s="785"/>
      <c r="AK31" s="852">
        <v>17</v>
      </c>
      <c r="AL31" s="853"/>
      <c r="AM31" s="853"/>
      <c r="AN31" s="853"/>
      <c r="AO31" s="853"/>
      <c r="AP31" s="853">
        <v>203</v>
      </c>
      <c r="AQ31" s="853"/>
      <c r="AR31" s="853"/>
      <c r="AS31" s="853"/>
      <c r="AT31" s="853"/>
      <c r="AU31" s="853">
        <v>151</v>
      </c>
      <c r="AV31" s="853"/>
      <c r="AW31" s="853"/>
      <c r="AX31" s="853"/>
      <c r="AY31" s="853"/>
      <c r="AZ31" s="854" t="s">
        <v>589</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398</v>
      </c>
      <c r="C32" s="778"/>
      <c r="D32" s="778"/>
      <c r="E32" s="778"/>
      <c r="F32" s="778"/>
      <c r="G32" s="778"/>
      <c r="H32" s="778"/>
      <c r="I32" s="778"/>
      <c r="J32" s="778"/>
      <c r="K32" s="778"/>
      <c r="L32" s="778"/>
      <c r="M32" s="778"/>
      <c r="N32" s="778"/>
      <c r="O32" s="778"/>
      <c r="P32" s="779"/>
      <c r="Q32" s="780">
        <v>187</v>
      </c>
      <c r="R32" s="781"/>
      <c r="S32" s="781"/>
      <c r="T32" s="781"/>
      <c r="U32" s="781"/>
      <c r="V32" s="781">
        <v>187</v>
      </c>
      <c r="W32" s="781"/>
      <c r="X32" s="781"/>
      <c r="Y32" s="781"/>
      <c r="Z32" s="781"/>
      <c r="AA32" s="781">
        <v>0</v>
      </c>
      <c r="AB32" s="781"/>
      <c r="AC32" s="781"/>
      <c r="AD32" s="781"/>
      <c r="AE32" s="782"/>
      <c r="AF32" s="783">
        <v>0</v>
      </c>
      <c r="AG32" s="784"/>
      <c r="AH32" s="784"/>
      <c r="AI32" s="784"/>
      <c r="AJ32" s="785"/>
      <c r="AK32" s="852">
        <v>47</v>
      </c>
      <c r="AL32" s="853"/>
      <c r="AM32" s="853"/>
      <c r="AN32" s="853"/>
      <c r="AO32" s="853"/>
      <c r="AP32" s="853" t="s">
        <v>589</v>
      </c>
      <c r="AQ32" s="853"/>
      <c r="AR32" s="853"/>
      <c r="AS32" s="853"/>
      <c r="AT32" s="853"/>
      <c r="AU32" s="853" t="s">
        <v>589</v>
      </c>
      <c r="AV32" s="853"/>
      <c r="AW32" s="853"/>
      <c r="AX32" s="853"/>
      <c r="AY32" s="853"/>
      <c r="AZ32" s="854" t="s">
        <v>589</v>
      </c>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399</v>
      </c>
      <c r="C33" s="778"/>
      <c r="D33" s="778"/>
      <c r="E33" s="778"/>
      <c r="F33" s="778"/>
      <c r="G33" s="778"/>
      <c r="H33" s="778"/>
      <c r="I33" s="778"/>
      <c r="J33" s="778"/>
      <c r="K33" s="778"/>
      <c r="L33" s="778"/>
      <c r="M33" s="778"/>
      <c r="N33" s="778"/>
      <c r="O33" s="778"/>
      <c r="P33" s="779"/>
      <c r="Q33" s="780">
        <v>134</v>
      </c>
      <c r="R33" s="781"/>
      <c r="S33" s="781"/>
      <c r="T33" s="781"/>
      <c r="U33" s="781"/>
      <c r="V33" s="781">
        <v>129</v>
      </c>
      <c r="W33" s="781"/>
      <c r="X33" s="781"/>
      <c r="Y33" s="781"/>
      <c r="Z33" s="781"/>
      <c r="AA33" s="781">
        <v>5</v>
      </c>
      <c r="AB33" s="781"/>
      <c r="AC33" s="781"/>
      <c r="AD33" s="781"/>
      <c r="AE33" s="782"/>
      <c r="AF33" s="783">
        <v>776</v>
      </c>
      <c r="AG33" s="784"/>
      <c r="AH33" s="784"/>
      <c r="AI33" s="784"/>
      <c r="AJ33" s="785"/>
      <c r="AK33" s="852">
        <v>10</v>
      </c>
      <c r="AL33" s="853"/>
      <c r="AM33" s="853"/>
      <c r="AN33" s="853"/>
      <c r="AO33" s="853"/>
      <c r="AP33" s="853">
        <v>738</v>
      </c>
      <c r="AQ33" s="853"/>
      <c r="AR33" s="853"/>
      <c r="AS33" s="853"/>
      <c r="AT33" s="853"/>
      <c r="AU33" s="853">
        <v>58</v>
      </c>
      <c r="AV33" s="853"/>
      <c r="AW33" s="853"/>
      <c r="AX33" s="853"/>
      <c r="AY33" s="853"/>
      <c r="AZ33" s="854" t="s">
        <v>589</v>
      </c>
      <c r="BA33" s="854"/>
      <c r="BB33" s="854"/>
      <c r="BC33" s="854"/>
      <c r="BD33" s="854"/>
      <c r="BE33" s="850" t="s">
        <v>400</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401</v>
      </c>
      <c r="C34" s="778"/>
      <c r="D34" s="778"/>
      <c r="E34" s="778"/>
      <c r="F34" s="778"/>
      <c r="G34" s="778"/>
      <c r="H34" s="778"/>
      <c r="I34" s="778"/>
      <c r="J34" s="778"/>
      <c r="K34" s="778"/>
      <c r="L34" s="778"/>
      <c r="M34" s="778"/>
      <c r="N34" s="778"/>
      <c r="O34" s="778"/>
      <c r="P34" s="779"/>
      <c r="Q34" s="780">
        <v>24</v>
      </c>
      <c r="R34" s="781"/>
      <c r="S34" s="781"/>
      <c r="T34" s="781"/>
      <c r="U34" s="781"/>
      <c r="V34" s="781">
        <v>33</v>
      </c>
      <c r="W34" s="781"/>
      <c r="X34" s="781"/>
      <c r="Y34" s="781"/>
      <c r="Z34" s="781"/>
      <c r="AA34" s="781">
        <v>-9</v>
      </c>
      <c r="AB34" s="781"/>
      <c r="AC34" s="781"/>
      <c r="AD34" s="781"/>
      <c r="AE34" s="782"/>
      <c r="AF34" s="783">
        <v>265</v>
      </c>
      <c r="AG34" s="784"/>
      <c r="AH34" s="784"/>
      <c r="AI34" s="784"/>
      <c r="AJ34" s="785"/>
      <c r="AK34" s="852" t="s">
        <v>589</v>
      </c>
      <c r="AL34" s="853"/>
      <c r="AM34" s="853"/>
      <c r="AN34" s="853"/>
      <c r="AO34" s="853"/>
      <c r="AP34" s="853" t="s">
        <v>589</v>
      </c>
      <c r="AQ34" s="853"/>
      <c r="AR34" s="853"/>
      <c r="AS34" s="853"/>
      <c r="AT34" s="853"/>
      <c r="AU34" s="853" t="s">
        <v>589</v>
      </c>
      <c r="AV34" s="853"/>
      <c r="AW34" s="853"/>
      <c r="AX34" s="853"/>
      <c r="AY34" s="853"/>
      <c r="AZ34" s="854" t="s">
        <v>589</v>
      </c>
      <c r="BA34" s="854"/>
      <c r="BB34" s="854"/>
      <c r="BC34" s="854"/>
      <c r="BD34" s="854"/>
      <c r="BE34" s="850" t="s">
        <v>402</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403</v>
      </c>
      <c r="C35" s="778"/>
      <c r="D35" s="778"/>
      <c r="E35" s="778"/>
      <c r="F35" s="778"/>
      <c r="G35" s="778"/>
      <c r="H35" s="778"/>
      <c r="I35" s="778"/>
      <c r="J35" s="778"/>
      <c r="K35" s="778"/>
      <c r="L35" s="778"/>
      <c r="M35" s="778"/>
      <c r="N35" s="778"/>
      <c r="O35" s="778"/>
      <c r="P35" s="779"/>
      <c r="Q35" s="780">
        <v>481</v>
      </c>
      <c r="R35" s="781"/>
      <c r="S35" s="781"/>
      <c r="T35" s="781"/>
      <c r="U35" s="781"/>
      <c r="V35" s="781">
        <v>563</v>
      </c>
      <c r="W35" s="781"/>
      <c r="X35" s="781"/>
      <c r="Y35" s="781"/>
      <c r="Z35" s="781"/>
      <c r="AA35" s="781">
        <v>-82</v>
      </c>
      <c r="AB35" s="781"/>
      <c r="AC35" s="781"/>
      <c r="AD35" s="781"/>
      <c r="AE35" s="782"/>
      <c r="AF35" s="783">
        <v>13</v>
      </c>
      <c r="AG35" s="784"/>
      <c r="AH35" s="784"/>
      <c r="AI35" s="784"/>
      <c r="AJ35" s="785"/>
      <c r="AK35" s="852">
        <v>121</v>
      </c>
      <c r="AL35" s="853"/>
      <c r="AM35" s="853"/>
      <c r="AN35" s="853"/>
      <c r="AO35" s="853"/>
      <c r="AP35" s="853">
        <v>387</v>
      </c>
      <c r="AQ35" s="853"/>
      <c r="AR35" s="853"/>
      <c r="AS35" s="853"/>
      <c r="AT35" s="853"/>
      <c r="AU35" s="853">
        <v>220</v>
      </c>
      <c r="AV35" s="853"/>
      <c r="AW35" s="853"/>
      <c r="AX35" s="853"/>
      <c r="AY35" s="853"/>
      <c r="AZ35" s="854" t="s">
        <v>589</v>
      </c>
      <c r="BA35" s="854"/>
      <c r="BB35" s="854"/>
      <c r="BC35" s="854"/>
      <c r="BD35" s="854"/>
      <c r="BE35" s="850" t="s">
        <v>400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t="s">
        <v>404</v>
      </c>
      <c r="C36" s="778"/>
      <c r="D36" s="778"/>
      <c r="E36" s="778"/>
      <c r="F36" s="778"/>
      <c r="G36" s="778"/>
      <c r="H36" s="778"/>
      <c r="I36" s="778"/>
      <c r="J36" s="778"/>
      <c r="K36" s="778"/>
      <c r="L36" s="778"/>
      <c r="M36" s="778"/>
      <c r="N36" s="778"/>
      <c r="O36" s="778"/>
      <c r="P36" s="779"/>
      <c r="Q36" s="780">
        <v>179</v>
      </c>
      <c r="R36" s="781"/>
      <c r="S36" s="781"/>
      <c r="T36" s="781"/>
      <c r="U36" s="781"/>
      <c r="V36" s="781">
        <v>146</v>
      </c>
      <c r="W36" s="781"/>
      <c r="X36" s="781"/>
      <c r="Y36" s="781"/>
      <c r="Z36" s="781"/>
      <c r="AA36" s="781">
        <v>33</v>
      </c>
      <c r="AB36" s="781"/>
      <c r="AC36" s="781"/>
      <c r="AD36" s="781"/>
      <c r="AE36" s="782"/>
      <c r="AF36" s="783">
        <v>33</v>
      </c>
      <c r="AG36" s="784"/>
      <c r="AH36" s="784"/>
      <c r="AI36" s="784"/>
      <c r="AJ36" s="785"/>
      <c r="AK36" s="852">
        <v>6</v>
      </c>
      <c r="AL36" s="853"/>
      <c r="AM36" s="853"/>
      <c r="AN36" s="853"/>
      <c r="AO36" s="853"/>
      <c r="AP36" s="853">
        <v>322</v>
      </c>
      <c r="AQ36" s="853"/>
      <c r="AR36" s="853"/>
      <c r="AS36" s="853"/>
      <c r="AT36" s="853"/>
      <c r="AU36" s="853">
        <v>81</v>
      </c>
      <c r="AV36" s="853"/>
      <c r="AW36" s="853"/>
      <c r="AX36" s="853"/>
      <c r="AY36" s="853"/>
      <c r="AZ36" s="854" t="s">
        <v>589</v>
      </c>
      <c r="BA36" s="854"/>
      <c r="BB36" s="854"/>
      <c r="BC36" s="854"/>
      <c r="BD36" s="854"/>
      <c r="BE36" s="850" t="s">
        <v>405</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t="s">
        <v>406</v>
      </c>
      <c r="C37" s="778"/>
      <c r="D37" s="778"/>
      <c r="E37" s="778"/>
      <c r="F37" s="778"/>
      <c r="G37" s="778"/>
      <c r="H37" s="778"/>
      <c r="I37" s="778"/>
      <c r="J37" s="778"/>
      <c r="K37" s="778"/>
      <c r="L37" s="778"/>
      <c r="M37" s="778"/>
      <c r="N37" s="778"/>
      <c r="O37" s="778"/>
      <c r="P37" s="779"/>
      <c r="Q37" s="780">
        <v>415</v>
      </c>
      <c r="R37" s="781"/>
      <c r="S37" s="781"/>
      <c r="T37" s="781"/>
      <c r="U37" s="781"/>
      <c r="V37" s="781">
        <v>413</v>
      </c>
      <c r="W37" s="781"/>
      <c r="X37" s="781"/>
      <c r="Y37" s="781"/>
      <c r="Z37" s="781"/>
      <c r="AA37" s="781">
        <v>2</v>
      </c>
      <c r="AB37" s="781"/>
      <c r="AC37" s="781"/>
      <c r="AD37" s="781"/>
      <c r="AE37" s="782"/>
      <c r="AF37" s="783">
        <v>2</v>
      </c>
      <c r="AG37" s="784"/>
      <c r="AH37" s="784"/>
      <c r="AI37" s="784"/>
      <c r="AJ37" s="785"/>
      <c r="AK37" s="852">
        <v>257</v>
      </c>
      <c r="AL37" s="853"/>
      <c r="AM37" s="853"/>
      <c r="AN37" s="853"/>
      <c r="AO37" s="853"/>
      <c r="AP37" s="853">
        <v>1422</v>
      </c>
      <c r="AQ37" s="853"/>
      <c r="AR37" s="853"/>
      <c r="AS37" s="853"/>
      <c r="AT37" s="853"/>
      <c r="AU37" s="853">
        <v>937</v>
      </c>
      <c r="AV37" s="853"/>
      <c r="AW37" s="853"/>
      <c r="AX37" s="853"/>
      <c r="AY37" s="853"/>
      <c r="AZ37" s="854" t="s">
        <v>589</v>
      </c>
      <c r="BA37" s="854"/>
      <c r="BB37" s="854"/>
      <c r="BC37" s="854"/>
      <c r="BD37" s="854"/>
      <c r="BE37" s="850" t="s">
        <v>405</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t="s">
        <v>407</v>
      </c>
      <c r="C38" s="778"/>
      <c r="D38" s="778"/>
      <c r="E38" s="778"/>
      <c r="F38" s="778"/>
      <c r="G38" s="778"/>
      <c r="H38" s="778"/>
      <c r="I38" s="778"/>
      <c r="J38" s="778"/>
      <c r="K38" s="778"/>
      <c r="L38" s="778"/>
      <c r="M38" s="778"/>
      <c r="N38" s="778"/>
      <c r="O38" s="778"/>
      <c r="P38" s="779"/>
      <c r="Q38" s="780">
        <v>36</v>
      </c>
      <c r="R38" s="781"/>
      <c r="S38" s="781"/>
      <c r="T38" s="781"/>
      <c r="U38" s="781"/>
      <c r="V38" s="781">
        <v>34</v>
      </c>
      <c r="W38" s="781"/>
      <c r="X38" s="781"/>
      <c r="Y38" s="781"/>
      <c r="Z38" s="781"/>
      <c r="AA38" s="781">
        <v>2</v>
      </c>
      <c r="AB38" s="781"/>
      <c r="AC38" s="781"/>
      <c r="AD38" s="781"/>
      <c r="AE38" s="782"/>
      <c r="AF38" s="783">
        <v>2</v>
      </c>
      <c r="AG38" s="784"/>
      <c r="AH38" s="784"/>
      <c r="AI38" s="784"/>
      <c r="AJ38" s="785"/>
      <c r="AK38" s="852">
        <v>18</v>
      </c>
      <c r="AL38" s="853"/>
      <c r="AM38" s="853"/>
      <c r="AN38" s="853"/>
      <c r="AO38" s="853"/>
      <c r="AP38" s="853">
        <v>72</v>
      </c>
      <c r="AQ38" s="853"/>
      <c r="AR38" s="853"/>
      <c r="AS38" s="853"/>
      <c r="AT38" s="853"/>
      <c r="AU38" s="853">
        <v>43</v>
      </c>
      <c r="AV38" s="853"/>
      <c r="AW38" s="853"/>
      <c r="AX38" s="853"/>
      <c r="AY38" s="853"/>
      <c r="AZ38" s="854" t="s">
        <v>589</v>
      </c>
      <c r="BA38" s="854"/>
      <c r="BB38" s="854"/>
      <c r="BC38" s="854"/>
      <c r="BD38" s="854"/>
      <c r="BE38" s="850" t="s">
        <v>405</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t="s">
        <v>408</v>
      </c>
      <c r="C39" s="778"/>
      <c r="D39" s="778"/>
      <c r="E39" s="778"/>
      <c r="F39" s="778"/>
      <c r="G39" s="778"/>
      <c r="H39" s="778"/>
      <c r="I39" s="778"/>
      <c r="J39" s="778"/>
      <c r="K39" s="778"/>
      <c r="L39" s="778"/>
      <c r="M39" s="778"/>
      <c r="N39" s="778"/>
      <c r="O39" s="778"/>
      <c r="P39" s="779"/>
      <c r="Q39" s="780">
        <v>530</v>
      </c>
      <c r="R39" s="781"/>
      <c r="S39" s="781"/>
      <c r="T39" s="781"/>
      <c r="U39" s="781"/>
      <c r="V39" s="781">
        <v>527</v>
      </c>
      <c r="W39" s="781"/>
      <c r="X39" s="781"/>
      <c r="Y39" s="781"/>
      <c r="Z39" s="781"/>
      <c r="AA39" s="781">
        <v>3</v>
      </c>
      <c r="AB39" s="781"/>
      <c r="AC39" s="781"/>
      <c r="AD39" s="781"/>
      <c r="AE39" s="782"/>
      <c r="AF39" s="783">
        <v>3</v>
      </c>
      <c r="AG39" s="784"/>
      <c r="AH39" s="784"/>
      <c r="AI39" s="784"/>
      <c r="AJ39" s="785"/>
      <c r="AK39" s="852">
        <v>379</v>
      </c>
      <c r="AL39" s="853"/>
      <c r="AM39" s="853"/>
      <c r="AN39" s="853"/>
      <c r="AO39" s="853"/>
      <c r="AP39" s="853">
        <v>3481</v>
      </c>
      <c r="AQ39" s="853"/>
      <c r="AR39" s="853"/>
      <c r="AS39" s="853"/>
      <c r="AT39" s="853"/>
      <c r="AU39" s="853">
        <v>2645</v>
      </c>
      <c r="AV39" s="853"/>
      <c r="AW39" s="853"/>
      <c r="AX39" s="853"/>
      <c r="AY39" s="853"/>
      <c r="AZ39" s="854" t="s">
        <v>589</v>
      </c>
      <c r="BA39" s="854"/>
      <c r="BB39" s="854"/>
      <c r="BC39" s="854"/>
      <c r="BD39" s="854"/>
      <c r="BE39" s="850" t="s">
        <v>405</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t="s">
        <v>409</v>
      </c>
      <c r="C40" s="778"/>
      <c r="D40" s="778"/>
      <c r="E40" s="778"/>
      <c r="F40" s="778"/>
      <c r="G40" s="778"/>
      <c r="H40" s="778"/>
      <c r="I40" s="778"/>
      <c r="J40" s="778"/>
      <c r="K40" s="778"/>
      <c r="L40" s="778"/>
      <c r="M40" s="778"/>
      <c r="N40" s="778"/>
      <c r="O40" s="778"/>
      <c r="P40" s="779"/>
      <c r="Q40" s="780">
        <v>110</v>
      </c>
      <c r="R40" s="781"/>
      <c r="S40" s="781"/>
      <c r="T40" s="781"/>
      <c r="U40" s="781"/>
      <c r="V40" s="781">
        <v>108</v>
      </c>
      <c r="W40" s="781"/>
      <c r="X40" s="781"/>
      <c r="Y40" s="781"/>
      <c r="Z40" s="781"/>
      <c r="AA40" s="781">
        <v>2</v>
      </c>
      <c r="AB40" s="781"/>
      <c r="AC40" s="781"/>
      <c r="AD40" s="781"/>
      <c r="AE40" s="782"/>
      <c r="AF40" s="783">
        <v>11</v>
      </c>
      <c r="AG40" s="784"/>
      <c r="AH40" s="784"/>
      <c r="AI40" s="784"/>
      <c r="AJ40" s="785"/>
      <c r="AK40" s="852" t="s">
        <v>589</v>
      </c>
      <c r="AL40" s="853"/>
      <c r="AM40" s="853"/>
      <c r="AN40" s="853"/>
      <c r="AO40" s="853"/>
      <c r="AP40" s="853">
        <v>234</v>
      </c>
      <c r="AQ40" s="853"/>
      <c r="AR40" s="853"/>
      <c r="AS40" s="853"/>
      <c r="AT40" s="853"/>
      <c r="AU40" s="853" t="s">
        <v>589</v>
      </c>
      <c r="AV40" s="853"/>
      <c r="AW40" s="853"/>
      <c r="AX40" s="853"/>
      <c r="AY40" s="853"/>
      <c r="AZ40" s="854" t="s">
        <v>589</v>
      </c>
      <c r="BA40" s="854"/>
      <c r="BB40" s="854"/>
      <c r="BC40" s="854"/>
      <c r="BD40" s="854"/>
      <c r="BE40" s="850" t="s">
        <v>405</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1269</v>
      </c>
      <c r="AG63" s="864"/>
      <c r="AH63" s="864"/>
      <c r="AI63" s="864"/>
      <c r="AJ63" s="865"/>
      <c r="AK63" s="866"/>
      <c r="AL63" s="861"/>
      <c r="AM63" s="861"/>
      <c r="AN63" s="861"/>
      <c r="AO63" s="861"/>
      <c r="AP63" s="864">
        <v>6859</v>
      </c>
      <c r="AQ63" s="864"/>
      <c r="AR63" s="864"/>
      <c r="AS63" s="864"/>
      <c r="AT63" s="864"/>
      <c r="AU63" s="864">
        <v>4135</v>
      </c>
      <c r="AV63" s="864"/>
      <c r="AW63" s="864"/>
      <c r="AX63" s="864"/>
      <c r="AY63" s="864"/>
      <c r="AZ63" s="868"/>
      <c r="BA63" s="868"/>
      <c r="BB63" s="868"/>
      <c r="BC63" s="868"/>
      <c r="BD63" s="868"/>
      <c r="BE63" s="869"/>
      <c r="BF63" s="869"/>
      <c r="BG63" s="869"/>
      <c r="BH63" s="869"/>
      <c r="BI63" s="870"/>
      <c r="BJ63" s="871" t="s">
        <v>178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413</v>
      </c>
      <c r="B66" s="763"/>
      <c r="C66" s="763"/>
      <c r="D66" s="763"/>
      <c r="E66" s="763"/>
      <c r="F66" s="763"/>
      <c r="G66" s="763"/>
      <c r="H66" s="763"/>
      <c r="I66" s="763"/>
      <c r="J66" s="763"/>
      <c r="K66" s="763"/>
      <c r="L66" s="763"/>
      <c r="M66" s="763"/>
      <c r="N66" s="763"/>
      <c r="O66" s="763"/>
      <c r="P66" s="764"/>
      <c r="Q66" s="739" t="s">
        <v>386</v>
      </c>
      <c r="R66" s="740"/>
      <c r="S66" s="740"/>
      <c r="T66" s="740"/>
      <c r="U66" s="741"/>
      <c r="V66" s="739" t="s">
        <v>387</v>
      </c>
      <c r="W66" s="740"/>
      <c r="X66" s="740"/>
      <c r="Y66" s="740"/>
      <c r="Z66" s="741"/>
      <c r="AA66" s="739" t="s">
        <v>388</v>
      </c>
      <c r="AB66" s="740"/>
      <c r="AC66" s="740"/>
      <c r="AD66" s="740"/>
      <c r="AE66" s="741"/>
      <c r="AF66" s="874" t="s">
        <v>389</v>
      </c>
      <c r="AG66" s="835"/>
      <c r="AH66" s="835"/>
      <c r="AI66" s="835"/>
      <c r="AJ66" s="875"/>
      <c r="AK66" s="739" t="s">
        <v>414</v>
      </c>
      <c r="AL66" s="763"/>
      <c r="AM66" s="763"/>
      <c r="AN66" s="763"/>
      <c r="AO66" s="764"/>
      <c r="AP66" s="739" t="s">
        <v>391</v>
      </c>
      <c r="AQ66" s="740"/>
      <c r="AR66" s="740"/>
      <c r="AS66" s="740"/>
      <c r="AT66" s="741"/>
      <c r="AU66" s="739" t="s">
        <v>415</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569</v>
      </c>
      <c r="C68" s="892"/>
      <c r="D68" s="892"/>
      <c r="E68" s="892"/>
      <c r="F68" s="892"/>
      <c r="G68" s="892"/>
      <c r="H68" s="892"/>
      <c r="I68" s="892"/>
      <c r="J68" s="892"/>
      <c r="K68" s="892"/>
      <c r="L68" s="892"/>
      <c r="M68" s="892"/>
      <c r="N68" s="892"/>
      <c r="O68" s="892"/>
      <c r="P68" s="893"/>
      <c r="Q68" s="894">
        <v>9275</v>
      </c>
      <c r="R68" s="888"/>
      <c r="S68" s="888"/>
      <c r="T68" s="888"/>
      <c r="U68" s="888"/>
      <c r="V68" s="888">
        <v>9420</v>
      </c>
      <c r="W68" s="888"/>
      <c r="X68" s="888"/>
      <c r="Y68" s="888"/>
      <c r="Z68" s="888"/>
      <c r="AA68" s="888">
        <v>-145</v>
      </c>
      <c r="AB68" s="888"/>
      <c r="AC68" s="888"/>
      <c r="AD68" s="888"/>
      <c r="AE68" s="888"/>
      <c r="AF68" s="888">
        <v>268</v>
      </c>
      <c r="AG68" s="888"/>
      <c r="AH68" s="888"/>
      <c r="AI68" s="888"/>
      <c r="AJ68" s="888"/>
      <c r="AK68" s="888" t="s">
        <v>587</v>
      </c>
      <c r="AL68" s="888"/>
      <c r="AM68" s="888"/>
      <c r="AN68" s="888"/>
      <c r="AO68" s="888"/>
      <c r="AP68" s="888">
        <v>9612</v>
      </c>
      <c r="AQ68" s="888"/>
      <c r="AR68" s="888"/>
      <c r="AS68" s="888"/>
      <c r="AT68" s="888"/>
      <c r="AU68" s="888">
        <v>1198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570</v>
      </c>
      <c r="C69" s="896"/>
      <c r="D69" s="896"/>
      <c r="E69" s="896"/>
      <c r="F69" s="896"/>
      <c r="G69" s="896"/>
      <c r="H69" s="896"/>
      <c r="I69" s="896"/>
      <c r="J69" s="896"/>
      <c r="K69" s="896"/>
      <c r="L69" s="896"/>
      <c r="M69" s="896"/>
      <c r="N69" s="896"/>
      <c r="O69" s="896"/>
      <c r="P69" s="897"/>
      <c r="Q69" s="898">
        <v>1488</v>
      </c>
      <c r="R69" s="853"/>
      <c r="S69" s="853"/>
      <c r="T69" s="853"/>
      <c r="U69" s="853"/>
      <c r="V69" s="853">
        <v>1462</v>
      </c>
      <c r="W69" s="853"/>
      <c r="X69" s="853"/>
      <c r="Y69" s="853"/>
      <c r="Z69" s="853"/>
      <c r="AA69" s="853">
        <v>26</v>
      </c>
      <c r="AB69" s="853"/>
      <c r="AC69" s="853"/>
      <c r="AD69" s="853"/>
      <c r="AE69" s="853"/>
      <c r="AF69" s="853">
        <v>26</v>
      </c>
      <c r="AG69" s="853"/>
      <c r="AH69" s="853"/>
      <c r="AI69" s="853"/>
      <c r="AJ69" s="853"/>
      <c r="AK69" s="853">
        <v>20</v>
      </c>
      <c r="AL69" s="853"/>
      <c r="AM69" s="853"/>
      <c r="AN69" s="853"/>
      <c r="AO69" s="853"/>
      <c r="AP69" s="853">
        <v>659</v>
      </c>
      <c r="AQ69" s="853"/>
      <c r="AR69" s="853"/>
      <c r="AS69" s="853"/>
      <c r="AT69" s="853"/>
      <c r="AU69" s="853">
        <v>108</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571</v>
      </c>
      <c r="C70" s="896"/>
      <c r="D70" s="896"/>
      <c r="E70" s="896"/>
      <c r="F70" s="896"/>
      <c r="G70" s="896"/>
      <c r="H70" s="896"/>
      <c r="I70" s="896"/>
      <c r="J70" s="896"/>
      <c r="K70" s="896"/>
      <c r="L70" s="896"/>
      <c r="M70" s="896"/>
      <c r="N70" s="896"/>
      <c r="O70" s="896"/>
      <c r="P70" s="897"/>
      <c r="Q70" s="898">
        <v>1460</v>
      </c>
      <c r="R70" s="853"/>
      <c r="S70" s="853"/>
      <c r="T70" s="853"/>
      <c r="U70" s="853"/>
      <c r="V70" s="853">
        <v>1451</v>
      </c>
      <c r="W70" s="853"/>
      <c r="X70" s="853"/>
      <c r="Y70" s="853"/>
      <c r="Z70" s="853"/>
      <c r="AA70" s="853">
        <v>10</v>
      </c>
      <c r="AB70" s="853"/>
      <c r="AC70" s="853"/>
      <c r="AD70" s="853"/>
      <c r="AE70" s="853"/>
      <c r="AF70" s="853">
        <v>10</v>
      </c>
      <c r="AG70" s="853"/>
      <c r="AH70" s="853"/>
      <c r="AI70" s="853"/>
      <c r="AJ70" s="853"/>
      <c r="AK70" s="853" t="s">
        <v>587</v>
      </c>
      <c r="AL70" s="853"/>
      <c r="AM70" s="853"/>
      <c r="AN70" s="853"/>
      <c r="AO70" s="853"/>
      <c r="AP70" s="853">
        <v>905</v>
      </c>
      <c r="AQ70" s="853"/>
      <c r="AR70" s="853"/>
      <c r="AS70" s="853"/>
      <c r="AT70" s="853"/>
      <c r="AU70" s="853">
        <v>153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572</v>
      </c>
      <c r="C71" s="896"/>
      <c r="D71" s="896"/>
      <c r="E71" s="896"/>
      <c r="F71" s="896"/>
      <c r="G71" s="896"/>
      <c r="H71" s="896"/>
      <c r="I71" s="896"/>
      <c r="J71" s="896"/>
      <c r="K71" s="896"/>
      <c r="L71" s="896"/>
      <c r="M71" s="896"/>
      <c r="N71" s="896"/>
      <c r="O71" s="896"/>
      <c r="P71" s="897"/>
      <c r="Q71" s="898">
        <v>1052</v>
      </c>
      <c r="R71" s="853"/>
      <c r="S71" s="853"/>
      <c r="T71" s="853"/>
      <c r="U71" s="853"/>
      <c r="V71" s="853">
        <v>1021</v>
      </c>
      <c r="W71" s="853"/>
      <c r="X71" s="853"/>
      <c r="Y71" s="853"/>
      <c r="Z71" s="853"/>
      <c r="AA71" s="853">
        <v>30</v>
      </c>
      <c r="AB71" s="853"/>
      <c r="AC71" s="853"/>
      <c r="AD71" s="853"/>
      <c r="AE71" s="853"/>
      <c r="AF71" s="853">
        <v>30</v>
      </c>
      <c r="AG71" s="853"/>
      <c r="AH71" s="853"/>
      <c r="AI71" s="853"/>
      <c r="AJ71" s="853"/>
      <c r="AK71" s="853" t="s">
        <v>587</v>
      </c>
      <c r="AL71" s="853"/>
      <c r="AM71" s="853"/>
      <c r="AN71" s="853"/>
      <c r="AO71" s="853"/>
      <c r="AP71" s="853">
        <v>928</v>
      </c>
      <c r="AQ71" s="853"/>
      <c r="AR71" s="853"/>
      <c r="AS71" s="853"/>
      <c r="AT71" s="853"/>
      <c r="AU71" s="853">
        <v>266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573</v>
      </c>
      <c r="C72" s="896"/>
      <c r="D72" s="896"/>
      <c r="E72" s="896"/>
      <c r="F72" s="896"/>
      <c r="G72" s="896"/>
      <c r="H72" s="896"/>
      <c r="I72" s="896"/>
      <c r="J72" s="896"/>
      <c r="K72" s="896"/>
      <c r="L72" s="896"/>
      <c r="M72" s="896"/>
      <c r="N72" s="896"/>
      <c r="O72" s="896"/>
      <c r="P72" s="897"/>
      <c r="Q72" s="898">
        <v>487</v>
      </c>
      <c r="R72" s="853"/>
      <c r="S72" s="853"/>
      <c r="T72" s="853"/>
      <c r="U72" s="853"/>
      <c r="V72" s="853">
        <v>459</v>
      </c>
      <c r="W72" s="853"/>
      <c r="X72" s="853"/>
      <c r="Y72" s="853"/>
      <c r="Z72" s="853"/>
      <c r="AA72" s="853">
        <v>28</v>
      </c>
      <c r="AB72" s="853"/>
      <c r="AC72" s="853"/>
      <c r="AD72" s="853"/>
      <c r="AE72" s="853"/>
      <c r="AF72" s="853">
        <v>28</v>
      </c>
      <c r="AG72" s="853"/>
      <c r="AH72" s="853"/>
      <c r="AI72" s="853"/>
      <c r="AJ72" s="853"/>
      <c r="AK72" s="853">
        <v>1371</v>
      </c>
      <c r="AL72" s="853"/>
      <c r="AM72" s="853"/>
      <c r="AN72" s="853"/>
      <c r="AO72" s="853"/>
      <c r="AP72" s="853" t="s">
        <v>588</v>
      </c>
      <c r="AQ72" s="853"/>
      <c r="AR72" s="853"/>
      <c r="AS72" s="853"/>
      <c r="AT72" s="853"/>
      <c r="AU72" s="853" t="s">
        <v>588</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574</v>
      </c>
      <c r="C73" s="896"/>
      <c r="D73" s="896"/>
      <c r="E73" s="896"/>
      <c r="F73" s="896"/>
      <c r="G73" s="896"/>
      <c r="H73" s="896"/>
      <c r="I73" s="896"/>
      <c r="J73" s="896"/>
      <c r="K73" s="896"/>
      <c r="L73" s="896"/>
      <c r="M73" s="896"/>
      <c r="N73" s="896"/>
      <c r="O73" s="896"/>
      <c r="P73" s="897"/>
      <c r="Q73" s="898">
        <v>106304</v>
      </c>
      <c r="R73" s="853"/>
      <c r="S73" s="853"/>
      <c r="T73" s="853"/>
      <c r="U73" s="853"/>
      <c r="V73" s="853">
        <v>103914</v>
      </c>
      <c r="W73" s="853"/>
      <c r="X73" s="853"/>
      <c r="Y73" s="853"/>
      <c r="Z73" s="853"/>
      <c r="AA73" s="853">
        <v>2390</v>
      </c>
      <c r="AB73" s="853"/>
      <c r="AC73" s="853"/>
      <c r="AD73" s="853"/>
      <c r="AE73" s="853"/>
      <c r="AF73" s="853">
        <v>2390</v>
      </c>
      <c r="AG73" s="853"/>
      <c r="AH73" s="853"/>
      <c r="AI73" s="853"/>
      <c r="AJ73" s="853"/>
      <c r="AK73" s="853" t="s">
        <v>587</v>
      </c>
      <c r="AL73" s="853"/>
      <c r="AM73" s="853"/>
      <c r="AN73" s="853"/>
      <c r="AO73" s="853"/>
      <c r="AP73" s="853" t="s">
        <v>588</v>
      </c>
      <c r="AQ73" s="853"/>
      <c r="AR73" s="853"/>
      <c r="AS73" s="853"/>
      <c r="AT73" s="853"/>
      <c r="AU73" s="853" t="s">
        <v>588</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575</v>
      </c>
      <c r="C74" s="896"/>
      <c r="D74" s="896"/>
      <c r="E74" s="896"/>
      <c r="F74" s="896"/>
      <c r="G74" s="896"/>
      <c r="H74" s="896"/>
      <c r="I74" s="896"/>
      <c r="J74" s="896"/>
      <c r="K74" s="896"/>
      <c r="L74" s="896"/>
      <c r="M74" s="896"/>
      <c r="N74" s="896"/>
      <c r="O74" s="896"/>
      <c r="P74" s="897"/>
      <c r="Q74" s="898">
        <v>101</v>
      </c>
      <c r="R74" s="853"/>
      <c r="S74" s="853"/>
      <c r="T74" s="853"/>
      <c r="U74" s="853"/>
      <c r="V74" s="853">
        <v>99</v>
      </c>
      <c r="W74" s="853"/>
      <c r="X74" s="853"/>
      <c r="Y74" s="853"/>
      <c r="Z74" s="853"/>
      <c r="AA74" s="853">
        <v>3</v>
      </c>
      <c r="AB74" s="853"/>
      <c r="AC74" s="853"/>
      <c r="AD74" s="853"/>
      <c r="AE74" s="853"/>
      <c r="AF74" s="853">
        <v>3</v>
      </c>
      <c r="AG74" s="853"/>
      <c r="AH74" s="853"/>
      <c r="AI74" s="853"/>
      <c r="AJ74" s="853"/>
      <c r="AK74" s="853" t="s">
        <v>587</v>
      </c>
      <c r="AL74" s="853"/>
      <c r="AM74" s="853"/>
      <c r="AN74" s="853"/>
      <c r="AO74" s="853"/>
      <c r="AP74" s="853" t="s">
        <v>588</v>
      </c>
      <c r="AQ74" s="853"/>
      <c r="AR74" s="853"/>
      <c r="AS74" s="853"/>
      <c r="AT74" s="853"/>
      <c r="AU74" s="853" t="s">
        <v>588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576</v>
      </c>
      <c r="C75" s="896"/>
      <c r="D75" s="896"/>
      <c r="E75" s="896"/>
      <c r="F75" s="896"/>
      <c r="G75" s="896"/>
      <c r="H75" s="896"/>
      <c r="I75" s="896"/>
      <c r="J75" s="896"/>
      <c r="K75" s="896"/>
      <c r="L75" s="896"/>
      <c r="M75" s="896"/>
      <c r="N75" s="896"/>
      <c r="O75" s="896"/>
      <c r="P75" s="897"/>
      <c r="Q75" s="901">
        <v>3942</v>
      </c>
      <c r="R75" s="902"/>
      <c r="S75" s="902"/>
      <c r="T75" s="902"/>
      <c r="U75" s="852"/>
      <c r="V75" s="903">
        <v>3921</v>
      </c>
      <c r="W75" s="902"/>
      <c r="X75" s="902"/>
      <c r="Y75" s="902"/>
      <c r="Z75" s="852"/>
      <c r="AA75" s="903">
        <v>21</v>
      </c>
      <c r="AB75" s="902"/>
      <c r="AC75" s="902"/>
      <c r="AD75" s="902"/>
      <c r="AE75" s="852"/>
      <c r="AF75" s="903">
        <v>21</v>
      </c>
      <c r="AG75" s="902"/>
      <c r="AH75" s="902"/>
      <c r="AI75" s="902"/>
      <c r="AJ75" s="852"/>
      <c r="AK75" s="903" t="s">
        <v>587</v>
      </c>
      <c r="AL75" s="902"/>
      <c r="AM75" s="902"/>
      <c r="AN75" s="902"/>
      <c r="AO75" s="852"/>
      <c r="AP75" s="903" t="s">
        <v>588</v>
      </c>
      <c r="AQ75" s="902"/>
      <c r="AR75" s="902"/>
      <c r="AS75" s="902"/>
      <c r="AT75" s="852"/>
      <c r="AU75" s="903" t="s">
        <v>588</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577</v>
      </c>
      <c r="C76" s="896"/>
      <c r="D76" s="896"/>
      <c r="E76" s="896"/>
      <c r="F76" s="896"/>
      <c r="G76" s="896"/>
      <c r="H76" s="896"/>
      <c r="I76" s="896"/>
      <c r="J76" s="896"/>
      <c r="K76" s="896"/>
      <c r="L76" s="896"/>
      <c r="M76" s="896"/>
      <c r="N76" s="896"/>
      <c r="O76" s="896"/>
      <c r="P76" s="897"/>
      <c r="Q76" s="901">
        <v>144</v>
      </c>
      <c r="R76" s="902"/>
      <c r="S76" s="902"/>
      <c r="T76" s="902"/>
      <c r="U76" s="852"/>
      <c r="V76" s="903">
        <v>133</v>
      </c>
      <c r="W76" s="902"/>
      <c r="X76" s="902"/>
      <c r="Y76" s="902"/>
      <c r="Z76" s="852"/>
      <c r="AA76" s="903">
        <v>11</v>
      </c>
      <c r="AB76" s="902"/>
      <c r="AC76" s="902"/>
      <c r="AD76" s="902"/>
      <c r="AE76" s="852"/>
      <c r="AF76" s="903">
        <v>11</v>
      </c>
      <c r="AG76" s="902"/>
      <c r="AH76" s="902"/>
      <c r="AI76" s="902"/>
      <c r="AJ76" s="852"/>
      <c r="AK76" s="903">
        <v>14</v>
      </c>
      <c r="AL76" s="902"/>
      <c r="AM76" s="902"/>
      <c r="AN76" s="902"/>
      <c r="AO76" s="852"/>
      <c r="AP76" s="903" t="s">
        <v>588</v>
      </c>
      <c r="AQ76" s="902"/>
      <c r="AR76" s="902"/>
      <c r="AS76" s="902"/>
      <c r="AT76" s="852"/>
      <c r="AU76" s="903" t="s">
        <v>588</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578</v>
      </c>
      <c r="C77" s="896"/>
      <c r="D77" s="896"/>
      <c r="E77" s="896"/>
      <c r="F77" s="896"/>
      <c r="G77" s="896"/>
      <c r="H77" s="896"/>
      <c r="I77" s="896"/>
      <c r="J77" s="896"/>
      <c r="K77" s="896"/>
      <c r="L77" s="896"/>
      <c r="M77" s="896"/>
      <c r="N77" s="896"/>
      <c r="O77" s="896"/>
      <c r="P77" s="897"/>
      <c r="Q77" s="901">
        <v>924</v>
      </c>
      <c r="R77" s="902"/>
      <c r="S77" s="902"/>
      <c r="T77" s="902"/>
      <c r="U77" s="852"/>
      <c r="V77" s="903">
        <v>922</v>
      </c>
      <c r="W77" s="902"/>
      <c r="X77" s="902"/>
      <c r="Y77" s="902"/>
      <c r="Z77" s="852"/>
      <c r="AA77" s="903">
        <v>1</v>
      </c>
      <c r="AB77" s="902"/>
      <c r="AC77" s="902"/>
      <c r="AD77" s="902"/>
      <c r="AE77" s="852"/>
      <c r="AF77" s="903">
        <v>1</v>
      </c>
      <c r="AG77" s="902"/>
      <c r="AH77" s="902"/>
      <c r="AI77" s="902"/>
      <c r="AJ77" s="852"/>
      <c r="AK77" s="903">
        <v>448</v>
      </c>
      <c r="AL77" s="902"/>
      <c r="AM77" s="902"/>
      <c r="AN77" s="902"/>
      <c r="AO77" s="852"/>
      <c r="AP77" s="903" t="s">
        <v>588</v>
      </c>
      <c r="AQ77" s="902"/>
      <c r="AR77" s="902"/>
      <c r="AS77" s="902"/>
      <c r="AT77" s="852"/>
      <c r="AU77" s="903" t="s">
        <v>588</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t="s">
        <v>579</v>
      </c>
      <c r="C78" s="896"/>
      <c r="D78" s="896"/>
      <c r="E78" s="896"/>
      <c r="F78" s="896"/>
      <c r="G78" s="896"/>
      <c r="H78" s="896"/>
      <c r="I78" s="896"/>
      <c r="J78" s="896"/>
      <c r="K78" s="896"/>
      <c r="L78" s="896"/>
      <c r="M78" s="896"/>
      <c r="N78" s="896"/>
      <c r="O78" s="896"/>
      <c r="P78" s="897"/>
      <c r="Q78" s="898">
        <v>75</v>
      </c>
      <c r="R78" s="853"/>
      <c r="S78" s="853"/>
      <c r="T78" s="853"/>
      <c r="U78" s="853"/>
      <c r="V78" s="853">
        <v>52</v>
      </c>
      <c r="W78" s="853"/>
      <c r="X78" s="853"/>
      <c r="Y78" s="853"/>
      <c r="Z78" s="853"/>
      <c r="AA78" s="853">
        <v>23</v>
      </c>
      <c r="AB78" s="853"/>
      <c r="AC78" s="853"/>
      <c r="AD78" s="853"/>
      <c r="AE78" s="853"/>
      <c r="AF78" s="853">
        <v>23</v>
      </c>
      <c r="AG78" s="853"/>
      <c r="AH78" s="853"/>
      <c r="AI78" s="853"/>
      <c r="AJ78" s="853"/>
      <c r="AK78" s="853" t="s">
        <v>587</v>
      </c>
      <c r="AL78" s="853"/>
      <c r="AM78" s="853"/>
      <c r="AN78" s="853"/>
      <c r="AO78" s="853"/>
      <c r="AP78" s="853" t="s">
        <v>588</v>
      </c>
      <c r="AQ78" s="853"/>
      <c r="AR78" s="853"/>
      <c r="AS78" s="853"/>
      <c r="AT78" s="853"/>
      <c r="AU78" s="853" t="s">
        <v>588</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2811</v>
      </c>
      <c r="AG88" s="864"/>
      <c r="AH88" s="864"/>
      <c r="AI88" s="864"/>
      <c r="AJ88" s="864"/>
      <c r="AK88" s="861"/>
      <c r="AL88" s="861"/>
      <c r="AM88" s="861"/>
      <c r="AN88" s="861"/>
      <c r="AO88" s="861"/>
      <c r="AP88" s="864">
        <v>12104</v>
      </c>
      <c r="AQ88" s="864"/>
      <c r="AR88" s="864"/>
      <c r="AS88" s="864"/>
      <c r="AT88" s="864"/>
      <c r="AU88" s="864">
        <v>1725</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92</v>
      </c>
      <c r="CS102" s="872"/>
      <c r="CT102" s="872"/>
      <c r="CU102" s="872"/>
      <c r="CV102" s="915"/>
      <c r="CW102" s="914">
        <v>3</v>
      </c>
      <c r="CX102" s="872"/>
      <c r="CY102" s="872"/>
      <c r="CZ102" s="872"/>
      <c r="DA102" s="915"/>
      <c r="DB102" s="914"/>
      <c r="DC102" s="872"/>
      <c r="DD102" s="872"/>
      <c r="DE102" s="872"/>
      <c r="DF102" s="915"/>
      <c r="DG102" s="914"/>
      <c r="DH102" s="872"/>
      <c r="DI102" s="872"/>
      <c r="DJ102" s="872"/>
      <c r="DK102" s="915"/>
      <c r="DL102" s="914">
        <v>13</v>
      </c>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425</v>
      </c>
      <c r="AB109" s="917"/>
      <c r="AC109" s="917"/>
      <c r="AD109" s="917"/>
      <c r="AE109" s="918"/>
      <c r="AF109" s="916" t="s">
        <v>299</v>
      </c>
      <c r="AG109" s="917"/>
      <c r="AH109" s="917"/>
      <c r="AI109" s="917"/>
      <c r="AJ109" s="918"/>
      <c r="AK109" s="916" t="s">
        <v>298</v>
      </c>
      <c r="AL109" s="917"/>
      <c r="AM109" s="917"/>
      <c r="AN109" s="917"/>
      <c r="AO109" s="918"/>
      <c r="AP109" s="916" t="s">
        <v>426</v>
      </c>
      <c r="AQ109" s="917"/>
      <c r="AR109" s="917"/>
      <c r="AS109" s="917"/>
      <c r="AT109" s="919"/>
      <c r="AU109" s="936" t="s">
        <v>424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425</v>
      </c>
      <c r="BR109" s="917"/>
      <c r="BS109" s="917"/>
      <c r="BT109" s="917"/>
      <c r="BU109" s="918"/>
      <c r="BV109" s="916" t="s">
        <v>299</v>
      </c>
      <c r="BW109" s="917"/>
      <c r="BX109" s="917"/>
      <c r="BY109" s="917"/>
      <c r="BZ109" s="918"/>
      <c r="CA109" s="916" t="s">
        <v>298</v>
      </c>
      <c r="CB109" s="917"/>
      <c r="CC109" s="917"/>
      <c r="CD109" s="917"/>
      <c r="CE109" s="918"/>
      <c r="CF109" s="937" t="s">
        <v>426</v>
      </c>
      <c r="CG109" s="937"/>
      <c r="CH109" s="937"/>
      <c r="CI109" s="937"/>
      <c r="CJ109" s="937"/>
      <c r="CK109" s="916" t="s">
        <v>427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425</v>
      </c>
      <c r="DH109" s="917"/>
      <c r="DI109" s="917"/>
      <c r="DJ109" s="917"/>
      <c r="DK109" s="918"/>
      <c r="DL109" s="916" t="s">
        <v>299</v>
      </c>
      <c r="DM109" s="917"/>
      <c r="DN109" s="917"/>
      <c r="DO109" s="917"/>
      <c r="DP109" s="918"/>
      <c r="DQ109" s="916" t="s">
        <v>298</v>
      </c>
      <c r="DR109" s="917"/>
      <c r="DS109" s="917"/>
      <c r="DT109" s="917"/>
      <c r="DU109" s="918"/>
      <c r="DV109" s="916" t="s">
        <v>426</v>
      </c>
      <c r="DW109" s="917"/>
      <c r="DX109" s="917"/>
      <c r="DY109" s="917"/>
      <c r="DZ109" s="919"/>
    </row>
    <row r="110" spans="1:131" s="226" customFormat="1" ht="26.25" customHeight="1">
      <c r="A110" s="920" t="s">
        <v>428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1408862</v>
      </c>
      <c r="AB110" s="924"/>
      <c r="AC110" s="924"/>
      <c r="AD110" s="924"/>
      <c r="AE110" s="925"/>
      <c r="AF110" s="926">
        <v>1297488</v>
      </c>
      <c r="AG110" s="924"/>
      <c r="AH110" s="924"/>
      <c r="AI110" s="924"/>
      <c r="AJ110" s="925"/>
      <c r="AK110" s="926">
        <v>1303236</v>
      </c>
      <c r="AL110" s="924"/>
      <c r="AM110" s="924"/>
      <c r="AN110" s="924"/>
      <c r="AO110" s="925"/>
      <c r="AP110" s="927">
        <v>27</v>
      </c>
      <c r="AQ110" s="928"/>
      <c r="AR110" s="928"/>
      <c r="AS110" s="928"/>
      <c r="AT110" s="929"/>
      <c r="AU110" s="930" t="s">
        <v>67</v>
      </c>
      <c r="AV110" s="931"/>
      <c r="AW110" s="931"/>
      <c r="AX110" s="931"/>
      <c r="AY110" s="931"/>
      <c r="AZ110" s="972" t="s">
        <v>429</v>
      </c>
      <c r="BA110" s="921"/>
      <c r="BB110" s="921"/>
      <c r="BC110" s="921"/>
      <c r="BD110" s="921"/>
      <c r="BE110" s="921"/>
      <c r="BF110" s="921"/>
      <c r="BG110" s="921"/>
      <c r="BH110" s="921"/>
      <c r="BI110" s="921"/>
      <c r="BJ110" s="921"/>
      <c r="BK110" s="921"/>
      <c r="BL110" s="921"/>
      <c r="BM110" s="921"/>
      <c r="BN110" s="921"/>
      <c r="BO110" s="921"/>
      <c r="BP110" s="922"/>
      <c r="BQ110" s="958">
        <v>12382069</v>
      </c>
      <c r="BR110" s="959"/>
      <c r="BS110" s="959"/>
      <c r="BT110" s="959"/>
      <c r="BU110" s="959"/>
      <c r="BV110" s="959">
        <v>12093499</v>
      </c>
      <c r="BW110" s="959"/>
      <c r="BX110" s="959"/>
      <c r="BY110" s="959"/>
      <c r="BZ110" s="959"/>
      <c r="CA110" s="959">
        <v>11992595</v>
      </c>
      <c r="CB110" s="959"/>
      <c r="CC110" s="959"/>
      <c r="CD110" s="959"/>
      <c r="CE110" s="959"/>
      <c r="CF110" s="973">
        <v>248.6</v>
      </c>
      <c r="CG110" s="974"/>
      <c r="CH110" s="974"/>
      <c r="CI110" s="974"/>
      <c r="CJ110" s="974"/>
      <c r="CK110" s="975" t="s">
        <v>430</v>
      </c>
      <c r="CL110" s="976"/>
      <c r="CM110" s="955" t="s">
        <v>431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432</v>
      </c>
      <c r="DH110" s="959"/>
      <c r="DI110" s="959"/>
      <c r="DJ110" s="959"/>
      <c r="DK110" s="959"/>
      <c r="DL110" s="959" t="s">
        <v>432</v>
      </c>
      <c r="DM110" s="959"/>
      <c r="DN110" s="959"/>
      <c r="DO110" s="959"/>
      <c r="DP110" s="959"/>
      <c r="DQ110" s="959" t="s">
        <v>432</v>
      </c>
      <c r="DR110" s="959"/>
      <c r="DS110" s="959"/>
      <c r="DT110" s="959"/>
      <c r="DU110" s="959"/>
      <c r="DV110" s="960" t="s">
        <v>178</v>
      </c>
      <c r="DW110" s="960"/>
      <c r="DX110" s="960"/>
      <c r="DY110" s="960"/>
      <c r="DZ110" s="961"/>
    </row>
    <row r="111" spans="1:131" s="226" customFormat="1" ht="26.25" customHeight="1">
      <c r="A111" s="962" t="s">
        <v>433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178</v>
      </c>
      <c r="AB111" s="966"/>
      <c r="AC111" s="966"/>
      <c r="AD111" s="966"/>
      <c r="AE111" s="967"/>
      <c r="AF111" s="968" t="s">
        <v>178</v>
      </c>
      <c r="AG111" s="966"/>
      <c r="AH111" s="966"/>
      <c r="AI111" s="966"/>
      <c r="AJ111" s="967"/>
      <c r="AK111" s="968" t="s">
        <v>178</v>
      </c>
      <c r="AL111" s="966"/>
      <c r="AM111" s="966"/>
      <c r="AN111" s="966"/>
      <c r="AO111" s="967"/>
      <c r="AP111" s="969" t="s">
        <v>178</v>
      </c>
      <c r="AQ111" s="970"/>
      <c r="AR111" s="970"/>
      <c r="AS111" s="970"/>
      <c r="AT111" s="971"/>
      <c r="AU111" s="932"/>
      <c r="AV111" s="933"/>
      <c r="AW111" s="933"/>
      <c r="AX111" s="933"/>
      <c r="AY111" s="933"/>
      <c r="AZ111" s="981" t="s">
        <v>434</v>
      </c>
      <c r="BA111" s="982"/>
      <c r="BB111" s="982"/>
      <c r="BC111" s="982"/>
      <c r="BD111" s="982"/>
      <c r="BE111" s="982"/>
      <c r="BF111" s="982"/>
      <c r="BG111" s="982"/>
      <c r="BH111" s="982"/>
      <c r="BI111" s="982"/>
      <c r="BJ111" s="982"/>
      <c r="BK111" s="982"/>
      <c r="BL111" s="982"/>
      <c r="BM111" s="982"/>
      <c r="BN111" s="982"/>
      <c r="BO111" s="982"/>
      <c r="BP111" s="983"/>
      <c r="BQ111" s="951">
        <v>100000</v>
      </c>
      <c r="BR111" s="952"/>
      <c r="BS111" s="952"/>
      <c r="BT111" s="952"/>
      <c r="BU111" s="952"/>
      <c r="BV111" s="952">
        <v>200000</v>
      </c>
      <c r="BW111" s="952"/>
      <c r="BX111" s="952"/>
      <c r="BY111" s="952"/>
      <c r="BZ111" s="952"/>
      <c r="CA111" s="952">
        <v>145000</v>
      </c>
      <c r="CB111" s="952"/>
      <c r="CC111" s="952"/>
      <c r="CD111" s="952"/>
      <c r="CE111" s="952"/>
      <c r="CF111" s="946">
        <v>3</v>
      </c>
      <c r="CG111" s="947"/>
      <c r="CH111" s="947"/>
      <c r="CI111" s="947"/>
      <c r="CJ111" s="947"/>
      <c r="CK111" s="977"/>
      <c r="CL111" s="978"/>
      <c r="CM111" s="948" t="s">
        <v>435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178</v>
      </c>
      <c r="DH111" s="952"/>
      <c r="DI111" s="952"/>
      <c r="DJ111" s="952"/>
      <c r="DK111" s="952"/>
      <c r="DL111" s="952" t="s">
        <v>178</v>
      </c>
      <c r="DM111" s="952"/>
      <c r="DN111" s="952"/>
      <c r="DO111" s="952"/>
      <c r="DP111" s="952"/>
      <c r="DQ111" s="952" t="s">
        <v>178</v>
      </c>
      <c r="DR111" s="952"/>
      <c r="DS111" s="952"/>
      <c r="DT111" s="952"/>
      <c r="DU111" s="952"/>
      <c r="DV111" s="953" t="s">
        <v>178</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178</v>
      </c>
      <c r="AB112" s="991"/>
      <c r="AC112" s="991"/>
      <c r="AD112" s="991"/>
      <c r="AE112" s="992"/>
      <c r="AF112" s="993" t="s">
        <v>178</v>
      </c>
      <c r="AG112" s="991"/>
      <c r="AH112" s="991"/>
      <c r="AI112" s="991"/>
      <c r="AJ112" s="992"/>
      <c r="AK112" s="993" t="s">
        <v>432</v>
      </c>
      <c r="AL112" s="991"/>
      <c r="AM112" s="991"/>
      <c r="AN112" s="991"/>
      <c r="AO112" s="992"/>
      <c r="AP112" s="994" t="s">
        <v>178</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4752089</v>
      </c>
      <c r="BR112" s="952"/>
      <c r="BS112" s="952"/>
      <c r="BT112" s="952"/>
      <c r="BU112" s="952"/>
      <c r="BV112" s="952">
        <v>4416842</v>
      </c>
      <c r="BW112" s="952"/>
      <c r="BX112" s="952"/>
      <c r="BY112" s="952"/>
      <c r="BZ112" s="952"/>
      <c r="CA112" s="952">
        <v>4262582</v>
      </c>
      <c r="CB112" s="952"/>
      <c r="CC112" s="952"/>
      <c r="CD112" s="952"/>
      <c r="CE112" s="952"/>
      <c r="CF112" s="946">
        <v>88.4</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432</v>
      </c>
      <c r="DH112" s="952"/>
      <c r="DI112" s="952"/>
      <c r="DJ112" s="952"/>
      <c r="DK112" s="952"/>
      <c r="DL112" s="952" t="s">
        <v>178</v>
      </c>
      <c r="DM112" s="952"/>
      <c r="DN112" s="952"/>
      <c r="DO112" s="952"/>
      <c r="DP112" s="952"/>
      <c r="DQ112" s="952" t="s">
        <v>178</v>
      </c>
      <c r="DR112" s="952"/>
      <c r="DS112" s="952"/>
      <c r="DT112" s="952"/>
      <c r="DU112" s="952"/>
      <c r="DV112" s="953" t="s">
        <v>432</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495233</v>
      </c>
      <c r="AB113" s="966"/>
      <c r="AC113" s="966"/>
      <c r="AD113" s="966"/>
      <c r="AE113" s="967"/>
      <c r="AF113" s="968">
        <v>491806</v>
      </c>
      <c r="AG113" s="966"/>
      <c r="AH113" s="966"/>
      <c r="AI113" s="966"/>
      <c r="AJ113" s="967"/>
      <c r="AK113" s="968">
        <v>479950</v>
      </c>
      <c r="AL113" s="966"/>
      <c r="AM113" s="966"/>
      <c r="AN113" s="966"/>
      <c r="AO113" s="967"/>
      <c r="AP113" s="969">
        <v>9.9</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1838096</v>
      </c>
      <c r="BR113" s="952"/>
      <c r="BS113" s="952"/>
      <c r="BT113" s="952"/>
      <c r="BU113" s="952"/>
      <c r="BV113" s="952">
        <v>1806651</v>
      </c>
      <c r="BW113" s="952"/>
      <c r="BX113" s="952"/>
      <c r="BY113" s="952"/>
      <c r="BZ113" s="952"/>
      <c r="CA113" s="952">
        <v>1724773</v>
      </c>
      <c r="CB113" s="952"/>
      <c r="CC113" s="952"/>
      <c r="CD113" s="952"/>
      <c r="CE113" s="952"/>
      <c r="CF113" s="946">
        <v>35.799999999999997</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178</v>
      </c>
      <c r="DH113" s="991"/>
      <c r="DI113" s="991"/>
      <c r="DJ113" s="991"/>
      <c r="DK113" s="992"/>
      <c r="DL113" s="993" t="s">
        <v>432</v>
      </c>
      <c r="DM113" s="991"/>
      <c r="DN113" s="991"/>
      <c r="DO113" s="991"/>
      <c r="DP113" s="992"/>
      <c r="DQ113" s="993" t="s">
        <v>178</v>
      </c>
      <c r="DR113" s="991"/>
      <c r="DS113" s="991"/>
      <c r="DT113" s="991"/>
      <c r="DU113" s="992"/>
      <c r="DV113" s="994" t="s">
        <v>432</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239831</v>
      </c>
      <c r="AB114" s="991"/>
      <c r="AC114" s="991"/>
      <c r="AD114" s="991"/>
      <c r="AE114" s="992"/>
      <c r="AF114" s="993">
        <v>205858</v>
      </c>
      <c r="AG114" s="991"/>
      <c r="AH114" s="991"/>
      <c r="AI114" s="991"/>
      <c r="AJ114" s="992"/>
      <c r="AK114" s="993">
        <v>199862</v>
      </c>
      <c r="AL114" s="991"/>
      <c r="AM114" s="991"/>
      <c r="AN114" s="991"/>
      <c r="AO114" s="992"/>
      <c r="AP114" s="994">
        <v>4.0999999999999996</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1914193</v>
      </c>
      <c r="BR114" s="952"/>
      <c r="BS114" s="952"/>
      <c r="BT114" s="952"/>
      <c r="BU114" s="952"/>
      <c r="BV114" s="952">
        <v>1899190</v>
      </c>
      <c r="BW114" s="952"/>
      <c r="BX114" s="952"/>
      <c r="BY114" s="952"/>
      <c r="BZ114" s="952"/>
      <c r="CA114" s="952">
        <v>1559817</v>
      </c>
      <c r="CB114" s="952"/>
      <c r="CC114" s="952"/>
      <c r="CD114" s="952"/>
      <c r="CE114" s="952"/>
      <c r="CF114" s="946">
        <v>32.299999999999997</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178</v>
      </c>
      <c r="DH114" s="991"/>
      <c r="DI114" s="991"/>
      <c r="DJ114" s="991"/>
      <c r="DK114" s="992"/>
      <c r="DL114" s="993" t="s">
        <v>178</v>
      </c>
      <c r="DM114" s="991"/>
      <c r="DN114" s="991"/>
      <c r="DO114" s="991"/>
      <c r="DP114" s="992"/>
      <c r="DQ114" s="993" t="s">
        <v>178</v>
      </c>
      <c r="DR114" s="991"/>
      <c r="DS114" s="991"/>
      <c r="DT114" s="991"/>
      <c r="DU114" s="992"/>
      <c r="DV114" s="994" t="s">
        <v>178</v>
      </c>
      <c r="DW114" s="995"/>
      <c r="DX114" s="995"/>
      <c r="DY114" s="995"/>
      <c r="DZ114" s="996"/>
    </row>
    <row r="115" spans="1:130" s="226" customFormat="1" ht="26.25" customHeight="1">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20000</v>
      </c>
      <c r="AB115" s="966"/>
      <c r="AC115" s="966"/>
      <c r="AD115" s="966"/>
      <c r="AE115" s="967"/>
      <c r="AF115" s="968">
        <v>40080</v>
      </c>
      <c r="AG115" s="966"/>
      <c r="AH115" s="966"/>
      <c r="AI115" s="966"/>
      <c r="AJ115" s="967"/>
      <c r="AK115" s="968">
        <v>55000</v>
      </c>
      <c r="AL115" s="966"/>
      <c r="AM115" s="966"/>
      <c r="AN115" s="966"/>
      <c r="AO115" s="967"/>
      <c r="AP115" s="969">
        <v>1.1000000000000001</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v>2063</v>
      </c>
      <c r="BR115" s="952"/>
      <c r="BS115" s="952"/>
      <c r="BT115" s="952"/>
      <c r="BU115" s="952"/>
      <c r="BV115" s="952">
        <v>1671</v>
      </c>
      <c r="BW115" s="952"/>
      <c r="BX115" s="952"/>
      <c r="BY115" s="952"/>
      <c r="BZ115" s="952"/>
      <c r="CA115" s="952">
        <v>1279</v>
      </c>
      <c r="CB115" s="952"/>
      <c r="CC115" s="952"/>
      <c r="CD115" s="952"/>
      <c r="CE115" s="952"/>
      <c r="CF115" s="946">
        <v>0</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178</v>
      </c>
      <c r="DH115" s="991"/>
      <c r="DI115" s="991"/>
      <c r="DJ115" s="991"/>
      <c r="DK115" s="992"/>
      <c r="DL115" s="993" t="s">
        <v>178</v>
      </c>
      <c r="DM115" s="991"/>
      <c r="DN115" s="991"/>
      <c r="DO115" s="991"/>
      <c r="DP115" s="992"/>
      <c r="DQ115" s="993" t="s">
        <v>178</v>
      </c>
      <c r="DR115" s="991"/>
      <c r="DS115" s="991"/>
      <c r="DT115" s="991"/>
      <c r="DU115" s="992"/>
      <c r="DV115" s="994" t="s">
        <v>178</v>
      </c>
      <c r="DW115" s="995"/>
      <c r="DX115" s="995"/>
      <c r="DY115" s="995"/>
      <c r="DZ115" s="996"/>
    </row>
    <row r="116" spans="1:130" s="226" customFormat="1" ht="26.25" customHeight="1">
      <c r="A116" s="988"/>
      <c r="B116" s="989"/>
      <c r="C116" s="997" t="s">
        <v>449</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41</v>
      </c>
      <c r="AB116" s="991"/>
      <c r="AC116" s="991"/>
      <c r="AD116" s="991"/>
      <c r="AE116" s="992"/>
      <c r="AF116" s="993">
        <v>32</v>
      </c>
      <c r="AG116" s="991"/>
      <c r="AH116" s="991"/>
      <c r="AI116" s="991"/>
      <c r="AJ116" s="992"/>
      <c r="AK116" s="993">
        <v>62</v>
      </c>
      <c r="AL116" s="991"/>
      <c r="AM116" s="991"/>
      <c r="AN116" s="991"/>
      <c r="AO116" s="992"/>
      <c r="AP116" s="994">
        <v>0</v>
      </c>
      <c r="AQ116" s="995"/>
      <c r="AR116" s="995"/>
      <c r="AS116" s="995"/>
      <c r="AT116" s="996"/>
      <c r="AU116" s="932"/>
      <c r="AV116" s="933"/>
      <c r="AW116" s="933"/>
      <c r="AX116" s="933"/>
      <c r="AY116" s="933"/>
      <c r="AZ116" s="999" t="s">
        <v>450</v>
      </c>
      <c r="BA116" s="1000"/>
      <c r="BB116" s="1000"/>
      <c r="BC116" s="1000"/>
      <c r="BD116" s="1000"/>
      <c r="BE116" s="1000"/>
      <c r="BF116" s="1000"/>
      <c r="BG116" s="1000"/>
      <c r="BH116" s="1000"/>
      <c r="BI116" s="1000"/>
      <c r="BJ116" s="1000"/>
      <c r="BK116" s="1000"/>
      <c r="BL116" s="1000"/>
      <c r="BM116" s="1000"/>
      <c r="BN116" s="1000"/>
      <c r="BO116" s="1000"/>
      <c r="BP116" s="1001"/>
      <c r="BQ116" s="951" t="s">
        <v>178</v>
      </c>
      <c r="BR116" s="952"/>
      <c r="BS116" s="952"/>
      <c r="BT116" s="952"/>
      <c r="BU116" s="952"/>
      <c r="BV116" s="952" t="s">
        <v>178</v>
      </c>
      <c r="BW116" s="952"/>
      <c r="BX116" s="952"/>
      <c r="BY116" s="952"/>
      <c r="BZ116" s="952"/>
      <c r="CA116" s="952" t="s">
        <v>178</v>
      </c>
      <c r="CB116" s="952"/>
      <c r="CC116" s="952"/>
      <c r="CD116" s="952"/>
      <c r="CE116" s="952"/>
      <c r="CF116" s="946" t="s">
        <v>178</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178</v>
      </c>
      <c r="DH116" s="991"/>
      <c r="DI116" s="991"/>
      <c r="DJ116" s="991"/>
      <c r="DK116" s="992"/>
      <c r="DL116" s="993" t="s">
        <v>178</v>
      </c>
      <c r="DM116" s="991"/>
      <c r="DN116" s="991"/>
      <c r="DO116" s="991"/>
      <c r="DP116" s="992"/>
      <c r="DQ116" s="993" t="s">
        <v>432</v>
      </c>
      <c r="DR116" s="991"/>
      <c r="DS116" s="991"/>
      <c r="DT116" s="991"/>
      <c r="DU116" s="992"/>
      <c r="DV116" s="994" t="s">
        <v>178</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2163967</v>
      </c>
      <c r="AB117" s="1009"/>
      <c r="AC117" s="1009"/>
      <c r="AD117" s="1009"/>
      <c r="AE117" s="1010"/>
      <c r="AF117" s="1011">
        <v>2035264</v>
      </c>
      <c r="AG117" s="1009"/>
      <c r="AH117" s="1009"/>
      <c r="AI117" s="1009"/>
      <c r="AJ117" s="1010"/>
      <c r="AK117" s="1011">
        <v>2038110</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432</v>
      </c>
      <c r="BR117" s="952"/>
      <c r="BS117" s="952"/>
      <c r="BT117" s="952"/>
      <c r="BU117" s="952"/>
      <c r="BV117" s="952" t="s">
        <v>178</v>
      </c>
      <c r="BW117" s="952"/>
      <c r="BX117" s="952"/>
      <c r="BY117" s="952"/>
      <c r="BZ117" s="952"/>
      <c r="CA117" s="952" t="s">
        <v>432</v>
      </c>
      <c r="CB117" s="952"/>
      <c r="CC117" s="952"/>
      <c r="CD117" s="952"/>
      <c r="CE117" s="952"/>
      <c r="CF117" s="946" t="s">
        <v>432</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432</v>
      </c>
      <c r="DH117" s="991"/>
      <c r="DI117" s="991"/>
      <c r="DJ117" s="991"/>
      <c r="DK117" s="992"/>
      <c r="DL117" s="993" t="s">
        <v>432</v>
      </c>
      <c r="DM117" s="991"/>
      <c r="DN117" s="991"/>
      <c r="DO117" s="991"/>
      <c r="DP117" s="992"/>
      <c r="DQ117" s="993" t="s">
        <v>178</v>
      </c>
      <c r="DR117" s="991"/>
      <c r="DS117" s="991"/>
      <c r="DT117" s="991"/>
      <c r="DU117" s="992"/>
      <c r="DV117" s="994" t="s">
        <v>178</v>
      </c>
      <c r="DW117" s="995"/>
      <c r="DX117" s="995"/>
      <c r="DY117" s="995"/>
      <c r="DZ117" s="996"/>
    </row>
    <row r="118" spans="1:130" s="226" customFormat="1" ht="26.25" customHeight="1">
      <c r="A118" s="936" t="s">
        <v>427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425</v>
      </c>
      <c r="AB118" s="917"/>
      <c r="AC118" s="917"/>
      <c r="AD118" s="917"/>
      <c r="AE118" s="918"/>
      <c r="AF118" s="916" t="s">
        <v>299</v>
      </c>
      <c r="AG118" s="917"/>
      <c r="AH118" s="917"/>
      <c r="AI118" s="917"/>
      <c r="AJ118" s="918"/>
      <c r="AK118" s="916" t="s">
        <v>298</v>
      </c>
      <c r="AL118" s="917"/>
      <c r="AM118" s="917"/>
      <c r="AN118" s="917"/>
      <c r="AO118" s="918"/>
      <c r="AP118" s="1003" t="s">
        <v>426</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178</v>
      </c>
      <c r="BR118" s="1030"/>
      <c r="BS118" s="1030"/>
      <c r="BT118" s="1030"/>
      <c r="BU118" s="1030"/>
      <c r="BV118" s="1030" t="s">
        <v>178</v>
      </c>
      <c r="BW118" s="1030"/>
      <c r="BX118" s="1030"/>
      <c r="BY118" s="1030"/>
      <c r="BZ118" s="1030"/>
      <c r="CA118" s="1030" t="s">
        <v>178</v>
      </c>
      <c r="CB118" s="1030"/>
      <c r="CC118" s="1030"/>
      <c r="CD118" s="1030"/>
      <c r="CE118" s="1030"/>
      <c r="CF118" s="946" t="s">
        <v>178</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178</v>
      </c>
      <c r="DH118" s="991"/>
      <c r="DI118" s="991"/>
      <c r="DJ118" s="991"/>
      <c r="DK118" s="992"/>
      <c r="DL118" s="993" t="s">
        <v>178</v>
      </c>
      <c r="DM118" s="991"/>
      <c r="DN118" s="991"/>
      <c r="DO118" s="991"/>
      <c r="DP118" s="992"/>
      <c r="DQ118" s="993" t="s">
        <v>178</v>
      </c>
      <c r="DR118" s="991"/>
      <c r="DS118" s="991"/>
      <c r="DT118" s="991"/>
      <c r="DU118" s="992"/>
      <c r="DV118" s="994" t="s">
        <v>178</v>
      </c>
      <c r="DW118" s="995"/>
      <c r="DX118" s="995"/>
      <c r="DY118" s="995"/>
      <c r="DZ118" s="996"/>
    </row>
    <row r="119" spans="1:130" s="226" customFormat="1" ht="26.25" customHeight="1">
      <c r="A119" s="1090" t="s">
        <v>430</v>
      </c>
      <c r="B119" s="976"/>
      <c r="C119" s="955" t="s">
        <v>431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178</v>
      </c>
      <c r="AB119" s="924"/>
      <c r="AC119" s="924"/>
      <c r="AD119" s="924"/>
      <c r="AE119" s="925"/>
      <c r="AF119" s="926" t="s">
        <v>178</v>
      </c>
      <c r="AG119" s="924"/>
      <c r="AH119" s="924"/>
      <c r="AI119" s="924"/>
      <c r="AJ119" s="925"/>
      <c r="AK119" s="926" t="s">
        <v>178</v>
      </c>
      <c r="AL119" s="924"/>
      <c r="AM119" s="924"/>
      <c r="AN119" s="924"/>
      <c r="AO119" s="925"/>
      <c r="AP119" s="927" t="s">
        <v>178</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457</v>
      </c>
      <c r="BP119" s="1038"/>
      <c r="BQ119" s="1029">
        <v>20988510</v>
      </c>
      <c r="BR119" s="1030"/>
      <c r="BS119" s="1030"/>
      <c r="BT119" s="1030"/>
      <c r="BU119" s="1030"/>
      <c r="BV119" s="1030">
        <v>20417853</v>
      </c>
      <c r="BW119" s="1030"/>
      <c r="BX119" s="1030"/>
      <c r="BY119" s="1030"/>
      <c r="BZ119" s="1030"/>
      <c r="CA119" s="1030">
        <v>19686046</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100000</v>
      </c>
      <c r="DH119" s="1016"/>
      <c r="DI119" s="1016"/>
      <c r="DJ119" s="1016"/>
      <c r="DK119" s="1017"/>
      <c r="DL119" s="1015">
        <v>200000</v>
      </c>
      <c r="DM119" s="1016"/>
      <c r="DN119" s="1016"/>
      <c r="DO119" s="1016"/>
      <c r="DP119" s="1017"/>
      <c r="DQ119" s="1015">
        <v>145000</v>
      </c>
      <c r="DR119" s="1016"/>
      <c r="DS119" s="1016"/>
      <c r="DT119" s="1016"/>
      <c r="DU119" s="1017"/>
      <c r="DV119" s="1018">
        <v>3</v>
      </c>
      <c r="DW119" s="1019"/>
      <c r="DX119" s="1019"/>
      <c r="DY119" s="1019"/>
      <c r="DZ119" s="1020"/>
    </row>
    <row r="120" spans="1:130" s="226" customFormat="1" ht="26.25" customHeight="1">
      <c r="A120" s="1091"/>
      <c r="B120" s="978"/>
      <c r="C120" s="948" t="s">
        <v>435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178</v>
      </c>
      <c r="AB120" s="991"/>
      <c r="AC120" s="991"/>
      <c r="AD120" s="991"/>
      <c r="AE120" s="992"/>
      <c r="AF120" s="993" t="s">
        <v>178</v>
      </c>
      <c r="AG120" s="991"/>
      <c r="AH120" s="991"/>
      <c r="AI120" s="991"/>
      <c r="AJ120" s="992"/>
      <c r="AK120" s="993" t="s">
        <v>178</v>
      </c>
      <c r="AL120" s="991"/>
      <c r="AM120" s="991"/>
      <c r="AN120" s="991"/>
      <c r="AO120" s="992"/>
      <c r="AP120" s="994" t="s">
        <v>178</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1784823</v>
      </c>
      <c r="BR120" s="959"/>
      <c r="BS120" s="959"/>
      <c r="BT120" s="959"/>
      <c r="BU120" s="959"/>
      <c r="BV120" s="959">
        <v>1560478</v>
      </c>
      <c r="BW120" s="959"/>
      <c r="BX120" s="959"/>
      <c r="BY120" s="959"/>
      <c r="BZ120" s="959"/>
      <c r="CA120" s="959">
        <v>1678892</v>
      </c>
      <c r="CB120" s="959"/>
      <c r="CC120" s="959"/>
      <c r="CD120" s="959"/>
      <c r="CE120" s="959"/>
      <c r="CF120" s="973">
        <v>34.799999999999997</v>
      </c>
      <c r="CG120" s="974"/>
      <c r="CH120" s="974"/>
      <c r="CI120" s="974"/>
      <c r="CJ120" s="974"/>
      <c r="CK120" s="1039" t="s">
        <v>461</v>
      </c>
      <c r="CL120" s="1040"/>
      <c r="CM120" s="1040"/>
      <c r="CN120" s="1040"/>
      <c r="CO120" s="1041"/>
      <c r="CP120" s="1047" t="s">
        <v>408</v>
      </c>
      <c r="CQ120" s="1048"/>
      <c r="CR120" s="1048"/>
      <c r="CS120" s="1048"/>
      <c r="CT120" s="1048"/>
      <c r="CU120" s="1048"/>
      <c r="CV120" s="1048"/>
      <c r="CW120" s="1048"/>
      <c r="CX120" s="1048"/>
      <c r="CY120" s="1048"/>
      <c r="CZ120" s="1048"/>
      <c r="DA120" s="1048"/>
      <c r="DB120" s="1048"/>
      <c r="DC120" s="1048"/>
      <c r="DD120" s="1048"/>
      <c r="DE120" s="1048"/>
      <c r="DF120" s="1049"/>
      <c r="DG120" s="958">
        <v>3083850</v>
      </c>
      <c r="DH120" s="959"/>
      <c r="DI120" s="959"/>
      <c r="DJ120" s="959"/>
      <c r="DK120" s="959"/>
      <c r="DL120" s="959">
        <v>2861713</v>
      </c>
      <c r="DM120" s="959"/>
      <c r="DN120" s="959"/>
      <c r="DO120" s="959"/>
      <c r="DP120" s="959"/>
      <c r="DQ120" s="959">
        <v>2645395</v>
      </c>
      <c r="DR120" s="959"/>
      <c r="DS120" s="959"/>
      <c r="DT120" s="959"/>
      <c r="DU120" s="959"/>
      <c r="DV120" s="960">
        <v>54.8</v>
      </c>
      <c r="DW120" s="960"/>
      <c r="DX120" s="960"/>
      <c r="DY120" s="960"/>
      <c r="DZ120" s="961"/>
    </row>
    <row r="121" spans="1:130" s="226" customFormat="1" ht="26.25" customHeight="1">
      <c r="A121" s="1091"/>
      <c r="B121" s="978"/>
      <c r="C121" s="999" t="s">
        <v>462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178</v>
      </c>
      <c r="AB121" s="991"/>
      <c r="AC121" s="991"/>
      <c r="AD121" s="991"/>
      <c r="AE121" s="992"/>
      <c r="AF121" s="993" t="s">
        <v>178</v>
      </c>
      <c r="AG121" s="991"/>
      <c r="AH121" s="991"/>
      <c r="AI121" s="991"/>
      <c r="AJ121" s="992"/>
      <c r="AK121" s="993" t="s">
        <v>178</v>
      </c>
      <c r="AL121" s="991"/>
      <c r="AM121" s="991"/>
      <c r="AN121" s="991"/>
      <c r="AO121" s="992"/>
      <c r="AP121" s="994" t="s">
        <v>178</v>
      </c>
      <c r="AQ121" s="995"/>
      <c r="AR121" s="995"/>
      <c r="AS121" s="995"/>
      <c r="AT121" s="996"/>
      <c r="AU121" s="1024"/>
      <c r="AV121" s="1025"/>
      <c r="AW121" s="1025"/>
      <c r="AX121" s="1025"/>
      <c r="AY121" s="1026"/>
      <c r="AZ121" s="981" t="s">
        <v>463</v>
      </c>
      <c r="BA121" s="982"/>
      <c r="BB121" s="982"/>
      <c r="BC121" s="982"/>
      <c r="BD121" s="982"/>
      <c r="BE121" s="982"/>
      <c r="BF121" s="982"/>
      <c r="BG121" s="982"/>
      <c r="BH121" s="982"/>
      <c r="BI121" s="982"/>
      <c r="BJ121" s="982"/>
      <c r="BK121" s="982"/>
      <c r="BL121" s="982"/>
      <c r="BM121" s="982"/>
      <c r="BN121" s="982"/>
      <c r="BO121" s="982"/>
      <c r="BP121" s="983"/>
      <c r="BQ121" s="951">
        <v>228173</v>
      </c>
      <c r="BR121" s="952"/>
      <c r="BS121" s="952"/>
      <c r="BT121" s="952"/>
      <c r="BU121" s="952"/>
      <c r="BV121" s="952">
        <v>193639</v>
      </c>
      <c r="BW121" s="952"/>
      <c r="BX121" s="952"/>
      <c r="BY121" s="952"/>
      <c r="BZ121" s="952"/>
      <c r="CA121" s="952">
        <v>148185</v>
      </c>
      <c r="CB121" s="952"/>
      <c r="CC121" s="952"/>
      <c r="CD121" s="952"/>
      <c r="CE121" s="952"/>
      <c r="CF121" s="946">
        <v>3.1</v>
      </c>
      <c r="CG121" s="947"/>
      <c r="CH121" s="947"/>
      <c r="CI121" s="947"/>
      <c r="CJ121" s="947"/>
      <c r="CK121" s="1042"/>
      <c r="CL121" s="1043"/>
      <c r="CM121" s="1043"/>
      <c r="CN121" s="1043"/>
      <c r="CO121" s="1044"/>
      <c r="CP121" s="1052" t="s">
        <v>406</v>
      </c>
      <c r="CQ121" s="1053"/>
      <c r="CR121" s="1053"/>
      <c r="CS121" s="1053"/>
      <c r="CT121" s="1053"/>
      <c r="CU121" s="1053"/>
      <c r="CV121" s="1053"/>
      <c r="CW121" s="1053"/>
      <c r="CX121" s="1053"/>
      <c r="CY121" s="1053"/>
      <c r="CZ121" s="1053"/>
      <c r="DA121" s="1053"/>
      <c r="DB121" s="1053"/>
      <c r="DC121" s="1053"/>
      <c r="DD121" s="1053"/>
      <c r="DE121" s="1053"/>
      <c r="DF121" s="1054"/>
      <c r="DG121" s="951">
        <v>1148312</v>
      </c>
      <c r="DH121" s="952"/>
      <c r="DI121" s="952"/>
      <c r="DJ121" s="952"/>
      <c r="DK121" s="952"/>
      <c r="DL121" s="952">
        <v>1048610</v>
      </c>
      <c r="DM121" s="952"/>
      <c r="DN121" s="952"/>
      <c r="DO121" s="952"/>
      <c r="DP121" s="952"/>
      <c r="DQ121" s="952">
        <v>1065187</v>
      </c>
      <c r="DR121" s="952"/>
      <c r="DS121" s="952"/>
      <c r="DT121" s="952"/>
      <c r="DU121" s="952"/>
      <c r="DV121" s="953">
        <v>22.1</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178</v>
      </c>
      <c r="AB122" s="991"/>
      <c r="AC122" s="991"/>
      <c r="AD122" s="991"/>
      <c r="AE122" s="992"/>
      <c r="AF122" s="993" t="s">
        <v>178</v>
      </c>
      <c r="AG122" s="991"/>
      <c r="AH122" s="991"/>
      <c r="AI122" s="991"/>
      <c r="AJ122" s="992"/>
      <c r="AK122" s="993" t="s">
        <v>178</v>
      </c>
      <c r="AL122" s="991"/>
      <c r="AM122" s="991"/>
      <c r="AN122" s="991"/>
      <c r="AO122" s="992"/>
      <c r="AP122" s="994" t="s">
        <v>178</v>
      </c>
      <c r="AQ122" s="995"/>
      <c r="AR122" s="995"/>
      <c r="AS122" s="995"/>
      <c r="AT122" s="996"/>
      <c r="AU122" s="1024"/>
      <c r="AV122" s="1025"/>
      <c r="AW122" s="1025"/>
      <c r="AX122" s="1025"/>
      <c r="AY122" s="1026"/>
      <c r="AZ122" s="1006" t="s">
        <v>464</v>
      </c>
      <c r="BA122" s="997"/>
      <c r="BB122" s="997"/>
      <c r="BC122" s="997"/>
      <c r="BD122" s="997"/>
      <c r="BE122" s="997"/>
      <c r="BF122" s="997"/>
      <c r="BG122" s="997"/>
      <c r="BH122" s="997"/>
      <c r="BI122" s="997"/>
      <c r="BJ122" s="997"/>
      <c r="BK122" s="997"/>
      <c r="BL122" s="997"/>
      <c r="BM122" s="997"/>
      <c r="BN122" s="997"/>
      <c r="BO122" s="997"/>
      <c r="BP122" s="998"/>
      <c r="BQ122" s="1029">
        <v>11976187</v>
      </c>
      <c r="BR122" s="1030"/>
      <c r="BS122" s="1030"/>
      <c r="BT122" s="1030"/>
      <c r="BU122" s="1030"/>
      <c r="BV122" s="1030">
        <v>11816427</v>
      </c>
      <c r="BW122" s="1030"/>
      <c r="BX122" s="1030"/>
      <c r="BY122" s="1030"/>
      <c r="BZ122" s="1030"/>
      <c r="CA122" s="1030">
        <v>11524745</v>
      </c>
      <c r="CB122" s="1030"/>
      <c r="CC122" s="1030"/>
      <c r="CD122" s="1030"/>
      <c r="CE122" s="1030"/>
      <c r="CF122" s="1050">
        <v>238.9</v>
      </c>
      <c r="CG122" s="1051"/>
      <c r="CH122" s="1051"/>
      <c r="CI122" s="1051"/>
      <c r="CJ122" s="1051"/>
      <c r="CK122" s="1042"/>
      <c r="CL122" s="1043"/>
      <c r="CM122" s="1043"/>
      <c r="CN122" s="1043"/>
      <c r="CO122" s="1044"/>
      <c r="CP122" s="1052" t="s">
        <v>403</v>
      </c>
      <c r="CQ122" s="1053"/>
      <c r="CR122" s="1053"/>
      <c r="CS122" s="1053"/>
      <c r="CT122" s="1053"/>
      <c r="CU122" s="1053"/>
      <c r="CV122" s="1053"/>
      <c r="CW122" s="1053"/>
      <c r="CX122" s="1053"/>
      <c r="CY122" s="1053"/>
      <c r="CZ122" s="1053"/>
      <c r="DA122" s="1053"/>
      <c r="DB122" s="1053"/>
      <c r="DC122" s="1053"/>
      <c r="DD122" s="1053"/>
      <c r="DE122" s="1053"/>
      <c r="DF122" s="1054"/>
      <c r="DG122" s="951">
        <v>140330</v>
      </c>
      <c r="DH122" s="952"/>
      <c r="DI122" s="952"/>
      <c r="DJ122" s="952"/>
      <c r="DK122" s="952"/>
      <c r="DL122" s="952">
        <v>140324</v>
      </c>
      <c r="DM122" s="952"/>
      <c r="DN122" s="952"/>
      <c r="DO122" s="952"/>
      <c r="DP122" s="952"/>
      <c r="DQ122" s="952">
        <v>219545</v>
      </c>
      <c r="DR122" s="952"/>
      <c r="DS122" s="952"/>
      <c r="DT122" s="952"/>
      <c r="DU122" s="952"/>
      <c r="DV122" s="953">
        <v>4.5999999999999996</v>
      </c>
      <c r="DW122" s="953"/>
      <c r="DX122" s="953"/>
      <c r="DY122" s="953"/>
      <c r="DZ122" s="954"/>
    </row>
    <row r="123" spans="1:130" s="226" customFormat="1" ht="26.25" customHeight="1">
      <c r="A123" s="1091"/>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178</v>
      </c>
      <c r="AB123" s="991"/>
      <c r="AC123" s="991"/>
      <c r="AD123" s="991"/>
      <c r="AE123" s="992"/>
      <c r="AF123" s="993" t="s">
        <v>178</v>
      </c>
      <c r="AG123" s="991"/>
      <c r="AH123" s="991"/>
      <c r="AI123" s="991"/>
      <c r="AJ123" s="992"/>
      <c r="AK123" s="993" t="s">
        <v>178</v>
      </c>
      <c r="AL123" s="991"/>
      <c r="AM123" s="991"/>
      <c r="AN123" s="991"/>
      <c r="AO123" s="992"/>
      <c r="AP123" s="994" t="s">
        <v>178</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465</v>
      </c>
      <c r="BP123" s="1038"/>
      <c r="BQ123" s="1097">
        <v>13989183</v>
      </c>
      <c r="BR123" s="1098"/>
      <c r="BS123" s="1098"/>
      <c r="BT123" s="1098"/>
      <c r="BU123" s="1098"/>
      <c r="BV123" s="1098">
        <v>13570544</v>
      </c>
      <c r="BW123" s="1098"/>
      <c r="BX123" s="1098"/>
      <c r="BY123" s="1098"/>
      <c r="BZ123" s="1098"/>
      <c r="CA123" s="1098">
        <v>13351822</v>
      </c>
      <c r="CB123" s="1098"/>
      <c r="CC123" s="1098"/>
      <c r="CD123" s="1098"/>
      <c r="CE123" s="1098"/>
      <c r="CF123" s="1031"/>
      <c r="CG123" s="1032"/>
      <c r="CH123" s="1032"/>
      <c r="CI123" s="1032"/>
      <c r="CJ123" s="1033"/>
      <c r="CK123" s="1042"/>
      <c r="CL123" s="1043"/>
      <c r="CM123" s="1043"/>
      <c r="CN123" s="1043"/>
      <c r="CO123" s="1044"/>
      <c r="CP123" s="1052" t="s">
        <v>466</v>
      </c>
      <c r="CQ123" s="1053"/>
      <c r="CR123" s="1053"/>
      <c r="CS123" s="1053"/>
      <c r="CT123" s="1053"/>
      <c r="CU123" s="1053"/>
      <c r="CV123" s="1053"/>
      <c r="CW123" s="1053"/>
      <c r="CX123" s="1053"/>
      <c r="CY123" s="1053"/>
      <c r="CZ123" s="1053"/>
      <c r="DA123" s="1053"/>
      <c r="DB123" s="1053"/>
      <c r="DC123" s="1053"/>
      <c r="DD123" s="1053"/>
      <c r="DE123" s="1053"/>
      <c r="DF123" s="1054"/>
      <c r="DG123" s="990">
        <v>175056</v>
      </c>
      <c r="DH123" s="991"/>
      <c r="DI123" s="991"/>
      <c r="DJ123" s="991"/>
      <c r="DK123" s="992"/>
      <c r="DL123" s="993">
        <v>162487</v>
      </c>
      <c r="DM123" s="991"/>
      <c r="DN123" s="991"/>
      <c r="DO123" s="991"/>
      <c r="DP123" s="992"/>
      <c r="DQ123" s="993">
        <v>151068</v>
      </c>
      <c r="DR123" s="991"/>
      <c r="DS123" s="991"/>
      <c r="DT123" s="991"/>
      <c r="DU123" s="992"/>
      <c r="DV123" s="994">
        <v>3.1</v>
      </c>
      <c r="DW123" s="995"/>
      <c r="DX123" s="995"/>
      <c r="DY123" s="995"/>
      <c r="DZ123" s="996"/>
    </row>
    <row r="124" spans="1:130" s="226" customFormat="1" ht="26.25" customHeight="1" thickBot="1">
      <c r="A124" s="1091"/>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178</v>
      </c>
      <c r="AB124" s="991"/>
      <c r="AC124" s="991"/>
      <c r="AD124" s="991"/>
      <c r="AE124" s="992"/>
      <c r="AF124" s="993" t="s">
        <v>178</v>
      </c>
      <c r="AG124" s="991"/>
      <c r="AH124" s="991"/>
      <c r="AI124" s="991"/>
      <c r="AJ124" s="992"/>
      <c r="AK124" s="993" t="s">
        <v>178</v>
      </c>
      <c r="AL124" s="991"/>
      <c r="AM124" s="991"/>
      <c r="AN124" s="991"/>
      <c r="AO124" s="992"/>
      <c r="AP124" s="994" t="s">
        <v>178</v>
      </c>
      <c r="AQ124" s="995"/>
      <c r="AR124" s="995"/>
      <c r="AS124" s="995"/>
      <c r="AT124" s="996"/>
      <c r="AU124" s="1093" t="s">
        <v>467</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140.4</v>
      </c>
      <c r="BR124" s="1060"/>
      <c r="BS124" s="1060"/>
      <c r="BT124" s="1060"/>
      <c r="BU124" s="1060"/>
      <c r="BV124" s="1060">
        <v>140.19999999999999</v>
      </c>
      <c r="BW124" s="1060"/>
      <c r="BX124" s="1060"/>
      <c r="BY124" s="1060"/>
      <c r="BZ124" s="1060"/>
      <c r="CA124" s="1060">
        <v>131.30000000000001</v>
      </c>
      <c r="CB124" s="1060"/>
      <c r="CC124" s="1060"/>
      <c r="CD124" s="1060"/>
      <c r="CE124" s="1060"/>
      <c r="CF124" s="1061"/>
      <c r="CG124" s="1062"/>
      <c r="CH124" s="1062"/>
      <c r="CI124" s="1062"/>
      <c r="CJ124" s="1063"/>
      <c r="CK124" s="1045"/>
      <c r="CL124" s="1045"/>
      <c r="CM124" s="1045"/>
      <c r="CN124" s="1045"/>
      <c r="CO124" s="1046"/>
      <c r="CP124" s="1052" t="s">
        <v>468</v>
      </c>
      <c r="CQ124" s="1053"/>
      <c r="CR124" s="1053"/>
      <c r="CS124" s="1053"/>
      <c r="CT124" s="1053"/>
      <c r="CU124" s="1053"/>
      <c r="CV124" s="1053"/>
      <c r="CW124" s="1053"/>
      <c r="CX124" s="1053"/>
      <c r="CY124" s="1053"/>
      <c r="CZ124" s="1053"/>
      <c r="DA124" s="1053"/>
      <c r="DB124" s="1053"/>
      <c r="DC124" s="1053"/>
      <c r="DD124" s="1053"/>
      <c r="DE124" s="1053"/>
      <c r="DF124" s="1054"/>
      <c r="DG124" s="1037">
        <v>204541</v>
      </c>
      <c r="DH124" s="1016"/>
      <c r="DI124" s="1016"/>
      <c r="DJ124" s="1016"/>
      <c r="DK124" s="1017"/>
      <c r="DL124" s="1015">
        <v>203708</v>
      </c>
      <c r="DM124" s="1016"/>
      <c r="DN124" s="1016"/>
      <c r="DO124" s="1016"/>
      <c r="DP124" s="1017"/>
      <c r="DQ124" s="1015">
        <v>181387</v>
      </c>
      <c r="DR124" s="1016"/>
      <c r="DS124" s="1016"/>
      <c r="DT124" s="1016"/>
      <c r="DU124" s="1017"/>
      <c r="DV124" s="1018">
        <v>3.8</v>
      </c>
      <c r="DW124" s="1019"/>
      <c r="DX124" s="1019"/>
      <c r="DY124" s="1019"/>
      <c r="DZ124" s="1020"/>
    </row>
    <row r="125" spans="1:130" s="226" customFormat="1" ht="26.25" customHeight="1">
      <c r="A125" s="1091"/>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178</v>
      </c>
      <c r="AB125" s="991"/>
      <c r="AC125" s="991"/>
      <c r="AD125" s="991"/>
      <c r="AE125" s="992"/>
      <c r="AF125" s="993" t="s">
        <v>178</v>
      </c>
      <c r="AG125" s="991"/>
      <c r="AH125" s="991"/>
      <c r="AI125" s="991"/>
      <c r="AJ125" s="992"/>
      <c r="AK125" s="993" t="s">
        <v>178</v>
      </c>
      <c r="AL125" s="991"/>
      <c r="AM125" s="991"/>
      <c r="AN125" s="991"/>
      <c r="AO125" s="992"/>
      <c r="AP125" s="994" t="s">
        <v>178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469</v>
      </c>
      <c r="CL125" s="1040"/>
      <c r="CM125" s="1040"/>
      <c r="CN125" s="1040"/>
      <c r="CO125" s="1041"/>
      <c r="CP125" s="972" t="s">
        <v>470</v>
      </c>
      <c r="CQ125" s="921"/>
      <c r="CR125" s="921"/>
      <c r="CS125" s="921"/>
      <c r="CT125" s="921"/>
      <c r="CU125" s="921"/>
      <c r="CV125" s="921"/>
      <c r="CW125" s="921"/>
      <c r="CX125" s="921"/>
      <c r="CY125" s="921"/>
      <c r="CZ125" s="921"/>
      <c r="DA125" s="921"/>
      <c r="DB125" s="921"/>
      <c r="DC125" s="921"/>
      <c r="DD125" s="921"/>
      <c r="DE125" s="921"/>
      <c r="DF125" s="922"/>
      <c r="DG125" s="958" t="s">
        <v>178</v>
      </c>
      <c r="DH125" s="959"/>
      <c r="DI125" s="959"/>
      <c r="DJ125" s="959"/>
      <c r="DK125" s="959"/>
      <c r="DL125" s="959" t="s">
        <v>178</v>
      </c>
      <c r="DM125" s="959"/>
      <c r="DN125" s="959"/>
      <c r="DO125" s="959"/>
      <c r="DP125" s="959"/>
      <c r="DQ125" s="959" t="s">
        <v>178</v>
      </c>
      <c r="DR125" s="959"/>
      <c r="DS125" s="959"/>
      <c r="DT125" s="959"/>
      <c r="DU125" s="959"/>
      <c r="DV125" s="960" t="s">
        <v>178</v>
      </c>
      <c r="DW125" s="960"/>
      <c r="DX125" s="960"/>
      <c r="DY125" s="960"/>
      <c r="DZ125" s="961"/>
    </row>
    <row r="126" spans="1:130" s="226" customFormat="1" ht="26.25" customHeight="1" thickBot="1">
      <c r="A126" s="1091"/>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20000</v>
      </c>
      <c r="AB126" s="991"/>
      <c r="AC126" s="991"/>
      <c r="AD126" s="991"/>
      <c r="AE126" s="992"/>
      <c r="AF126" s="993">
        <v>40080</v>
      </c>
      <c r="AG126" s="991"/>
      <c r="AH126" s="991"/>
      <c r="AI126" s="991"/>
      <c r="AJ126" s="992"/>
      <c r="AK126" s="993">
        <v>55000</v>
      </c>
      <c r="AL126" s="991"/>
      <c r="AM126" s="991"/>
      <c r="AN126" s="991"/>
      <c r="AO126" s="992"/>
      <c r="AP126" s="994">
        <v>1.1000000000000001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471</v>
      </c>
      <c r="CQ126" s="982"/>
      <c r="CR126" s="982"/>
      <c r="CS126" s="982"/>
      <c r="CT126" s="982"/>
      <c r="CU126" s="982"/>
      <c r="CV126" s="982"/>
      <c r="CW126" s="982"/>
      <c r="CX126" s="982"/>
      <c r="CY126" s="982"/>
      <c r="CZ126" s="982"/>
      <c r="DA126" s="982"/>
      <c r="DB126" s="982"/>
      <c r="DC126" s="982"/>
      <c r="DD126" s="982"/>
      <c r="DE126" s="982"/>
      <c r="DF126" s="983"/>
      <c r="DG126" s="951" t="s">
        <v>178</v>
      </c>
      <c r="DH126" s="952"/>
      <c r="DI126" s="952"/>
      <c r="DJ126" s="952"/>
      <c r="DK126" s="952"/>
      <c r="DL126" s="952" t="s">
        <v>178</v>
      </c>
      <c r="DM126" s="952"/>
      <c r="DN126" s="952"/>
      <c r="DO126" s="952"/>
      <c r="DP126" s="952"/>
      <c r="DQ126" s="952" t="s">
        <v>178</v>
      </c>
      <c r="DR126" s="952"/>
      <c r="DS126" s="952"/>
      <c r="DT126" s="952"/>
      <c r="DU126" s="952"/>
      <c r="DV126" s="953" t="s">
        <v>178</v>
      </c>
      <c r="DW126" s="953"/>
      <c r="DX126" s="953"/>
      <c r="DY126" s="953"/>
      <c r="DZ126" s="954"/>
    </row>
    <row r="127" spans="1:130" s="226" customFormat="1" ht="26.25" customHeight="1">
      <c r="A127" s="1092"/>
      <c r="B127" s="980"/>
      <c r="C127" s="1034" t="s">
        <v>472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178</v>
      </c>
      <c r="AB127" s="991"/>
      <c r="AC127" s="991"/>
      <c r="AD127" s="991"/>
      <c r="AE127" s="992"/>
      <c r="AF127" s="993" t="s">
        <v>178</v>
      </c>
      <c r="AG127" s="991"/>
      <c r="AH127" s="991"/>
      <c r="AI127" s="991"/>
      <c r="AJ127" s="992"/>
      <c r="AK127" s="993" t="s">
        <v>178</v>
      </c>
      <c r="AL127" s="991"/>
      <c r="AM127" s="991"/>
      <c r="AN127" s="991"/>
      <c r="AO127" s="992"/>
      <c r="AP127" s="994" t="s">
        <v>178</v>
      </c>
      <c r="AQ127" s="995"/>
      <c r="AR127" s="995"/>
      <c r="AS127" s="995"/>
      <c r="AT127" s="996"/>
      <c r="AU127" s="262"/>
      <c r="AV127" s="262"/>
      <c r="AW127" s="262"/>
      <c r="AX127" s="1064" t="s">
        <v>473</v>
      </c>
      <c r="AY127" s="1065"/>
      <c r="AZ127" s="1065"/>
      <c r="BA127" s="1065"/>
      <c r="BB127" s="1065"/>
      <c r="BC127" s="1065"/>
      <c r="BD127" s="1065"/>
      <c r="BE127" s="1066"/>
      <c r="BF127" s="1067" t="s">
        <v>474</v>
      </c>
      <c r="BG127" s="1065"/>
      <c r="BH127" s="1065"/>
      <c r="BI127" s="1065"/>
      <c r="BJ127" s="1065"/>
      <c r="BK127" s="1065"/>
      <c r="BL127" s="1066"/>
      <c r="BM127" s="1067" t="s">
        <v>475</v>
      </c>
      <c r="BN127" s="1065"/>
      <c r="BO127" s="1065"/>
      <c r="BP127" s="1065"/>
      <c r="BQ127" s="1065"/>
      <c r="BR127" s="1065"/>
      <c r="BS127" s="1066"/>
      <c r="BT127" s="1067" t="s">
        <v>476</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477</v>
      </c>
      <c r="CQ127" s="982"/>
      <c r="CR127" s="982"/>
      <c r="CS127" s="982"/>
      <c r="CT127" s="982"/>
      <c r="CU127" s="982"/>
      <c r="CV127" s="982"/>
      <c r="CW127" s="982"/>
      <c r="CX127" s="982"/>
      <c r="CY127" s="982"/>
      <c r="CZ127" s="982"/>
      <c r="DA127" s="982"/>
      <c r="DB127" s="982"/>
      <c r="DC127" s="982"/>
      <c r="DD127" s="982"/>
      <c r="DE127" s="982"/>
      <c r="DF127" s="983"/>
      <c r="DG127" s="951" t="s">
        <v>178</v>
      </c>
      <c r="DH127" s="952"/>
      <c r="DI127" s="952"/>
      <c r="DJ127" s="952"/>
      <c r="DK127" s="952"/>
      <c r="DL127" s="952" t="s">
        <v>178</v>
      </c>
      <c r="DM127" s="952"/>
      <c r="DN127" s="952"/>
      <c r="DO127" s="952"/>
      <c r="DP127" s="952"/>
      <c r="DQ127" s="952" t="s">
        <v>178</v>
      </c>
      <c r="DR127" s="952"/>
      <c r="DS127" s="952"/>
      <c r="DT127" s="952"/>
      <c r="DU127" s="952"/>
      <c r="DV127" s="953" t="s">
        <v>178</v>
      </c>
      <c r="DW127" s="953"/>
      <c r="DX127" s="953"/>
      <c r="DY127" s="953"/>
      <c r="DZ127" s="954"/>
    </row>
    <row r="128" spans="1:130" s="226" customFormat="1" ht="26.25" customHeight="1" thickBot="1">
      <c r="A128" s="1075" t="s">
        <v>478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479</v>
      </c>
      <c r="X128" s="1077"/>
      <c r="Y128" s="1077"/>
      <c r="Z128" s="1078"/>
      <c r="AA128" s="1079">
        <v>46274</v>
      </c>
      <c r="AB128" s="1080"/>
      <c r="AC128" s="1080"/>
      <c r="AD128" s="1080"/>
      <c r="AE128" s="1081"/>
      <c r="AF128" s="1082">
        <v>42274</v>
      </c>
      <c r="AG128" s="1080"/>
      <c r="AH128" s="1080"/>
      <c r="AI128" s="1080"/>
      <c r="AJ128" s="1081"/>
      <c r="AK128" s="1082">
        <v>38274</v>
      </c>
      <c r="AL128" s="1080"/>
      <c r="AM128" s="1080"/>
      <c r="AN128" s="1080"/>
      <c r="AO128" s="1081"/>
      <c r="AP128" s="1083"/>
      <c r="AQ128" s="1084"/>
      <c r="AR128" s="1084"/>
      <c r="AS128" s="1084"/>
      <c r="AT128" s="1085"/>
      <c r="AU128" s="262"/>
      <c r="AV128" s="262"/>
      <c r="AW128" s="262"/>
      <c r="AX128" s="920" t="s">
        <v>480</v>
      </c>
      <c r="AY128" s="921"/>
      <c r="AZ128" s="921"/>
      <c r="BA128" s="921"/>
      <c r="BB128" s="921"/>
      <c r="BC128" s="921"/>
      <c r="BD128" s="921"/>
      <c r="BE128" s="922"/>
      <c r="BF128" s="1086" t="s">
        <v>178</v>
      </c>
      <c r="BG128" s="1087"/>
      <c r="BH128" s="1087"/>
      <c r="BI128" s="1087"/>
      <c r="BJ128" s="1087"/>
      <c r="BK128" s="1087"/>
      <c r="BL128" s="1088"/>
      <c r="BM128" s="1086">
        <v>14.41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481</v>
      </c>
      <c r="CQ128" s="1069"/>
      <c r="CR128" s="1069"/>
      <c r="CS128" s="1069"/>
      <c r="CT128" s="1069"/>
      <c r="CU128" s="1069"/>
      <c r="CV128" s="1069"/>
      <c r="CW128" s="1069"/>
      <c r="CX128" s="1069"/>
      <c r="CY128" s="1069"/>
      <c r="CZ128" s="1069"/>
      <c r="DA128" s="1069"/>
      <c r="DB128" s="1069"/>
      <c r="DC128" s="1069"/>
      <c r="DD128" s="1069"/>
      <c r="DE128" s="1069"/>
      <c r="DF128" s="1070"/>
      <c r="DG128" s="1071">
        <v>2063</v>
      </c>
      <c r="DH128" s="1072"/>
      <c r="DI128" s="1072"/>
      <c r="DJ128" s="1072"/>
      <c r="DK128" s="1072"/>
      <c r="DL128" s="1072">
        <v>1671</v>
      </c>
      <c r="DM128" s="1072"/>
      <c r="DN128" s="1072"/>
      <c r="DO128" s="1072"/>
      <c r="DP128" s="1072"/>
      <c r="DQ128" s="1072">
        <v>1279</v>
      </c>
      <c r="DR128" s="1072"/>
      <c r="DS128" s="1072"/>
      <c r="DT128" s="1072"/>
      <c r="DU128" s="1072"/>
      <c r="DV128" s="1073">
        <v>0</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482</v>
      </c>
      <c r="X129" s="1106"/>
      <c r="Y129" s="1106"/>
      <c r="Z129" s="1107"/>
      <c r="AA129" s="990">
        <v>6328916</v>
      </c>
      <c r="AB129" s="991"/>
      <c r="AC129" s="991"/>
      <c r="AD129" s="991"/>
      <c r="AE129" s="992"/>
      <c r="AF129" s="993">
        <v>6128002</v>
      </c>
      <c r="AG129" s="991"/>
      <c r="AH129" s="991"/>
      <c r="AI129" s="991"/>
      <c r="AJ129" s="992"/>
      <c r="AK129" s="993">
        <v>6084206</v>
      </c>
      <c r="AL129" s="991"/>
      <c r="AM129" s="991"/>
      <c r="AN129" s="991"/>
      <c r="AO129" s="992"/>
      <c r="AP129" s="1108"/>
      <c r="AQ129" s="1109"/>
      <c r="AR129" s="1109"/>
      <c r="AS129" s="1109"/>
      <c r="AT129" s="1110"/>
      <c r="AU129" s="264"/>
      <c r="AV129" s="264"/>
      <c r="AW129" s="264"/>
      <c r="AX129" s="1099" t="s">
        <v>483</v>
      </c>
      <c r="AY129" s="982"/>
      <c r="AZ129" s="982"/>
      <c r="BA129" s="982"/>
      <c r="BB129" s="982"/>
      <c r="BC129" s="982"/>
      <c r="BD129" s="982"/>
      <c r="BE129" s="983"/>
      <c r="BF129" s="1100" t="s">
        <v>178</v>
      </c>
      <c r="BG129" s="1101"/>
      <c r="BH129" s="1101"/>
      <c r="BI129" s="1101"/>
      <c r="BJ129" s="1101"/>
      <c r="BK129" s="1101"/>
      <c r="BL129" s="1102"/>
      <c r="BM129" s="1100">
        <v>19.41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485</v>
      </c>
      <c r="X130" s="1106"/>
      <c r="Y130" s="1106"/>
      <c r="Z130" s="1107"/>
      <c r="AA130" s="990">
        <v>1345281</v>
      </c>
      <c r="AB130" s="991"/>
      <c r="AC130" s="991"/>
      <c r="AD130" s="991"/>
      <c r="AE130" s="992"/>
      <c r="AF130" s="993">
        <v>1244777</v>
      </c>
      <c r="AG130" s="991"/>
      <c r="AH130" s="991"/>
      <c r="AI130" s="991"/>
      <c r="AJ130" s="992"/>
      <c r="AK130" s="993">
        <v>1260079</v>
      </c>
      <c r="AL130" s="991"/>
      <c r="AM130" s="991"/>
      <c r="AN130" s="991"/>
      <c r="AO130" s="992"/>
      <c r="AP130" s="1108"/>
      <c r="AQ130" s="1109"/>
      <c r="AR130" s="1109"/>
      <c r="AS130" s="1109"/>
      <c r="AT130" s="1110"/>
      <c r="AU130" s="264"/>
      <c r="AV130" s="264"/>
      <c r="AW130" s="264"/>
      <c r="AX130" s="1099" t="s">
        <v>486</v>
      </c>
      <c r="AY130" s="982"/>
      <c r="AZ130" s="982"/>
      <c r="BA130" s="982"/>
      <c r="BB130" s="982"/>
      <c r="BC130" s="982"/>
      <c r="BD130" s="982"/>
      <c r="BE130" s="983"/>
      <c r="BF130" s="1136">
        <v>15.3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487</v>
      </c>
      <c r="X131" s="1144"/>
      <c r="Y131" s="1144"/>
      <c r="Z131" s="1145"/>
      <c r="AA131" s="1037">
        <v>4983635</v>
      </c>
      <c r="AB131" s="1016"/>
      <c r="AC131" s="1016"/>
      <c r="AD131" s="1016"/>
      <c r="AE131" s="1017"/>
      <c r="AF131" s="1015">
        <v>4883225</v>
      </c>
      <c r="AG131" s="1016"/>
      <c r="AH131" s="1016"/>
      <c r="AI131" s="1016"/>
      <c r="AJ131" s="1017"/>
      <c r="AK131" s="1015">
        <v>4824127</v>
      </c>
      <c r="AL131" s="1016"/>
      <c r="AM131" s="1016"/>
      <c r="AN131" s="1016"/>
      <c r="AO131" s="1017"/>
      <c r="AP131" s="1146"/>
      <c r="AQ131" s="1147"/>
      <c r="AR131" s="1147"/>
      <c r="AS131" s="1147"/>
      <c r="AT131" s="1148"/>
      <c r="AU131" s="264"/>
      <c r="AV131" s="264"/>
      <c r="AW131" s="264"/>
      <c r="AX131" s="1118" t="s">
        <v>488</v>
      </c>
      <c r="AY131" s="1069"/>
      <c r="AZ131" s="1069"/>
      <c r="BA131" s="1069"/>
      <c r="BB131" s="1069"/>
      <c r="BC131" s="1069"/>
      <c r="BD131" s="1069"/>
      <c r="BE131" s="1070"/>
      <c r="BF131" s="1119">
        <v>131.30000000000001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490</v>
      </c>
      <c r="W132" s="1129"/>
      <c r="X132" s="1129"/>
      <c r="Y132" s="1129"/>
      <c r="Z132" s="1130"/>
      <c r="AA132" s="1131">
        <v>15.498968120000001</v>
      </c>
      <c r="AB132" s="1132"/>
      <c r="AC132" s="1132"/>
      <c r="AD132" s="1132"/>
      <c r="AE132" s="1133"/>
      <c r="AF132" s="1134">
        <v>15.32210783</v>
      </c>
      <c r="AG132" s="1132"/>
      <c r="AH132" s="1132"/>
      <c r="AI132" s="1132"/>
      <c r="AJ132" s="1133"/>
      <c r="AK132" s="1134">
        <v>15.334525810000001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491</v>
      </c>
      <c r="W133" s="1112"/>
      <c r="X133" s="1112"/>
      <c r="Y133" s="1112"/>
      <c r="Z133" s="1113"/>
      <c r="AA133" s="1114">
        <v>14.9</v>
      </c>
      <c r="AB133" s="1115"/>
      <c r="AC133" s="1115"/>
      <c r="AD133" s="1115"/>
      <c r="AE133" s="1116"/>
      <c r="AF133" s="1114">
        <v>15.1</v>
      </c>
      <c r="AG133" s="1115"/>
      <c r="AH133" s="1115"/>
      <c r="AI133" s="1115"/>
      <c r="AJ133" s="1116"/>
      <c r="AK133" s="1114">
        <v>15.3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SNs2lzut+Tc9WIk3+pKhqX40pCaDOvYq6CQKeGoKg1gE+hJba2GBzLl09xb4LBkziYAah5qiyPoXfGIkShC5g==" saltValue="ddHDvaqUWULhJ4xWZUmX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k55BWMM0cMCczk9aiPmY2wI/pgjqql2kwuFt/2RgW1BRUP/+u4hV7Re3Oy4tZ6gc11UrcL60e8z6/WAVDsuldg==" saltValue="ZFJ3FtdU+h7hFwQS+c3r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7"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Ro5VHhkbjQ1khqh6qtReH6ClF3qxOrIYy3tv+Q3ddLbtRphwSBnclknCZQjRKGFyr5GGoyZ+BpnWZQJnWBROg==" saltValue="3G1fHvcnF7yWeAjlSKmI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500</v>
      </c>
      <c r="AL9" s="1155"/>
      <c r="AM9" s="1155"/>
      <c r="AN9" s="1156"/>
      <c r="AO9" s="292">
        <v>1589507</v>
      </c>
      <c r="AP9" s="292">
        <v>104339</v>
      </c>
      <c r="AQ9" s="293">
        <v>79889</v>
      </c>
      <c r="AR9" s="294">
        <v>30.6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501</v>
      </c>
      <c r="AL10" s="1155"/>
      <c r="AM10" s="1155"/>
      <c r="AN10" s="1156"/>
      <c r="AO10" s="295">
        <v>147497</v>
      </c>
      <c r="AP10" s="295">
        <v>9682</v>
      </c>
      <c r="AQ10" s="296">
        <v>8108</v>
      </c>
      <c r="AR10" s="297">
        <v>19.399999999999999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502</v>
      </c>
      <c r="AL11" s="1155"/>
      <c r="AM11" s="1155"/>
      <c r="AN11" s="1156"/>
      <c r="AO11" s="295">
        <v>286809</v>
      </c>
      <c r="AP11" s="295">
        <v>18827</v>
      </c>
      <c r="AQ11" s="296">
        <v>12080</v>
      </c>
      <c r="AR11" s="297">
        <v>55.9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503</v>
      </c>
      <c r="AL12" s="1155"/>
      <c r="AM12" s="1155"/>
      <c r="AN12" s="1156"/>
      <c r="AO12" s="295">
        <v>126918</v>
      </c>
      <c r="AP12" s="295">
        <v>8331</v>
      </c>
      <c r="AQ12" s="296">
        <v>646</v>
      </c>
      <c r="AR12" s="297">
        <v>1189.5999999999999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504</v>
      </c>
      <c r="AL13" s="1155"/>
      <c r="AM13" s="1155"/>
      <c r="AN13" s="1156"/>
      <c r="AO13" s="295" t="s">
        <v>505</v>
      </c>
      <c r="AP13" s="295" t="s">
        <v>505</v>
      </c>
      <c r="AQ13" s="296">
        <v>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506</v>
      </c>
      <c r="AL14" s="1155"/>
      <c r="AM14" s="1155"/>
      <c r="AN14" s="1156"/>
      <c r="AO14" s="295">
        <v>50927</v>
      </c>
      <c r="AP14" s="295">
        <v>3343</v>
      </c>
      <c r="AQ14" s="296">
        <v>3864</v>
      </c>
      <c r="AR14" s="297">
        <v>-13.5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507</v>
      </c>
      <c r="AL15" s="1155"/>
      <c r="AM15" s="1155"/>
      <c r="AN15" s="1156"/>
      <c r="AO15" s="295">
        <v>20802</v>
      </c>
      <c r="AP15" s="295">
        <v>1365</v>
      </c>
      <c r="AQ15" s="296">
        <v>1710</v>
      </c>
      <c r="AR15" s="297">
        <v>-20.2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508</v>
      </c>
      <c r="AL16" s="1158"/>
      <c r="AM16" s="1158"/>
      <c r="AN16" s="1159"/>
      <c r="AO16" s="295">
        <v>-161486</v>
      </c>
      <c r="AP16" s="295">
        <v>-10600</v>
      </c>
      <c r="AQ16" s="296">
        <v>-7653</v>
      </c>
      <c r="AR16" s="297">
        <v>38.5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2060974</v>
      </c>
      <c r="AP17" s="295">
        <v>135288</v>
      </c>
      <c r="AQ17" s="296">
        <v>98649</v>
      </c>
      <c r="AR17" s="297">
        <v>37.1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513</v>
      </c>
      <c r="AL21" s="1150"/>
      <c r="AM21" s="1150"/>
      <c r="AN21" s="1151"/>
      <c r="AO21" s="307">
        <v>13.33</v>
      </c>
      <c r="AP21" s="308">
        <v>9.08</v>
      </c>
      <c r="AQ21" s="309">
        <v>4.25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514</v>
      </c>
      <c r="AL22" s="1150"/>
      <c r="AM22" s="1150"/>
      <c r="AN22" s="1151"/>
      <c r="AO22" s="312">
        <v>91.8</v>
      </c>
      <c r="AP22" s="313">
        <v>97.3</v>
      </c>
      <c r="AQ22" s="314">
        <v>-5.5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519</v>
      </c>
      <c r="AL32" s="1166"/>
      <c r="AM32" s="1166"/>
      <c r="AN32" s="1167"/>
      <c r="AO32" s="322">
        <v>1303236</v>
      </c>
      <c r="AP32" s="322">
        <v>85548</v>
      </c>
      <c r="AQ32" s="323">
        <v>48423</v>
      </c>
      <c r="AR32" s="324">
        <v>76.7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520</v>
      </c>
      <c r="AL33" s="1166"/>
      <c r="AM33" s="1166"/>
      <c r="AN33" s="1167"/>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521</v>
      </c>
      <c r="AL34" s="1166"/>
      <c r="AM34" s="1166"/>
      <c r="AN34" s="1167"/>
      <c r="AO34" s="322" t="s">
        <v>505</v>
      </c>
      <c r="AP34" s="322" t="s">
        <v>505</v>
      </c>
      <c r="AQ34" s="323">
        <v>13</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522</v>
      </c>
      <c r="AL35" s="1166"/>
      <c r="AM35" s="1166"/>
      <c r="AN35" s="1167"/>
      <c r="AO35" s="322">
        <v>479950</v>
      </c>
      <c r="AP35" s="322">
        <v>31505</v>
      </c>
      <c r="AQ35" s="323">
        <v>14651</v>
      </c>
      <c r="AR35" s="324">
        <v>115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523</v>
      </c>
      <c r="AL36" s="1166"/>
      <c r="AM36" s="1166"/>
      <c r="AN36" s="1167"/>
      <c r="AO36" s="322">
        <v>199862</v>
      </c>
      <c r="AP36" s="322">
        <v>13119</v>
      </c>
      <c r="AQ36" s="323">
        <v>3601</v>
      </c>
      <c r="AR36" s="324">
        <v>264.3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524</v>
      </c>
      <c r="AL37" s="1166"/>
      <c r="AM37" s="1166"/>
      <c r="AN37" s="1167"/>
      <c r="AO37" s="322">
        <v>55000</v>
      </c>
      <c r="AP37" s="322">
        <v>3610</v>
      </c>
      <c r="AQ37" s="323">
        <v>938</v>
      </c>
      <c r="AR37" s="324">
        <v>284.89999999999998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525</v>
      </c>
      <c r="AL38" s="1169"/>
      <c r="AM38" s="1169"/>
      <c r="AN38" s="1170"/>
      <c r="AO38" s="325">
        <v>62</v>
      </c>
      <c r="AP38" s="325">
        <v>4</v>
      </c>
      <c r="AQ38" s="326">
        <v>4</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526</v>
      </c>
      <c r="AL39" s="1169"/>
      <c r="AM39" s="1169"/>
      <c r="AN39" s="1170"/>
      <c r="AO39" s="322">
        <v>-38274</v>
      </c>
      <c r="AP39" s="322">
        <v>-2512</v>
      </c>
      <c r="AQ39" s="323">
        <v>-3765</v>
      </c>
      <c r="AR39" s="324">
        <v>-33.299999999999997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527</v>
      </c>
      <c r="AL40" s="1166"/>
      <c r="AM40" s="1166"/>
      <c r="AN40" s="1167"/>
      <c r="AO40" s="322">
        <v>-1260079</v>
      </c>
      <c r="AP40" s="322">
        <v>-82715</v>
      </c>
      <c r="AQ40" s="323">
        <v>-44033</v>
      </c>
      <c r="AR40" s="324">
        <v>87.8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739757</v>
      </c>
      <c r="AP41" s="322">
        <v>48560</v>
      </c>
      <c r="AQ41" s="323">
        <v>19832</v>
      </c>
      <c r="AR41" s="324">
        <v>144.9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495</v>
      </c>
      <c r="AN49" s="1162" t="s">
        <v>531</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2376061</v>
      </c>
      <c r="AN51" s="344">
        <v>147829</v>
      </c>
      <c r="AO51" s="345">
        <v>38.200000000000003</v>
      </c>
      <c r="AP51" s="346">
        <v>74444</v>
      </c>
      <c r="AQ51" s="347">
        <v>6.6</v>
      </c>
      <c r="AR51" s="348">
        <v>31.6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830599</v>
      </c>
      <c r="AN52" s="352">
        <v>51677</v>
      </c>
      <c r="AO52" s="353">
        <v>21.1</v>
      </c>
      <c r="AP52" s="354">
        <v>34175</v>
      </c>
      <c r="AQ52" s="355">
        <v>4.0999999999999996</v>
      </c>
      <c r="AR52" s="356">
        <v>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1357046</v>
      </c>
      <c r="AN53" s="344">
        <v>85252</v>
      </c>
      <c r="AO53" s="345">
        <v>-42.3</v>
      </c>
      <c r="AP53" s="346">
        <v>85205</v>
      </c>
      <c r="AQ53" s="347">
        <v>14.5</v>
      </c>
      <c r="AR53" s="348">
        <v>-56.8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682229</v>
      </c>
      <c r="AN54" s="352">
        <v>42859</v>
      </c>
      <c r="AO54" s="353">
        <v>-17.100000000000001</v>
      </c>
      <c r="AP54" s="354">
        <v>38847</v>
      </c>
      <c r="AQ54" s="355">
        <v>13.7</v>
      </c>
      <c r="AR54" s="356">
        <v>-30.8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1255752</v>
      </c>
      <c r="AN55" s="344">
        <v>79893</v>
      </c>
      <c r="AO55" s="345">
        <v>-6.3</v>
      </c>
      <c r="AP55" s="346">
        <v>77577</v>
      </c>
      <c r="AQ55" s="347">
        <v>-9</v>
      </c>
      <c r="AR55" s="348">
        <v>2.7</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702838</v>
      </c>
      <c r="AN56" s="352">
        <v>44715</v>
      </c>
      <c r="AO56" s="353">
        <v>4.3</v>
      </c>
      <c r="AP56" s="354">
        <v>40870</v>
      </c>
      <c r="AQ56" s="355">
        <v>5.2</v>
      </c>
      <c r="AR56" s="356">
        <v>-0.9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1486861</v>
      </c>
      <c r="AN57" s="344">
        <v>96137</v>
      </c>
      <c r="AO57" s="345">
        <v>20.3</v>
      </c>
      <c r="AP57" s="346">
        <v>67293</v>
      </c>
      <c r="AQ57" s="347">
        <v>-13.3</v>
      </c>
      <c r="AR57" s="348">
        <v>33.6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973041</v>
      </c>
      <c r="AN58" s="352">
        <v>62915</v>
      </c>
      <c r="AO58" s="353">
        <v>40.700000000000003</v>
      </c>
      <c r="AP58" s="354">
        <v>35076</v>
      </c>
      <c r="AQ58" s="355">
        <v>-14.2</v>
      </c>
      <c r="AR58" s="356">
        <v>54.9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1737470</v>
      </c>
      <c r="AN59" s="344">
        <v>114052</v>
      </c>
      <c r="AO59" s="345">
        <v>18.600000000000001</v>
      </c>
      <c r="AP59" s="346">
        <v>67343</v>
      </c>
      <c r="AQ59" s="347">
        <v>0.1</v>
      </c>
      <c r="AR59" s="348">
        <v>18.5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429897</v>
      </c>
      <c r="AN60" s="352">
        <v>28220</v>
      </c>
      <c r="AO60" s="353">
        <v>-55.1</v>
      </c>
      <c r="AP60" s="354">
        <v>32865</v>
      </c>
      <c r="AQ60" s="355">
        <v>-6.3</v>
      </c>
      <c r="AR60" s="356">
        <v>-48.8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1642638</v>
      </c>
      <c r="AN61" s="359">
        <v>104633</v>
      </c>
      <c r="AO61" s="360">
        <v>5.7</v>
      </c>
      <c r="AP61" s="361">
        <v>74372</v>
      </c>
      <c r="AQ61" s="362">
        <v>-0.2</v>
      </c>
      <c r="AR61" s="348">
        <v>5.9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723721</v>
      </c>
      <c r="AN62" s="352">
        <v>46077</v>
      </c>
      <c r="AO62" s="353">
        <v>-1.2</v>
      </c>
      <c r="AP62" s="354">
        <v>36367</v>
      </c>
      <c r="AQ62" s="355">
        <v>0.5</v>
      </c>
      <c r="AR62" s="356">
        <v>-1.7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zISXVto9fg3BEjxLm5gwcJNKZIvDsRi/nAaTjm4M+6xKq2QnjtGg1dnOx0bXBNievjIt3rkhz8tXiJCWBHLS1w==" saltValue="aU2T4V3I592q3br24RGY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mDoGr2EMgHl/LWUSdUsBqVOwSNb5ds0bwT0DHHWimEZq/wr8UH+wcpJy+kAOvZgPQNk3SsSikSnRA17lqUz5w==" saltValue="2erz2ceWPMqnY2aTOmSj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L7iv8NKjEjdIgmVTQu4/bg7I6bfPa4JPC9KRAwquAOb+EGvYcXap9B6vEV805t2q4lQf1xbUaMNQ6yUaU0tzg==" saltValue="JuBscccUxEMiXQmbIZiC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174" t="s">
        <v>3</v>
      </c>
      <c r="D47" s="1174"/>
      <c r="E47" s="1175"/>
      <c r="F47" s="11">
        <v>12.65</v>
      </c>
      <c r="G47" s="12">
        <v>11.93</v>
      </c>
      <c r="H47" s="12">
        <v>14.72</v>
      </c>
      <c r="I47" s="12">
        <v>11.14</v>
      </c>
      <c r="J47" s="13">
        <v>11.81</v>
      </c>
    </row>
    <row r="48" spans="2:10" ht="57.75" customHeight="1">
      <c r="B48" s="14"/>
      <c r="C48" s="1176" t="s">
        <v>4</v>
      </c>
      <c r="D48" s="1176"/>
      <c r="E48" s="1177"/>
      <c r="F48" s="15">
        <v>8.7200000000000006</v>
      </c>
      <c r="G48" s="16">
        <v>5.3</v>
      </c>
      <c r="H48" s="16">
        <v>6.48</v>
      </c>
      <c r="I48" s="16">
        <v>6.44</v>
      </c>
      <c r="J48" s="17">
        <v>9.82</v>
      </c>
    </row>
    <row r="49" spans="2:10" ht="57.75" customHeight="1" thickBot="1">
      <c r="B49" s="18"/>
      <c r="C49" s="1178" t="s">
        <v>5</v>
      </c>
      <c r="D49" s="1178"/>
      <c r="E49" s="1179"/>
      <c r="F49" s="19" t="s">
        <v>552</v>
      </c>
      <c r="G49" s="20" t="s">
        <v>553</v>
      </c>
      <c r="H49" s="20">
        <v>4.1100000000000003</v>
      </c>
      <c r="I49" s="20" t="s">
        <v>554</v>
      </c>
      <c r="J49" s="21">
        <v>3.92</v>
      </c>
    </row>
    <row r="50" spans="2:10" ht="13.5" customHeight="1"/>
    <row r="51" spans="2:10" ht="13.5" hidden="1" customHeight="1"/>
    <row r="52" spans="2:10" ht="13.5" hidden="1" customHeight="1"/>
    <row r="53" spans="2:10" ht="13.5" hidden="1" customHeight="1"/>
  </sheetData>
  <sheetProtection algorithmName="SHA-512" hashValue="PlaVp/iQYlOl0ooaRod62Bv+GXY0QdotO8MO/tFki9GQ/Y9ozf6gbDSQ3xBWBr4oSovCsnpM9/fMjSfGkPtSGA==" saltValue="Bw94fmH5oneJQcbb6VcB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186" t="s">
        <v>555</v>
      </c>
      <c r="D34" s="1186"/>
      <c r="E34" s="1187"/>
      <c r="F34" s="32">
        <v>14.16</v>
      </c>
      <c r="G34" s="33">
        <v>13.69</v>
      </c>
      <c r="H34" s="33">
        <v>12.81</v>
      </c>
      <c r="I34" s="33">
        <v>12.97</v>
      </c>
      <c r="J34" s="34">
        <v>12.74</v>
      </c>
      <c r="K34" s="22"/>
      <c r="L34" s="22"/>
      <c r="M34" s="22"/>
      <c r="N34" s="22"/>
      <c r="O34" s="22"/>
      <c r="P34" s="22"/>
    </row>
    <row r="35" spans="1:16" ht="39" customHeight="1">
      <c r="A35" s="22"/>
      <c r="B35" s="35"/>
      <c r="C35" s="1180" t="s">
        <v>556</v>
      </c>
      <c r="D35" s="1181"/>
      <c r="E35" s="1182"/>
      <c r="F35" s="36">
        <v>8.68</v>
      </c>
      <c r="G35" s="37">
        <v>5.26</v>
      </c>
      <c r="H35" s="37">
        <v>6.4</v>
      </c>
      <c r="I35" s="37">
        <v>6.38</v>
      </c>
      <c r="J35" s="38">
        <v>9.7100000000000009</v>
      </c>
      <c r="K35" s="22"/>
      <c r="L35" s="22"/>
      <c r="M35" s="22"/>
      <c r="N35" s="22"/>
      <c r="O35" s="22"/>
      <c r="P35" s="22"/>
    </row>
    <row r="36" spans="1:16" ht="39" customHeight="1">
      <c r="A36" s="22"/>
      <c r="B36" s="35"/>
      <c r="C36" s="1180" t="s">
        <v>557</v>
      </c>
      <c r="D36" s="1181"/>
      <c r="E36" s="1182"/>
      <c r="F36" s="36">
        <v>2.77</v>
      </c>
      <c r="G36" s="37">
        <v>3</v>
      </c>
      <c r="H36" s="37">
        <v>3.33</v>
      </c>
      <c r="I36" s="37">
        <v>3.9</v>
      </c>
      <c r="J36" s="38">
        <v>4.3499999999999996</v>
      </c>
      <c r="K36" s="22"/>
      <c r="L36" s="22"/>
      <c r="M36" s="22"/>
      <c r="N36" s="22"/>
      <c r="O36" s="22"/>
      <c r="P36" s="22"/>
    </row>
    <row r="37" spans="1:16" ht="39" customHeight="1">
      <c r="A37" s="22"/>
      <c r="B37" s="35"/>
      <c r="C37" s="1180" t="s">
        <v>558</v>
      </c>
      <c r="D37" s="1181"/>
      <c r="E37" s="1182"/>
      <c r="F37" s="36">
        <v>0.64</v>
      </c>
      <c r="G37" s="37">
        <v>1.33</v>
      </c>
      <c r="H37" s="37">
        <v>0.55000000000000004</v>
      </c>
      <c r="I37" s="37">
        <v>1.88</v>
      </c>
      <c r="J37" s="38">
        <v>1.81</v>
      </c>
      <c r="K37" s="22"/>
      <c r="L37" s="22"/>
      <c r="M37" s="22"/>
      <c r="N37" s="22"/>
      <c r="O37" s="22"/>
      <c r="P37" s="22"/>
    </row>
    <row r="38" spans="1:16" ht="39" customHeight="1">
      <c r="A38" s="22"/>
      <c r="B38" s="35"/>
      <c r="C38" s="1180" t="s">
        <v>559</v>
      </c>
      <c r="D38" s="1181"/>
      <c r="E38" s="1182"/>
      <c r="F38" s="36">
        <v>0.8</v>
      </c>
      <c r="G38" s="37">
        <v>1.05</v>
      </c>
      <c r="H38" s="37">
        <v>1.03</v>
      </c>
      <c r="I38" s="37">
        <v>1.18</v>
      </c>
      <c r="J38" s="38">
        <v>0.81</v>
      </c>
      <c r="K38" s="22"/>
      <c r="L38" s="22"/>
      <c r="M38" s="22"/>
      <c r="N38" s="22"/>
      <c r="O38" s="22"/>
      <c r="P38" s="22"/>
    </row>
    <row r="39" spans="1:16" ht="39" customHeight="1">
      <c r="A39" s="22"/>
      <c r="B39" s="35"/>
      <c r="C39" s="1180" t="s">
        <v>560</v>
      </c>
      <c r="D39" s="1181"/>
      <c r="E39" s="1182"/>
      <c r="F39" s="36">
        <v>0.11</v>
      </c>
      <c r="G39" s="37">
        <v>0.32</v>
      </c>
      <c r="H39" s="37">
        <v>0.55000000000000004</v>
      </c>
      <c r="I39" s="37">
        <v>0.38</v>
      </c>
      <c r="J39" s="38">
        <v>0.54</v>
      </c>
      <c r="K39" s="22"/>
      <c r="L39" s="22"/>
      <c r="M39" s="22"/>
      <c r="N39" s="22"/>
      <c r="O39" s="22"/>
      <c r="P39" s="22"/>
    </row>
    <row r="40" spans="1:16" ht="39" customHeight="1">
      <c r="A40" s="22"/>
      <c r="B40" s="35"/>
      <c r="C40" s="1180" t="s">
        <v>561</v>
      </c>
      <c r="D40" s="1181"/>
      <c r="E40" s="1182"/>
      <c r="F40" s="36">
        <v>7.05</v>
      </c>
      <c r="G40" s="37">
        <v>7.13</v>
      </c>
      <c r="H40" s="37">
        <v>3.26</v>
      </c>
      <c r="I40" s="37">
        <v>1.36</v>
      </c>
      <c r="J40" s="38">
        <v>0.2</v>
      </c>
      <c r="K40" s="22"/>
      <c r="L40" s="22"/>
      <c r="M40" s="22"/>
      <c r="N40" s="22"/>
      <c r="O40" s="22"/>
      <c r="P40" s="22"/>
    </row>
    <row r="41" spans="1:16" ht="39" customHeight="1">
      <c r="A41" s="22"/>
      <c r="B41" s="35"/>
      <c r="C41" s="1180" t="s">
        <v>562</v>
      </c>
      <c r="D41" s="1181"/>
      <c r="E41" s="1182"/>
      <c r="F41" s="36">
        <v>0</v>
      </c>
      <c r="G41" s="37">
        <v>0</v>
      </c>
      <c r="H41" s="37">
        <v>0</v>
      </c>
      <c r="I41" s="37">
        <v>1.06</v>
      </c>
      <c r="J41" s="38">
        <v>0.17</v>
      </c>
      <c r="K41" s="22"/>
      <c r="L41" s="22"/>
      <c r="M41" s="22"/>
      <c r="N41" s="22"/>
      <c r="O41" s="22"/>
      <c r="P41" s="22"/>
    </row>
    <row r="42" spans="1:16" ht="39" customHeight="1">
      <c r="A42" s="22"/>
      <c r="B42" s="39"/>
      <c r="C42" s="1180" t="s">
        <v>563</v>
      </c>
      <c r="D42" s="1181"/>
      <c r="E42" s="1182"/>
      <c r="F42" s="36" t="s">
        <v>505</v>
      </c>
      <c r="G42" s="37" t="s">
        <v>505</v>
      </c>
      <c r="H42" s="37" t="s">
        <v>505</v>
      </c>
      <c r="I42" s="37" t="s">
        <v>505</v>
      </c>
      <c r="J42" s="38" t="s">
        <v>505</v>
      </c>
      <c r="K42" s="22"/>
      <c r="L42" s="22"/>
      <c r="M42" s="22"/>
      <c r="N42" s="22"/>
      <c r="O42" s="22"/>
      <c r="P42" s="22"/>
    </row>
    <row r="43" spans="1:16" ht="39" customHeight="1" thickBot="1">
      <c r="A43" s="22"/>
      <c r="B43" s="40"/>
      <c r="C43" s="1183" t="s">
        <v>564</v>
      </c>
      <c r="D43" s="1184"/>
      <c r="E43" s="1185"/>
      <c r="F43" s="41">
        <v>0.68</v>
      </c>
      <c r="G43" s="42">
        <v>0.74</v>
      </c>
      <c r="H43" s="42">
        <v>0.41</v>
      </c>
      <c r="I43" s="42">
        <v>0.23</v>
      </c>
      <c r="J43" s="43">
        <v>0.31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gEV69R7FSlBnlQmTT1datO5Hps1JppGmLFbJKc1VRawoG/CcRchBPW8WqCFt5IDvIgDbArp7X53jwvSHvvy1g==" saltValue="qQqnrbKi+lwP54fyy9+T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196" t="s">
        <v>11</v>
      </c>
      <c r="C45" s="1197"/>
      <c r="D45" s="58"/>
      <c r="E45" s="1202" t="s">
        <v>12</v>
      </c>
      <c r="F45" s="1202"/>
      <c r="G45" s="1202"/>
      <c r="H45" s="1202"/>
      <c r="I45" s="1202"/>
      <c r="J45" s="1203"/>
      <c r="K45" s="59">
        <v>1382</v>
      </c>
      <c r="L45" s="60">
        <v>1378</v>
      </c>
      <c r="M45" s="60">
        <v>1409</v>
      </c>
      <c r="N45" s="60">
        <v>1297</v>
      </c>
      <c r="O45" s="61">
        <v>1303</v>
      </c>
      <c r="P45" s="48"/>
      <c r="Q45" s="48"/>
      <c r="R45" s="48"/>
      <c r="S45" s="48"/>
      <c r="T45" s="48"/>
      <c r="U45" s="48"/>
    </row>
    <row r="46" spans="1:21" ht="30.75" customHeight="1">
      <c r="A46" s="48"/>
      <c r="B46" s="1198"/>
      <c r="C46" s="1199"/>
      <c r="D46" s="62"/>
      <c r="E46" s="1190" t="s">
        <v>13</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c r="A47" s="48"/>
      <c r="B47" s="1198"/>
      <c r="C47" s="1199"/>
      <c r="D47" s="62"/>
      <c r="E47" s="1190" t="s">
        <v>14</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c r="A48" s="48"/>
      <c r="B48" s="1198"/>
      <c r="C48" s="1199"/>
      <c r="D48" s="62"/>
      <c r="E48" s="1190" t="s">
        <v>15</v>
      </c>
      <c r="F48" s="1190"/>
      <c r="G48" s="1190"/>
      <c r="H48" s="1190"/>
      <c r="I48" s="1190"/>
      <c r="J48" s="1191"/>
      <c r="K48" s="63">
        <v>504</v>
      </c>
      <c r="L48" s="64">
        <v>506</v>
      </c>
      <c r="M48" s="64">
        <v>492</v>
      </c>
      <c r="N48" s="64">
        <v>492</v>
      </c>
      <c r="O48" s="65">
        <v>480</v>
      </c>
      <c r="P48" s="48"/>
      <c r="Q48" s="48"/>
      <c r="R48" s="48"/>
      <c r="S48" s="48"/>
      <c r="T48" s="48"/>
      <c r="U48" s="48"/>
    </row>
    <row r="49" spans="1:21" ht="30.75" customHeight="1">
      <c r="A49" s="48"/>
      <c r="B49" s="1198"/>
      <c r="C49" s="1199"/>
      <c r="D49" s="62"/>
      <c r="E49" s="1190" t="s">
        <v>16</v>
      </c>
      <c r="F49" s="1190"/>
      <c r="G49" s="1190"/>
      <c r="H49" s="1190"/>
      <c r="I49" s="1190"/>
      <c r="J49" s="1191"/>
      <c r="K49" s="63">
        <v>250</v>
      </c>
      <c r="L49" s="64">
        <v>255</v>
      </c>
      <c r="M49" s="64">
        <v>240</v>
      </c>
      <c r="N49" s="64">
        <v>206</v>
      </c>
      <c r="O49" s="65">
        <v>200</v>
      </c>
      <c r="P49" s="48"/>
      <c r="Q49" s="48"/>
      <c r="R49" s="48"/>
      <c r="S49" s="48"/>
      <c r="T49" s="48"/>
      <c r="U49" s="48"/>
    </row>
    <row r="50" spans="1:21" ht="30.75" customHeight="1">
      <c r="A50" s="48"/>
      <c r="B50" s="1198"/>
      <c r="C50" s="1199"/>
      <c r="D50" s="62"/>
      <c r="E50" s="1190" t="s">
        <v>17</v>
      </c>
      <c r="F50" s="1190"/>
      <c r="G50" s="1190"/>
      <c r="H50" s="1190"/>
      <c r="I50" s="1190"/>
      <c r="J50" s="1191"/>
      <c r="K50" s="63" t="s">
        <v>505</v>
      </c>
      <c r="L50" s="64" t="s">
        <v>505</v>
      </c>
      <c r="M50" s="64">
        <v>20</v>
      </c>
      <c r="N50" s="64">
        <v>40</v>
      </c>
      <c r="O50" s="65">
        <v>55</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1409</v>
      </c>
      <c r="L52" s="64">
        <v>1412</v>
      </c>
      <c r="M52" s="64">
        <v>1392</v>
      </c>
      <c r="N52" s="64">
        <v>1287</v>
      </c>
      <c r="O52" s="65">
        <v>1297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727</v>
      </c>
      <c r="L53" s="69">
        <v>727</v>
      </c>
      <c r="M53" s="69">
        <v>769</v>
      </c>
      <c r="N53" s="69">
        <v>748</v>
      </c>
      <c r="O53" s="70">
        <v>741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sNM1TVh7sGzPrPszzXpxcX7A9ubtj/XaiSjYVChfR61cNK/PrgIb0m4oz2RB63/JU3vTlcFHRino8CdRtuyIw==" saltValue="I1w/bojUP7RVrUxdj/e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547</v>
      </c>
      <c r="J40" s="79" t="s">
        <v>548</v>
      </c>
      <c r="K40" s="79" t="s">
        <v>549</v>
      </c>
      <c r="L40" s="79" t="s">
        <v>550</v>
      </c>
      <c r="M40" s="80" t="s">
        <v>551</v>
      </c>
    </row>
    <row r="41" spans="2:13" ht="27.75" customHeight="1">
      <c r="B41" s="1204" t="s">
        <v>24</v>
      </c>
      <c r="C41" s="1205"/>
      <c r="D41" s="81"/>
      <c r="E41" s="1210" t="s">
        <v>25</v>
      </c>
      <c r="F41" s="1210"/>
      <c r="G41" s="1210"/>
      <c r="H41" s="1211"/>
      <c r="I41" s="82">
        <v>13490</v>
      </c>
      <c r="J41" s="83">
        <v>12885</v>
      </c>
      <c r="K41" s="83">
        <v>12382</v>
      </c>
      <c r="L41" s="83">
        <v>12093</v>
      </c>
      <c r="M41" s="84">
        <v>11993</v>
      </c>
    </row>
    <row r="42" spans="2:13" ht="27.75" customHeight="1">
      <c r="B42" s="1206"/>
      <c r="C42" s="1207"/>
      <c r="D42" s="85"/>
      <c r="E42" s="1212" t="s">
        <v>26</v>
      </c>
      <c r="F42" s="1212"/>
      <c r="G42" s="1212"/>
      <c r="H42" s="1213"/>
      <c r="I42" s="86" t="s">
        <v>505</v>
      </c>
      <c r="J42" s="87" t="s">
        <v>505</v>
      </c>
      <c r="K42" s="87">
        <v>100</v>
      </c>
      <c r="L42" s="87">
        <v>200</v>
      </c>
      <c r="M42" s="88">
        <v>145</v>
      </c>
    </row>
    <row r="43" spans="2:13" ht="27.75" customHeight="1">
      <c r="B43" s="1206"/>
      <c r="C43" s="1207"/>
      <c r="D43" s="85"/>
      <c r="E43" s="1212" t="s">
        <v>27</v>
      </c>
      <c r="F43" s="1212"/>
      <c r="G43" s="1212"/>
      <c r="H43" s="1213"/>
      <c r="I43" s="86">
        <v>5577</v>
      </c>
      <c r="J43" s="87">
        <v>5168</v>
      </c>
      <c r="K43" s="87">
        <v>4752</v>
      </c>
      <c r="L43" s="87">
        <v>4417</v>
      </c>
      <c r="M43" s="88">
        <v>4263</v>
      </c>
    </row>
    <row r="44" spans="2:13" ht="27.75" customHeight="1">
      <c r="B44" s="1206"/>
      <c r="C44" s="1207"/>
      <c r="D44" s="85"/>
      <c r="E44" s="1212" t="s">
        <v>28</v>
      </c>
      <c r="F44" s="1212"/>
      <c r="G44" s="1212"/>
      <c r="H44" s="1213"/>
      <c r="I44" s="86">
        <v>1819</v>
      </c>
      <c r="J44" s="87">
        <v>1986</v>
      </c>
      <c r="K44" s="87">
        <v>1838</v>
      </c>
      <c r="L44" s="87">
        <v>1807</v>
      </c>
      <c r="M44" s="88">
        <v>1725</v>
      </c>
    </row>
    <row r="45" spans="2:13" ht="27.75" customHeight="1">
      <c r="B45" s="1206"/>
      <c r="C45" s="1207"/>
      <c r="D45" s="85"/>
      <c r="E45" s="1212" t="s">
        <v>29</v>
      </c>
      <c r="F45" s="1212"/>
      <c r="G45" s="1212"/>
      <c r="H45" s="1213"/>
      <c r="I45" s="86">
        <v>2081</v>
      </c>
      <c r="J45" s="87">
        <v>1985</v>
      </c>
      <c r="K45" s="87">
        <v>1914</v>
      </c>
      <c r="L45" s="87">
        <v>1899</v>
      </c>
      <c r="M45" s="88">
        <v>1560</v>
      </c>
    </row>
    <row r="46" spans="2:13" ht="27.75" customHeight="1">
      <c r="B46" s="1206"/>
      <c r="C46" s="1207"/>
      <c r="D46" s="89"/>
      <c r="E46" s="1212" t="s">
        <v>30</v>
      </c>
      <c r="F46" s="1212"/>
      <c r="G46" s="1212"/>
      <c r="H46" s="1213"/>
      <c r="I46" s="86" t="s">
        <v>505</v>
      </c>
      <c r="J46" s="87">
        <v>2</v>
      </c>
      <c r="K46" s="87">
        <v>2</v>
      </c>
      <c r="L46" s="87">
        <v>2</v>
      </c>
      <c r="M46" s="88">
        <v>1</v>
      </c>
    </row>
    <row r="47" spans="2:13" ht="27.75" customHeight="1">
      <c r="B47" s="1206"/>
      <c r="C47" s="1207"/>
      <c r="D47" s="90"/>
      <c r="E47" s="1214" t="s">
        <v>31</v>
      </c>
      <c r="F47" s="1215"/>
      <c r="G47" s="1215"/>
      <c r="H47" s="1216"/>
      <c r="I47" s="86" t="s">
        <v>505</v>
      </c>
      <c r="J47" s="87" t="s">
        <v>505</v>
      </c>
      <c r="K47" s="87" t="s">
        <v>505</v>
      </c>
      <c r="L47" s="87" t="s">
        <v>505</v>
      </c>
      <c r="M47" s="88" t="s">
        <v>505</v>
      </c>
    </row>
    <row r="48" spans="2:13" ht="27.75" customHeight="1">
      <c r="B48" s="1206"/>
      <c r="C48" s="1207"/>
      <c r="D48" s="85"/>
      <c r="E48" s="1212" t="s">
        <v>32</v>
      </c>
      <c r="F48" s="1212"/>
      <c r="G48" s="1212"/>
      <c r="H48" s="1213"/>
      <c r="I48" s="86" t="s">
        <v>505</v>
      </c>
      <c r="J48" s="87" t="s">
        <v>505</v>
      </c>
      <c r="K48" s="87" t="s">
        <v>505</v>
      </c>
      <c r="L48" s="87" t="s">
        <v>505</v>
      </c>
      <c r="M48" s="88" t="s">
        <v>505</v>
      </c>
    </row>
    <row r="49" spans="2:13" ht="27.75" customHeight="1">
      <c r="B49" s="1208"/>
      <c r="C49" s="1209"/>
      <c r="D49" s="85"/>
      <c r="E49" s="1212" t="s">
        <v>33</v>
      </c>
      <c r="F49" s="1212"/>
      <c r="G49" s="1212"/>
      <c r="H49" s="1213"/>
      <c r="I49" s="86" t="s">
        <v>505</v>
      </c>
      <c r="J49" s="87" t="s">
        <v>505</v>
      </c>
      <c r="K49" s="87" t="s">
        <v>505</v>
      </c>
      <c r="L49" s="87" t="s">
        <v>505</v>
      </c>
      <c r="M49" s="88" t="s">
        <v>505</v>
      </c>
    </row>
    <row r="50" spans="2:13" ht="27.75" customHeight="1">
      <c r="B50" s="1217" t="s">
        <v>34</v>
      </c>
      <c r="C50" s="1218"/>
      <c r="D50" s="91"/>
      <c r="E50" s="1212" t="s">
        <v>35</v>
      </c>
      <c r="F50" s="1212"/>
      <c r="G50" s="1212"/>
      <c r="H50" s="1213"/>
      <c r="I50" s="86">
        <v>1705</v>
      </c>
      <c r="J50" s="87">
        <v>1667</v>
      </c>
      <c r="K50" s="87">
        <v>1785</v>
      </c>
      <c r="L50" s="87">
        <v>1560</v>
      </c>
      <c r="M50" s="88">
        <v>1679</v>
      </c>
    </row>
    <row r="51" spans="2:13" ht="27.75" customHeight="1">
      <c r="B51" s="1206"/>
      <c r="C51" s="1207"/>
      <c r="D51" s="85"/>
      <c r="E51" s="1212" t="s">
        <v>36</v>
      </c>
      <c r="F51" s="1212"/>
      <c r="G51" s="1212"/>
      <c r="H51" s="1213"/>
      <c r="I51" s="86">
        <v>271</v>
      </c>
      <c r="J51" s="87">
        <v>242</v>
      </c>
      <c r="K51" s="87">
        <v>228</v>
      </c>
      <c r="L51" s="87">
        <v>194</v>
      </c>
      <c r="M51" s="88">
        <v>148</v>
      </c>
    </row>
    <row r="52" spans="2:13" ht="27.75" customHeight="1">
      <c r="B52" s="1208"/>
      <c r="C52" s="1209"/>
      <c r="D52" s="85"/>
      <c r="E52" s="1212" t="s">
        <v>37</v>
      </c>
      <c r="F52" s="1212"/>
      <c r="G52" s="1212"/>
      <c r="H52" s="1213"/>
      <c r="I52" s="86">
        <v>13419</v>
      </c>
      <c r="J52" s="87">
        <v>13314</v>
      </c>
      <c r="K52" s="87">
        <v>11976</v>
      </c>
      <c r="L52" s="87">
        <v>11816</v>
      </c>
      <c r="M52" s="88">
        <v>11525</v>
      </c>
    </row>
    <row r="53" spans="2:13" ht="27.75" customHeight="1" thickBot="1">
      <c r="B53" s="1219" t="s">
        <v>38</v>
      </c>
      <c r="C53" s="1220"/>
      <c r="D53" s="92"/>
      <c r="E53" s="1221" t="s">
        <v>39</v>
      </c>
      <c r="F53" s="1221"/>
      <c r="G53" s="1221"/>
      <c r="H53" s="1222"/>
      <c r="I53" s="93">
        <v>7572</v>
      </c>
      <c r="J53" s="94">
        <v>6803</v>
      </c>
      <c r="K53" s="94">
        <v>6999</v>
      </c>
      <c r="L53" s="94">
        <v>6847</v>
      </c>
      <c r="M53" s="95">
        <v>6334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E8aYM/+I57X4W5nxFQI40Z9DfRBYxMDkUwtYM0sub68J5u5kGtEc4zXAEazyCyKD2eu34rrfgBQOO8zTVAOCQ==" saltValue="6QonlIH4MhuC+Sy0IVsj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549</v>
      </c>
      <c r="G54" s="104" t="s">
        <v>550</v>
      </c>
      <c r="H54" s="105" t="s">
        <v>551</v>
      </c>
    </row>
    <row r="55" spans="2:8" ht="52.5" customHeight="1">
      <c r="B55" s="106"/>
      <c r="C55" s="1231" t="s">
        <v>42</v>
      </c>
      <c r="D55" s="1231"/>
      <c r="E55" s="1232"/>
      <c r="F55" s="107">
        <v>932</v>
      </c>
      <c r="G55" s="107">
        <v>683</v>
      </c>
      <c r="H55" s="108">
        <v>719</v>
      </c>
    </row>
    <row r="56" spans="2:8" ht="52.5" customHeight="1">
      <c r="B56" s="109"/>
      <c r="C56" s="1233" t="s">
        <v>43</v>
      </c>
      <c r="D56" s="1233"/>
      <c r="E56" s="1234"/>
      <c r="F56" s="110">
        <v>52</v>
      </c>
      <c r="G56" s="110">
        <v>52</v>
      </c>
      <c r="H56" s="111">
        <v>52</v>
      </c>
    </row>
    <row r="57" spans="2:8" ht="53.25" customHeight="1">
      <c r="B57" s="109"/>
      <c r="C57" s="1235" t="s">
        <v>44</v>
      </c>
      <c r="D57" s="1235"/>
      <c r="E57" s="1236"/>
      <c r="F57" s="112">
        <v>1767</v>
      </c>
      <c r="G57" s="112">
        <v>1568</v>
      </c>
      <c r="H57" s="113">
        <v>1297</v>
      </c>
    </row>
    <row r="58" spans="2:8" ht="45.75" customHeight="1">
      <c r="B58" s="114"/>
      <c r="C58" s="1223" t="s">
        <v>580</v>
      </c>
      <c r="D58" s="1224"/>
      <c r="E58" s="1225"/>
      <c r="F58" s="115">
        <v>1150</v>
      </c>
      <c r="G58" s="115">
        <v>952</v>
      </c>
      <c r="H58" s="116">
        <v>647</v>
      </c>
    </row>
    <row r="59" spans="2:8" ht="45.75" customHeight="1">
      <c r="B59" s="114"/>
      <c r="C59" s="1223" t="s">
        <v>581</v>
      </c>
      <c r="D59" s="1224"/>
      <c r="E59" s="1225"/>
      <c r="F59" s="115">
        <v>72</v>
      </c>
      <c r="G59" s="115">
        <v>67</v>
      </c>
      <c r="H59" s="116">
        <v>63</v>
      </c>
    </row>
    <row r="60" spans="2:8" ht="45.75" customHeight="1">
      <c r="B60" s="114"/>
      <c r="C60" s="1223" t="s">
        <v>582</v>
      </c>
      <c r="D60" s="1224"/>
      <c r="E60" s="1225"/>
      <c r="F60" s="115">
        <v>32</v>
      </c>
      <c r="G60" s="115">
        <v>38</v>
      </c>
      <c r="H60" s="116">
        <v>63</v>
      </c>
    </row>
    <row r="61" spans="2:8" ht="45.75" customHeight="1">
      <c r="B61" s="114"/>
      <c r="C61" s="1223" t="s">
        <v>583</v>
      </c>
      <c r="D61" s="1224"/>
      <c r="E61" s="1225"/>
      <c r="F61" s="115">
        <v>53</v>
      </c>
      <c r="G61" s="115">
        <v>55</v>
      </c>
      <c r="H61" s="116">
        <v>55</v>
      </c>
    </row>
    <row r="62" spans="2:8" ht="45.75" customHeight="1" thickBot="1">
      <c r="B62" s="117"/>
      <c r="C62" s="1226" t="s">
        <v>584</v>
      </c>
      <c r="D62" s="1227"/>
      <c r="E62" s="1228"/>
      <c r="F62" s="118">
        <v>52</v>
      </c>
      <c r="G62" s="118">
        <v>52</v>
      </c>
      <c r="H62" s="119">
        <v>52</v>
      </c>
    </row>
    <row r="63" spans="2:8" ht="52.5" customHeight="1" thickBot="1">
      <c r="B63" s="120"/>
      <c r="C63" s="1229" t="s">
        <v>45</v>
      </c>
      <c r="D63" s="1229"/>
      <c r="E63" s="1230"/>
      <c r="F63" s="121">
        <v>2751</v>
      </c>
      <c r="G63" s="121">
        <v>2303</v>
      </c>
      <c r="H63" s="122">
        <v>2067</v>
      </c>
    </row>
    <row r="64" spans="2:8" ht="15" customHeight="1"/>
    <row r="65" ht="0" hidden="1" customHeight="1"/>
    <row r="66" ht="0" hidden="1" customHeight="1"/>
  </sheetData>
  <sheetProtection algorithmName="SHA-512" hashValue="GivVKVkUjtrFxZkkQJE1mmpjnogwlqzOhxS2oZCYUOs05IYdKZVpJfA3pnEY5WpaREdseR6Z07gzjdKvEWGKRA==" saltValue="X/KVE5UehFcSW/8qL8pB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V56" zoomScaleNormal="100" zoomScaleSheetLayoutView="55" workbookViewId="0">
      <selection activeCell="AN43" sqref="AN43:DC47"/>
    </sheetView>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600</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596</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599</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594</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547</v>
      </c>
      <c r="BQ50" s="1247"/>
      <c r="BR50" s="1247"/>
      <c r="BS50" s="1247"/>
      <c r="BT50" s="1247"/>
      <c r="BU50" s="1247"/>
      <c r="BV50" s="1247"/>
      <c r="BW50" s="1247"/>
      <c r="BX50" s="1247" t="s">
        <v>548</v>
      </c>
      <c r="BY50" s="1247"/>
      <c r="BZ50" s="1247"/>
      <c r="CA50" s="1247"/>
      <c r="CB50" s="1247"/>
      <c r="CC50" s="1247"/>
      <c r="CD50" s="1247"/>
      <c r="CE50" s="1247"/>
      <c r="CF50" s="1247" t="s">
        <v>549</v>
      </c>
      <c r="CG50" s="1247"/>
      <c r="CH50" s="1247"/>
      <c r="CI50" s="1247"/>
      <c r="CJ50" s="1247"/>
      <c r="CK50" s="1247"/>
      <c r="CL50" s="1247"/>
      <c r="CM50" s="1247"/>
      <c r="CN50" s="1247" t="s">
        <v>550</v>
      </c>
      <c r="CO50" s="1247"/>
      <c r="CP50" s="1247"/>
      <c r="CQ50" s="1247"/>
      <c r="CR50" s="1247"/>
      <c r="CS50" s="1247"/>
      <c r="CT50" s="1247"/>
      <c r="CU50" s="1247"/>
      <c r="CV50" s="1247" t="s">
        <v>551</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593</v>
      </c>
      <c r="AO51" s="1246"/>
      <c r="AP51" s="1246"/>
      <c r="AQ51" s="1246"/>
      <c r="AR51" s="1246"/>
      <c r="AS51" s="1246"/>
      <c r="AT51" s="1246"/>
      <c r="AU51" s="1246"/>
      <c r="AV51" s="1246"/>
      <c r="AW51" s="1246"/>
      <c r="AX51" s="1246"/>
      <c r="AY51" s="1246"/>
      <c r="AZ51" s="1246"/>
      <c r="BA51" s="1246"/>
      <c r="BB51" s="1246" t="s">
        <v>591</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87"/>
      <c r="CG51" s="1245"/>
      <c r="CH51" s="1245"/>
      <c r="CI51" s="1245"/>
      <c r="CJ51" s="1245"/>
      <c r="CK51" s="1245"/>
      <c r="CL51" s="1245"/>
      <c r="CM51" s="1245"/>
      <c r="CN51" s="1245">
        <v>140.19999999999999</v>
      </c>
      <c r="CO51" s="1245"/>
      <c r="CP51" s="1245"/>
      <c r="CQ51" s="1245"/>
      <c r="CR51" s="1245"/>
      <c r="CS51" s="1245"/>
      <c r="CT51" s="1245"/>
      <c r="CU51" s="1245"/>
      <c r="CV51" s="1287"/>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598</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87"/>
      <c r="CG53" s="1245"/>
      <c r="CH53" s="1245"/>
      <c r="CI53" s="1245"/>
      <c r="CJ53" s="1245"/>
      <c r="CK53" s="1245"/>
      <c r="CL53" s="1245"/>
      <c r="CM53" s="1245"/>
      <c r="CN53" s="1245">
        <v>55.8</v>
      </c>
      <c r="CO53" s="1245"/>
      <c r="CP53" s="1245"/>
      <c r="CQ53" s="1245"/>
      <c r="CR53" s="1245"/>
      <c r="CS53" s="1245"/>
      <c r="CT53" s="1245"/>
      <c r="CU53" s="1245"/>
      <c r="CV53" s="1287"/>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592</v>
      </c>
      <c r="AO55" s="1247"/>
      <c r="AP55" s="1247"/>
      <c r="AQ55" s="1247"/>
      <c r="AR55" s="1247"/>
      <c r="AS55" s="1247"/>
      <c r="AT55" s="1247"/>
      <c r="AU55" s="1247"/>
      <c r="AV55" s="1247"/>
      <c r="AW55" s="1247"/>
      <c r="AX55" s="1247"/>
      <c r="AY55" s="1247"/>
      <c r="AZ55" s="1247"/>
      <c r="BA55" s="1247"/>
      <c r="BB55" s="1246" t="s">
        <v>591</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87"/>
      <c r="CG55" s="1245"/>
      <c r="CH55" s="1245"/>
      <c r="CI55" s="1245"/>
      <c r="CJ55" s="1245"/>
      <c r="CK55" s="1245"/>
      <c r="CL55" s="1245"/>
      <c r="CM55" s="1245"/>
      <c r="CN55" s="1245">
        <v>32.9</v>
      </c>
      <c r="CO55" s="1245"/>
      <c r="CP55" s="1245"/>
      <c r="CQ55" s="1245"/>
      <c r="CR55" s="1245"/>
      <c r="CS55" s="1245"/>
      <c r="CT55" s="1245"/>
      <c r="CU55" s="1245"/>
      <c r="CV55" s="1287"/>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598</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87"/>
      <c r="CG57" s="1245"/>
      <c r="CH57" s="1245"/>
      <c r="CI57" s="1245"/>
      <c r="CJ57" s="1245"/>
      <c r="CK57" s="1245"/>
      <c r="CL57" s="1245"/>
      <c r="CM57" s="1245"/>
      <c r="CN57" s="1245">
        <v>57</v>
      </c>
      <c r="CO57" s="1245"/>
      <c r="CP57" s="1245"/>
      <c r="CQ57" s="1245"/>
      <c r="CR57" s="1245"/>
      <c r="CS57" s="1245"/>
      <c r="CT57" s="1245"/>
      <c r="CU57" s="1245"/>
      <c r="CV57" s="1287"/>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597</v>
      </c>
    </row>
    <row r="64" spans="1:109" ht="13.5">
      <c r="B64" s="1238"/>
      <c r="G64" s="1275"/>
      <c r="I64" s="1277"/>
      <c r="J64" s="1277"/>
      <c r="K64" s="1277"/>
      <c r="L64" s="1277"/>
      <c r="M64" s="1277"/>
      <c r="N64" s="1276"/>
      <c r="AM64" s="1275"/>
      <c r="AN64" s="1275" t="s">
        <v>596</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595</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594</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547</v>
      </c>
      <c r="BQ72" s="1247"/>
      <c r="BR72" s="1247"/>
      <c r="BS72" s="1247"/>
      <c r="BT72" s="1247"/>
      <c r="BU72" s="1247"/>
      <c r="BV72" s="1247"/>
      <c r="BW72" s="1247"/>
      <c r="BX72" s="1247" t="s">
        <v>548</v>
      </c>
      <c r="BY72" s="1247"/>
      <c r="BZ72" s="1247"/>
      <c r="CA72" s="1247"/>
      <c r="CB72" s="1247"/>
      <c r="CC72" s="1247"/>
      <c r="CD72" s="1247"/>
      <c r="CE72" s="1247"/>
      <c r="CF72" s="1247" t="s">
        <v>549</v>
      </c>
      <c r="CG72" s="1247"/>
      <c r="CH72" s="1247"/>
      <c r="CI72" s="1247"/>
      <c r="CJ72" s="1247"/>
      <c r="CK72" s="1247"/>
      <c r="CL72" s="1247"/>
      <c r="CM72" s="1247"/>
      <c r="CN72" s="1247" t="s">
        <v>550</v>
      </c>
      <c r="CO72" s="1247"/>
      <c r="CP72" s="1247"/>
      <c r="CQ72" s="1247"/>
      <c r="CR72" s="1247"/>
      <c r="CS72" s="1247"/>
      <c r="CT72" s="1247"/>
      <c r="CU72" s="1247"/>
      <c r="CV72" s="1247" t="s">
        <v>551</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593</v>
      </c>
      <c r="AO73" s="1246"/>
      <c r="AP73" s="1246"/>
      <c r="AQ73" s="1246"/>
      <c r="AR73" s="1246"/>
      <c r="AS73" s="1246"/>
      <c r="AT73" s="1246"/>
      <c r="AU73" s="1246"/>
      <c r="AV73" s="1246"/>
      <c r="AW73" s="1246"/>
      <c r="AX73" s="1246"/>
      <c r="AY73" s="1246"/>
      <c r="AZ73" s="1246"/>
      <c r="BA73" s="1246"/>
      <c r="BB73" s="1246" t="s">
        <v>591</v>
      </c>
      <c r="BC73" s="1246"/>
      <c r="BD73" s="1246"/>
      <c r="BE73" s="1246"/>
      <c r="BF73" s="1246"/>
      <c r="BG73" s="1246"/>
      <c r="BH73" s="1246"/>
      <c r="BI73" s="1246"/>
      <c r="BJ73" s="1246"/>
      <c r="BK73" s="1246"/>
      <c r="BL73" s="1246"/>
      <c r="BM73" s="1246"/>
      <c r="BN73" s="1246"/>
      <c r="BO73" s="1246"/>
      <c r="BP73" s="1245">
        <v>151.1</v>
      </c>
      <c r="BQ73" s="1245"/>
      <c r="BR73" s="1245"/>
      <c r="BS73" s="1245"/>
      <c r="BT73" s="1245"/>
      <c r="BU73" s="1245"/>
      <c r="BV73" s="1245"/>
      <c r="BW73" s="1245"/>
      <c r="BX73" s="1245">
        <v>138.4</v>
      </c>
      <c r="BY73" s="1245"/>
      <c r="BZ73" s="1245"/>
      <c r="CA73" s="1245"/>
      <c r="CB73" s="1245"/>
      <c r="CC73" s="1245"/>
      <c r="CD73" s="1245"/>
      <c r="CE73" s="1245"/>
      <c r="CF73" s="1245">
        <v>140.4</v>
      </c>
      <c r="CG73" s="1245"/>
      <c r="CH73" s="1245"/>
      <c r="CI73" s="1245"/>
      <c r="CJ73" s="1245"/>
      <c r="CK73" s="1245"/>
      <c r="CL73" s="1245"/>
      <c r="CM73" s="1245"/>
      <c r="CN73" s="1245">
        <v>140.19999999999999</v>
      </c>
      <c r="CO73" s="1245"/>
      <c r="CP73" s="1245"/>
      <c r="CQ73" s="1245"/>
      <c r="CR73" s="1245"/>
      <c r="CS73" s="1245"/>
      <c r="CT73" s="1245"/>
      <c r="CU73" s="1245"/>
      <c r="CV73" s="1245">
        <v>131.30000000000001</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590</v>
      </c>
      <c r="BC75" s="1246"/>
      <c r="BD75" s="1246"/>
      <c r="BE75" s="1246"/>
      <c r="BF75" s="1246"/>
      <c r="BG75" s="1246"/>
      <c r="BH75" s="1246"/>
      <c r="BI75" s="1246"/>
      <c r="BJ75" s="1246"/>
      <c r="BK75" s="1246"/>
      <c r="BL75" s="1246"/>
      <c r="BM75" s="1246"/>
      <c r="BN75" s="1246"/>
      <c r="BO75" s="1246"/>
      <c r="BP75" s="1245">
        <v>15.5</v>
      </c>
      <c r="BQ75" s="1245"/>
      <c r="BR75" s="1245"/>
      <c r="BS75" s="1245"/>
      <c r="BT75" s="1245"/>
      <c r="BU75" s="1245"/>
      <c r="BV75" s="1245"/>
      <c r="BW75" s="1245"/>
      <c r="BX75" s="1245">
        <v>14.9</v>
      </c>
      <c r="BY75" s="1245"/>
      <c r="BZ75" s="1245"/>
      <c r="CA75" s="1245"/>
      <c r="CB75" s="1245"/>
      <c r="CC75" s="1245"/>
      <c r="CD75" s="1245"/>
      <c r="CE75" s="1245"/>
      <c r="CF75" s="1245">
        <v>14.9</v>
      </c>
      <c r="CG75" s="1245"/>
      <c r="CH75" s="1245"/>
      <c r="CI75" s="1245"/>
      <c r="CJ75" s="1245"/>
      <c r="CK75" s="1245"/>
      <c r="CL75" s="1245"/>
      <c r="CM75" s="1245"/>
      <c r="CN75" s="1245">
        <v>15.1</v>
      </c>
      <c r="CO75" s="1245"/>
      <c r="CP75" s="1245"/>
      <c r="CQ75" s="1245"/>
      <c r="CR75" s="1245"/>
      <c r="CS75" s="1245"/>
      <c r="CT75" s="1245"/>
      <c r="CU75" s="1245"/>
      <c r="CV75" s="1245">
        <v>15.3</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592</v>
      </c>
      <c r="AO77" s="1247"/>
      <c r="AP77" s="1247"/>
      <c r="AQ77" s="1247"/>
      <c r="AR77" s="1247"/>
      <c r="AS77" s="1247"/>
      <c r="AT77" s="1247"/>
      <c r="AU77" s="1247"/>
      <c r="AV77" s="1247"/>
      <c r="AW77" s="1247"/>
      <c r="AX77" s="1247"/>
      <c r="AY77" s="1247"/>
      <c r="AZ77" s="1247"/>
      <c r="BA77" s="1247"/>
      <c r="BB77" s="1246" t="s">
        <v>591</v>
      </c>
      <c r="BC77" s="1246"/>
      <c r="BD77" s="1246"/>
      <c r="BE77" s="1246"/>
      <c r="BF77" s="1246"/>
      <c r="BG77" s="1246"/>
      <c r="BH77" s="1246"/>
      <c r="BI77" s="1246"/>
      <c r="BJ77" s="1246"/>
      <c r="BK77" s="1246"/>
      <c r="BL77" s="1246"/>
      <c r="BM77" s="1246"/>
      <c r="BN77" s="1246"/>
      <c r="BO77" s="1246"/>
      <c r="BP77" s="1245">
        <v>54.6</v>
      </c>
      <c r="BQ77" s="1245"/>
      <c r="BR77" s="1245"/>
      <c r="BS77" s="1245"/>
      <c r="BT77" s="1245"/>
      <c r="BU77" s="1245"/>
      <c r="BV77" s="1245"/>
      <c r="BW77" s="1245"/>
      <c r="BX77" s="1245">
        <v>48.7</v>
      </c>
      <c r="BY77" s="1245"/>
      <c r="BZ77" s="1245"/>
      <c r="CA77" s="1245"/>
      <c r="CB77" s="1245"/>
      <c r="CC77" s="1245"/>
      <c r="CD77" s="1245"/>
      <c r="CE77" s="1245"/>
      <c r="CF77" s="1245">
        <v>44.9</v>
      </c>
      <c r="CG77" s="1245"/>
      <c r="CH77" s="1245"/>
      <c r="CI77" s="1245"/>
      <c r="CJ77" s="1245"/>
      <c r="CK77" s="1245"/>
      <c r="CL77" s="1245"/>
      <c r="CM77" s="1245"/>
      <c r="CN77" s="1245">
        <v>32.9</v>
      </c>
      <c r="CO77" s="1245"/>
      <c r="CP77" s="1245"/>
      <c r="CQ77" s="1245"/>
      <c r="CR77" s="1245"/>
      <c r="CS77" s="1245"/>
      <c r="CT77" s="1245"/>
      <c r="CU77" s="1245"/>
      <c r="CV77" s="1245">
        <v>28.5</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590</v>
      </c>
      <c r="BC79" s="1246"/>
      <c r="BD79" s="1246"/>
      <c r="BE79" s="1246"/>
      <c r="BF79" s="1246"/>
      <c r="BG79" s="1246"/>
      <c r="BH79" s="1246"/>
      <c r="BI79" s="1246"/>
      <c r="BJ79" s="1246"/>
      <c r="BK79" s="1246"/>
      <c r="BL79" s="1246"/>
      <c r="BM79" s="1246"/>
      <c r="BN79" s="1246"/>
      <c r="BO79" s="1246"/>
      <c r="BP79" s="1245">
        <v>11.2</v>
      </c>
      <c r="BQ79" s="1245"/>
      <c r="BR79" s="1245"/>
      <c r="BS79" s="1245"/>
      <c r="BT79" s="1245"/>
      <c r="BU79" s="1245"/>
      <c r="BV79" s="1245"/>
      <c r="BW79" s="1245"/>
      <c r="BX79" s="1245">
        <v>10.4</v>
      </c>
      <c r="BY79" s="1245"/>
      <c r="BZ79" s="1245"/>
      <c r="CA79" s="1245"/>
      <c r="CB79" s="1245"/>
      <c r="CC79" s="1245"/>
      <c r="CD79" s="1245"/>
      <c r="CE79" s="1245"/>
      <c r="CF79" s="1245">
        <v>8.5</v>
      </c>
      <c r="CG79" s="1245"/>
      <c r="CH79" s="1245"/>
      <c r="CI79" s="1245"/>
      <c r="CJ79" s="1245"/>
      <c r="CK79" s="1245"/>
      <c r="CL79" s="1245"/>
      <c r="CM79" s="1245"/>
      <c r="CN79" s="1245">
        <v>8.1999999999999993</v>
      </c>
      <c r="CO79" s="1245"/>
      <c r="CP79" s="1245"/>
      <c r="CQ79" s="1245"/>
      <c r="CR79" s="1245"/>
      <c r="CS79" s="1245"/>
      <c r="CT79" s="1245"/>
      <c r="CU79" s="1245"/>
      <c r="CV79" s="1245">
        <v>8</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WWJiuGmdcg1LJVa3w7c6x7K6bC4xagvBfF4bGB5oYSpqVoNIjEh0jtFVJRQGmW5kRDucbWIFkboSHfn59rlMWA==" saltValue="PzgNMm8zu21hzd9P33wIk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98" zoomScale="75" zoomScaleNormal="7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xXlGi+jF//BovufkY3YU4OPhxEpmv0fKLJbffB080tB6/AeiqOANMBuhcxMbJxQ24xCegjr2olTStmNsQWybQ==" saltValue="ldNSKXd4G4ucD+QJQCkP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98"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rFVGntnjwGSGiiz738Y7+kkixUyOnOXRB9WB4HQBOOHQeZxxsy4WLw3d9NiB8Hl2Tf5bDZ5zRiREkjzXyqCjg==" saltValue="7Zio+qOZKN0MwjJOaEoq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147829</v>
      </c>
      <c r="E3" s="141"/>
      <c r="F3" s="142">
        <v>74444</v>
      </c>
      <c r="G3" s="143"/>
      <c r="H3" s="144"/>
    </row>
    <row r="4" spans="1:8">
      <c r="A4" s="145"/>
      <c r="B4" s="146"/>
      <c r="C4" s="147"/>
      <c r="D4" s="148">
        <v>51677</v>
      </c>
      <c r="E4" s="149"/>
      <c r="F4" s="150">
        <v>34175</v>
      </c>
      <c r="G4" s="151"/>
      <c r="H4" s="152"/>
    </row>
    <row r="5" spans="1:8">
      <c r="A5" s="133" t="s">
        <v>539</v>
      </c>
      <c r="B5" s="138"/>
      <c r="C5" s="139"/>
      <c r="D5" s="140">
        <v>85252</v>
      </c>
      <c r="E5" s="141"/>
      <c r="F5" s="142">
        <v>85205</v>
      </c>
      <c r="G5" s="143"/>
      <c r="H5" s="144"/>
    </row>
    <row r="6" spans="1:8">
      <c r="A6" s="145"/>
      <c r="B6" s="146"/>
      <c r="C6" s="147"/>
      <c r="D6" s="148">
        <v>42859</v>
      </c>
      <c r="E6" s="149"/>
      <c r="F6" s="150">
        <v>38847</v>
      </c>
      <c r="G6" s="151"/>
      <c r="H6" s="152"/>
    </row>
    <row r="7" spans="1:8">
      <c r="A7" s="133" t="s">
        <v>540</v>
      </c>
      <c r="B7" s="138"/>
      <c r="C7" s="139"/>
      <c r="D7" s="140">
        <v>79893</v>
      </c>
      <c r="E7" s="141"/>
      <c r="F7" s="142">
        <v>77577</v>
      </c>
      <c r="G7" s="143"/>
      <c r="H7" s="144"/>
    </row>
    <row r="8" spans="1:8">
      <c r="A8" s="145"/>
      <c r="B8" s="146"/>
      <c r="C8" s="147"/>
      <c r="D8" s="148">
        <v>44715</v>
      </c>
      <c r="E8" s="149"/>
      <c r="F8" s="150">
        <v>40870</v>
      </c>
      <c r="G8" s="151"/>
      <c r="H8" s="152"/>
    </row>
    <row r="9" spans="1:8">
      <c r="A9" s="133" t="s">
        <v>541</v>
      </c>
      <c r="B9" s="138"/>
      <c r="C9" s="139"/>
      <c r="D9" s="140">
        <v>96137</v>
      </c>
      <c r="E9" s="141"/>
      <c r="F9" s="142">
        <v>67293</v>
      </c>
      <c r="G9" s="143"/>
      <c r="H9" s="144"/>
    </row>
    <row r="10" spans="1:8">
      <c r="A10" s="145"/>
      <c r="B10" s="146"/>
      <c r="C10" s="147"/>
      <c r="D10" s="148">
        <v>62915</v>
      </c>
      <c r="E10" s="149"/>
      <c r="F10" s="150">
        <v>35076</v>
      </c>
      <c r="G10" s="151"/>
      <c r="H10" s="152"/>
    </row>
    <row r="11" spans="1:8">
      <c r="A11" s="133" t="s">
        <v>542</v>
      </c>
      <c r="B11" s="138"/>
      <c r="C11" s="139"/>
      <c r="D11" s="140">
        <v>114052</v>
      </c>
      <c r="E11" s="141"/>
      <c r="F11" s="142">
        <v>67343</v>
      </c>
      <c r="G11" s="143"/>
      <c r="H11" s="144"/>
    </row>
    <row r="12" spans="1:8">
      <c r="A12" s="145"/>
      <c r="B12" s="146"/>
      <c r="C12" s="153"/>
      <c r="D12" s="148">
        <v>28220</v>
      </c>
      <c r="E12" s="149"/>
      <c r="F12" s="150">
        <v>32865</v>
      </c>
      <c r="G12" s="151"/>
      <c r="H12" s="152"/>
    </row>
    <row r="13" spans="1:8">
      <c r="A13" s="133"/>
      <c r="B13" s="138"/>
      <c r="C13" s="154"/>
      <c r="D13" s="155">
        <v>104633</v>
      </c>
      <c r="E13" s="156"/>
      <c r="F13" s="157">
        <v>74372</v>
      </c>
      <c r="G13" s="158"/>
      <c r="H13" s="144"/>
    </row>
    <row r="14" spans="1:8">
      <c r="A14" s="145"/>
      <c r="B14" s="146"/>
      <c r="C14" s="147"/>
      <c r="D14" s="148">
        <v>46077</v>
      </c>
      <c r="E14" s="149"/>
      <c r="F14" s="150">
        <v>36367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8.7200000000000006</v>
      </c>
      <c r="C19" s="159">
        <f>ROUND(VALUE(SUBSTITUTE(実質収支比率等に係る経年分析!G$48,"▲","-")),2)</f>
        <v>5.3</v>
      </c>
      <c r="D19" s="159">
        <f>ROUND(VALUE(SUBSTITUTE(実質収支比率等に係る経年分析!H$48,"▲","-")),2)</f>
        <v>6.48</v>
      </c>
      <c r="E19" s="159">
        <f>ROUND(VALUE(SUBSTITUTE(実質収支比率等に係る経年分析!I$48,"▲","-")),2)</f>
        <v>6.44</v>
      </c>
      <c r="F19" s="159">
        <f>ROUND(VALUE(SUBSTITUTE(実質収支比率等に係る経年分析!J$48,"▲","-")),2)</f>
        <v>9.82</v>
      </c>
    </row>
    <row r="20" spans="1:11">
      <c r="A20" s="159" t="s">
        <v>49</v>
      </c>
      <c r="B20" s="159">
        <f>ROUND(VALUE(SUBSTITUTE(実質収支比率等に係る経年分析!F$47,"▲","-")),2)</f>
        <v>12.65</v>
      </c>
      <c r="C20" s="159">
        <f>ROUND(VALUE(SUBSTITUTE(実質収支比率等に係る経年分析!G$47,"▲","-")),2)</f>
        <v>11.93</v>
      </c>
      <c r="D20" s="159">
        <f>ROUND(VALUE(SUBSTITUTE(実質収支比率等に係る経年分析!H$47,"▲","-")),2)</f>
        <v>14.72</v>
      </c>
      <c r="E20" s="159">
        <f>ROUND(VALUE(SUBSTITUTE(実質収支比率等に係る経年分析!I$47,"▲","-")),2)</f>
        <v>11.14</v>
      </c>
      <c r="F20" s="159">
        <f>ROUND(VALUE(SUBSTITUTE(実質収支比率等に係る経年分析!J$47,"▲","-")),2)</f>
        <v>11.81</v>
      </c>
    </row>
    <row r="21" spans="1:11">
      <c r="A21" s="159" t="s">
        <v>50</v>
      </c>
      <c r="B21" s="159">
        <f>IF(ISNUMBER(VALUE(SUBSTITUTE(実質収支比率等に係る経年分析!F$49,"▲","-"))),ROUND(VALUE(SUBSTITUTE(実質収支比率等に係る経年分析!F$49,"▲","-")),2),NA())</f>
        <v>-1.0900000000000001</v>
      </c>
      <c r="C21" s="159">
        <f>IF(ISNUMBER(VALUE(SUBSTITUTE(実質収支比率等に係る経年分析!G$49,"▲","-"))),ROUND(VALUE(SUBSTITUTE(実質収支比率等に係る経年分析!G$49,"▲","-")),2),NA())</f>
        <v>-4.4000000000000004</v>
      </c>
      <c r="D21" s="159">
        <f>IF(ISNUMBER(VALUE(SUBSTITUTE(実質収支比率等に係る経年分析!H$49,"▲","-"))),ROUND(VALUE(SUBSTITUTE(実質収支比率等に係る経年分析!H$49,"▲","-")),2),NA())</f>
        <v>4.1100000000000003</v>
      </c>
      <c r="E21" s="159">
        <f>IF(ISNUMBER(VALUE(SUBSTITUTE(実質収支比率等に係る経年分析!I$49,"▲","-"))),ROUND(VALUE(SUBSTITUTE(実質収支比率等に係る経年分析!I$49,"▲","-")),2),NA())</f>
        <v>-4.32</v>
      </c>
      <c r="F21" s="159">
        <f>IF(ISNUMBER(VALUE(SUBSTITUTE(実質収支比率等に係る経年分析!J$49,"▲","-"))),ROUND(VALUE(SUBSTITUTE(実質収支比率等に係る経年分析!J$49,"▲","-")),2),NA())</f>
        <v>3.92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0.68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0.31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土地開発事業特別会計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1.06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0.17</v>
      </c>
    </row>
    <row r="30" spans="1:11">
      <c r="A30" s="160" t="str">
        <f>IF(連結実質赤字比率に係る赤字・黒字の構成分析!C$40="",NA(),連結実質赤字比率に係る赤字・黒字の構成分析!C$40)</f>
        <v>国民健康保険上中診療所事業会計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3.26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1.36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0.55000000000000004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0.54</v>
      </c>
    </row>
    <row r="32" spans="1:11">
      <c r="A32" s="160" t="str">
        <f>IF(連結実質赤字比率に係る赤字・黒字の構成分析!C$38="",NA(),連結実質赤字比率に係る赤字・黒字の構成分析!C$38)</f>
        <v>介護保険特別会計（事業勘定）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0.81</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1.33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0.55000000000000004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1.81</v>
      </c>
    </row>
    <row r="34" spans="1:16">
      <c r="A34" s="160" t="str">
        <f>IF(連結実質赤字比率に係る赤字・黒字の構成分析!C$36="",NA(),連結実質赤字比率に係る赤字・黒字の構成分析!C$36)</f>
        <v>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4.3499999999999996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9.7100000000000009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13.69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12.81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12.97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1409</v>
      </c>
      <c r="E42" s="161"/>
      <c r="F42" s="161"/>
      <c r="G42" s="161">
        <f>'実質公債費比率（分子）の構造'!L$52</f>
        <v>1412</v>
      </c>
      <c r="H42" s="161"/>
      <c r="I42" s="161"/>
      <c r="J42" s="161">
        <f>'実質公債費比率（分子）の構造'!M$52</f>
        <v>1392</v>
      </c>
      <c r="K42" s="161"/>
      <c r="L42" s="161"/>
      <c r="M42" s="161">
        <f>'実質公債費比率（分子）の構造'!N$52</f>
        <v>1287</v>
      </c>
      <c r="N42" s="161"/>
      <c r="O42" s="161"/>
      <c r="P42" s="161">
        <f>'実質公債費比率（分子）の構造'!O$52</f>
        <v>1297</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f>'実質公債費比率（分子）の構造'!M$50</f>
        <v>20</v>
      </c>
      <c r="I44" s="161"/>
      <c r="J44" s="161"/>
      <c r="K44" s="161">
        <f>'実質公債費比率（分子）の構造'!N$50</f>
        <v>40</v>
      </c>
      <c r="L44" s="161"/>
      <c r="M44" s="161"/>
      <c r="N44" s="161">
        <f>'実質公債費比率（分子）の構造'!O$50</f>
        <v>55</v>
      </c>
      <c r="O44" s="161"/>
      <c r="P44" s="161"/>
    </row>
    <row r="45" spans="1:16">
      <c r="A45" s="161" t="s">
        <v>60</v>
      </c>
      <c r="B45" s="161">
        <f>'実質公債費比率（分子）の構造'!K$49</f>
        <v>250</v>
      </c>
      <c r="C45" s="161"/>
      <c r="D45" s="161"/>
      <c r="E45" s="161">
        <f>'実質公債費比率（分子）の構造'!L$49</f>
        <v>255</v>
      </c>
      <c r="F45" s="161"/>
      <c r="G45" s="161"/>
      <c r="H45" s="161">
        <f>'実質公債費比率（分子）の構造'!M$49</f>
        <v>240</v>
      </c>
      <c r="I45" s="161"/>
      <c r="J45" s="161"/>
      <c r="K45" s="161">
        <f>'実質公債費比率（分子）の構造'!N$49</f>
        <v>206</v>
      </c>
      <c r="L45" s="161"/>
      <c r="M45" s="161"/>
      <c r="N45" s="161">
        <f>'実質公債費比率（分子）の構造'!O$49</f>
        <v>200</v>
      </c>
      <c r="O45" s="161"/>
      <c r="P45" s="161"/>
    </row>
    <row r="46" spans="1:16">
      <c r="A46" s="161" t="s">
        <v>61</v>
      </c>
      <c r="B46" s="161">
        <f>'実質公債費比率（分子）の構造'!K$48</f>
        <v>504</v>
      </c>
      <c r="C46" s="161"/>
      <c r="D46" s="161"/>
      <c r="E46" s="161">
        <f>'実質公債費比率（分子）の構造'!L$48</f>
        <v>506</v>
      </c>
      <c r="F46" s="161"/>
      <c r="G46" s="161"/>
      <c r="H46" s="161">
        <f>'実質公債費比率（分子）の構造'!M$48</f>
        <v>492</v>
      </c>
      <c r="I46" s="161"/>
      <c r="J46" s="161"/>
      <c r="K46" s="161">
        <f>'実質公債費比率（分子）の構造'!N$48</f>
        <v>492</v>
      </c>
      <c r="L46" s="161"/>
      <c r="M46" s="161"/>
      <c r="N46" s="161">
        <f>'実質公債費比率（分子）の構造'!O$48</f>
        <v>480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1382</v>
      </c>
      <c r="C49" s="161"/>
      <c r="D49" s="161"/>
      <c r="E49" s="161">
        <f>'実質公債費比率（分子）の構造'!L$45</f>
        <v>1378</v>
      </c>
      <c r="F49" s="161"/>
      <c r="G49" s="161"/>
      <c r="H49" s="161">
        <f>'実質公債費比率（分子）の構造'!M$45</f>
        <v>1409</v>
      </c>
      <c r="I49" s="161"/>
      <c r="J49" s="161"/>
      <c r="K49" s="161">
        <f>'実質公債費比率（分子）の構造'!N$45</f>
        <v>1297</v>
      </c>
      <c r="L49" s="161"/>
      <c r="M49" s="161"/>
      <c r="N49" s="161">
        <f>'実質公債費比率（分子）の構造'!O$45</f>
        <v>1303</v>
      </c>
      <c r="O49" s="161"/>
      <c r="P49" s="161"/>
    </row>
    <row r="50" spans="1:16">
      <c r="A50" s="161" t="s">
        <v>65</v>
      </c>
      <c r="B50" s="161" t="e">
        <f>NA()</f>
        <v>#N/A</v>
      </c>
      <c r="C50" s="161">
        <f>IF(ISNUMBER('実質公債費比率（分子）の構造'!K$53),'実質公債費比率（分子）の構造'!K$53,NA())</f>
        <v>727</v>
      </c>
      <c r="D50" s="161" t="e">
        <f>NA()</f>
        <v>#N/A</v>
      </c>
      <c r="E50" s="161" t="e">
        <f>NA()</f>
        <v>#N/A</v>
      </c>
      <c r="F50" s="161">
        <f>IF(ISNUMBER('実質公債費比率（分子）の構造'!L$53),'実質公債費比率（分子）の構造'!L$53,NA())</f>
        <v>727</v>
      </c>
      <c r="G50" s="161" t="e">
        <f>NA()</f>
        <v>#N/A</v>
      </c>
      <c r="H50" s="161" t="e">
        <f>NA()</f>
        <v>#N/A</v>
      </c>
      <c r="I50" s="161">
        <f>IF(ISNUMBER('実質公債費比率（分子）の構造'!M$53),'実質公債費比率（分子）の構造'!M$53,NA())</f>
        <v>769</v>
      </c>
      <c r="J50" s="161" t="e">
        <f>NA()</f>
        <v>#N/A</v>
      </c>
      <c r="K50" s="161" t="e">
        <f>NA()</f>
        <v>#N/A</v>
      </c>
      <c r="L50" s="161">
        <f>IF(ISNUMBER('実質公債費比率（分子）の構造'!N$53),'実質公債費比率（分子）の構造'!N$53,NA())</f>
        <v>748</v>
      </c>
      <c r="M50" s="161" t="e">
        <f>NA()</f>
        <v>#N/A</v>
      </c>
      <c r="N50" s="161" t="e">
        <f>NA()</f>
        <v>#N/A</v>
      </c>
      <c r="O50" s="161">
        <f>IF(ISNUMBER('実質公債費比率（分子）の構造'!O$53),'実質公債費比率（分子）の構造'!O$53,NA())</f>
        <v>741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13419</v>
      </c>
      <c r="E56" s="160"/>
      <c r="F56" s="160"/>
      <c r="G56" s="160">
        <f>'将来負担比率（分子）の構造'!J$52</f>
        <v>13314</v>
      </c>
      <c r="H56" s="160"/>
      <c r="I56" s="160"/>
      <c r="J56" s="160">
        <f>'将来負担比率（分子）の構造'!K$52</f>
        <v>11976</v>
      </c>
      <c r="K56" s="160"/>
      <c r="L56" s="160"/>
      <c r="M56" s="160">
        <f>'将来負担比率（分子）の構造'!L$52</f>
        <v>11816</v>
      </c>
      <c r="N56" s="160"/>
      <c r="O56" s="160"/>
      <c r="P56" s="160">
        <f>'将来負担比率（分子）の構造'!M$52</f>
        <v>11525</v>
      </c>
    </row>
    <row r="57" spans="1:16">
      <c r="A57" s="160" t="s">
        <v>36</v>
      </c>
      <c r="B57" s="160"/>
      <c r="C57" s="160"/>
      <c r="D57" s="160">
        <f>'将来負担比率（分子）の構造'!I$51</f>
        <v>271</v>
      </c>
      <c r="E57" s="160"/>
      <c r="F57" s="160"/>
      <c r="G57" s="160">
        <f>'将来負担比率（分子）の構造'!J$51</f>
        <v>242</v>
      </c>
      <c r="H57" s="160"/>
      <c r="I57" s="160"/>
      <c r="J57" s="160">
        <f>'将来負担比率（分子）の構造'!K$51</f>
        <v>228</v>
      </c>
      <c r="K57" s="160"/>
      <c r="L57" s="160"/>
      <c r="M57" s="160">
        <f>'将来負担比率（分子）の構造'!L$51</f>
        <v>194</v>
      </c>
      <c r="N57" s="160"/>
      <c r="O57" s="160"/>
      <c r="P57" s="160">
        <f>'将来負担比率（分子）の構造'!M$51</f>
        <v>148</v>
      </c>
    </row>
    <row r="58" spans="1:16">
      <c r="A58" s="160" t="s">
        <v>35</v>
      </c>
      <c r="B58" s="160"/>
      <c r="C58" s="160"/>
      <c r="D58" s="160">
        <f>'将来負担比率（分子）の構造'!I$50</f>
        <v>1705</v>
      </c>
      <c r="E58" s="160"/>
      <c r="F58" s="160"/>
      <c r="G58" s="160">
        <f>'将来負担比率（分子）の構造'!J$50</f>
        <v>1667</v>
      </c>
      <c r="H58" s="160"/>
      <c r="I58" s="160"/>
      <c r="J58" s="160">
        <f>'将来負担比率（分子）の構造'!K$50</f>
        <v>1785</v>
      </c>
      <c r="K58" s="160"/>
      <c r="L58" s="160"/>
      <c r="M58" s="160">
        <f>'将来負担比率（分子）の構造'!L$50</f>
        <v>1560</v>
      </c>
      <c r="N58" s="160"/>
      <c r="O58" s="160"/>
      <c r="P58" s="160">
        <f>'将来負担比率（分子）の構造'!M$50</f>
        <v>1679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2</v>
      </c>
      <c r="F61" s="160"/>
      <c r="G61" s="160"/>
      <c r="H61" s="160">
        <f>'将来負担比率（分子）の構造'!K$46</f>
        <v>2</v>
      </c>
      <c r="I61" s="160"/>
      <c r="J61" s="160"/>
      <c r="K61" s="160">
        <f>'将来負担比率（分子）の構造'!L$46</f>
        <v>2</v>
      </c>
      <c r="L61" s="160"/>
      <c r="M61" s="160"/>
      <c r="N61" s="160">
        <f>'将来負担比率（分子）の構造'!M$46</f>
        <v>1</v>
      </c>
      <c r="O61" s="160"/>
      <c r="P61" s="160"/>
    </row>
    <row r="62" spans="1:16">
      <c r="A62" s="160" t="s">
        <v>29</v>
      </c>
      <c r="B62" s="160">
        <f>'将来負担比率（分子）の構造'!I$45</f>
        <v>2081</v>
      </c>
      <c r="C62" s="160"/>
      <c r="D62" s="160"/>
      <c r="E62" s="160">
        <f>'将来負担比率（分子）の構造'!J$45</f>
        <v>1985</v>
      </c>
      <c r="F62" s="160"/>
      <c r="G62" s="160"/>
      <c r="H62" s="160">
        <f>'将来負担比率（分子）の構造'!K$45</f>
        <v>1914</v>
      </c>
      <c r="I62" s="160"/>
      <c r="J62" s="160"/>
      <c r="K62" s="160">
        <f>'将来負担比率（分子）の構造'!L$45</f>
        <v>1899</v>
      </c>
      <c r="L62" s="160"/>
      <c r="M62" s="160"/>
      <c r="N62" s="160">
        <f>'将来負担比率（分子）の構造'!M$45</f>
        <v>1560</v>
      </c>
      <c r="O62" s="160"/>
      <c r="P62" s="160"/>
    </row>
    <row r="63" spans="1:16">
      <c r="A63" s="160" t="s">
        <v>28</v>
      </c>
      <c r="B63" s="160">
        <f>'将来負担比率（分子）の構造'!I$44</f>
        <v>1819</v>
      </c>
      <c r="C63" s="160"/>
      <c r="D63" s="160"/>
      <c r="E63" s="160">
        <f>'将来負担比率（分子）の構造'!J$44</f>
        <v>1986</v>
      </c>
      <c r="F63" s="160"/>
      <c r="G63" s="160"/>
      <c r="H63" s="160">
        <f>'将来負担比率（分子）の構造'!K$44</f>
        <v>1838</v>
      </c>
      <c r="I63" s="160"/>
      <c r="J63" s="160"/>
      <c r="K63" s="160">
        <f>'将来負担比率（分子）の構造'!L$44</f>
        <v>1807</v>
      </c>
      <c r="L63" s="160"/>
      <c r="M63" s="160"/>
      <c r="N63" s="160">
        <f>'将来負担比率（分子）の構造'!M$44</f>
        <v>1725</v>
      </c>
      <c r="O63" s="160"/>
      <c r="P63" s="160"/>
    </row>
    <row r="64" spans="1:16">
      <c r="A64" s="160" t="s">
        <v>27</v>
      </c>
      <c r="B64" s="160">
        <f>'将来負担比率（分子）の構造'!I$43</f>
        <v>5577</v>
      </c>
      <c r="C64" s="160"/>
      <c r="D64" s="160"/>
      <c r="E64" s="160">
        <f>'将来負担比率（分子）の構造'!J$43</f>
        <v>5168</v>
      </c>
      <c r="F64" s="160"/>
      <c r="G64" s="160"/>
      <c r="H64" s="160">
        <f>'将来負担比率（分子）の構造'!K$43</f>
        <v>4752</v>
      </c>
      <c r="I64" s="160"/>
      <c r="J64" s="160"/>
      <c r="K64" s="160">
        <f>'将来負担比率（分子）の構造'!L$43</f>
        <v>4417</v>
      </c>
      <c r="L64" s="160"/>
      <c r="M64" s="160"/>
      <c r="N64" s="160">
        <f>'将来負担比率（分子）の構造'!M$43</f>
        <v>4263</v>
      </c>
      <c r="O64" s="160"/>
      <c r="P64" s="160"/>
    </row>
    <row r="65" spans="1:16">
      <c r="A65" s="160" t="s">
        <v>26</v>
      </c>
      <c r="B65" s="160" t="str">
        <f>'将来負担比率（分子）の構造'!I$42</f>
        <v>-</v>
      </c>
      <c r="C65" s="160"/>
      <c r="D65" s="160"/>
      <c r="E65" s="160" t="str">
        <f>'将来負担比率（分子）の構造'!J$42</f>
        <v>-</v>
      </c>
      <c r="F65" s="160"/>
      <c r="G65" s="160"/>
      <c r="H65" s="160">
        <f>'将来負担比率（分子）の構造'!K$42</f>
        <v>100</v>
      </c>
      <c r="I65" s="160"/>
      <c r="J65" s="160"/>
      <c r="K65" s="160">
        <f>'将来負担比率（分子）の構造'!L$42</f>
        <v>200</v>
      </c>
      <c r="L65" s="160"/>
      <c r="M65" s="160"/>
      <c r="N65" s="160">
        <f>'将来負担比率（分子）の構造'!M$42</f>
        <v>145</v>
      </c>
      <c r="O65" s="160"/>
      <c r="P65" s="160"/>
    </row>
    <row r="66" spans="1:16">
      <c r="A66" s="160" t="s">
        <v>25</v>
      </c>
      <c r="B66" s="160">
        <f>'将来負担比率（分子）の構造'!I$41</f>
        <v>13490</v>
      </c>
      <c r="C66" s="160"/>
      <c r="D66" s="160"/>
      <c r="E66" s="160">
        <f>'将来負担比率（分子）の構造'!J$41</f>
        <v>12885</v>
      </c>
      <c r="F66" s="160"/>
      <c r="G66" s="160"/>
      <c r="H66" s="160">
        <f>'将来負担比率（分子）の構造'!K$41</f>
        <v>12382</v>
      </c>
      <c r="I66" s="160"/>
      <c r="J66" s="160"/>
      <c r="K66" s="160">
        <f>'将来負担比率（分子）の構造'!L$41</f>
        <v>12093</v>
      </c>
      <c r="L66" s="160"/>
      <c r="M66" s="160"/>
      <c r="N66" s="160">
        <f>'将来負担比率（分子）の構造'!M$41</f>
        <v>11993</v>
      </c>
      <c r="O66" s="160"/>
      <c r="P66" s="160"/>
    </row>
    <row r="67" spans="1:16">
      <c r="A67" s="160" t="s">
        <v>69</v>
      </c>
      <c r="B67" s="160" t="e">
        <f>NA()</f>
        <v>#N/A</v>
      </c>
      <c r="C67" s="160">
        <f>IF(ISNUMBER('将来負担比率（分子）の構造'!I$53), IF('将来負担比率（分子）の構造'!I$53 &lt; 0, 0, '将来負担比率（分子）の構造'!I$53), NA())</f>
        <v>7572</v>
      </c>
      <c r="D67" s="160" t="e">
        <f>NA()</f>
        <v>#N/A</v>
      </c>
      <c r="E67" s="160" t="e">
        <f>NA()</f>
        <v>#N/A</v>
      </c>
      <c r="F67" s="160">
        <f>IF(ISNUMBER('将来負担比率（分子）の構造'!J$53), IF('将来負担比率（分子）の構造'!J$53 &lt; 0, 0, '将来負担比率（分子）の構造'!J$53), NA())</f>
        <v>6803</v>
      </c>
      <c r="G67" s="160" t="e">
        <f>NA()</f>
        <v>#N/A</v>
      </c>
      <c r="H67" s="160" t="e">
        <f>NA()</f>
        <v>#N/A</v>
      </c>
      <c r="I67" s="160">
        <f>IF(ISNUMBER('将来負担比率（分子）の構造'!K$53), IF('将来負担比率（分子）の構造'!K$53 &lt; 0, 0, '将来負担比率（分子）の構造'!K$53), NA())</f>
        <v>6999</v>
      </c>
      <c r="J67" s="160" t="e">
        <f>NA()</f>
        <v>#N/A</v>
      </c>
      <c r="K67" s="160" t="e">
        <f>NA()</f>
        <v>#N/A</v>
      </c>
      <c r="L67" s="160">
        <f>IF(ISNUMBER('将来負担比率（分子）の構造'!L$53), IF('将来負担比率（分子）の構造'!L$53 &lt; 0, 0, '将来負担比率（分子）の構造'!L$53), NA())</f>
        <v>6847</v>
      </c>
      <c r="M67" s="160" t="e">
        <f>NA()</f>
        <v>#N/A</v>
      </c>
      <c r="N67" s="160" t="e">
        <f>NA()</f>
        <v>#N/A</v>
      </c>
      <c r="O67" s="160">
        <f>IF(ISNUMBER('将来負担比率（分子）の構造'!M$53), IF('将来負担比率（分子）の構造'!M$53 &lt; 0, 0, '将来負担比率（分子）の構造'!M$53), NA())</f>
        <v>6334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932</v>
      </c>
      <c r="C72" s="164">
        <f>基金残高に係る経年分析!G55</f>
        <v>683</v>
      </c>
      <c r="D72" s="164">
        <f>基金残高に係る経年分析!H55</f>
        <v>719</v>
      </c>
    </row>
    <row r="73" spans="1:16">
      <c r="A73" s="163" t="s">
        <v>72</v>
      </c>
      <c r="B73" s="164">
        <f>基金残高に係る経年分析!F56</f>
        <v>52</v>
      </c>
      <c r="C73" s="164">
        <f>基金残高に係る経年分析!G56</f>
        <v>52</v>
      </c>
      <c r="D73" s="164">
        <f>基金残高に係る経年分析!H56</f>
        <v>52</v>
      </c>
    </row>
    <row r="74" spans="1:16">
      <c r="A74" s="163" t="s">
        <v>73</v>
      </c>
      <c r="B74" s="164">
        <f>基金残高に係る経年分析!F57</f>
        <v>1767</v>
      </c>
      <c r="C74" s="164">
        <f>基金残高に係る経年分析!G57</f>
        <v>1568</v>
      </c>
      <c r="D74" s="164">
        <f>基金残高に係る経年分析!H57</f>
        <v>1297</v>
      </c>
    </row>
  </sheetData>
  <sheetProtection algorithmName="SHA-512" hashValue="bXxNzlpAPfdk8diQfrLuDuhJNYwK8+xrVYFWowNV6qVTwLEASxE7OtG1PNOPvTH0PLSCtWu+x/MuYXU8bkjcUw==" saltValue="NwpaKgHJ05BlRD8JFoLH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2019-03-20T02:49:14Z</cp:lastPrinted>
  <dcterms:created xsi:type="dcterms:W3CDTF">2019-02-14T02:46:07Z</dcterms:created>
  <dcterms:modified xsi:type="dcterms:W3CDTF">2019-10-29T05:34:02Z</dcterms:modified>
</cp:coreProperties>
</file>