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ukuipref-my.sharepoint.com@SSL\DavWWWRoot\personal\shimachi-kyodo_pref_fukui_lg_jp\Documents\財政グループ\11_財政状況資料集\30財政状況資料集\03 　作成依頼（２回目\02\"/>
    </mc:Choice>
  </mc:AlternateContent>
  <xr:revisionPtr revIDLastSave="0" documentId="11_FEF68C3EAD32324FA7B5D308E581575A8329792A" xr6:coauthVersionLast="44" xr6:coauthVersionMax="44" xr10:uidLastSave="{00000000-0000-0000-0000-000000000000}"/>
  <bookViews>
    <workbookView xWindow="-120" yWindow="-120" windowWidth="19800" windowHeight="11760" tabRatio="86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C38" i="10"/>
  <c r="BE37" i="10"/>
  <c r="AM37" i="10"/>
  <c r="C37" i="10"/>
  <c r="AM36" i="10"/>
  <c r="C36" i="10"/>
  <c r="AM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E34" i="10"/>
  <c r="BE35" i="10" s="1"/>
  <c r="BE36" i="10" s="1"/>
  <c r="CO34" i="10" l="1"/>
  <c r="CO35" i="10" s="1"/>
  <c r="CO36" i="10" s="1"/>
  <c r="CO37" i="10" s="1"/>
  <c r="CO38" i="10" s="1"/>
  <c r="CO39" i="10" s="1"/>
  <c r="CO40" i="10" s="1"/>
</calcChain>
</file>

<file path=xl/sharedStrings.xml><?xml version="1.0" encoding="utf-8"?>
<sst xmlns="http://schemas.openxmlformats.org/spreadsheetml/2006/main" count="1151" uniqueCount="624">
  <si>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</si>
  <si>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</si>
  <si>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</si>
  <si>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</si>
  <si>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</si>
  <si>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</si>
  <si>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</si>
  <si>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</si>
  <si>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</si>
  <si>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</si>
  <si>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</si>
  <si>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</si>
  <si>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</si>
  <si>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</si>
  <si>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</si>
  <si>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</si>
  <si>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</si>
  <si>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</si>
  <si>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</si>
  <si>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</si>
  <si>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</si>
  <si>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</si>
  <si>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</si>
  <si>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</si>
  <si>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</si>
  <si>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</si>
  <si>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</si>
  <si>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</si>
  <si>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</si>
  <si>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</si>
  <si>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</si>
  <si>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</si>
  <si>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</si>
  <si>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</si>
  <si>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</si>
  <si>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</si>
  <si>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</si>
  <si>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</si>
  <si>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</si>
  <si>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</si>
  <si>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</si>
  <si>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</si>
  <si>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</si>
  <si>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</si>
  <si>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</si>
  <si>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</si>
  <si>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</si>
  <si>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</si>
  <si>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</si>
  <si>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</si>
  <si>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</si>
  <si>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</si>
  <si>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</si>
  <si>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</si>
  <si>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</si>
  <si>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</si>
  <si>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</si>
  <si>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</si>
  <si>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</si>
  <si>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</si>
  <si>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</si>
  <si>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</si>
  <si>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</si>
  <si>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</si>
  <si>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</si>
  <si>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</si>
  <si>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</si>
  <si>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</si>
  <si>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</si>
  <si>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</si>
  <si>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</si>
  <si>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</si>
  <si>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</si>
  <si>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</si>
  <si>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</si>
  <si>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</si>
  <si>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</si>
  <si>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</si>
  <si>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</si>
  <si>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</si>
  <si>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</si>
  <si>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</si>
  <si>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</si>
  <si>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</si>
  <si>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</si>
  <si>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</si>
  <si>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</si>
  <si>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</si>
  <si>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</si>
  <si>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</si>
  <si>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</si>
  <si>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</si>
  <si>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</si>
  <si>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</si>
  <si>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</si>
  <si>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</si>
  <si>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</si>
  <si>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</si>
  <si>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</si>
  <si>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</si>
  <si>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</si>
  <si>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</si>
  <si>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</si>
  <si>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</si>
  <si>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</si>
  <si>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</si>
  <si>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</si>
  <si>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</si>
  <si>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</si>
  <si>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</si>
  <si>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</si>
  <si>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</si>
  <si>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</si>
  <si>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</si>
  <si>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</si>
  <si>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</si>
  <si>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</si>
  <si>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</si>
  <si>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</si>
  <si>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</si>
  <si>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</si>
  <si>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</si>
  <si>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</si>
  <si>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</si>
  <si>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</si>
  <si>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</si>
  <si>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</si>
  <si>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</si>
  <si>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</si>
  <si>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</si>
  <si>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</si>
  <si>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</si>
  <si>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</si>
  <si>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</si>
  <si>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</si>
  <si>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</si>
  <si>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</si>
  <si>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</si>
  <si>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</si>
  <si>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</si>
  <si>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</si>
  <si>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</si>
  <si>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</si>
  <si>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</si>
  <si>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</si>
  <si>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</si>
  <si>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</si>
  <si>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</si>
  <si>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</si>
  <si>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</si>
  <si>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</si>
  <si>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</si>
  <si>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</si>
  <si>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</si>
  <si>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</si>
  <si>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</si>
  <si>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</si>
  <si>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</si>
  <si>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</si>
  <si>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</si>
  <si>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</si>
  <si>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</si>
  <si>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</si>
  <si>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</si>
  <si>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</si>
  <si>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</si>
  <si>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</si>
  <si>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</si>
  <si>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</si>
  <si>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</si>
  <si>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</si>
  <si>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</si>
  <si>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</si>
  <si>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</si>
  <si>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</si>
  <si>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</si>
  <si>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</si>
  <si>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</si>
  <si>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</si>
  <si>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</si>
  <si>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</si>
  <si>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</si>
  <si>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</si>
  <si>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</si>
  <si>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</si>
  <si>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</si>
  <si>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</si>
  <si>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</si>
  <si>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</si>
  <si>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</si>
  <si>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</si>
  <si>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</si>
  <si>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</si>
  <si>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</si>
  <si>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</si>
  <si>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</si>
  <si>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</si>
  <si>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</si>
  <si>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</si>
  <si>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</si>
  <si>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</si>
  <si>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</si>
  <si>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</si>
  <si>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</si>
  <si>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</si>
  <si>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</si>
  <si>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</si>
  <si>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</si>
  <si>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</si>
  <si>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</si>
  <si>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</si>
  <si>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</si>
  <si>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福井県大野市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</si>
  <si>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</si>
  <si>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</si>
  <si>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</si>
  <si>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</si>
  <si>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</si>
  <si>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</si>
  <si>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</si>
  <si>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</si>
  <si>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</si>
  <si>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</si>
  <si>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</si>
  <si>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</si>
  <si>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</si>
  <si>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</si>
  <si>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</si>
  <si>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</si>
  <si>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</si>
  <si>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</si>
  <si>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</si>
  <si>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</si>
  <si>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</si>
  <si>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</si>
  <si>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</si>
  <si>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</si>
  <si>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</si>
  <si>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</si>
  <si>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</si>
  <si>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</si>
  <si>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</si>
  <si>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</si>
  <si>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</si>
  <si>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</si>
  <si>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</si>
  <si>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</si>
  <si>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</si>
  <si>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</si>
  <si>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</si>
  <si>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</si>
  <si>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</si>
  <si>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</si>
  <si>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</si>
  <si>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</si>
  <si>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</si>
  <si>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</si>
  <si>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</si>
  <si>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</si>
  <si>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</si>
  <si>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</si>
  <si>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</si>
  <si>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</si>
  <si>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</si>
  <si>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</si>
  <si>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</si>
  <si>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</si>
  <si>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</si>
  <si>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</si>
  <si>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</si>
  <si>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</si>
  <si>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</si>
  <si>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</si>
  <si>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</si>
  <si>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</si>
  <si>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</si>
  <si>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</si>
  <si>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</si>
  <si>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</si>
  <si>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</si>
  <si>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</si>
  <si>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</si>
  <si>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</si>
  <si>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</si>
  <si>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</si>
  <si>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</si>
  <si>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</si>
  <si>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</si>
  <si>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</si>
  <si>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</si>
  <si>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</si>
  <si>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</si>
  <si>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</si>
  <si>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</si>
  <si>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</si>
  <si>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</si>
  <si>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</si>
  <si>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</si>
  <si>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</si>
  <si>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</si>
  <si>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</si>
  <si>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</si>
  <si>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</si>
  <si>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</si>
  <si>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</si>
  <si>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</si>
  <si>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</si>
  <si>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</si>
  <si>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</si>
  <si>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</si>
  <si>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</si>
  <si>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</si>
  <si>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</si>
  <si>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</si>
  <si>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</si>
  <si>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</si>
  <si>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</si>
  <si>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</si>
  <si>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</si>
  <si>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</si>
  <si>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</si>
  <si>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</si>
  <si>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</si>
  <si>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</si>
  <si>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</si>
  <si>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</si>
  <si>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</si>
  <si>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</si>
  <si>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</si>
  <si>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</si>
  <si>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</si>
  <si>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</si>
  <si>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</si>
  <si>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</si>
  <si>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</si>
  <si>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</si>
  <si>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</si>
  <si>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</si>
  <si>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</si>
  <si>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</si>
  <si>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</si>
  <si>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</si>
  <si>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</si>
  <si>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</si>
  <si>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</si>
  <si>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</si>
  <si>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</si>
  <si>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</si>
  <si>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</si>
  <si>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</si>
  <si>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</si>
  <si>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</si>
  <si>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</si>
  <si>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</si>
  <si>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</si>
  <si>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</si>
  <si>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</si>
  <si>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</si>
  <si>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</si>
  <si>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</si>
  <si>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</si>
  <si>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</si>
  <si>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福井県大野市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</si>
  <si>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</si>
  <si>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</si>
  <si>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</si>
  <si>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</si>
  <si>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</si>
  <si>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</si>
  <si>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</si>
  <si>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</si>
  <si>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</si>
  <si>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</si>
  <si>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</si>
  <si>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</si>
  <si>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</si>
  <si>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</si>
  <si>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</si>
  <si>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</si>
  <si>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</si>
  <si>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</si>
  <si>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</si>
  <si>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</si>
  <si>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</si>
  <si>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</si>
  <si>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</si>
  <si>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</si>
  <si>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</si>
  <si>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</si>
  <si>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</si>
  <si>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</si>
  <si>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</si>
  <si>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</si>
  <si>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</si>
  <si>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</si>
  <si>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</si>
  <si>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</si>
  <si>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</si>
  <si>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</si>
  <si>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t>
    <phoneticPr fontId="5"/>
  </si>
  <si>
    <t>後期高齢者医療特別会計</t>
    <phoneticPr fontId="5"/>
  </si>
  <si>
    <t>介護保険事業特別会計（介護サービス事業勘定）</t>
    <phoneticPr fontId="5"/>
  </si>
  <si>
    <t>介護保険事業特別会計（保険事業勘定）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</si>
  <si>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</si>
  <si>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</si>
  <si>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</si>
  <si>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</si>
  <si>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</si>
  <si>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</si>
  <si>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</si>
  <si>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</si>
  <si>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</si>
  <si>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</si>
  <si>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</si>
  <si>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</si>
  <si>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</si>
  <si>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</si>
  <si>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</si>
  <si>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</si>
  <si>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</si>
  <si>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</si>
  <si>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</si>
  <si>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</si>
  <si>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</si>
  <si>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</si>
  <si>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</si>
  <si>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</si>
  <si>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</si>
  <si>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</si>
  <si>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</si>
  <si>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</si>
  <si>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</si>
  <si>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</si>
  <si>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</si>
  <si>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</si>
  <si>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</si>
  <si>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</si>
  <si>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</si>
  <si>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</si>
  <si>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</si>
  <si>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</si>
  <si>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</si>
  <si>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</si>
  <si>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</si>
  <si>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</si>
  <si>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</si>
  <si>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</si>
  <si>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</si>
  <si>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</si>
  <si>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</si>
  <si>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</si>
  <si>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</si>
  <si>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</si>
  <si>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</si>
  <si>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</si>
  <si>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</si>
  <si>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</si>
  <si>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</si>
  <si>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</si>
  <si>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</si>
  <si>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</si>
  <si>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</si>
  <si>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</si>
  <si>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</si>
  <si>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</si>
  <si>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</si>
  <si>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</si>
  <si>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</si>
  <si>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</si>
  <si>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</si>
  <si>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</si>
  <si>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</si>
  <si>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</si>
  <si>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</si>
  <si>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</si>
  <si>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</si>
  <si>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</si>
  <si>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</si>
  <si>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</si>
  <si>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</si>
  <si>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</si>
  <si>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</si>
  <si>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</si>
  <si>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</si>
  <si>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</si>
  <si>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</si>
  <si>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</si>
  <si>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</si>
  <si>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</si>
  <si>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</si>
  <si>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</si>
  <si>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</si>
  <si>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</si>
  <si>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</si>
  <si>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</si>
  <si>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</si>
  <si>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</si>
  <si>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</si>
  <si>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</si>
  <si>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</si>
  <si>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</si>
  <si>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</si>
  <si>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</si>
  <si>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</si>
  <si>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</si>
  <si>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</si>
  <si>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</si>
  <si>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</si>
  <si>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</si>
  <si>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</si>
  <si>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</si>
  <si>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</si>
  <si>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</si>
  <si>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</si>
  <si>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</si>
  <si>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</si>
  <si>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</si>
  <si>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</si>
  <si>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</si>
  <si>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</si>
  <si>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</si>
  <si>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</si>
  <si>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</si>
  <si>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</si>
  <si>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</si>
  <si>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</si>
  <si>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</si>
  <si>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</si>
  <si>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</si>
  <si>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</si>
  <si>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</si>
  <si>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</si>
  <si>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</si>
  <si>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</si>
  <si>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</si>
  <si>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</si>
  <si>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</si>
  <si>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</si>
  <si>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</si>
  <si>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</si>
  <si>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</si>
  <si>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</si>
  <si>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</si>
  <si>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</si>
  <si>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</si>
  <si>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</si>
  <si>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</si>
  <si>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</si>
  <si>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</si>
  <si>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</si>
  <si>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</si>
  <si>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</si>
  <si>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</si>
  <si>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</si>
  <si>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</si>
  <si>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</si>
  <si>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</si>
  <si>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</si>
  <si>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</si>
  <si>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</si>
  <si>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</si>
  <si>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</si>
  <si>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</si>
  <si>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</si>
  <si>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</si>
  <si>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</si>
  <si>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1.15</t>
  </si>
  <si>
    <t>▲ 5.07</t>
  </si>
  <si>
    <t>▲ 3.88</t>
  </si>
  <si>
    <t>水道事業会計</t>
  </si>
  <si>
    <t>一般会計</t>
  </si>
  <si>
    <t>国民健康保険事業特別会計</t>
  </si>
  <si>
    <t>介護保険事業特別会計（介護サービス事業勘定）</t>
  </si>
  <si>
    <t>簡易水道事業特別会計</t>
  </si>
  <si>
    <t>農業集落排水事業特別会計</t>
  </si>
  <si>
    <t>後期高齢者医療特別会計</t>
  </si>
  <si>
    <t>介護保険事業特別会計（保険事業勘定）</t>
  </si>
  <si>
    <t>その他会計（赤字）</t>
  </si>
  <si>
    <t>その他会計（黒字）</t>
  </si>
  <si>
    <t>H25末</t>
    <phoneticPr fontId="5"/>
  </si>
  <si>
    <t>H26末</t>
    <phoneticPr fontId="5"/>
  </si>
  <si>
    <t>H27末</t>
    <phoneticPr fontId="5"/>
  </si>
  <si>
    <t>H28末</t>
    <phoneticPr fontId="5"/>
  </si>
  <si>
    <t>H29末</t>
    <phoneticPr fontId="5"/>
  </si>
  <si>
    <t>大野市公共施設管理公社</t>
  </si>
  <si>
    <t>大野市土地開発公社</t>
  </si>
  <si>
    <t>平成大野屋</t>
  </si>
  <si>
    <t>昇竜</t>
  </si>
  <si>
    <t>越前おおの農林樂舎</t>
  </si>
  <si>
    <t>結のまち越前おおの</t>
  </si>
  <si>
    <t>水への恩返し財団</t>
  </si>
  <si>
    <t>福井県後期高齢者医療広域連合</t>
  </si>
  <si>
    <t>福井県市町総合事務組合（普通会計）</t>
    <rPh sb="12" eb="14">
      <t>フツウ</t>
    </rPh>
    <rPh sb="14" eb="16">
      <t>カイケイ</t>
    </rPh>
    <phoneticPr fontId="2"/>
  </si>
  <si>
    <t>福井県市町総合事務組合（事業会計）</t>
    <rPh sb="12" eb="14">
      <t>ジギョウ</t>
    </rPh>
    <rPh sb="14" eb="16">
      <t>カイケイ</t>
    </rPh>
    <phoneticPr fontId="2"/>
  </si>
  <si>
    <t>福井県自治会館組合</t>
  </si>
  <si>
    <t>-</t>
    <phoneticPr fontId="2"/>
  </si>
  <si>
    <t>-</t>
    <phoneticPr fontId="2"/>
  </si>
  <si>
    <t>-</t>
    <phoneticPr fontId="2"/>
  </si>
  <si>
    <t>-</t>
    <phoneticPr fontId="2"/>
  </si>
  <si>
    <t>福井県後期高齢者医療広域連合（事業会計）</t>
    <phoneticPr fontId="2"/>
  </si>
  <si>
    <t>-</t>
    <phoneticPr fontId="2"/>
  </si>
  <si>
    <t>-</t>
    <phoneticPr fontId="2"/>
  </si>
  <si>
    <t>-</t>
    <phoneticPr fontId="2"/>
  </si>
  <si>
    <t>大野・勝山地区広域行政事務組合</t>
    <phoneticPr fontId="2"/>
  </si>
  <si>
    <t>地域振興基金</t>
    <phoneticPr fontId="2"/>
  </si>
  <si>
    <t>合併振興基金</t>
    <phoneticPr fontId="2"/>
  </si>
  <si>
    <t>上水道整備基金</t>
    <phoneticPr fontId="2"/>
  </si>
  <si>
    <t>エキサイト広場総合体育施設管理運営基金</t>
    <phoneticPr fontId="2"/>
  </si>
  <si>
    <t>公共下水道整備基金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</si>
  <si>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</si>
  <si>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</si>
  <si>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</si>
  <si>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</si>
  <si>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</si>
  <si>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平成30年度の将来負担比率は、類似団体内平均値とほぼ同水準にある。また、有形固定資産減価償却率は、類似団体内平均値と比べ高い状況にある。
今後、益々施設の老朽化が進むことが予想されるため、市債や基金の残高等を考慮しながら、計画的な資産管理を行い、バランスの良い財政運営に努める。</t>
    <rPh sb="0" eb="2">
      <t>ヘイセイ</t>
    </rPh>
    <rPh sb="4" eb="6">
      <t>ネンド</t>
    </rPh>
    <rPh sb="7" eb="9">
      <t>ショウライ</t>
    </rPh>
    <rPh sb="9" eb="11">
      <t>フタン</t>
    </rPh>
    <rPh sb="11" eb="13">
      <t>ヒリツ</t>
    </rPh>
    <rPh sb="15" eb="17">
      <t>ルイジ</t>
    </rPh>
    <rPh sb="17" eb="19">
      <t>ダンタイ</t>
    </rPh>
    <rPh sb="19" eb="20">
      <t>ナイ</t>
    </rPh>
    <rPh sb="20" eb="23">
      <t>ヘイキンチ</t>
    </rPh>
    <rPh sb="26" eb="29">
      <t>ドウスイジュン</t>
    </rPh>
    <rPh sb="36" eb="38">
      <t>ユウケイ</t>
    </rPh>
    <rPh sb="38" eb="40">
      <t>コテイ</t>
    </rPh>
    <rPh sb="40" eb="42">
      <t>シサン</t>
    </rPh>
    <rPh sb="42" eb="44">
      <t>ゲンカ</t>
    </rPh>
    <rPh sb="44" eb="46">
      <t>ショウキャク</t>
    </rPh>
    <rPh sb="46" eb="47">
      <t>リツ</t>
    </rPh>
    <rPh sb="58" eb="59">
      <t>クラ</t>
    </rPh>
    <rPh sb="60" eb="61">
      <t>タカ</t>
    </rPh>
    <rPh sb="62" eb="64">
      <t>ジョウキョウ</t>
    </rPh>
    <rPh sb="69" eb="71">
      <t>コンゴ</t>
    </rPh>
    <rPh sb="72" eb="74">
      <t>マスマス</t>
    </rPh>
    <rPh sb="74" eb="76">
      <t>シセツ</t>
    </rPh>
    <rPh sb="77" eb="80">
      <t>ロウキュウカ</t>
    </rPh>
    <rPh sb="81" eb="82">
      <t>スス</t>
    </rPh>
    <rPh sb="86" eb="88">
      <t>ヨソウ</t>
    </rPh>
    <rPh sb="94" eb="96">
      <t>シサイ</t>
    </rPh>
    <rPh sb="97" eb="99">
      <t>キキン</t>
    </rPh>
    <rPh sb="100" eb="102">
      <t>ザンダカ</t>
    </rPh>
    <rPh sb="102" eb="103">
      <t>ナド</t>
    </rPh>
    <rPh sb="104" eb="106">
      <t>コウリョ</t>
    </rPh>
    <rPh sb="111" eb="114">
      <t>ケイカクテキ</t>
    </rPh>
    <rPh sb="115" eb="117">
      <t>シサン</t>
    </rPh>
    <rPh sb="117" eb="119">
      <t>カンリ</t>
    </rPh>
    <rPh sb="120" eb="121">
      <t>オコナ</t>
    </rPh>
    <rPh sb="128" eb="129">
      <t>ヨ</t>
    </rPh>
    <rPh sb="130" eb="132">
      <t>ザイセイ</t>
    </rPh>
    <rPh sb="132" eb="134">
      <t>ウンエイ</t>
    </rPh>
    <rPh sb="135" eb="136">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</si>
  <si>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</si>
  <si>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</si>
  <si>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</si>
  <si>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</si>
  <si>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</si>
  <si>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</si>
  <si>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平成30年度の将来負担比率は、類似団体内平均値とほぼ同水準にある。また、実質公債費比率は、類似団体内平均値と比べ低い状況にある。
市債償還の増加や基金残高の減少などにより、比率は上昇傾向にある。
市債の発行を抑制するなど、将来負担額の軽減に努める。</t>
    <rPh sb="36" eb="38">
      <t>ジッシツ</t>
    </rPh>
    <rPh sb="38" eb="41">
      <t>コウサイヒ</t>
    </rPh>
    <rPh sb="41" eb="43">
      <t>ヒリツ</t>
    </rPh>
    <rPh sb="56" eb="57">
      <t>ヒク</t>
    </rPh>
    <rPh sb="65" eb="67">
      <t>シサイ</t>
    </rPh>
    <rPh sb="67" eb="69">
      <t>ショウカン</t>
    </rPh>
    <rPh sb="70" eb="72">
      <t>ゾウカ</t>
    </rPh>
    <rPh sb="73" eb="75">
      <t>キキン</t>
    </rPh>
    <rPh sb="75" eb="77">
      <t>ザンダカ</t>
    </rPh>
    <rPh sb="78" eb="80">
      <t>ゲンショウ</t>
    </rPh>
    <rPh sb="86" eb="88">
      <t>ヒリツ</t>
    </rPh>
    <rPh sb="89" eb="91">
      <t>ジョウショウ</t>
    </rPh>
    <rPh sb="91" eb="93">
      <t>ケイコウ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</si>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</sst>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4831-48D6-8534-4F382A667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152995</c:v>
                </c:pt>
                <c:pt idx="1">
                  <c:v>77347</c:v>
                </c:pt>
                <c:pt idx="2">
                  <c:v>54330</c:v>
                </c:pt>
                <c:pt idx="3">
                  <c:v>55398</c:v>
                </c:pt>
                <c:pt idx="4">
                  <c:v>54836</c:v>
                </c:pt>
              </c:numCache>
            </c:numRef>
          </c:val>
          <c:smooth val="0"/>
          <c:extLst>
            <c:ext xmlns:c16="http://schemas.microsoft.com/office/drawing/2014/chart" uri="{C3380CC4-5D6E-409C-BE32-E72D297353CC}">
              <c16:uniqueId val="{00000001-4831-48D6-8534-4F382A667B25}"/>
            </c:ext>
          </c:extLst>
        </c:ser>
        <c:dLbls>
          <c:showLegendKey val="0"/>
          <c:showVal val="0"/>
          <c:showCatName val="0"/>
          <c:showSerName val="0"/>
          <c:showPercent val="0"/>
          <c:showBubbleSize val="0"/>
        </c:dLbls>
        <c:marker val="1"/>
        <c:smooth val="0"/>
        <c:axId val="110474752"/>
        <c:axId val="110476672"/>
      </c:lineChart>
      <c:catAx>
        <c:axId val="11047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76672"/>
        <c:crosses val="autoZero"/>
        <c:auto val="1"/>
        <c:lblAlgn val="ctr"/>
        <c:lblOffset val="100"/>
        <c:tickLblSkip val="1"/>
        <c:tickMarkSkip val="1"/>
        <c:noMultiLvlLbl val="0"/>
      </c:catAx>
      <c:valAx>
        <c:axId val="1104766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7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8.0500000000000007</c:v>
                </c:pt>
                <c:pt idx="1">
                  <c:v>7.3</c:v>
                </c:pt>
                <c:pt idx="2">
                  <c:v>6.6</c:v>
                </c:pt>
                <c:pt idx="3">
                  <c:v>5.45</c:v>
                </c:pt>
                <c:pt idx="4">
                  <c:v>7.42</c:v>
                </c:pt>
              </c:numCache>
            </c:numRef>
          </c:val>
          <c:extLst>
            <c:ext xmlns:c16="http://schemas.microsoft.com/office/drawing/2014/chart" uri="{C3380CC4-5D6E-409C-BE32-E72D297353CC}">
              <c16:uniqueId val="{00000000-C13E-4D22-AD03-D0832803E3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22.29</c:v>
                </c:pt>
                <c:pt idx="1">
                  <c:v>23.26</c:v>
                </c:pt>
                <c:pt idx="2">
                  <c:v>19.510000000000002</c:v>
                </c:pt>
                <c:pt idx="3">
                  <c:v>17.010000000000002</c:v>
                </c:pt>
                <c:pt idx="4">
                  <c:v>15.21</c:v>
                </c:pt>
              </c:numCache>
            </c:numRef>
          </c:val>
          <c:extLst>
            <c:ext xmlns:c16="http://schemas.microsoft.com/office/drawing/2014/chart" uri="{C3380CC4-5D6E-409C-BE32-E72D297353CC}">
              <c16:uniqueId val="{00000001-C13E-4D22-AD03-D0832803E34B}"/>
            </c:ext>
          </c:extLst>
        </c:ser>
        <c:dLbls>
          <c:showLegendKey val="0"/>
          <c:showVal val="0"/>
          <c:showCatName val="0"/>
          <c:showSerName val="0"/>
          <c:showPercent val="0"/>
          <c:showBubbleSize val="0"/>
        </c:dLbls>
        <c:gapWidth val="250"/>
        <c:overlap val="100"/>
        <c:axId val="6315392"/>
        <c:axId val="631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-1.1499999999999999</c:v>
                </c:pt>
                <c:pt idx="1">
                  <c:v>0.82</c:v>
                </c:pt>
                <c:pt idx="2">
                  <c:v>-5.07</c:v>
                </c:pt>
                <c:pt idx="3">
                  <c:v>-3.88</c:v>
                </c:pt>
                <c:pt idx="4">
                  <c:v>0.04</c:v>
                </c:pt>
              </c:numCache>
            </c:numRef>
          </c:val>
          <c:smooth val="0"/>
          <c:extLst>
            <c:ext xmlns:c16="http://schemas.microsoft.com/office/drawing/2014/chart" uri="{C3380CC4-5D6E-409C-BE32-E72D297353CC}">
              <c16:uniqueId val="{00000002-C13E-4D22-AD03-D0832803E34B}"/>
            </c:ext>
          </c:extLst>
        </c:ser>
        <c:dLbls>
          <c:showLegendKey val="0"/>
          <c:showVal val="0"/>
          <c:showCatName val="0"/>
          <c:showSerName val="0"/>
          <c:showPercent val="0"/>
          <c:showBubbleSize val="0"/>
        </c:dLbls>
        <c:marker val="1"/>
        <c:smooth val="0"/>
        <c:axId val="6315392"/>
        <c:axId val="6317568"/>
      </c:lineChart>
      <c:catAx>
        <c:axId val="631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17568"/>
        <c:crosses val="autoZero"/>
        <c:auto val="1"/>
        <c:lblAlgn val="ctr"/>
        <c:lblOffset val="100"/>
        <c:tickLblSkip val="1"/>
        <c:tickMarkSkip val="1"/>
        <c:noMultiLvlLbl val="0"/>
      </c:catAx>
      <c:valAx>
        <c:axId val="631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1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7E0-433C-B7F6-898621CE9A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E0-433C-B7F6-898621CE9AD7}"/>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0.42</c:v>
                </c:pt>
                <c:pt idx="2">
                  <c:v>#N/A</c:v>
                </c:pt>
                <c:pt idx="3">
                  <c:v>1.08</c:v>
                </c:pt>
                <c:pt idx="4">
                  <c:v>#N/A</c:v>
                </c:pt>
                <c:pt idx="5">
                  <c:v>0.45</c:v>
                </c:pt>
                <c:pt idx="6">
                  <c:v>#N/A</c:v>
                </c:pt>
                <c:pt idx="7">
                  <c:v>0.65</c:v>
                </c:pt>
                <c:pt idx="8">
                  <c:v>#N/A</c:v>
                </c:pt>
                <c:pt idx="9">
                  <c:v>0</c:v>
                </c:pt>
              </c:numCache>
            </c:numRef>
          </c:val>
          <c:extLst>
            <c:ext xmlns:c16="http://schemas.microsoft.com/office/drawing/2014/chart" uri="{C3380CC4-5D6E-409C-BE32-E72D297353CC}">
              <c16:uniqueId val="{00000002-B7E0-433C-B7F6-898621CE9AD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7.0000000000000007E-2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7E0-433C-B7F6-898621CE9AD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0.12</c:v>
                </c:pt>
                <c:pt idx="4">
                  <c:v>#N/A</c:v>
                </c:pt>
                <c:pt idx="5">
                  <c:v>0.08</c:v>
                </c:pt>
                <c:pt idx="6">
                  <c:v>#N/A</c:v>
                </c:pt>
                <c:pt idx="7">
                  <c:v>0.11</c:v>
                </c:pt>
                <c:pt idx="8">
                  <c:v>#N/A</c:v>
                </c:pt>
                <c:pt idx="9">
                  <c:v>0.1</c:v>
                </c:pt>
              </c:numCache>
            </c:numRef>
          </c:val>
          <c:extLst>
            <c:ext xmlns:c16="http://schemas.microsoft.com/office/drawing/2014/chart" uri="{C3380CC4-5D6E-409C-BE32-E72D297353CC}">
              <c16:uniqueId val="{00000004-B7E0-433C-B7F6-898621CE9AD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0.23</c:v>
                </c:pt>
                <c:pt idx="4">
                  <c:v>#N/A</c:v>
                </c:pt>
                <c:pt idx="5">
                  <c:v>0.17</c:v>
                </c:pt>
                <c:pt idx="6">
                  <c:v>#N/A</c:v>
                </c:pt>
                <c:pt idx="7">
                  <c:v>0.26</c:v>
                </c:pt>
                <c:pt idx="8">
                  <c:v>#N/A</c:v>
                </c:pt>
                <c:pt idx="9">
                  <c:v>0.26</c:v>
                </c:pt>
              </c:numCache>
            </c:numRef>
          </c:val>
          <c:extLst>
            <c:ext xmlns:c16="http://schemas.microsoft.com/office/drawing/2014/chart" uri="{C3380CC4-5D6E-409C-BE32-E72D297353CC}">
              <c16:uniqueId val="{00000005-B7E0-433C-B7F6-898621CE9AD7}"/>
            </c:ext>
          </c:extLst>
        </c:ser>
        <c:ser>
          <c:idx val="6"/>
          <c:order val="6"/>
          <c:tx>
            <c:strRef>
              <c:f>データシート!$A$33</c:f>
              <c:strCache>
                <c:ptCount val="1"/>
                <c:pt idx="0">
                  <c:v>介護保険事業特別会計（介護サービス事業勘定）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0.7</c:v>
                </c:pt>
              </c:numCache>
            </c:numRef>
          </c:val>
          <c:extLst>
            <c:ext xmlns:c16="http://schemas.microsoft.com/office/drawing/2014/chart" uri="{C3380CC4-5D6E-409C-BE32-E72D297353CC}">
              <c16:uniqueId val="{00000006-B7E0-433C-B7F6-898621CE9AD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1.89</c:v>
                </c:pt>
                <c:pt idx="2">
                  <c:v>#N/A</c:v>
                </c:pt>
                <c:pt idx="3">
                  <c:v>1.67</c:v>
                </c:pt>
                <c:pt idx="4">
                  <c:v>#N/A</c:v>
                </c:pt>
                <c:pt idx="5">
                  <c:v>2.6</c:v>
                </c:pt>
                <c:pt idx="6">
                  <c:v>#N/A</c:v>
                </c:pt>
                <c:pt idx="7">
                  <c:v>2.71</c:v>
                </c:pt>
                <c:pt idx="8">
                  <c:v>#N/A</c:v>
                </c:pt>
                <c:pt idx="9">
                  <c:v>1.46</c:v>
                </c:pt>
              </c:numCache>
            </c:numRef>
          </c:val>
          <c:extLst>
            <c:ext xmlns:c16="http://schemas.microsoft.com/office/drawing/2014/chart" uri="{C3380CC4-5D6E-409C-BE32-E72D297353CC}">
              <c16:uniqueId val="{00000007-B7E0-433C-B7F6-898621CE9A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8.0500000000000007</c:v>
                </c:pt>
                <c:pt idx="2">
                  <c:v>#N/A</c:v>
                </c:pt>
                <c:pt idx="3">
                  <c:v>7.3</c:v>
                </c:pt>
                <c:pt idx="4">
                  <c:v>#N/A</c:v>
                </c:pt>
                <c:pt idx="5">
                  <c:v>6.59</c:v>
                </c:pt>
                <c:pt idx="6">
                  <c:v>#N/A</c:v>
                </c:pt>
                <c:pt idx="7">
                  <c:v>5.44</c:v>
                </c:pt>
                <c:pt idx="8">
                  <c:v>#N/A</c:v>
                </c:pt>
                <c:pt idx="9">
                  <c:v>7.42</c:v>
                </c:pt>
              </c:numCache>
            </c:numRef>
          </c:val>
          <c:extLst>
            <c:ext xmlns:c16="http://schemas.microsoft.com/office/drawing/2014/chart" uri="{C3380CC4-5D6E-409C-BE32-E72D297353CC}">
              <c16:uniqueId val="{00000008-B7E0-433C-B7F6-898621CE9A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7.51</c:v>
                </c:pt>
                <c:pt idx="2">
                  <c:v>#N/A</c:v>
                </c:pt>
                <c:pt idx="3">
                  <c:v>7.66</c:v>
                </c:pt>
                <c:pt idx="4">
                  <c:v>#N/A</c:v>
                </c:pt>
                <c:pt idx="5">
                  <c:v>7.95</c:v>
                </c:pt>
                <c:pt idx="6">
                  <c:v>#N/A</c:v>
                </c:pt>
                <c:pt idx="7">
                  <c:v>8.1300000000000008</c:v>
                </c:pt>
                <c:pt idx="8">
                  <c:v>#N/A</c:v>
                </c:pt>
                <c:pt idx="9">
                  <c:v>8.32</c:v>
                </c:pt>
              </c:numCache>
            </c:numRef>
          </c:val>
          <c:extLst>
            <c:ext xmlns:c16="http://schemas.microsoft.com/office/drawing/2014/chart" uri="{C3380CC4-5D6E-409C-BE32-E72D297353CC}">
              <c16:uniqueId val="{00000009-B7E0-433C-B7F6-898621CE9AD7}"/>
            </c:ext>
          </c:extLst>
        </c:ser>
        <c:dLbls>
          <c:showLegendKey val="0"/>
          <c:showVal val="0"/>
          <c:showCatName val="0"/>
          <c:showSerName val="0"/>
          <c:showPercent val="0"/>
          <c:showBubbleSize val="0"/>
        </c:dLbls>
        <c:gapWidth val="150"/>
        <c:overlap val="100"/>
        <c:axId val="119563776"/>
        <c:axId val="119565312"/>
      </c:barChart>
      <c:catAx>
        <c:axId val="1195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65312"/>
        <c:crosses val="autoZero"/>
        <c:auto val="1"/>
        <c:lblAlgn val="ctr"/>
        <c:lblOffset val="100"/>
        <c:tickLblSkip val="1"/>
        <c:tickMarkSkip val="1"/>
        <c:noMultiLvlLbl val="0"/>
      </c:catAx>
      <c:valAx>
        <c:axId val="11956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6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1695</c:v>
                </c:pt>
                <c:pt idx="5">
                  <c:v>1658</c:v>
                </c:pt>
                <c:pt idx="8">
                  <c:v>1630</c:v>
                </c:pt>
                <c:pt idx="11">
                  <c:v>1655</c:v>
                </c:pt>
                <c:pt idx="14">
                  <c:v>1643</c:v>
                </c:pt>
              </c:numCache>
            </c:numRef>
          </c:val>
          <c:extLst>
            <c:ext xmlns:c16="http://schemas.microsoft.com/office/drawing/2014/chart" uri="{C3380CC4-5D6E-409C-BE32-E72D297353CC}">
              <c16:uniqueId val="{00000000-6FFD-4781-BD94-F368BBC60F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D-4781-BD94-F368BBC60F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FD-4781-BD94-F368BBC60F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248</c:v>
                </c:pt>
                <c:pt idx="3">
                  <c:v>249</c:v>
                </c:pt>
                <c:pt idx="6">
                  <c:v>249</c:v>
                </c:pt>
                <c:pt idx="9">
                  <c:v>250</c:v>
                </c:pt>
                <c:pt idx="12">
                  <c:v>250</c:v>
                </c:pt>
              </c:numCache>
            </c:numRef>
          </c:val>
          <c:extLst>
            <c:ext xmlns:c16="http://schemas.microsoft.com/office/drawing/2014/chart" uri="{C3380CC4-5D6E-409C-BE32-E72D297353CC}">
              <c16:uniqueId val="{00000003-6FFD-4781-BD94-F368BBC60F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407</c:v>
                </c:pt>
                <c:pt idx="3">
                  <c:v>451</c:v>
                </c:pt>
                <c:pt idx="6">
                  <c:v>506</c:v>
                </c:pt>
                <c:pt idx="9">
                  <c:v>509</c:v>
                </c:pt>
                <c:pt idx="12">
                  <c:v>487</c:v>
                </c:pt>
              </c:numCache>
            </c:numRef>
          </c:val>
          <c:extLst>
            <c:ext xmlns:c16="http://schemas.microsoft.com/office/drawing/2014/chart" uri="{C3380CC4-5D6E-409C-BE32-E72D297353CC}">
              <c16:uniqueId val="{00000004-6FFD-4781-BD94-F368BBC60F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D-4781-BD94-F368BBC60F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D-4781-BD94-F368BBC60F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1556</c:v>
                </c:pt>
                <c:pt idx="3">
                  <c:v>1610</c:v>
                </c:pt>
                <c:pt idx="6">
                  <c:v>1561</c:v>
                </c:pt>
                <c:pt idx="9">
                  <c:v>1606</c:v>
                </c:pt>
                <c:pt idx="12">
                  <c:v>1591</c:v>
                </c:pt>
              </c:numCache>
            </c:numRef>
          </c:val>
          <c:extLst>
            <c:ext xmlns:c16="http://schemas.microsoft.com/office/drawing/2014/chart" uri="{C3380CC4-5D6E-409C-BE32-E72D297353CC}">
              <c16:uniqueId val="{00000007-6FFD-4781-BD94-F368BBC60FDF}"/>
            </c:ext>
          </c:extLst>
        </c:ser>
        <c:dLbls>
          <c:showLegendKey val="0"/>
          <c:showVal val="0"/>
          <c:showCatName val="0"/>
          <c:showSerName val="0"/>
          <c:showPercent val="0"/>
          <c:showBubbleSize val="0"/>
        </c:dLbls>
        <c:gapWidth val="100"/>
        <c:overlap val="100"/>
        <c:axId val="119694080"/>
        <c:axId val="11969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516</c:v>
                </c:pt>
                <c:pt idx="2">
                  <c:v>#N/A</c:v>
                </c:pt>
                <c:pt idx="3">
                  <c:v>#N/A</c:v>
                </c:pt>
                <c:pt idx="4">
                  <c:v>652</c:v>
                </c:pt>
                <c:pt idx="5">
                  <c:v>#N/A</c:v>
                </c:pt>
                <c:pt idx="6">
                  <c:v>#N/A</c:v>
                </c:pt>
                <c:pt idx="7">
                  <c:v>686</c:v>
                </c:pt>
                <c:pt idx="8">
                  <c:v>#N/A</c:v>
                </c:pt>
                <c:pt idx="9">
                  <c:v>#N/A</c:v>
                </c:pt>
                <c:pt idx="10">
                  <c:v>710</c:v>
                </c:pt>
                <c:pt idx="11">
                  <c:v>#N/A</c:v>
                </c:pt>
                <c:pt idx="12">
                  <c:v>#N/A</c:v>
                </c:pt>
                <c:pt idx="13">
                  <c:v>685</c:v>
                </c:pt>
                <c:pt idx="14">
                  <c:v>#N/A</c:v>
                </c:pt>
              </c:numCache>
            </c:numRef>
          </c:val>
          <c:smooth val="0"/>
          <c:extLst>
            <c:ext xmlns:c16="http://schemas.microsoft.com/office/drawing/2014/chart" uri="{C3380CC4-5D6E-409C-BE32-E72D297353CC}">
              <c16:uniqueId val="{00000008-6FFD-4781-BD94-F368BBC60FDF}"/>
            </c:ext>
          </c:extLst>
        </c:ser>
        <c:dLbls>
          <c:showLegendKey val="0"/>
          <c:showVal val="0"/>
          <c:showCatName val="0"/>
          <c:showSerName val="0"/>
          <c:showPercent val="0"/>
          <c:showBubbleSize val="0"/>
        </c:dLbls>
        <c:marker val="1"/>
        <c:smooth val="0"/>
        <c:axId val="119694080"/>
        <c:axId val="119696000"/>
      </c:lineChart>
      <c:catAx>
        <c:axId val="11969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96000"/>
        <c:crosses val="autoZero"/>
        <c:auto val="1"/>
        <c:lblAlgn val="ctr"/>
        <c:lblOffset val="100"/>
        <c:tickLblSkip val="1"/>
        <c:tickMarkSkip val="1"/>
        <c:noMultiLvlLbl val="0"/>
      </c:catAx>
      <c:valAx>
        <c:axId val="11969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9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16140</c:v>
                </c:pt>
                <c:pt idx="5">
                  <c:v>16219</c:v>
                </c:pt>
                <c:pt idx="8">
                  <c:v>15857</c:v>
                </c:pt>
                <c:pt idx="11">
                  <c:v>15315</c:v>
                </c:pt>
                <c:pt idx="14">
                  <c:v>15009</c:v>
                </c:pt>
              </c:numCache>
            </c:numRef>
          </c:val>
          <c:extLst>
            <c:ext xmlns:c16="http://schemas.microsoft.com/office/drawing/2014/chart" uri="{C3380CC4-5D6E-409C-BE32-E72D297353CC}">
              <c16:uniqueId val="{00000000-0A13-40AF-8307-02DAA08ECA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1746</c:v>
                </c:pt>
                <c:pt idx="5">
                  <c:v>1659</c:v>
                </c:pt>
                <c:pt idx="8">
                  <c:v>1680</c:v>
                </c:pt>
                <c:pt idx="11">
                  <c:v>1670</c:v>
                </c:pt>
                <c:pt idx="14">
                  <c:v>1743</c:v>
                </c:pt>
              </c:numCache>
            </c:numRef>
          </c:val>
          <c:extLst>
            <c:ext xmlns:c16="http://schemas.microsoft.com/office/drawing/2014/chart" uri="{C3380CC4-5D6E-409C-BE32-E72D297353CC}">
              <c16:uniqueId val="{00000001-0A13-40AF-8307-02DAA08ECA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5573</c:v>
                </c:pt>
                <c:pt idx="5">
                  <c:v>5899</c:v>
                </c:pt>
                <c:pt idx="8">
                  <c:v>5244</c:v>
                </c:pt>
                <c:pt idx="11">
                  <c:v>4861</c:v>
                </c:pt>
                <c:pt idx="14">
                  <c:v>4421</c:v>
                </c:pt>
              </c:numCache>
            </c:numRef>
          </c:val>
          <c:extLst>
            <c:ext xmlns:c16="http://schemas.microsoft.com/office/drawing/2014/chart" uri="{C3380CC4-5D6E-409C-BE32-E72D297353CC}">
              <c16:uniqueId val="{00000002-0A13-40AF-8307-02DAA08ECA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13-40AF-8307-02DAA08ECA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13-40AF-8307-02DAA08ECA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322</c:v>
                </c:pt>
                <c:pt idx="12">
                  <c:v>420</c:v>
                </c:pt>
              </c:numCache>
            </c:numRef>
          </c:val>
          <c:extLst>
            <c:ext xmlns:c16="http://schemas.microsoft.com/office/drawing/2014/chart" uri="{C3380CC4-5D6E-409C-BE32-E72D297353CC}">
              <c16:uniqueId val="{00000005-0A13-40AF-8307-02DAA08ECA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4135</c:v>
                </c:pt>
                <c:pt idx="3">
                  <c:v>3975</c:v>
                </c:pt>
                <c:pt idx="6">
                  <c:v>3939</c:v>
                </c:pt>
                <c:pt idx="9">
                  <c:v>3876</c:v>
                </c:pt>
                <c:pt idx="12">
                  <c:v>3716</c:v>
                </c:pt>
              </c:numCache>
            </c:numRef>
          </c:val>
          <c:extLst>
            <c:ext xmlns:c16="http://schemas.microsoft.com/office/drawing/2014/chart" uri="{C3380CC4-5D6E-409C-BE32-E72D297353CC}">
              <c16:uniqueId val="{00000006-0A13-40AF-8307-02DAA08ECA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1331</c:v>
                </c:pt>
                <c:pt idx="3">
                  <c:v>1106</c:v>
                </c:pt>
                <c:pt idx="6">
                  <c:v>874</c:v>
                </c:pt>
                <c:pt idx="9">
                  <c:v>642</c:v>
                </c:pt>
                <c:pt idx="12">
                  <c:v>404</c:v>
                </c:pt>
              </c:numCache>
            </c:numRef>
          </c:val>
          <c:extLst>
            <c:ext xmlns:c16="http://schemas.microsoft.com/office/drawing/2014/chart" uri="{C3380CC4-5D6E-409C-BE32-E72D297353CC}">
              <c16:uniqueId val="{00000007-0A13-40AF-8307-02DAA08ECA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6706</c:v>
                </c:pt>
                <c:pt idx="3">
                  <c:v>7088</c:v>
                </c:pt>
                <c:pt idx="6">
                  <c:v>7383</c:v>
                </c:pt>
                <c:pt idx="9">
                  <c:v>7767</c:v>
                </c:pt>
                <c:pt idx="12">
                  <c:v>7827</c:v>
                </c:pt>
              </c:numCache>
            </c:numRef>
          </c:val>
          <c:extLst>
            <c:ext xmlns:c16="http://schemas.microsoft.com/office/drawing/2014/chart" uri="{C3380CC4-5D6E-409C-BE32-E72D297353CC}">
              <c16:uniqueId val="{00000008-0A13-40AF-8307-02DAA08ECA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13-40AF-8307-02DAA08ECA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14772</c:v>
                </c:pt>
                <c:pt idx="3">
                  <c:v>14948</c:v>
                </c:pt>
                <c:pt idx="6">
                  <c:v>14415</c:v>
                </c:pt>
                <c:pt idx="9">
                  <c:v>13756</c:v>
                </c:pt>
                <c:pt idx="12">
                  <c:v>13307</c:v>
                </c:pt>
              </c:numCache>
            </c:numRef>
          </c:val>
          <c:extLst>
            <c:ext xmlns:c16="http://schemas.microsoft.com/office/drawing/2014/chart" uri="{C3380CC4-5D6E-409C-BE32-E72D297353CC}">
              <c16:uniqueId val="{0000000A-0A13-40AF-8307-02DAA08ECA1A}"/>
            </c:ext>
          </c:extLst>
        </c:ser>
        <c:dLbls>
          <c:showLegendKey val="0"/>
          <c:showVal val="0"/>
          <c:showCatName val="0"/>
          <c:showSerName val="0"/>
          <c:showPercent val="0"/>
          <c:showBubbleSize val="0"/>
        </c:dLbls>
        <c:gapWidth val="100"/>
        <c:overlap val="100"/>
        <c:axId val="112024192"/>
        <c:axId val="11202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3485</c:v>
                </c:pt>
                <c:pt idx="2">
                  <c:v>#N/A</c:v>
                </c:pt>
                <c:pt idx="3">
                  <c:v>#N/A</c:v>
                </c:pt>
                <c:pt idx="4">
                  <c:v>3339</c:v>
                </c:pt>
                <c:pt idx="5">
                  <c:v>#N/A</c:v>
                </c:pt>
                <c:pt idx="6">
                  <c:v>#N/A</c:v>
                </c:pt>
                <c:pt idx="7">
                  <c:v>3830</c:v>
                </c:pt>
                <c:pt idx="8">
                  <c:v>#N/A</c:v>
                </c:pt>
                <c:pt idx="9">
                  <c:v>#N/A</c:v>
                </c:pt>
                <c:pt idx="10">
                  <c:v>4517</c:v>
                </c:pt>
                <c:pt idx="11">
                  <c:v>#N/A</c:v>
                </c:pt>
                <c:pt idx="12">
                  <c:v>#N/A</c:v>
                </c:pt>
                <c:pt idx="13">
                  <c:v>4500</c:v>
                </c:pt>
                <c:pt idx="14">
                  <c:v>#N/A</c:v>
                </c:pt>
              </c:numCache>
            </c:numRef>
          </c:val>
          <c:smooth val="0"/>
          <c:extLst>
            <c:ext xmlns:c16="http://schemas.microsoft.com/office/drawing/2014/chart" uri="{C3380CC4-5D6E-409C-BE32-E72D297353CC}">
              <c16:uniqueId val="{0000000B-0A13-40AF-8307-02DAA08ECA1A}"/>
            </c:ext>
          </c:extLst>
        </c:ser>
        <c:dLbls>
          <c:showLegendKey val="0"/>
          <c:showVal val="0"/>
          <c:showCatName val="0"/>
          <c:showSerName val="0"/>
          <c:showPercent val="0"/>
          <c:showBubbleSize val="0"/>
        </c:dLbls>
        <c:marker val="1"/>
        <c:smooth val="0"/>
        <c:axId val="112024192"/>
        <c:axId val="112026368"/>
      </c:lineChart>
      <c:catAx>
        <c:axId val="1120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026368"/>
        <c:crosses val="autoZero"/>
        <c:auto val="1"/>
        <c:lblAlgn val="ctr"/>
        <c:lblOffset val="100"/>
        <c:tickLblSkip val="1"/>
        <c:tickMarkSkip val="1"/>
        <c:noMultiLvlLbl val="0"/>
      </c:catAx>
      <c:valAx>
        <c:axId val="11202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2006</c:v>
                </c:pt>
                <c:pt idx="1">
                  <c:v>1734</c:v>
                </c:pt>
                <c:pt idx="2">
                  <c:v>1542</c:v>
                </c:pt>
              </c:numCache>
            </c:numRef>
          </c:val>
          <c:extLst>
            <c:ext xmlns:c16="http://schemas.microsoft.com/office/drawing/2014/chart" uri="{C3380CC4-5D6E-409C-BE32-E72D297353CC}">
              <c16:uniqueId val="{00000000-56D9-4627-84D6-E888729A1B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428</c:v>
                </c:pt>
                <c:pt idx="1">
                  <c:v>428</c:v>
                </c:pt>
                <c:pt idx="2">
                  <c:v>429</c:v>
                </c:pt>
              </c:numCache>
            </c:numRef>
          </c:val>
          <c:extLst>
            <c:ext xmlns:c16="http://schemas.microsoft.com/office/drawing/2014/chart" uri="{C3380CC4-5D6E-409C-BE32-E72D297353CC}">
              <c16:uniqueId val="{00000001-56D9-4627-84D6-E888729A1B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2791</c:v>
                </c:pt>
                <c:pt idx="1">
                  <c:v>2643</c:v>
                </c:pt>
                <c:pt idx="2">
                  <c:v>2346</c:v>
                </c:pt>
              </c:numCache>
            </c:numRef>
          </c:val>
          <c:extLst>
            <c:ext xmlns:c16="http://schemas.microsoft.com/office/drawing/2014/chart" uri="{C3380CC4-5D6E-409C-BE32-E72D297353CC}">
              <c16:uniqueId val="{00000002-56D9-4627-84D6-E888729A1BBF}"/>
            </c:ext>
          </c:extLst>
        </c:ser>
        <c:dLbls>
          <c:showLegendKey val="0"/>
          <c:showVal val="0"/>
          <c:showCatName val="0"/>
          <c:showSerName val="0"/>
          <c:showPercent val="0"/>
          <c:showBubbleSize val="0"/>
        </c:dLbls>
        <c:gapWidth val="120"/>
        <c:overlap val="100"/>
        <c:axId val="119775616"/>
        <c:axId val="119777152"/>
      </c:barChart>
      <c:catAx>
        <c:axId val="1197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777152"/>
        <c:crosses val="autoZero"/>
        <c:auto val="1"/>
        <c:lblAlgn val="ctr"/>
        <c:lblOffset val="100"/>
        <c:tickLblSkip val="1"/>
        <c:tickMarkSkip val="1"/>
        <c:noMultiLvlLbl val="0"/>
      </c:catAx>
      <c:valAx>
        <c:axId val="11977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77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{0735D983-4F40-43BC-9FF0-114065DF3CED}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A9B-4277-A8B1-D94DF276AC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{CC330966-48B2-4591-A018-D6381B2A2628}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9B-4277-A8B1-D94DF276AC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{4002455F-45BB-43BC-9E87-2F9167B26E2A}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9B-4277-A8B1-D94DF276AC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{66042181-443B-42CE-9E15-2FD1A15879D1}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9B-4277-A8B1-D94DF276AC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{274E3F3D-9E24-455C-BDB1-5876A897FBD6}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9B-4277-A8B1-D94DF276ACD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{CD6FD74F-90FF-493A-97C8-AAB651EC17A6}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A9B-4277-A8B1-D94DF276ACD8}"/>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{DCD86FA1-5CF6-437A-B0B1-844981ACB2EF}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A9B-4277-A8B1-D94DF276ACD8}"/>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{0A98E4B1-FAC7-4C7C-AF1F-83FCBB4B2BFD}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A9B-4277-A8B1-D94DF276ACD8}"/>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{B31F588A-1AB0-417F-B337-544B5F8CA24A}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A9B-4277-A8B1-D94DF276AC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64.7</c:v>
                </c:pt>
                <c:pt idx="24">
                  <c:v>65.400000000000006</c:v>
                </c:pt>
                <c:pt idx="32">
                  <c:v>66.8</c:v>
                </c:pt>
              </c:numCache>
            </c:numRef>
          </c:xVal>
          <c:yVal>
            <c:numRef>
              <c:f>公会計指標分析・財政指標組合せ分析表!$BP$51:$DC$51</c:f>
              <c:numCache>
                <c:formatCode>#,##0.0;"▲ "#,##0.0</c:formatCode>
                <c:ptCount val="40"/>
                <c:pt idx="16">
                  <c:v>43.7</c:v>
                </c:pt>
                <c:pt idx="24">
                  <c:v>52.2</c:v>
                </c:pt>
                <c:pt idx="32">
                  <c:v>52.4</c:v>
                </c:pt>
              </c:numCache>
            </c:numRef>
          </c:yVal>
          <c:smooth val="0"/>
          <c:extLst>
            <c:ext xmlns:c16="http://schemas.microsoft.com/office/drawing/2014/chart" uri="{C3380CC4-5D6E-409C-BE32-E72D297353CC}">
              <c16:uniqueId val="{00000009-7A9B-4277-A8B1-D94DF276AC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{51007530-4033-42EC-939C-2795DBBBBE14}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A9B-4277-A8B1-D94DF276AC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{730F6385-6B95-4F92-9928-DA89C9A21CB0}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9B-4277-A8B1-D94DF276AC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{DEAB4192-7DB9-4FCD-9CB4-52C23AE05BF0}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9B-4277-A8B1-D94DF276AC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{4A245D2E-EDF6-4815-ACB8-C8699DB61D79}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9B-4277-A8B1-D94DF276AC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{E96647A0-F9D5-44B8-BC06-6811B23EFFDB}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9B-4277-A8B1-D94DF276ACD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{D60FD6F2-7D5F-44A5-B6CD-6068AC8B9E28}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A9B-4277-A8B1-D94DF276ACD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{FC110770-3898-4B1F-AC89-9837456FE59B}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A9B-4277-A8B1-D94DF276ACD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{E6766228-B550-430A-929C-4A7F85870790}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A9B-4277-A8B1-D94DF276ACD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{03474BA6-896E-4894-8E7F-BB15252861A3}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A9B-4277-A8B1-D94DF276AC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7A9B-4277-A8B1-D94DF276ACD8}"/>
            </c:ext>
          </c:extLst>
        </c:ser>
        <c:dLbls>
          <c:showLegendKey val="0"/>
          <c:showVal val="1"/>
          <c:showCatName val="0"/>
          <c:showSerName val="0"/>
          <c:showPercent val="0"/>
          <c:showBubbleSize val="0"/>
        </c:dLbls>
        <c:axId val="6023808"/>
        <c:axId val="35668736"/>
      </c:scatterChart>
      <c:valAx>
        <c:axId val="6023808"/>
        <c:scaling>
          <c:orientation val="minMax"/>
          <c:max val="67.69999999999998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68736"/>
        <c:crosses val="autoZero"/>
        <c:crossBetween val="midCat"/>
      </c:valAx>
      <c:valAx>
        <c:axId val="35668736"/>
        <c:scaling>
          <c:orientation val="minMax"/>
          <c:max val="5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23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{0F968766-CDC3-42E8-A7BE-5D32AC97B86D}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02B-48FD-B96B-7E5A5E1E2E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{374EE676-9F08-4934-B3DB-70698DA8811C}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2B-48FD-B96B-7E5A5E1E2E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{31071D82-5153-43B3-A5DF-C5637D4AC809}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2B-48FD-B96B-7E5A5E1E2E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{E240CEC1-BB4D-48BC-8356-0D961E8E5C5F}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2B-48FD-B96B-7E5A5E1E2E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{469AFE10-E5AB-4BD5-B138-103A96D90756}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2B-48FD-B96B-7E5A5E1E2E5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{8EC63453-C0DA-4259-86FB-C8B7B0840F64}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02B-48FD-B96B-7E5A5E1E2E5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{580264D4-F176-4881-89EB-B57888AA14FB}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02B-48FD-B96B-7E5A5E1E2E5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{6E78B37A-8430-4752-B60B-9445A907A61F}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02B-48FD-B96B-7E5A5E1E2E5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{08F473F3-DB3F-4792-AADF-246BC44E6F0E}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02B-48FD-B96B-7E5A5E1E2E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6.3</c:v>
                </c:pt>
                <c:pt idx="16">
                  <c:v>7</c:v>
                </c:pt>
                <c:pt idx="24">
                  <c:v>7.7</c:v>
                </c:pt>
                <c:pt idx="32">
                  <c:v>8</c:v>
                </c:pt>
              </c:numCache>
            </c:numRef>
          </c:xVal>
          <c:yVal>
            <c:numRef>
              <c:f>公会計指標分析・財政指標組合せ分析表!$BP$73:$DC$73</c:f>
              <c:numCache>
                <c:formatCode>#,##0.0;"▲ "#,##0.0</c:formatCode>
                <c:ptCount val="40"/>
                <c:pt idx="0">
                  <c:v>40.1</c:v>
                </c:pt>
                <c:pt idx="8">
                  <c:v>37.4</c:v>
                </c:pt>
                <c:pt idx="16">
                  <c:v>43.7</c:v>
                </c:pt>
                <c:pt idx="24">
                  <c:v>52.2</c:v>
                </c:pt>
                <c:pt idx="32">
                  <c:v>52.4</c:v>
                </c:pt>
              </c:numCache>
            </c:numRef>
          </c:yVal>
          <c:smooth val="0"/>
          <c:extLst>
            <c:ext xmlns:c16="http://schemas.microsoft.com/office/drawing/2014/chart" uri="{C3380CC4-5D6E-409C-BE32-E72D297353CC}">
              <c16:uniqueId val="{00000009-902B-48FD-B96B-7E5A5E1E2E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{F221D950-5F64-41C5-8F5E-124105FD8B38}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02B-48FD-B96B-7E5A5E1E2E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{DD77E257-2356-4561-B04C-2FDF9094B860}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2B-48FD-B96B-7E5A5E1E2E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{0BF1B1EE-5B87-462C-A2DC-1EDBA2FC741B}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2B-48FD-B96B-7E5A5E1E2E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{084E1BDB-AFDE-4665-9476-9BA6473CC5CB}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2B-48FD-B96B-7E5A5E1E2E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{E1EB7FA1-AA11-4548-B02C-847ACCF0307F}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2B-48FD-B96B-7E5A5E1E2E5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{3065EC79-130F-48A2-B529-E7D57EDEBFD9}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02B-48FD-B96B-7E5A5E1E2E5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{EC7D505C-F165-4CB8-A895-2F0E3D21C5F4}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02B-48FD-B96B-7E5A5E1E2E5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{C2860FE1-B335-434F-BA99-2098D6D5D955}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02B-48FD-B96B-7E5A5E1E2E5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{02FCA0D9-A841-4A4B-897F-BF95C86E810A}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02B-48FD-B96B-7E5A5E1E2E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902B-48FD-B96B-7E5A5E1E2E50}"/>
            </c:ext>
          </c:extLst>
        </c:ser>
        <c:dLbls>
          <c:showLegendKey val="0"/>
          <c:showVal val="1"/>
          <c:showCatName val="0"/>
          <c:showSerName val="0"/>
          <c:showPercent val="0"/>
          <c:showBubbleSize val="0"/>
        </c:dLbls>
        <c:axId val="35452800"/>
        <c:axId val="35819520"/>
      </c:scatterChart>
      <c:valAx>
        <c:axId val="35452800"/>
        <c:scaling>
          <c:orientation val="minMax"/>
          <c:max val="11.6"/>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19520"/>
        <c:crosses val="autoZero"/>
        <c:crossBetween val="midCat"/>
      </c:valAx>
      <c:valAx>
        <c:axId val="35819520"/>
        <c:scaling>
          <c:orientation val="minMax"/>
          <c:max val="6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52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財政力指数は、近年は横ばいで推移している。人口減少等による地方税の減収などから、今後も財政力指数は低調に推移すると見られる。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自主財源を安定的に確保するため、適正な課税に基づく市税の収納強化に取り組むとともに、人口減少対策及び企業誘致をはじめ地域産業の振興に取り組む。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経常一般財源等</a:t>
          </a:r>
          <a:r>
            <a:rPr kumimoji="1" lang="ja-JP" altLang="en-US" sz="1100">
              <a:solidFill>
                <a:schemeClr val="dk1"/>
              </a:solidFill>
              <a:effectLst/>
              <a:latin typeface="+mn-lt"/>
              <a:ea typeface="+mn-ea"/>
              <a:cs typeface="+mn-cs"/>
            </a:rPr>
            <a:t>総額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地方消費税交付金が</a:t>
          </a:r>
          <a:r>
            <a:rPr kumimoji="1" lang="en-US" altLang="ja-JP" sz="1100">
              <a:solidFill>
                <a:schemeClr val="dk1"/>
              </a:solidFill>
              <a:effectLst/>
              <a:latin typeface="+mn-lt"/>
              <a:ea typeface="+mn-ea"/>
              <a:cs typeface="+mn-cs"/>
            </a:rPr>
            <a:t>24,898</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地方税が</a:t>
          </a:r>
          <a:r>
            <a:rPr kumimoji="1" lang="en-US" altLang="ja-JP" sz="1100">
              <a:solidFill>
                <a:schemeClr val="dk1"/>
              </a:solidFill>
              <a:effectLst/>
              <a:latin typeface="+mn-lt"/>
              <a:ea typeface="+mn-ea"/>
              <a:cs typeface="+mn-cs"/>
            </a:rPr>
            <a:t>19,995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となった一方</a:t>
          </a:r>
          <a:r>
            <a:rPr kumimoji="1" lang="ja-JP" altLang="ja-JP" sz="1100">
              <a:solidFill>
                <a:schemeClr val="dk1"/>
              </a:solidFill>
              <a:effectLst/>
              <a:latin typeface="+mn-lt"/>
              <a:ea typeface="+mn-ea"/>
              <a:cs typeface="+mn-cs"/>
            </a:rPr>
            <a:t>、普通交付税が</a:t>
          </a:r>
          <a:r>
            <a:rPr kumimoji="1" lang="en-US" altLang="ja-JP" sz="1100">
              <a:solidFill>
                <a:schemeClr val="dk1"/>
              </a:solidFill>
              <a:effectLst/>
              <a:latin typeface="+mn-lt"/>
              <a:ea typeface="+mn-ea"/>
              <a:cs typeface="+mn-cs"/>
            </a:rPr>
            <a:t>87,588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、全体では</a:t>
          </a:r>
          <a:r>
            <a:rPr kumimoji="1" lang="en-US" altLang="ja-JP" sz="1100">
              <a:solidFill>
                <a:schemeClr val="dk1"/>
              </a:solidFill>
              <a:effectLst/>
              <a:latin typeface="+mn-lt"/>
              <a:ea typeface="+mn-ea"/>
              <a:cs typeface="+mn-cs"/>
            </a:rPr>
            <a:t>35,352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減）となった。臨時財政対策債は、</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。経常経費充当一般財源等</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116,354</a:t>
          </a:r>
          <a:r>
            <a:rPr kumimoji="1" lang="ja-JP" altLang="en-US" sz="1100">
              <a:solidFill>
                <a:schemeClr val="dk1"/>
              </a:solidFill>
              <a:effectLst/>
              <a:latin typeface="+mn-lt"/>
              <a:ea typeface="+mn-ea"/>
              <a:cs typeface="+mn-cs"/>
            </a:rPr>
            <a:t>千円の増（</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増）となったが、維持補修費が</a:t>
          </a:r>
          <a:r>
            <a:rPr kumimoji="1" lang="en-US" altLang="ja-JP" sz="1100">
              <a:solidFill>
                <a:schemeClr val="dk1"/>
              </a:solidFill>
              <a:effectLst/>
              <a:latin typeface="+mn-lt"/>
              <a:ea typeface="+mn-ea"/>
              <a:cs typeface="+mn-cs"/>
            </a:rPr>
            <a:t>109,072</a:t>
          </a:r>
          <a:r>
            <a:rPr kumimoji="1" lang="ja-JP" altLang="en-US" sz="1100">
              <a:solidFill>
                <a:schemeClr val="dk1"/>
              </a:solidFill>
              <a:effectLst/>
              <a:latin typeface="+mn-lt"/>
              <a:ea typeface="+mn-ea"/>
              <a:cs typeface="+mn-cs"/>
            </a:rPr>
            <a:t>千円の減（</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、扶助費が</a:t>
          </a:r>
          <a:r>
            <a:rPr kumimoji="1" lang="en-US" altLang="ja-JP" sz="1100">
              <a:solidFill>
                <a:schemeClr val="dk1"/>
              </a:solidFill>
              <a:effectLst/>
              <a:latin typeface="+mn-lt"/>
              <a:ea typeface="+mn-ea"/>
              <a:cs typeface="+mn-cs"/>
            </a:rPr>
            <a:t>60,935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全体では</a:t>
          </a:r>
          <a:r>
            <a:rPr kumimoji="1" lang="en-US" altLang="ja-JP" sz="1100">
              <a:solidFill>
                <a:schemeClr val="dk1"/>
              </a:solidFill>
              <a:effectLst/>
              <a:latin typeface="+mn-lt"/>
              <a:ea typeface="+mn-ea"/>
              <a:cs typeface="+mn-cs"/>
            </a:rPr>
            <a:t>56,588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この結果、前年度比で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7356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64</xdr:row>
      <xdr:rowOff>10414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7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64</xdr:row>
      <xdr:rowOff>5588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3843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37084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3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類似団体平均に比べ高くなっているのは、市村合併により一部事務組合（消防組合）の職員が加算されたことが主な要因である。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寒冷地手当の廃止などにより人件費全体で</a:t>
          </a:r>
          <a:r>
            <a:rPr kumimoji="1" lang="en-US" altLang="ja-JP" sz="1100" b="0" i="0" baseline="0">
              <a:solidFill>
                <a:schemeClr val="dk1"/>
              </a:solidFill>
              <a:effectLst/>
              <a:latin typeface="+mn-lt"/>
              <a:ea typeface="+mn-ea"/>
              <a:cs typeface="+mn-cs"/>
            </a:rPr>
            <a:t>33,139</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となった。物件費については、</a:t>
          </a:r>
          <a:r>
            <a:rPr kumimoji="1" lang="ja-JP" altLang="en-US" sz="1100" b="0" i="0" baseline="0">
              <a:solidFill>
                <a:schemeClr val="dk1"/>
              </a:solidFill>
              <a:effectLst/>
              <a:latin typeface="+mn-lt"/>
              <a:ea typeface="+mn-ea"/>
              <a:cs typeface="+mn-cs"/>
            </a:rPr>
            <a:t>和泉情報通信施設伝送路設備の更新などにより</a:t>
          </a:r>
          <a:r>
            <a:rPr kumimoji="1" lang="en-US" altLang="ja-JP" sz="1100" b="0" i="0" baseline="0">
              <a:solidFill>
                <a:schemeClr val="dk1"/>
              </a:solidFill>
              <a:effectLst/>
              <a:latin typeface="+mn-lt"/>
              <a:ea typeface="+mn-ea"/>
              <a:cs typeface="+mn-cs"/>
            </a:rPr>
            <a:t>50,356</a:t>
          </a:r>
          <a:r>
            <a:rPr kumimoji="1" lang="ja-JP" altLang="en-US" sz="1100" b="0" i="0" baseline="0">
              <a:solidFill>
                <a:schemeClr val="dk1"/>
              </a:solidFill>
              <a:effectLst/>
              <a:latin typeface="+mn-lt"/>
              <a:ea typeface="+mn-ea"/>
              <a:cs typeface="+mn-cs"/>
            </a:rPr>
            <a:t>千円の増となった。</a:t>
          </a:r>
          <a:r>
            <a:rPr kumimoji="1" lang="ja-JP" altLang="ja-JP" sz="1100" b="0" i="0" baseline="0">
              <a:solidFill>
                <a:schemeClr val="dk1"/>
              </a:solidFill>
              <a:effectLst/>
              <a:latin typeface="+mn-lt"/>
              <a:ea typeface="+mn-ea"/>
              <a:cs typeface="+mn-cs"/>
            </a:rPr>
            <a:t>また、維持補修費については、</a:t>
          </a:r>
          <a:r>
            <a:rPr kumimoji="1" lang="ja-JP" altLang="en-US" sz="1100" b="0" i="0" baseline="0">
              <a:solidFill>
                <a:schemeClr val="dk1"/>
              </a:solidFill>
              <a:effectLst/>
              <a:latin typeface="+mn-lt"/>
              <a:ea typeface="+mn-ea"/>
              <a:cs typeface="+mn-cs"/>
            </a:rPr>
            <a:t>暖冬</a:t>
          </a:r>
          <a:r>
            <a:rPr kumimoji="1" lang="ja-JP" altLang="ja-JP" sz="1100" b="0" i="0" baseline="0">
              <a:solidFill>
                <a:schemeClr val="dk1"/>
              </a:solidFill>
              <a:effectLst/>
              <a:latin typeface="+mn-lt"/>
              <a:ea typeface="+mn-ea"/>
              <a:cs typeface="+mn-cs"/>
            </a:rPr>
            <a:t>により除雪経費が</a:t>
          </a:r>
          <a:r>
            <a:rPr kumimoji="1" lang="ja-JP" altLang="en-US" sz="1100" b="0" i="0" baseline="0">
              <a:solidFill>
                <a:schemeClr val="dk1"/>
              </a:solidFill>
              <a:effectLst/>
              <a:latin typeface="+mn-lt"/>
              <a:ea typeface="+mn-ea"/>
              <a:cs typeface="+mn-cs"/>
            </a:rPr>
            <a:t>減少したため、全体で</a:t>
          </a:r>
          <a:r>
            <a:rPr kumimoji="1" lang="en-US" altLang="ja-JP" sz="1100" b="0" i="0" baseline="0">
              <a:solidFill>
                <a:schemeClr val="dk1"/>
              </a:solidFill>
              <a:effectLst/>
              <a:latin typeface="+mn-lt"/>
              <a:ea typeface="+mn-ea"/>
              <a:cs typeface="+mn-cs"/>
            </a:rPr>
            <a:t>816,222</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この結果、人口１人当たり人件費・物件費等決算額が</a:t>
          </a:r>
          <a:r>
            <a:rPr kumimoji="1" lang="en-US" altLang="ja-JP" sz="1100" b="0" i="0" baseline="0">
              <a:solidFill>
                <a:schemeClr val="dk1"/>
              </a:solidFill>
              <a:effectLst/>
              <a:latin typeface="+mn-lt"/>
              <a:ea typeface="+mn-ea"/>
              <a:cs typeface="+mn-cs"/>
            </a:rPr>
            <a:t>21,082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48470</xdr:rowOff>
    </xdr:from>
    <xdr:to>
      <xdr:col>23</xdr:col>
      <xdr:colOff>133350</xdr:colOff>
      <xdr:row>85</xdr:row>
      <xdr:rowOff>46589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50270"/>
          <a:ext cx="838200" cy="1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29818</xdr:rowOff>
    </xdr:from>
    <xdr:to>
      <xdr:col>19</xdr:col>
      <xdr:colOff>133350</xdr:colOff>
      <xdr:row>85</xdr:row>
      <xdr:rowOff>46589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31618"/>
          <a:ext cx="889000" cy="18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166441</xdr:rowOff>
    </xdr:from>
    <xdr:to>
      <xdr:col>15</xdr:col>
      <xdr:colOff>82550</xdr:colOff>
      <xdr:row>84</xdr:row>
      <xdr:rowOff>29818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96791"/>
          <a:ext cx="889000" cy="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166441</xdr:rowOff>
    </xdr:from>
    <xdr:to>
      <xdr:col>11</xdr:col>
      <xdr:colOff>31750</xdr:colOff>
      <xdr:row>84</xdr:row>
      <xdr:rowOff>53505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96791"/>
          <a:ext cx="889000" cy="5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169120</xdr:rowOff>
    </xdr:from>
    <xdr:to>
      <xdr:col>23</xdr:col>
      <xdr:colOff>184150</xdr:colOff>
      <xdr:row>84</xdr:row>
      <xdr:rowOff>99270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141197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167239</xdr:rowOff>
    </xdr:from>
    <xdr:to>
      <xdr:col>19</xdr:col>
      <xdr:colOff>184150</xdr:colOff>
      <xdr:row>85</xdr:row>
      <xdr:rowOff>97389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82166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55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150468</xdr:rowOff>
    </xdr:from>
    <xdr:to>
      <xdr:col>15</xdr:col>
      <xdr:colOff>133350</xdr:colOff>
      <xdr:row>84</xdr:row>
      <xdr:rowOff>80618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8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65395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6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115641</xdr:rowOff>
    </xdr:from>
    <xdr:to>
      <xdr:col>11</xdr:col>
      <xdr:colOff>82550</xdr:colOff>
      <xdr:row>84</xdr:row>
      <xdr:rowOff>45791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30568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3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2705</xdr:rowOff>
    </xdr:from>
    <xdr:to>
      <xdr:col>7</xdr:col>
      <xdr:colOff>31750</xdr:colOff>
      <xdr:row>84</xdr:row>
      <xdr:rowOff>104305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89082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年度は職員分布が変わったことに起因し</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ポイント低くなった。これまでも給与の適正化に努めてきており、類似団体平均よりも低い状況が続いている。今後も人事評価制度に基づいた昇給制度等により給与の適正化に努める。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85</xdr:row>
      <xdr:rowOff>83457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326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134257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3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年の市村合併</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一部事務組合（消防組合）</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職員数</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加算され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平均を上回</a:t>
          </a:r>
          <a:r>
            <a:rPr kumimoji="1" lang="ja-JP" altLang="en-US" sz="1100" b="0" i="0" baseline="0">
              <a:solidFill>
                <a:schemeClr val="dk1"/>
              </a:solidFill>
              <a:effectLst/>
              <a:latin typeface="+mn-lt"/>
              <a:ea typeface="+mn-ea"/>
              <a:cs typeface="+mn-cs"/>
            </a:rPr>
            <a:t>って</a:t>
          </a:r>
          <a:r>
            <a:rPr kumimoji="1" lang="ja-JP" altLang="ja-JP" sz="1100" b="0" i="0" baseline="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併せて本市の主要施策や平成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年に開催され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福井しあわせ元気国体に対応するための増員などにより</a:t>
          </a:r>
          <a:r>
            <a:rPr kumimoji="1" lang="ja-JP" altLang="en-US" sz="1100">
              <a:solidFill>
                <a:schemeClr val="dk1"/>
              </a:solidFill>
              <a:effectLst/>
              <a:latin typeface="+mn-lt"/>
              <a:ea typeface="+mn-ea"/>
              <a:cs typeface="+mn-cs"/>
            </a:rPr>
            <a:t>数値が高くなっている。引き続き</a:t>
          </a:r>
          <a:r>
            <a:rPr kumimoji="1" lang="ja-JP" altLang="en-US" sz="1100" b="0" i="0" baseline="0">
              <a:solidFill>
                <a:schemeClr val="dk1"/>
              </a:solidFill>
              <a:effectLst/>
              <a:latin typeface="+mn-lt"/>
              <a:ea typeface="+mn-ea"/>
              <a:cs typeface="+mn-cs"/>
            </a:rPr>
            <a:t>定員</a:t>
          </a:r>
          <a:r>
            <a:rPr kumimoji="1" lang="ja-JP" altLang="ja-JP" sz="1100" b="0" i="0" baseline="0">
              <a:solidFill>
                <a:schemeClr val="dk1"/>
              </a:solidFill>
              <a:effectLst/>
              <a:latin typeface="+mn-lt"/>
              <a:ea typeface="+mn-ea"/>
              <a:cs typeface="+mn-cs"/>
            </a:rPr>
            <a:t>適正化計画をもとに、定員の適正化に努める。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3175</xdr:rowOff>
    </xdr:from>
    <xdr:to>
      <xdr:col>81</xdr:col>
      <xdr:colOff>44450</xdr:colOff>
      <xdr:row>64</xdr:row>
      <xdr:rowOff>56606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75975"/>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51435</xdr:rowOff>
    </xdr:from>
    <xdr:to>
      <xdr:col>77</xdr:col>
      <xdr:colOff>44450</xdr:colOff>
      <xdr:row>64</xdr:row>
      <xdr:rowOff>56606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242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171178</xdr:rowOff>
    </xdr:from>
    <xdr:to>
      <xdr:col>72</xdr:col>
      <xdr:colOff>203200</xdr:colOff>
      <xdr:row>64</xdr:row>
      <xdr:rowOff>51435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72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171178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3978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123825</xdr:rowOff>
    </xdr:from>
    <xdr:to>
      <xdr:col>81</xdr:col>
      <xdr:colOff>95250</xdr:colOff>
      <xdr:row>64</xdr:row>
      <xdr:rowOff>53975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95902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5806</xdr:rowOff>
    </xdr:from>
    <xdr:to>
      <xdr:col>77</xdr:col>
      <xdr:colOff>95250</xdr:colOff>
      <xdr:row>64</xdr:row>
      <xdr:rowOff>107406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92183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635</xdr:rowOff>
    </xdr:from>
    <xdr:to>
      <xdr:col>73</xdr:col>
      <xdr:colOff>44450</xdr:colOff>
      <xdr:row>64</xdr:row>
      <xdr:rowOff>102235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87012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120378</xdr:rowOff>
    </xdr:from>
    <xdr:to>
      <xdr:col>68</xdr:col>
      <xdr:colOff>203200</xdr:colOff>
      <xdr:row>64</xdr:row>
      <xdr:rowOff>50528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35305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合併以降、一般会計の借入額をできる限り抑えてきたこと、下水道建設事業が進捗中のため公営企業債の負担が小さいことから、類似団体平均と比べて低くなっている。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平成３０年度は、合併算定替えの終了に伴い普通交付税が減額になったものの、元利償還金の額が前年度に比べ減少したことから、単年度の実質公債費比率は</a:t>
          </a:r>
          <a:r>
            <a:rPr kumimoji="1" lang="en-US" altLang="ja-JP" sz="1050" b="0" i="0" baseline="0">
              <a:solidFill>
                <a:schemeClr val="dk1"/>
              </a:solidFill>
              <a:effectLst/>
              <a:latin typeface="+mn-lt"/>
              <a:ea typeface="+mn-ea"/>
              <a:cs typeface="+mn-cs"/>
            </a:rPr>
            <a:t>0.2</a:t>
          </a:r>
          <a:r>
            <a:rPr kumimoji="1" lang="ja-JP" altLang="ja-JP" sz="1050">
              <a:solidFill>
                <a:schemeClr val="dk1"/>
              </a:solidFill>
              <a:effectLst/>
              <a:latin typeface="+mn-lt"/>
              <a:ea typeface="+mn-ea"/>
              <a:cs typeface="+mn-cs"/>
            </a:rPr>
            <a:t>ポイント</a:t>
          </a:r>
          <a:r>
            <a:rPr kumimoji="1" lang="ja-JP" altLang="en-US" sz="1050" b="0" i="0" baseline="0">
              <a:solidFill>
                <a:schemeClr val="dk1"/>
              </a:solidFill>
              <a:effectLst/>
              <a:latin typeface="+mn-lt"/>
              <a:ea typeface="+mn-ea"/>
              <a:cs typeface="+mn-cs"/>
            </a:rPr>
            <a:t>減少、</a:t>
          </a:r>
          <a:r>
            <a:rPr kumimoji="1" lang="en-US" altLang="ja-JP" sz="1050" b="0" i="0" baseline="0">
              <a:solidFill>
                <a:schemeClr val="dk1"/>
              </a:solidFill>
              <a:effectLst/>
              <a:latin typeface="+mn-lt"/>
              <a:ea typeface="+mn-ea"/>
              <a:cs typeface="+mn-cs"/>
            </a:rPr>
            <a:t>3</a:t>
          </a:r>
          <a:r>
            <a:rPr kumimoji="1" lang="ja-JP" altLang="en-US" sz="1050" b="0" i="0" baseline="0">
              <a:solidFill>
                <a:schemeClr val="dk1"/>
              </a:solidFill>
              <a:effectLst/>
              <a:latin typeface="+mn-lt"/>
              <a:ea typeface="+mn-ea"/>
              <a:cs typeface="+mn-cs"/>
            </a:rPr>
            <a:t>か年平均で</a:t>
          </a:r>
          <a:r>
            <a:rPr kumimoji="1" lang="en-US" altLang="ja-JP" sz="1050" b="0" i="0" baseline="0">
              <a:solidFill>
                <a:schemeClr val="dk1"/>
              </a:solidFill>
              <a:effectLst/>
              <a:latin typeface="+mn-lt"/>
              <a:ea typeface="+mn-ea"/>
              <a:cs typeface="+mn-cs"/>
            </a:rPr>
            <a:t>8.0</a:t>
          </a:r>
          <a:r>
            <a:rPr kumimoji="1" lang="ja-JP" altLang="en-US" sz="1050" b="0" i="0" baseline="0">
              <a:solidFill>
                <a:schemeClr val="dk1"/>
              </a:solidFill>
              <a:effectLst/>
              <a:latin typeface="+mn-lt"/>
              <a:ea typeface="+mn-ea"/>
              <a:cs typeface="+mn-cs"/>
            </a:rPr>
            <a:t>％となった。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　今後</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普通交付税</a:t>
          </a:r>
          <a:r>
            <a:rPr kumimoji="1" lang="ja-JP" altLang="en-US" sz="1050" b="0" i="0" baseline="0">
              <a:solidFill>
                <a:schemeClr val="dk1"/>
              </a:solidFill>
              <a:effectLst/>
              <a:latin typeface="+mn-lt"/>
              <a:ea typeface="+mn-ea"/>
              <a:cs typeface="+mn-cs"/>
            </a:rPr>
            <a:t>など</a:t>
          </a:r>
          <a:r>
            <a:rPr kumimoji="1" lang="ja-JP" altLang="ja-JP" sz="1050" b="0" i="0" baseline="0">
              <a:solidFill>
                <a:schemeClr val="dk1"/>
              </a:solidFill>
              <a:effectLst/>
              <a:latin typeface="+mn-lt"/>
              <a:ea typeface="+mn-ea"/>
              <a:cs typeface="+mn-cs"/>
            </a:rPr>
            <a:t>の</a:t>
          </a:r>
          <a:r>
            <a:rPr kumimoji="1" lang="ja-JP" altLang="en-US" sz="1050" b="0" i="0" baseline="0">
              <a:solidFill>
                <a:schemeClr val="dk1"/>
              </a:solidFill>
              <a:effectLst/>
              <a:latin typeface="+mn-lt"/>
              <a:ea typeface="+mn-ea"/>
              <a:cs typeface="+mn-cs"/>
            </a:rPr>
            <a:t>減額</a:t>
          </a:r>
          <a:r>
            <a:rPr kumimoji="1" lang="ja-JP" altLang="ja-JP" sz="1050" b="0" i="0" baseline="0">
              <a:solidFill>
                <a:schemeClr val="dk1"/>
              </a:solidFill>
              <a:effectLst/>
              <a:latin typeface="+mn-lt"/>
              <a:ea typeface="+mn-ea"/>
              <a:cs typeface="+mn-cs"/>
            </a:rPr>
            <a:t>が見込まれるため、償還額の平準化に努め、比率の急激な上昇を抑える。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137583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8000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113454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7437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57150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6873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846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公共下水道事業の進捗に伴う公営企業債等繰入見込額や産業団地整備に伴う土地開発公社への負担見込額は増加したが、一般会計や大野・勝山地区広域行政事務組合の地方債残高が減少したことにより、</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やや減少した。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一方、財政調整基金を</a:t>
          </a:r>
          <a:r>
            <a:rPr kumimoji="1" lang="en-US" altLang="ja-JP" sz="1100" b="0" i="0" baseline="0">
              <a:solidFill>
                <a:schemeClr val="dk1"/>
              </a:solidFill>
              <a:effectLst/>
              <a:latin typeface="+mn-lt"/>
              <a:ea typeface="+mn-ea"/>
              <a:cs typeface="+mn-cs"/>
            </a:rPr>
            <a:t>472</a:t>
          </a:r>
          <a:r>
            <a:rPr kumimoji="1" lang="ja-JP" altLang="en-US" sz="1100" b="0" i="0" baseline="0">
              <a:solidFill>
                <a:schemeClr val="dk1"/>
              </a:solidFill>
              <a:effectLst/>
              <a:latin typeface="+mn-lt"/>
              <a:ea typeface="+mn-ea"/>
              <a:cs typeface="+mn-cs"/>
            </a:rPr>
            <a:t>百万円取り崩し、清掃事業に係る算入予定割合の減少による標準財政規模の減少などから、将</a:t>
          </a:r>
          <a:r>
            <a:rPr kumimoji="1" lang="ja-JP" altLang="ja-JP" sz="1100" b="0" i="0" baseline="0">
              <a:solidFill>
                <a:schemeClr val="dk1"/>
              </a:solidFill>
              <a:effectLst/>
              <a:latin typeface="+mn-lt"/>
              <a:ea typeface="+mn-ea"/>
              <a:cs typeface="+mn-cs"/>
            </a:rPr>
            <a:t>来負担比率は</a:t>
          </a:r>
          <a:r>
            <a:rPr kumimoji="1" lang="ja-JP" altLang="en-US"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上昇した。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47329</xdr:rowOff>
    </xdr:from>
    <xdr:to>
      <xdr:col>81</xdr:col>
      <xdr:colOff>44450</xdr:colOff>
      <xdr:row>16</xdr:row>
      <xdr:rowOff>48937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790529"/>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150410</xdr:rowOff>
    </xdr:from>
    <xdr:to>
      <xdr:col>77</xdr:col>
      <xdr:colOff>44450</xdr:colOff>
      <xdr:row>16</xdr:row>
      <xdr:rowOff>47329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72216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99737</xdr:rowOff>
    </xdr:from>
    <xdr:to>
      <xdr:col>72</xdr:col>
      <xdr:colOff>203200</xdr:colOff>
      <xdr:row>15</xdr:row>
      <xdr:rowOff>150410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67148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99737</xdr:rowOff>
    </xdr:from>
    <xdr:to>
      <xdr:col>68</xdr:col>
      <xdr:colOff>152400</xdr:colOff>
      <xdr:row>15</xdr:row>
      <xdr:rowOff>121454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6714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169587</xdr:rowOff>
    </xdr:from>
    <xdr:to>
      <xdr:col>81</xdr:col>
      <xdr:colOff>95250</xdr:colOff>
      <xdr:row>16</xdr:row>
      <xdr:rowOff>99737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14664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167979</xdr:rowOff>
    </xdr:from>
    <xdr:to>
      <xdr:col>77</xdr:col>
      <xdr:colOff>95250</xdr:colOff>
      <xdr:row>16</xdr:row>
      <xdr:rowOff>98129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108306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50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99610</xdr:rowOff>
    </xdr:from>
    <xdr:to>
      <xdr:col>73</xdr:col>
      <xdr:colOff>44450</xdr:colOff>
      <xdr:row>16</xdr:row>
      <xdr:rowOff>29760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39937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44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48937</xdr:rowOff>
    </xdr:from>
    <xdr:to>
      <xdr:col>68</xdr:col>
      <xdr:colOff>203200</xdr:colOff>
      <xdr:row>15</xdr:row>
      <xdr:rowOff>150537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70654</xdr:rowOff>
    </xdr:from>
    <xdr:to>
      <xdr:col>64</xdr:col>
      <xdr:colOff>152400</xdr:colOff>
      <xdr:row>16</xdr:row>
      <xdr:rowOff>804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寒冷地手当の廃止、副市長が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名体制から</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名体制になったことなどにより、</a:t>
          </a:r>
          <a:r>
            <a:rPr kumimoji="1" lang="en-US" altLang="ja-JP" sz="1100" b="0" i="0" baseline="0">
              <a:solidFill>
                <a:schemeClr val="dk1"/>
              </a:solidFill>
              <a:effectLst/>
              <a:latin typeface="+mn-lt"/>
              <a:ea typeface="+mn-ea"/>
              <a:cs typeface="+mn-cs"/>
            </a:rPr>
            <a:t>33,139</a:t>
          </a:r>
          <a:r>
            <a:rPr kumimoji="1" lang="ja-JP" altLang="ja-JP" sz="1100" b="0" i="0" baseline="0">
              <a:solidFill>
                <a:schemeClr val="dk1"/>
              </a:solidFill>
              <a:effectLst/>
              <a:latin typeface="+mn-lt"/>
              <a:ea typeface="+mn-ea"/>
              <a:cs typeface="+mn-cs"/>
            </a:rPr>
            <a:t>千円の減となった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経常一般財源等</a:t>
          </a:r>
          <a:r>
            <a:rPr kumimoji="1" lang="ja-JP" altLang="en-US" sz="1100" b="0" i="0" baseline="0">
              <a:solidFill>
                <a:schemeClr val="dk1"/>
              </a:solidFill>
              <a:effectLst/>
              <a:latin typeface="+mn-lt"/>
              <a:ea typeface="+mn-ea"/>
              <a:cs typeface="+mn-cs"/>
            </a:rPr>
            <a:t>総額が地方交付税の減額等により</a:t>
          </a:r>
          <a:r>
            <a:rPr kumimoji="1" lang="en-US" altLang="ja-JP" sz="1100" b="0" i="0" baseline="0">
              <a:solidFill>
                <a:schemeClr val="dk1"/>
              </a:solidFill>
              <a:effectLst/>
              <a:latin typeface="+mn-lt"/>
              <a:ea typeface="+mn-ea"/>
              <a:cs typeface="+mn-cs"/>
            </a:rPr>
            <a:t>35,352</a:t>
          </a:r>
          <a:r>
            <a:rPr kumimoji="1" lang="ja-JP" altLang="en-US" sz="1100" b="0" i="0" baseline="0">
              <a:solidFill>
                <a:schemeClr val="dk1"/>
              </a:solidFill>
              <a:effectLst/>
              <a:latin typeface="+mn-lt"/>
              <a:ea typeface="+mn-ea"/>
              <a:cs typeface="+mn-cs"/>
            </a:rPr>
            <a:t>千円の減となったことなどから</a:t>
          </a:r>
          <a:r>
            <a:rPr kumimoji="1" lang="ja-JP" altLang="ja-JP" sz="1100" b="0" i="0" baseline="0">
              <a:solidFill>
                <a:schemeClr val="dk1"/>
              </a:solidFill>
              <a:effectLst/>
              <a:latin typeface="+mn-lt"/>
              <a:ea typeface="+mn-ea"/>
              <a:cs typeface="+mn-cs"/>
            </a:rPr>
            <a:t>、経常収支比率は前年度</a:t>
          </a:r>
          <a:r>
            <a:rPr kumimoji="1" lang="ja-JP" altLang="en-US" sz="1100" b="0" i="0" baseline="0">
              <a:solidFill>
                <a:schemeClr val="dk1"/>
              </a:solidFill>
              <a:effectLst/>
              <a:latin typeface="+mn-lt"/>
              <a:ea typeface="+mn-ea"/>
              <a:cs typeface="+mn-cs"/>
            </a:rPr>
            <a:t>とほぼ同じ水準であった。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人件費に係る経常収支比率が類似団体平均と比べて高いのは、消防業務を直営で行っていることが影響している。</a:t>
          </a:r>
          <a:r>
            <a:rPr kumimoji="1"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49276</xdr:rowOff>
    </xdr:from>
    <xdr:to>
      <xdr:col>24</xdr:col>
      <xdr:colOff>25400</xdr:colOff>
      <xdr:row>40</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072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67564</xdr:rowOff>
    </xdr:from>
    <xdr:to>
      <xdr:col>19</xdr:col>
      <xdr:colOff>187325</xdr:colOff>
      <xdr:row>40</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25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49276</xdr:rowOff>
    </xdr:from>
    <xdr:to>
      <xdr:col>15</xdr:col>
      <xdr:colOff>98425</xdr:colOff>
      <xdr:row>40</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07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49276</xdr:rowOff>
    </xdr:from>
    <xdr:to>
      <xdr:col>11</xdr:col>
      <xdr:colOff>9525</xdr:colOff>
      <xdr:row>40</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07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169926</xdr:rowOff>
    </xdr:from>
    <xdr:to>
      <xdr:col>24</xdr:col>
      <xdr:colOff>76200</xdr:colOff>
      <xdr:row>40</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16764</xdr:rowOff>
    </xdr:from>
    <xdr:to>
      <xdr:col>20</xdr:col>
      <xdr:colOff>38100</xdr:colOff>
      <xdr:row>40</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16764</xdr:rowOff>
    </xdr:from>
    <xdr:to>
      <xdr:col>15</xdr:col>
      <xdr:colOff>149225</xdr:colOff>
      <xdr:row>40</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169926</xdr:rowOff>
    </xdr:from>
    <xdr:to>
      <xdr:col>11</xdr:col>
      <xdr:colOff>60325</xdr:colOff>
      <xdr:row>40</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169926</xdr:rowOff>
    </xdr:from>
    <xdr:to>
      <xdr:col>6</xdr:col>
      <xdr:colOff>171450</xdr:colOff>
      <xdr:row>40</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84853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物件費に係る経常収支比率が前年度と比べ</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ポイント増加</a:t>
          </a:r>
          <a:r>
            <a:rPr kumimoji="1" lang="ja-JP" altLang="ja-JP" sz="1100" b="0" i="0" baseline="0">
              <a:solidFill>
                <a:schemeClr val="dk1"/>
              </a:solidFill>
              <a:effectLst/>
              <a:latin typeface="+mn-lt"/>
              <a:ea typeface="+mn-ea"/>
              <a:cs typeface="+mn-cs"/>
            </a:rPr>
            <a:t>したのは、国の指針により</a:t>
          </a:r>
          <a:r>
            <a:rPr kumimoji="1" lang="ja-JP" altLang="en-US" sz="1100" b="0" i="0" baseline="0">
              <a:solidFill>
                <a:schemeClr val="dk1"/>
              </a:solidFill>
              <a:effectLst/>
              <a:latin typeface="+mn-lt"/>
              <a:ea typeface="+mn-ea"/>
              <a:cs typeface="+mn-cs"/>
            </a:rPr>
            <a:t>隔年実施となった</a:t>
          </a:r>
          <a:r>
            <a:rPr kumimoji="1" lang="ja-JP" altLang="ja-JP" sz="1100" b="0" i="0" baseline="0">
              <a:solidFill>
                <a:schemeClr val="dk1"/>
              </a:solidFill>
              <a:effectLst/>
              <a:latin typeface="+mn-lt"/>
              <a:ea typeface="+mn-ea"/>
              <a:cs typeface="+mn-cs"/>
            </a:rPr>
            <a:t>胃がんと子宮頸がん検診</a:t>
          </a:r>
          <a:r>
            <a:rPr kumimoji="1" lang="ja-JP" altLang="en-US" sz="1100" b="0" i="0" baseline="0">
              <a:solidFill>
                <a:schemeClr val="dk1"/>
              </a:solidFill>
              <a:effectLst/>
              <a:latin typeface="+mn-lt"/>
              <a:ea typeface="+mn-ea"/>
              <a:cs typeface="+mn-cs"/>
            </a:rPr>
            <a:t>が昨年度と比べて増加したこと等に</a:t>
          </a:r>
          <a:r>
            <a:rPr kumimoji="1" lang="ja-JP" altLang="ja-JP" sz="1100" b="0" i="0" baseline="0">
              <a:solidFill>
                <a:schemeClr val="dk1"/>
              </a:solidFill>
              <a:effectLst/>
              <a:latin typeface="+mn-lt"/>
              <a:ea typeface="+mn-ea"/>
              <a:cs typeface="+mn-cs"/>
            </a:rPr>
            <a:t>よる。</a:t>
          </a:r>
          <a:endParaRPr lang="ja-JP" altLang="ja-JP" sz="1400">
            <a:effectLst/>
          </a:endParaRPr>
        </a:p>
        <a:p>
          <a:pPr eaLnBrk="1" fontAlgn="auto" latinLnBrk="0" hangingPunct="1"/>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133350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38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44450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3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139700</xdr:rowOff>
    </xdr:from>
    <xdr:to>
      <xdr:col>73</xdr:col>
      <xdr:colOff>180975</xdr:colOff>
      <xdr:row>19</xdr:row>
      <xdr:rowOff>44450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19</xdr:row>
      <xdr:rowOff>44450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82550</xdr:rowOff>
    </xdr:from>
    <xdr:to>
      <xdr:col>82</xdr:col>
      <xdr:colOff>158750</xdr:colOff>
      <xdr:row>20</xdr:row>
      <xdr:rowOff>12700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保育所運営に係る経費や暖冬により雪下ろし支援に係る経費が減少したことから、</a:t>
          </a:r>
          <a:r>
            <a:rPr kumimoji="1" lang="ja-JP" altLang="ja-JP" sz="1100" b="0" i="0" baseline="0">
              <a:solidFill>
                <a:schemeClr val="dk1"/>
              </a:solidFill>
              <a:effectLst/>
              <a:latin typeface="+mn-lt"/>
              <a:ea typeface="+mn-ea"/>
              <a:cs typeface="+mn-cs"/>
            </a:rPr>
            <a:t>前年度に比べて</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障害者支援や民間保育所</a:t>
          </a:r>
          <a:r>
            <a:rPr kumimoji="1" lang="ja-JP" altLang="en-US" sz="1100" b="0" i="0" baseline="0">
              <a:solidFill>
                <a:schemeClr val="dk1"/>
              </a:solidFill>
              <a:effectLst/>
              <a:latin typeface="+mn-lt"/>
              <a:ea typeface="+mn-ea"/>
              <a:cs typeface="+mn-cs"/>
            </a:rPr>
            <a:t>の運営</a:t>
          </a:r>
          <a:r>
            <a:rPr kumimoji="1" lang="ja-JP" altLang="ja-JP" sz="1100" b="0" i="0" baseline="0">
              <a:solidFill>
                <a:schemeClr val="dk1"/>
              </a:solidFill>
              <a:effectLst/>
              <a:latin typeface="+mn-lt"/>
              <a:ea typeface="+mn-ea"/>
              <a:cs typeface="+mn-cs"/>
            </a:rPr>
            <a:t>に係る経費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依然として大き</a:t>
          </a:r>
          <a:r>
            <a:rPr kumimoji="1" lang="ja-JP" altLang="en-US" sz="1100" b="0" i="0" baseline="0">
              <a:solidFill>
                <a:schemeClr val="dk1"/>
              </a:solidFill>
              <a:effectLst/>
              <a:latin typeface="+mn-lt"/>
              <a:ea typeface="+mn-ea"/>
              <a:cs typeface="+mn-cs"/>
            </a:rPr>
            <a:t>く、また増加傾向にある。併せて、医療費の自己負担分に対する助成金額が</a:t>
          </a:r>
          <a:r>
            <a:rPr kumimoji="1" lang="ja-JP" altLang="ja-JP" sz="1100" b="0" i="0" baseline="0">
              <a:solidFill>
                <a:schemeClr val="dk1"/>
              </a:solidFill>
              <a:effectLst/>
              <a:latin typeface="+mn-lt"/>
              <a:ea typeface="+mn-ea"/>
              <a:cs typeface="+mn-cs"/>
            </a:rPr>
            <a:t>増加傾向にある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健診や保健指導</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を実施することにより、重症化を予防し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医療費等の抑制に努める。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221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58</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9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a:t>
          </a:r>
          <a:r>
            <a:rPr kumimoji="1" lang="ja-JP" altLang="en-US" sz="1100" b="0" i="0" baseline="0">
              <a:solidFill>
                <a:schemeClr val="dk1"/>
              </a:solidFill>
              <a:effectLst/>
              <a:latin typeface="+mn-lt"/>
              <a:ea typeface="+mn-ea"/>
              <a:cs typeface="+mn-cs"/>
            </a:rPr>
            <a:t>が前年度に比べ</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ポイント減少したのは、暖冬により除雪経費が</a:t>
          </a:r>
          <a:r>
            <a:rPr kumimoji="1" lang="en-US" altLang="ja-JP" sz="1100" b="0" i="0" baseline="0">
              <a:solidFill>
                <a:schemeClr val="dk1"/>
              </a:solidFill>
              <a:effectLst/>
              <a:latin typeface="+mn-lt"/>
              <a:ea typeface="+mn-ea"/>
              <a:cs typeface="+mn-cs"/>
            </a:rPr>
            <a:t>102,909</a:t>
          </a:r>
          <a:r>
            <a:rPr kumimoji="1" lang="ja-JP" altLang="en-US" sz="1100" b="0" i="0" baseline="0">
              <a:solidFill>
                <a:schemeClr val="dk1"/>
              </a:solidFill>
              <a:effectLst/>
              <a:latin typeface="+mn-lt"/>
              <a:ea typeface="+mn-ea"/>
              <a:cs typeface="+mn-cs"/>
            </a:rPr>
            <a:t>千円減少したことが主な要因である。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医療費の</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による国民健康保険事業特別会計に対する繰出金や後期高齢者医療広域連合に対する負担金</a:t>
          </a:r>
          <a:r>
            <a:rPr kumimoji="1" lang="ja-JP" altLang="en-US" sz="1100" b="0" i="0" baseline="0">
              <a:solidFill>
                <a:schemeClr val="dk1"/>
              </a:solidFill>
              <a:effectLst/>
              <a:latin typeface="+mn-lt"/>
              <a:ea typeface="+mn-ea"/>
              <a:cs typeface="+mn-cs"/>
            </a:rPr>
            <a:t>の増額が懸念される。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40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02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1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補助費等に係る経常収支比率は、類似団体平均と比べ低い状況が続いている</a:t>
          </a:r>
          <a:r>
            <a:rPr kumimoji="1" lang="ja-JP" altLang="en-US" sz="1100" b="0" i="0" baseline="0">
              <a:solidFill>
                <a:schemeClr val="dk1"/>
              </a:solidFill>
              <a:effectLst/>
              <a:latin typeface="+mn-lt"/>
              <a:ea typeface="+mn-ea"/>
              <a:cs typeface="+mn-cs"/>
            </a:rPr>
            <a:t>が、平成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年度は、国の施策である担い手への農地集積・集約化を進める農地中間管理事業、高齢者の就業機会を確保するためのシルバー人材センター補助が増加したことにより</a:t>
          </a:r>
          <a:r>
            <a:rPr kumimoji="1" lang="ja-JP" altLang="ja-JP" sz="1100" b="0" i="0" baseline="0">
              <a:solidFill>
                <a:schemeClr val="dk1"/>
              </a:solidFill>
              <a:effectLst/>
              <a:latin typeface="+mn-lt"/>
              <a:ea typeface="+mn-ea"/>
              <a:cs typeface="+mn-cs"/>
            </a:rPr>
            <a:t>、前年度に比べて</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市が交付する補助金、交付金については、制度の改善、終了、統合などの見直しを図り、適正な交付に努める。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48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53848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483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53848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公債費に係る経常収支比率は類似団体平均に比べ低い。平成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年度は、和泉小中学校整備や和泉簡易水道配水管改良工事に係る過疎対策事業債の償還が終了したことなどにより、</a:t>
          </a:r>
          <a:r>
            <a:rPr kumimoji="1" lang="ja-JP" altLang="en-US" sz="1100" b="0" i="0" baseline="0">
              <a:solidFill>
                <a:schemeClr val="dk1"/>
              </a:solidFill>
              <a:effectLst/>
              <a:latin typeface="+mn-lt"/>
              <a:ea typeface="+mn-ea"/>
              <a:cs typeface="+mn-cs"/>
            </a:rPr>
            <a:t>全体として</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した。今後も大型事業に伴う償還が予定されているが、償還額の平準化に努め、公債費の急激な上昇を抑える。</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117202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408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84545</xdr:rowOff>
    </xdr:from>
    <xdr:to>
      <xdr:col>19</xdr:col>
      <xdr:colOff>187325</xdr:colOff>
      <xdr:row>76</xdr:row>
      <xdr:rowOff>117202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147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71482</xdr:rowOff>
    </xdr:from>
    <xdr:to>
      <xdr:col>15</xdr:col>
      <xdr:colOff>98425</xdr:colOff>
      <xdr:row>76</xdr:row>
      <xdr:rowOff>84545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016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71482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01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33745</xdr:rowOff>
    </xdr:from>
    <xdr:to>
      <xdr:col>15</xdr:col>
      <xdr:colOff>149225</xdr:colOff>
      <xdr:row>76</xdr:row>
      <xdr:rowOff>135345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145523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20682</xdr:rowOff>
    </xdr:from>
    <xdr:to>
      <xdr:col>11</xdr:col>
      <xdr:colOff>60325</xdr:colOff>
      <xdr:row>76</xdr:row>
      <xdr:rowOff>122282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公債費以外に係る経常収支比率は類似団体平均と比べ依然として高い状況が続いている。今後も第七次行政改革大綱に基づき、経常経費の削減を図る。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106426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464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106426</xdr:rowOff>
    </xdr:from>
    <xdr:to>
      <xdr:col>78</xdr:col>
      <xdr:colOff>69850</xdr:colOff>
      <xdr:row>79</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6509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124713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117348</xdr:rowOff>
    </xdr:from>
    <xdr:to>
      <xdr:col>65</xdr:col>
      <xdr:colOff>53975</xdr:colOff>
      <xdr:row>79</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16238</xdr:rowOff>
    </xdr:from>
    <xdr:to>
      <xdr:col>29</xdr:col>
      <xdr:colOff>127000</xdr:colOff>
      <xdr:row>15</xdr:row>
      <xdr:rowOff>31358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5613"/>
          <a:ext cx="647700" cy="1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31358</xdr:rowOff>
    </xdr:from>
    <xdr:to>
      <xdr:col>26</xdr:col>
      <xdr:colOff>50800</xdr:colOff>
      <xdr:row>15</xdr:row>
      <xdr:rowOff>87218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50733"/>
          <a:ext cx="698500" cy="5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82532</xdr:rowOff>
    </xdr:from>
    <xdr:to>
      <xdr:col>22</xdr:col>
      <xdr:colOff>114300</xdr:colOff>
      <xdr:row>15</xdr:row>
      <xdr:rowOff>87218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01907"/>
          <a:ext cx="698500" cy="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82532</xdr:rowOff>
    </xdr:from>
    <xdr:to>
      <xdr:col>18</xdr:col>
      <xdr:colOff>177800</xdr:colOff>
      <xdr:row>15</xdr:row>
      <xdr:rowOff>126603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01907"/>
          <a:ext cx="698500" cy="4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136888</xdr:rowOff>
    </xdr:from>
    <xdr:to>
      <xdr:col>29</xdr:col>
      <xdr:colOff>177800</xdr:colOff>
      <xdr:row>15</xdr:row>
      <xdr:rowOff>67038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153415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152008</xdr:rowOff>
    </xdr:from>
    <xdr:to>
      <xdr:col>26</xdr:col>
      <xdr:colOff>101600</xdr:colOff>
      <xdr:row>15</xdr:row>
      <xdr:rowOff>82158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92335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8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36418</xdr:rowOff>
    </xdr:from>
    <xdr:to>
      <xdr:col>22</xdr:col>
      <xdr:colOff>165100</xdr:colOff>
      <xdr:row>15</xdr:row>
      <xdr:rowOff>138018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5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148195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2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31732</xdr:rowOff>
    </xdr:from>
    <xdr:to>
      <xdr:col>19</xdr:col>
      <xdr:colOff>38100</xdr:colOff>
      <xdr:row>15</xdr:row>
      <xdr:rowOff>133332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5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143509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1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75803</xdr:rowOff>
    </xdr:from>
    <xdr:to>
      <xdr:col>15</xdr:col>
      <xdr:colOff>101600</xdr:colOff>
      <xdr:row>16</xdr:row>
      <xdr:rowOff>5953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162180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316444</xdr:rowOff>
    </xdr:from>
    <xdr:to>
      <xdr:col>29</xdr:col>
      <xdr:colOff>127000</xdr:colOff>
      <xdr:row>35</xdr:row>
      <xdr:rowOff>333393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926794"/>
          <a:ext cx="6477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316444</xdr:rowOff>
    </xdr:from>
    <xdr:to>
      <xdr:col>26</xdr:col>
      <xdr:colOff>50800</xdr:colOff>
      <xdr:row>36</xdr:row>
      <xdr:rowOff>6724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6926794"/>
          <a:ext cx="6985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6724</xdr:rowOff>
    </xdr:from>
    <xdr:to>
      <xdr:col>22</xdr:col>
      <xdr:colOff>114300</xdr:colOff>
      <xdr:row>36</xdr:row>
      <xdr:rowOff>45455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959974"/>
          <a:ext cx="698500" cy="3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45455</xdr:rowOff>
    </xdr:from>
    <xdr:to>
      <xdr:col>18</xdr:col>
      <xdr:colOff>177800</xdr:colOff>
      <xdr:row>37</xdr:row>
      <xdr:rowOff>6985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998705"/>
          <a:ext cx="698500" cy="13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282593</xdr:rowOff>
    </xdr:from>
    <xdr:to>
      <xdr:col>29</xdr:col>
      <xdr:colOff>177800</xdr:colOff>
      <xdr:row>36</xdr:row>
      <xdr:rowOff>41293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89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254670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86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265644</xdr:rowOff>
    </xdr:from>
    <xdr:to>
      <xdr:col>26</xdr:col>
      <xdr:colOff>101600</xdr:colOff>
      <xdr:row>36</xdr:row>
      <xdr:rowOff>24344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87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9121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96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298824</xdr:rowOff>
    </xdr:from>
    <xdr:to>
      <xdr:col>22</xdr:col>
      <xdr:colOff>165100</xdr:colOff>
      <xdr:row>36</xdr:row>
      <xdr:rowOff>57524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90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42301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9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337555</xdr:rowOff>
    </xdr:from>
    <xdr:to>
      <xdr:col>19</xdr:col>
      <xdr:colOff>38100</xdr:colOff>
      <xdr:row>36</xdr:row>
      <xdr:rowOff>96255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94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81032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0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127635</xdr:rowOff>
    </xdr:from>
    <xdr:to>
      <xdr:col>15</xdr:col>
      <xdr:colOff>101600</xdr:colOff>
      <xdr:row>37</xdr:row>
      <xdr:rowOff>57785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08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42562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146882</xdr:rowOff>
    </xdr:from>
    <xdr:to>
      <xdr:col>24</xdr:col>
      <xdr:colOff>63500</xdr:colOff>
      <xdr:row>32</xdr:row>
      <xdr:rowOff>148939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3328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148939</xdr:rowOff>
    </xdr:from>
    <xdr:to>
      <xdr:col>19</xdr:col>
      <xdr:colOff>177800</xdr:colOff>
      <xdr:row>33</xdr:row>
      <xdr:rowOff>53727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35339"/>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29058</xdr:rowOff>
    </xdr:from>
    <xdr:to>
      <xdr:col>15</xdr:col>
      <xdr:colOff>50800</xdr:colOff>
      <xdr:row>33</xdr:row>
      <xdr:rowOff>53727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86908"/>
          <a:ext cx="8890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29058</xdr:rowOff>
    </xdr:from>
    <xdr:to>
      <xdr:col>10</xdr:col>
      <xdr:colOff>114300</xdr:colOff>
      <xdr:row>33</xdr:row>
      <xdr:rowOff>102648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86908"/>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100702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96082</xdr:rowOff>
    </xdr:from>
    <xdr:to>
      <xdr:col>24</xdr:col>
      <xdr:colOff>114300</xdr:colOff>
      <xdr:row>33</xdr:row>
      <xdr:rowOff>26232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118959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98139</xdr:rowOff>
    </xdr:from>
    <xdr:to>
      <xdr:col>20</xdr:col>
      <xdr:colOff>38100</xdr:colOff>
      <xdr:row>33</xdr:row>
      <xdr:rowOff>28289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44816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2927</xdr:rowOff>
    </xdr:from>
    <xdr:to>
      <xdr:col>15</xdr:col>
      <xdr:colOff>101600</xdr:colOff>
      <xdr:row>33</xdr:row>
      <xdr:rowOff>104527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121054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149708</xdr:rowOff>
    </xdr:from>
    <xdr:to>
      <xdr:col>10</xdr:col>
      <xdr:colOff>165100</xdr:colOff>
      <xdr:row>33</xdr:row>
      <xdr:rowOff>79858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96385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51848</xdr:rowOff>
    </xdr:from>
    <xdr:to>
      <xdr:col>6</xdr:col>
      <xdr:colOff>38100</xdr:colOff>
      <xdr:row>33</xdr:row>
      <xdr:rowOff>153448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169975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8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14318</xdr:rowOff>
    </xdr:from>
    <xdr:to>
      <xdr:col>24</xdr:col>
      <xdr:colOff>63500</xdr:colOff>
      <xdr:row>57</xdr:row>
      <xdr:rowOff>36282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6968"/>
          <a:ext cx="8382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36282</xdr:rowOff>
    </xdr:from>
    <xdr:to>
      <xdr:col>19</xdr:col>
      <xdr:colOff>177800</xdr:colOff>
      <xdr:row>57</xdr:row>
      <xdr:rowOff>47520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08932"/>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47520</xdr:rowOff>
    </xdr:from>
    <xdr:to>
      <xdr:col>15</xdr:col>
      <xdr:colOff>50800</xdr:colOff>
      <xdr:row>57</xdr:row>
      <xdr:rowOff>55740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0170"/>
          <a:ext cx="8890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55740</xdr:rowOff>
    </xdr:from>
    <xdr:to>
      <xdr:col>10</xdr:col>
      <xdr:colOff>114300</xdr:colOff>
      <xdr:row>57</xdr:row>
      <xdr:rowOff>117809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8390"/>
          <a:ext cx="889000" cy="6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134968</xdr:rowOff>
    </xdr:from>
    <xdr:to>
      <xdr:col>24</xdr:col>
      <xdr:colOff>114300</xdr:colOff>
      <xdr:row>57</xdr:row>
      <xdr:rowOff>65118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157845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156932</xdr:rowOff>
    </xdr:from>
    <xdr:to>
      <xdr:col>20</xdr:col>
      <xdr:colOff>38100</xdr:colOff>
      <xdr:row>57</xdr:row>
      <xdr:rowOff>87082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103609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168170</xdr:rowOff>
    </xdr:from>
    <xdr:to>
      <xdr:col>15</xdr:col>
      <xdr:colOff>101600</xdr:colOff>
      <xdr:row>57</xdr:row>
      <xdr:rowOff>98320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114847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4940</xdr:rowOff>
    </xdr:from>
    <xdr:to>
      <xdr:col>10</xdr:col>
      <xdr:colOff>165100</xdr:colOff>
      <xdr:row>57</xdr:row>
      <xdr:rowOff>106540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123067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67009</xdr:rowOff>
    </xdr:from>
    <xdr:to>
      <xdr:col>6</xdr:col>
      <xdr:colOff>38100</xdr:colOff>
      <xdr:row>57</xdr:row>
      <xdr:rowOff>168609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43949</xdr:rowOff>
    </xdr:from>
    <xdr:to>
      <xdr:col>24</xdr:col>
      <xdr:colOff>63500</xdr:colOff>
      <xdr:row>77</xdr:row>
      <xdr:rowOff>141170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559799"/>
          <a:ext cx="838200" cy="78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43949</xdr:rowOff>
    </xdr:from>
    <xdr:to>
      <xdr:col>19</xdr:col>
      <xdr:colOff>177800</xdr:colOff>
      <xdr:row>76</xdr:row>
      <xdr:rowOff>148811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559799"/>
          <a:ext cx="889000" cy="6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148811</xdr:rowOff>
    </xdr:from>
    <xdr:to>
      <xdr:col>15</xdr:col>
      <xdr:colOff>50800</xdr:colOff>
      <xdr:row>77</xdr:row>
      <xdr:rowOff>103156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9011"/>
          <a:ext cx="889000" cy="1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129707</xdr:rowOff>
    </xdr:from>
    <xdr:to>
      <xdr:col>10</xdr:col>
      <xdr:colOff>114300</xdr:colOff>
      <xdr:row>77</xdr:row>
      <xdr:rowOff>103156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17007"/>
          <a:ext cx="889000" cy="4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90370</xdr:rowOff>
    </xdr:from>
    <xdr:to>
      <xdr:col>24</xdr:col>
      <xdr:colOff>114300</xdr:colOff>
      <xdr:row>78</xdr:row>
      <xdr:rowOff>20520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164599</xdr:rowOff>
    </xdr:from>
    <xdr:to>
      <xdr:col>20</xdr:col>
      <xdr:colOff>38100</xdr:colOff>
      <xdr:row>73</xdr:row>
      <xdr:rowOff>94749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111276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8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98011</xdr:rowOff>
    </xdr:from>
    <xdr:to>
      <xdr:col>15</xdr:col>
      <xdr:colOff>101600</xdr:colOff>
      <xdr:row>77</xdr:row>
      <xdr:rowOff>28161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44688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9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52356</xdr:rowOff>
    </xdr:from>
    <xdr:to>
      <xdr:col>10</xdr:col>
      <xdr:colOff>165100</xdr:colOff>
      <xdr:row>77</xdr:row>
      <xdr:rowOff>153956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170483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0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78907</xdr:rowOff>
    </xdr:from>
    <xdr:to>
      <xdr:col>6</xdr:col>
      <xdr:colOff>38100</xdr:colOff>
      <xdr:row>75</xdr:row>
      <xdr:rowOff>9057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25584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143053</xdr:rowOff>
    </xdr:from>
    <xdr:to>
      <xdr:col>24</xdr:col>
      <xdr:colOff>63500</xdr:colOff>
      <xdr:row>92</xdr:row>
      <xdr:rowOff>158465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916453"/>
          <a:ext cx="8382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143053</xdr:rowOff>
    </xdr:from>
    <xdr:to>
      <xdr:col>19</xdr:col>
      <xdr:colOff>177800</xdr:colOff>
      <xdr:row>93</xdr:row>
      <xdr:rowOff>31820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916453"/>
          <a:ext cx="889000" cy="6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31820</xdr:rowOff>
    </xdr:from>
    <xdr:to>
      <xdr:col>15</xdr:col>
      <xdr:colOff>50800</xdr:colOff>
      <xdr:row>93</xdr:row>
      <xdr:rowOff>154178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76670"/>
          <a:ext cx="8890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154178</xdr:rowOff>
    </xdr:from>
    <xdr:to>
      <xdr:col>10</xdr:col>
      <xdr:colOff>114300</xdr:colOff>
      <xdr:row>94</xdr:row>
      <xdr:rowOff>48031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99028"/>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107665</xdr:rowOff>
    </xdr:from>
    <xdr:to>
      <xdr:col>24</xdr:col>
      <xdr:colOff>114300</xdr:colOff>
      <xdr:row>93</xdr:row>
      <xdr:rowOff>37815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130542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92253</xdr:rowOff>
    </xdr:from>
    <xdr:to>
      <xdr:col>20</xdr:col>
      <xdr:colOff>38100</xdr:colOff>
      <xdr:row>93</xdr:row>
      <xdr:rowOff>22403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38930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6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152470</xdr:rowOff>
    </xdr:from>
    <xdr:to>
      <xdr:col>15</xdr:col>
      <xdr:colOff>101600</xdr:colOff>
      <xdr:row>93</xdr:row>
      <xdr:rowOff>82620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99147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7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103378</xdr:rowOff>
    </xdr:from>
    <xdr:to>
      <xdr:col>10</xdr:col>
      <xdr:colOff>165100</xdr:colOff>
      <xdr:row>94</xdr:row>
      <xdr:rowOff>33528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50055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168681</xdr:rowOff>
    </xdr:from>
    <xdr:to>
      <xdr:col>6</xdr:col>
      <xdr:colOff>38100</xdr:colOff>
      <xdr:row>94</xdr:row>
      <xdr:rowOff>98831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89958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47734</xdr:rowOff>
    </xdr:from>
    <xdr:to>
      <xdr:col>55</xdr:col>
      <xdr:colOff>0</xdr:colOff>
      <xdr:row>37</xdr:row>
      <xdr:rowOff>56517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91384"/>
          <a:ext cx="8382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39861</xdr:rowOff>
    </xdr:from>
    <xdr:to>
      <xdr:col>50</xdr:col>
      <xdr:colOff>114300</xdr:colOff>
      <xdr:row>37</xdr:row>
      <xdr:rowOff>56517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83511"/>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39861</xdr:rowOff>
    </xdr:from>
    <xdr:to>
      <xdr:col>45</xdr:col>
      <xdr:colOff>177800</xdr:colOff>
      <xdr:row>37</xdr:row>
      <xdr:rowOff>52046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83511"/>
          <a:ext cx="8890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52046</xdr:rowOff>
    </xdr:from>
    <xdr:to>
      <xdr:col>41</xdr:col>
      <xdr:colOff>50800</xdr:colOff>
      <xdr:row>37</xdr:row>
      <xdr:rowOff>92334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95696"/>
          <a:ext cx="8890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168384</xdr:rowOff>
    </xdr:from>
    <xdr:to>
      <xdr:col>55</xdr:col>
      <xdr:colOff>50800</xdr:colOff>
      <xdr:row>37</xdr:row>
      <xdr:rowOff>98534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146811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5717</xdr:rowOff>
    </xdr:from>
    <xdr:to>
      <xdr:col>50</xdr:col>
      <xdr:colOff>165100</xdr:colOff>
      <xdr:row>37</xdr:row>
      <xdr:rowOff>107317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4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98444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160511</xdr:rowOff>
    </xdr:from>
    <xdr:to>
      <xdr:col>46</xdr:col>
      <xdr:colOff>38100</xdr:colOff>
      <xdr:row>37</xdr:row>
      <xdr:rowOff>90661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107188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1246</xdr:rowOff>
    </xdr:from>
    <xdr:to>
      <xdr:col>41</xdr:col>
      <xdr:colOff>101600</xdr:colOff>
      <xdr:row>37</xdr:row>
      <xdr:rowOff>102846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93973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41534</xdr:rowOff>
    </xdr:from>
    <xdr:to>
      <xdr:col>36</xdr:col>
      <xdr:colOff>165100</xdr:colOff>
      <xdr:row>37</xdr:row>
      <xdr:rowOff>143134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134261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13060</xdr:rowOff>
    </xdr:from>
    <xdr:to>
      <xdr:col>55</xdr:col>
      <xdr:colOff>0</xdr:colOff>
      <xdr:row>58</xdr:row>
      <xdr:rowOff>14345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57160"/>
          <a:ext cx="8382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13060</xdr:rowOff>
    </xdr:from>
    <xdr:to>
      <xdr:col>50</xdr:col>
      <xdr:colOff>114300</xdr:colOff>
      <xdr:row>58</xdr:row>
      <xdr:rowOff>15501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57160"/>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134334</xdr:rowOff>
    </xdr:from>
    <xdr:to>
      <xdr:col>45</xdr:col>
      <xdr:colOff>177800</xdr:colOff>
      <xdr:row>58</xdr:row>
      <xdr:rowOff>15501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06984"/>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132853</xdr:rowOff>
    </xdr:from>
    <xdr:to>
      <xdr:col>41</xdr:col>
      <xdr:colOff>50800</xdr:colOff>
      <xdr:row>57</xdr:row>
      <xdr:rowOff>134334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34053"/>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134995</xdr:rowOff>
    </xdr:from>
    <xdr:to>
      <xdr:col>55</xdr:col>
      <xdr:colOff>50800</xdr:colOff>
      <xdr:row>58</xdr:row>
      <xdr:rowOff>65145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133710</xdr:rowOff>
    </xdr:from>
    <xdr:to>
      <xdr:col>50</xdr:col>
      <xdr:colOff>165100</xdr:colOff>
      <xdr:row>58</xdr:row>
      <xdr:rowOff>63860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54987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136151</xdr:rowOff>
    </xdr:from>
    <xdr:to>
      <xdr:col>46</xdr:col>
      <xdr:colOff>38100</xdr:colOff>
      <xdr:row>58</xdr:row>
      <xdr:rowOff>66301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57428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83534</xdr:rowOff>
    </xdr:from>
    <xdr:to>
      <xdr:col>41</xdr:col>
      <xdr:colOff>101600</xdr:colOff>
      <xdr:row>58</xdr:row>
      <xdr:rowOff>13684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82053</xdr:rowOff>
    </xdr:from>
    <xdr:to>
      <xdr:col>36</xdr:col>
      <xdr:colOff>165100</xdr:colOff>
      <xdr:row>57</xdr:row>
      <xdr:rowOff>12203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28730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5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125076</xdr:rowOff>
    </xdr:from>
    <xdr:to>
      <xdr:col>55</xdr:col>
      <xdr:colOff>0</xdr:colOff>
      <xdr:row>78</xdr:row>
      <xdr:rowOff>131059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98176"/>
          <a:ext cx="8382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116198</xdr:rowOff>
    </xdr:from>
    <xdr:to>
      <xdr:col>50</xdr:col>
      <xdr:colOff>114300</xdr:colOff>
      <xdr:row>78</xdr:row>
      <xdr:rowOff>125076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89298"/>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40621</xdr:rowOff>
    </xdr:from>
    <xdr:to>
      <xdr:col>45</xdr:col>
      <xdr:colOff>177800</xdr:colOff>
      <xdr:row>78</xdr:row>
      <xdr:rowOff>116198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13721"/>
          <a:ext cx="889000" cy="7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40621</xdr:rowOff>
    </xdr:from>
    <xdr:to>
      <xdr:col>41</xdr:col>
      <xdr:colOff>50800</xdr:colOff>
      <xdr:row>78</xdr:row>
      <xdr:rowOff>42948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13721"/>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80259</xdr:rowOff>
    </xdr:from>
    <xdr:to>
      <xdr:col>55</xdr:col>
      <xdr:colOff>50800</xdr:colOff>
      <xdr:row>79</xdr:row>
      <xdr:rowOff>10409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74276</xdr:rowOff>
    </xdr:from>
    <xdr:to>
      <xdr:col>50</xdr:col>
      <xdr:colOff>165100</xdr:colOff>
      <xdr:row>79</xdr:row>
      <xdr:rowOff>4426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167003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4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65398</xdr:rowOff>
    </xdr:from>
    <xdr:to>
      <xdr:col>46</xdr:col>
      <xdr:colOff>38100</xdr:colOff>
      <xdr:row>78</xdr:row>
      <xdr:rowOff>166998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158125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161271</xdr:rowOff>
    </xdr:from>
    <xdr:to>
      <xdr:col>41</xdr:col>
      <xdr:colOff>101600</xdr:colOff>
      <xdr:row>78</xdr:row>
      <xdr:rowOff>91421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107948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163598</xdr:rowOff>
    </xdr:from>
    <xdr:to>
      <xdr:col>36</xdr:col>
      <xdr:colOff>165100</xdr:colOff>
      <xdr:row>78</xdr:row>
      <xdr:rowOff>93748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84875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5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157386</xdr:rowOff>
    </xdr:from>
    <xdr:to>
      <xdr:col>55</xdr:col>
      <xdr:colOff>0</xdr:colOff>
      <xdr:row>97</xdr:row>
      <xdr:rowOff>158170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88036"/>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158170</xdr:rowOff>
    </xdr:from>
    <xdr:to>
      <xdr:col>50</xdr:col>
      <xdr:colOff>114300</xdr:colOff>
      <xdr:row>98</xdr:row>
      <xdr:rowOff>11334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88820"/>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11334</xdr:rowOff>
    </xdr:from>
    <xdr:to>
      <xdr:col>45</xdr:col>
      <xdr:colOff>177800</xdr:colOff>
      <xdr:row>98</xdr:row>
      <xdr:rowOff>39711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13434"/>
          <a:ext cx="889000" cy="2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125237</xdr:rowOff>
    </xdr:from>
    <xdr:to>
      <xdr:col>41</xdr:col>
      <xdr:colOff>50800</xdr:colOff>
      <xdr:row>98</xdr:row>
      <xdr:rowOff>39711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241537"/>
          <a:ext cx="889000" cy="60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106586</xdr:rowOff>
    </xdr:from>
    <xdr:to>
      <xdr:col>55</xdr:col>
      <xdr:colOff>50800</xdr:colOff>
      <xdr:row>98</xdr:row>
      <xdr:rowOff>36736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85013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1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107370</xdr:rowOff>
    </xdr:from>
    <xdr:to>
      <xdr:col>50</xdr:col>
      <xdr:colOff>165100</xdr:colOff>
      <xdr:row>98</xdr:row>
      <xdr:rowOff>37520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131984</xdr:rowOff>
    </xdr:from>
    <xdr:to>
      <xdr:col>46</xdr:col>
      <xdr:colOff>38100</xdr:colOff>
      <xdr:row>98</xdr:row>
      <xdr:rowOff>62134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53261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160361</xdr:rowOff>
    </xdr:from>
    <xdr:to>
      <xdr:col>41</xdr:col>
      <xdr:colOff>101600</xdr:colOff>
      <xdr:row>98</xdr:row>
      <xdr:rowOff>90511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81638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74437</xdr:rowOff>
    </xdr:from>
    <xdr:to>
      <xdr:col>36</xdr:col>
      <xdr:colOff>165100</xdr:colOff>
      <xdr:row>95</xdr:row>
      <xdr:rowOff>4587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1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21114</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596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154597</xdr:rowOff>
    </xdr:from>
    <xdr:to>
      <xdr:col>85</xdr:col>
      <xdr:colOff>127000</xdr:colOff>
      <xdr:row>39</xdr:row>
      <xdr:rowOff>30258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69697"/>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30258</xdr:rowOff>
    </xdr:from>
    <xdr:to>
      <xdr:col>81</xdr:col>
      <xdr:colOff>50800</xdr:colOff>
      <xdr:row>39</xdr:row>
      <xdr:rowOff>32658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680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28734</xdr:rowOff>
    </xdr:from>
    <xdr:to>
      <xdr:col>76</xdr:col>
      <xdr:colOff>114300</xdr:colOff>
      <xdr:row>39</xdr:row>
      <xdr:rowOff>32658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15284"/>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28734</xdr:rowOff>
    </xdr:from>
    <xdr:to>
      <xdr:col>71</xdr:col>
      <xdr:colOff>177800</xdr:colOff>
      <xdr:row>39</xdr:row>
      <xdr:rowOff>38677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15284"/>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103797</xdr:rowOff>
    </xdr:from>
    <xdr:to>
      <xdr:col>85</xdr:col>
      <xdr:colOff>177800</xdr:colOff>
      <xdr:row>39</xdr:row>
      <xdr:rowOff>33947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35571</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150908</xdr:rowOff>
    </xdr:from>
    <xdr:to>
      <xdr:col>81</xdr:col>
      <xdr:colOff>101600</xdr:colOff>
      <xdr:row>39</xdr:row>
      <xdr:rowOff>81058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72185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5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153308</xdr:rowOff>
    </xdr:from>
    <xdr:to>
      <xdr:col>76</xdr:col>
      <xdr:colOff>165100</xdr:colOff>
      <xdr:row>39</xdr:row>
      <xdr:rowOff>83458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74585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149384</xdr:rowOff>
    </xdr:from>
    <xdr:to>
      <xdr:col>72</xdr:col>
      <xdr:colOff>38100</xdr:colOff>
      <xdr:row>39</xdr:row>
      <xdr:rowOff>79534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70661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57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159327</xdr:rowOff>
    </xdr:from>
    <xdr:to>
      <xdr:col>67</xdr:col>
      <xdr:colOff>101600</xdr:colOff>
      <xdr:row>39</xdr:row>
      <xdr:rowOff>89477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80604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6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96527</xdr:rowOff>
    </xdr:from>
    <xdr:to>
      <xdr:col>85</xdr:col>
      <xdr:colOff>127000</xdr:colOff>
      <xdr:row>76</xdr:row>
      <xdr:rowOff>97529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26727"/>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97529</xdr:rowOff>
    </xdr:from>
    <xdr:to>
      <xdr:col>81</xdr:col>
      <xdr:colOff>50800</xdr:colOff>
      <xdr:row>76</xdr:row>
      <xdr:rowOff>118756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277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109328</xdr:rowOff>
    </xdr:from>
    <xdr:to>
      <xdr:col>76</xdr:col>
      <xdr:colOff>114300</xdr:colOff>
      <xdr:row>76</xdr:row>
      <xdr:rowOff>118756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39528"/>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109328</xdr:rowOff>
    </xdr:from>
    <xdr:to>
      <xdr:col>71</xdr:col>
      <xdr:colOff>177800</xdr:colOff>
      <xdr:row>76</xdr:row>
      <xdr:rowOff>132614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39528"/>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45727</xdr:rowOff>
    </xdr:from>
    <xdr:to>
      <xdr:col>85</xdr:col>
      <xdr:colOff>177800</xdr:colOff>
      <xdr:row>76</xdr:row>
      <xdr:rowOff>147327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24154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46729</xdr:rowOff>
    </xdr:from>
    <xdr:to>
      <xdr:col>81</xdr:col>
      <xdr:colOff>101600</xdr:colOff>
      <xdr:row>76</xdr:row>
      <xdr:rowOff>148329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139456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67956</xdr:rowOff>
    </xdr:from>
    <xdr:to>
      <xdr:col>76</xdr:col>
      <xdr:colOff>165100</xdr:colOff>
      <xdr:row>76</xdr:row>
      <xdr:rowOff>169556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160683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58528</xdr:rowOff>
    </xdr:from>
    <xdr:to>
      <xdr:col>72</xdr:col>
      <xdr:colOff>38100</xdr:colOff>
      <xdr:row>76</xdr:row>
      <xdr:rowOff>160128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151255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81814</xdr:rowOff>
    </xdr:from>
    <xdr:to>
      <xdr:col>67</xdr:col>
      <xdr:colOff>101600</xdr:colOff>
      <xdr:row>77</xdr:row>
      <xdr:rowOff>11964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120343</xdr:rowOff>
    </xdr:from>
    <xdr:to>
      <xdr:col>85</xdr:col>
      <xdr:colOff>127000</xdr:colOff>
      <xdr:row>97</xdr:row>
      <xdr:rowOff>132448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50993"/>
          <a:ext cx="8382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106324</xdr:rowOff>
    </xdr:from>
    <xdr:to>
      <xdr:col>81</xdr:col>
      <xdr:colOff>50800</xdr:colOff>
      <xdr:row>97</xdr:row>
      <xdr:rowOff>120343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36974"/>
          <a:ext cx="8890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80682</xdr:rowOff>
    </xdr:from>
    <xdr:to>
      <xdr:col>76</xdr:col>
      <xdr:colOff>114300</xdr:colOff>
      <xdr:row>97</xdr:row>
      <xdr:rowOff>106324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11332"/>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80682</xdr:rowOff>
    </xdr:from>
    <xdr:to>
      <xdr:col>71</xdr:col>
      <xdr:colOff>177800</xdr:colOff>
      <xdr:row>97</xdr:row>
      <xdr:rowOff>110914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11332"/>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81648</xdr:rowOff>
    </xdr:from>
    <xdr:to>
      <xdr:col>85</xdr:col>
      <xdr:colOff>177800</xdr:colOff>
      <xdr:row>98</xdr:row>
      <xdr:rowOff>11798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69543</xdr:rowOff>
    </xdr:from>
    <xdr:to>
      <xdr:col>81</xdr:col>
      <xdr:colOff>101600</xdr:colOff>
      <xdr:row>97</xdr:row>
      <xdr:rowOff>171143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162270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7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55524</xdr:rowOff>
    </xdr:from>
    <xdr:to>
      <xdr:col>76</xdr:col>
      <xdr:colOff>165100</xdr:colOff>
      <xdr:row>97</xdr:row>
      <xdr:rowOff>157124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2201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29882</xdr:rowOff>
    </xdr:from>
    <xdr:to>
      <xdr:col>72</xdr:col>
      <xdr:colOff>38100</xdr:colOff>
      <xdr:row>97</xdr:row>
      <xdr:rowOff>131482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6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148009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60114</xdr:rowOff>
    </xdr:from>
    <xdr:to>
      <xdr:col>67</xdr:col>
      <xdr:colOff>101600</xdr:colOff>
      <xdr:row>97</xdr:row>
      <xdr:rowOff>161714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152841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135768</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086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135768</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5086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84968</xdr:rowOff>
    </xdr:from>
    <xdr:to>
      <xdr:col>102</xdr:col>
      <xdr:colOff>165100</xdr:colOff>
      <xdr:row>39</xdr:row>
      <xdr:rowOff>15118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6245</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81864</xdr:rowOff>
    </xdr:from>
    <xdr:to>
      <xdr:col>116</xdr:col>
      <xdr:colOff>63500</xdr:colOff>
      <xdr:row>57</xdr:row>
      <xdr:rowOff>84424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54514"/>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164298</xdr:rowOff>
    </xdr:from>
    <xdr:to>
      <xdr:col>111</xdr:col>
      <xdr:colOff>177800</xdr:colOff>
      <xdr:row>57</xdr:row>
      <xdr:rowOff>84424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594048"/>
          <a:ext cx="889000" cy="2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164298</xdr:rowOff>
    </xdr:from>
    <xdr:to>
      <xdr:col>107</xdr:col>
      <xdr:colOff>50800</xdr:colOff>
      <xdr:row>57</xdr:row>
      <xdr:rowOff>21925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594048"/>
          <a:ext cx="889000" cy="2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21925</xdr:rowOff>
    </xdr:from>
    <xdr:to>
      <xdr:col>102</xdr:col>
      <xdr:colOff>114300</xdr:colOff>
      <xdr:row>57</xdr:row>
      <xdr:rowOff>25674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79457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31064</xdr:rowOff>
    </xdr:from>
    <xdr:to>
      <xdr:col>116</xdr:col>
      <xdr:colOff>114300</xdr:colOff>
      <xdr:row>57</xdr:row>
      <xdr:rowOff>132664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53941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33624</xdr:rowOff>
    </xdr:from>
    <xdr:to>
      <xdr:col>112</xdr:col>
      <xdr:colOff>38100</xdr:colOff>
      <xdr:row>57</xdr:row>
      <xdr:rowOff>135224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126351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8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113498</xdr:rowOff>
    </xdr:from>
    <xdr:to>
      <xdr:col>107</xdr:col>
      <xdr:colOff>101600</xdr:colOff>
      <xdr:row>56</xdr:row>
      <xdr:rowOff>43648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5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60175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3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142575</xdr:rowOff>
    </xdr:from>
    <xdr:to>
      <xdr:col>102</xdr:col>
      <xdr:colOff>165100</xdr:colOff>
      <xdr:row>57</xdr:row>
      <xdr:rowOff>72725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63852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3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146324</xdr:rowOff>
    </xdr:from>
    <xdr:to>
      <xdr:col>98</xdr:col>
      <xdr:colOff>38100</xdr:colOff>
      <xdr:row>57</xdr:row>
      <xdr:rowOff>76474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67601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145586</xdr:rowOff>
    </xdr:from>
    <xdr:to>
      <xdr:col>116</xdr:col>
      <xdr:colOff>63500</xdr:colOff>
      <xdr:row>74</xdr:row>
      <xdr:rowOff>166884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32886"/>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145567</xdr:rowOff>
    </xdr:from>
    <xdr:to>
      <xdr:col>111</xdr:col>
      <xdr:colOff>177800</xdr:colOff>
      <xdr:row>74</xdr:row>
      <xdr:rowOff>166884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32867"/>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114402</xdr:rowOff>
    </xdr:from>
    <xdr:to>
      <xdr:col>107</xdr:col>
      <xdr:colOff>50800</xdr:colOff>
      <xdr:row>74</xdr:row>
      <xdr:rowOff>145567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01702"/>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114402</xdr:rowOff>
    </xdr:from>
    <xdr:to>
      <xdr:col>102</xdr:col>
      <xdr:colOff>114300</xdr:colOff>
      <xdr:row>75</xdr:row>
      <xdr:rowOff>89884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01702"/>
          <a:ext cx="889000" cy="1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94786</xdr:rowOff>
    </xdr:from>
    <xdr:to>
      <xdr:col>116</xdr:col>
      <xdr:colOff>114300</xdr:colOff>
      <xdr:row>75</xdr:row>
      <xdr:rowOff>24936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117663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116084</xdr:rowOff>
    </xdr:from>
    <xdr:to>
      <xdr:col>112</xdr:col>
      <xdr:colOff>38100</xdr:colOff>
      <xdr:row>75</xdr:row>
      <xdr:rowOff>46234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62761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94767</xdr:rowOff>
    </xdr:from>
    <xdr:to>
      <xdr:col>107</xdr:col>
      <xdr:colOff>101600</xdr:colOff>
      <xdr:row>75</xdr:row>
      <xdr:rowOff>24917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41444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63602</xdr:rowOff>
    </xdr:from>
    <xdr:to>
      <xdr:col>102</xdr:col>
      <xdr:colOff>165100</xdr:colOff>
      <xdr:row>74</xdr:row>
      <xdr:rowOff>165202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10279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39084</xdr:rowOff>
    </xdr:from>
    <xdr:to>
      <xdr:col>98</xdr:col>
      <xdr:colOff>38100</xdr:colOff>
      <xdr:row>75</xdr:row>
      <xdr:rowOff>140684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131811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維持補修費について</a:t>
          </a:r>
          <a:r>
            <a:rPr kumimoji="1" lang="ja-JP" altLang="en-US" sz="1100" b="0" i="0" baseline="0">
              <a:solidFill>
                <a:schemeClr val="dk1"/>
              </a:solidFill>
              <a:effectLst/>
              <a:latin typeface="+mn-lt"/>
              <a:ea typeface="+mn-ea"/>
              <a:cs typeface="+mn-cs"/>
            </a:rPr>
            <a:t>、例年除雪経費が大部分を占めているが、平成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年度の記録的な大雪に対し、平成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年度は暖冬であったた</a:t>
          </a:r>
          <a:r>
            <a:rPr kumimoji="1" lang="ja-JP" altLang="ja-JP" sz="1100" b="0" i="0" baseline="0">
              <a:solidFill>
                <a:schemeClr val="dk1"/>
              </a:solidFill>
              <a:effectLst/>
              <a:latin typeface="+mn-lt"/>
              <a:ea typeface="+mn-ea"/>
              <a:cs typeface="+mn-cs"/>
            </a:rPr>
            <a:t>ため、市民一人当たり</a:t>
          </a:r>
          <a:r>
            <a:rPr kumimoji="1" lang="en-US" altLang="ja-JP" sz="1100" b="0" i="0" baseline="0">
              <a:solidFill>
                <a:schemeClr val="dk1"/>
              </a:solidFill>
              <a:effectLst/>
              <a:latin typeface="+mn-lt"/>
              <a:ea typeface="+mn-ea"/>
              <a:cs typeface="+mn-cs"/>
            </a:rPr>
            <a:t>23,977</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扶助費について、臨時福祉給付金等支給事業が前年度で終了したことにより、市民一人当たり</a:t>
          </a:r>
          <a:r>
            <a:rPr kumimoji="1" lang="en-US" altLang="ja-JP" sz="1100" b="0" i="0" baseline="0">
              <a:solidFill>
                <a:schemeClr val="dk1"/>
              </a:solidFill>
              <a:effectLst/>
              <a:latin typeface="+mn-lt"/>
              <a:ea typeface="+mn-ea"/>
              <a:cs typeface="+mn-cs"/>
            </a:rPr>
            <a:t>809</a:t>
          </a:r>
          <a:r>
            <a:rPr kumimoji="1" lang="ja-JP" altLang="en-US" sz="1100" b="0" i="0" baseline="0">
              <a:solidFill>
                <a:schemeClr val="dk1"/>
              </a:solidFill>
              <a:effectLst/>
              <a:latin typeface="+mn-lt"/>
              <a:ea typeface="+mn-ea"/>
              <a:cs typeface="+mn-cs"/>
            </a:rPr>
            <a:t>円減となったが、障害福祉サービスの利用者の増加や認定こども園に係る経費の増加により、増加傾向にある。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災害復旧事業費について、平成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年台風や豪雪により災害を受けた市道や林道の復旧に係る経費が増加したため、市民一人当たり</a:t>
          </a:r>
          <a:r>
            <a:rPr kumimoji="1" lang="en-US" altLang="ja-JP" sz="1100" b="0" i="0" baseline="0">
              <a:solidFill>
                <a:schemeClr val="dk1"/>
              </a:solidFill>
              <a:effectLst/>
              <a:latin typeface="+mn-lt"/>
              <a:ea typeface="+mn-ea"/>
              <a:cs typeface="+mn-cs"/>
            </a:rPr>
            <a:t>2,473</a:t>
          </a:r>
          <a:r>
            <a:rPr kumimoji="1" lang="ja-JP" altLang="en-US" sz="1100" b="0" i="0" baseline="0">
              <a:solidFill>
                <a:schemeClr val="dk1"/>
              </a:solidFill>
              <a:effectLst/>
              <a:latin typeface="+mn-lt"/>
              <a:ea typeface="+mn-ea"/>
              <a:cs typeface="+mn-cs"/>
            </a:rPr>
            <a:t>円増となった。</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85163</xdr:rowOff>
    </xdr:from>
    <xdr:to>
      <xdr:col>24</xdr:col>
      <xdr:colOff>63500</xdr:colOff>
      <xdr:row>34</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14463"/>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85163</xdr:rowOff>
    </xdr:from>
    <xdr:to>
      <xdr:col>19</xdr:col>
      <xdr:colOff>177800</xdr:colOff>
      <xdr:row>34</xdr:row>
      <xdr:rowOff>125004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14463"/>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xdr:rowOff>
    </xdr:from>
    <xdr:to>
      <xdr:col>15</xdr:col>
      <xdr:colOff>50800</xdr:colOff>
      <xdr:row>34</xdr:row>
      <xdr:rowOff>125004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29554"/>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xdr:rowOff>
    </xdr:from>
    <xdr:to>
      <xdr:col>10</xdr:col>
      <xdr:colOff>114300</xdr:colOff>
      <xdr:row>34</xdr:row>
      <xdr:rowOff>105410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295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72572</xdr:rowOff>
    </xdr:from>
    <xdr:to>
      <xdr:col>24</xdr:col>
      <xdr:colOff>114300</xdr:colOff>
      <xdr:row>35</xdr:row>
      <xdr:rowOff>2722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95449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34363</xdr:rowOff>
    </xdr:from>
    <xdr:to>
      <xdr:col>20</xdr:col>
      <xdr:colOff>38100</xdr:colOff>
      <xdr:row>34</xdr:row>
      <xdr:rowOff>135963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152490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74204</xdr:rowOff>
    </xdr:from>
    <xdr:to>
      <xdr:col>15</xdr:col>
      <xdr:colOff>101600</xdr:colOff>
      <xdr:row>35</xdr:row>
      <xdr:rowOff>4354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20881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120904</xdr:rowOff>
    </xdr:from>
    <xdr:to>
      <xdr:col>10</xdr:col>
      <xdr:colOff>165100</xdr:colOff>
      <xdr:row>34</xdr:row>
      <xdr:rowOff>51054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67581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127645</xdr:rowOff>
    </xdr:from>
    <xdr:to>
      <xdr:col>24</xdr:col>
      <xdr:colOff>63500</xdr:colOff>
      <xdr:row>57</xdr:row>
      <xdr:rowOff>130925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0295"/>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88154</xdr:rowOff>
    </xdr:from>
    <xdr:to>
      <xdr:col>19</xdr:col>
      <xdr:colOff>177800</xdr:colOff>
      <xdr:row>57</xdr:row>
      <xdr:rowOff>127645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60804"/>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63371</xdr:rowOff>
    </xdr:from>
    <xdr:to>
      <xdr:col>15</xdr:col>
      <xdr:colOff>50800</xdr:colOff>
      <xdr:row>57</xdr:row>
      <xdr:rowOff>88154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36021"/>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13307</xdr:rowOff>
    </xdr:from>
    <xdr:to>
      <xdr:col>10</xdr:col>
      <xdr:colOff>114300</xdr:colOff>
      <xdr:row>57</xdr:row>
      <xdr:rowOff>63371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14507"/>
          <a:ext cx="8890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80125</xdr:rowOff>
    </xdr:from>
    <xdr:to>
      <xdr:col>24</xdr:col>
      <xdr:colOff>114300</xdr:colOff>
      <xdr:row>58</xdr:row>
      <xdr:rowOff>10275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76845</xdr:rowOff>
    </xdr:from>
    <xdr:to>
      <xdr:col>20</xdr:col>
      <xdr:colOff>38100</xdr:colOff>
      <xdr:row>58</xdr:row>
      <xdr:rowOff>6995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23522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37354</xdr:rowOff>
    </xdr:from>
    <xdr:to>
      <xdr:col>15</xdr:col>
      <xdr:colOff>101600</xdr:colOff>
      <xdr:row>57</xdr:row>
      <xdr:rowOff>138954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12571</xdr:rowOff>
    </xdr:from>
    <xdr:to>
      <xdr:col>10</xdr:col>
      <xdr:colOff>165100</xdr:colOff>
      <xdr:row>57</xdr:row>
      <xdr:rowOff>114171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133957</xdr:rowOff>
    </xdr:from>
    <xdr:to>
      <xdr:col>6</xdr:col>
      <xdr:colOff>38100</xdr:colOff>
      <xdr:row>56</xdr:row>
      <xdr:rowOff>64107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80634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81620</xdr:rowOff>
    </xdr:from>
    <xdr:to>
      <xdr:col>24</xdr:col>
      <xdr:colOff>63500</xdr:colOff>
      <xdr:row>76</xdr:row>
      <xdr:rowOff>85651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11820"/>
          <a:ext cx="8382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79228</xdr:rowOff>
    </xdr:from>
    <xdr:to>
      <xdr:col>19</xdr:col>
      <xdr:colOff>177800</xdr:colOff>
      <xdr:row>76</xdr:row>
      <xdr:rowOff>85651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9428"/>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79228</xdr:rowOff>
    </xdr:from>
    <xdr:to>
      <xdr:col>15</xdr:col>
      <xdr:colOff>50800</xdr:colOff>
      <xdr:row>77</xdr:row>
      <xdr:rowOff>30917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9428"/>
          <a:ext cx="889000" cy="1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30917</xdr:rowOff>
    </xdr:from>
    <xdr:to>
      <xdr:col>10</xdr:col>
      <xdr:colOff>114300</xdr:colOff>
      <xdr:row>77</xdr:row>
      <xdr:rowOff>62562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2567"/>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30820</xdr:rowOff>
    </xdr:from>
    <xdr:to>
      <xdr:col>24</xdr:col>
      <xdr:colOff>114300</xdr:colOff>
      <xdr:row>76</xdr:row>
      <xdr:rowOff>132420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53698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1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34851</xdr:rowOff>
    </xdr:from>
    <xdr:to>
      <xdr:col>20</xdr:col>
      <xdr:colOff>38100</xdr:colOff>
      <xdr:row>76</xdr:row>
      <xdr:rowOff>136451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4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28428</xdr:rowOff>
    </xdr:from>
    <xdr:to>
      <xdr:col>15</xdr:col>
      <xdr:colOff>101600</xdr:colOff>
      <xdr:row>76</xdr:row>
      <xdr:rowOff>130028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146555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3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151567</xdr:rowOff>
    </xdr:from>
    <xdr:to>
      <xdr:col>10</xdr:col>
      <xdr:colOff>165100</xdr:colOff>
      <xdr:row>77</xdr:row>
      <xdr:rowOff>81717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11762</xdr:rowOff>
    </xdr:from>
    <xdr:to>
      <xdr:col>6</xdr:col>
      <xdr:colOff>38100</xdr:colOff>
      <xdr:row>77</xdr:row>
      <xdr:rowOff>113362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104489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140974</xdr:rowOff>
    </xdr:from>
    <xdr:to>
      <xdr:col>24</xdr:col>
      <xdr:colOff>63500</xdr:colOff>
      <xdr:row>96</xdr:row>
      <xdr:rowOff>143325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00174"/>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143325</xdr:rowOff>
    </xdr:from>
    <xdr:to>
      <xdr:col>19</xdr:col>
      <xdr:colOff>177800</xdr:colOff>
      <xdr:row>96</xdr:row>
      <xdr:rowOff>150226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02525"/>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140190</xdr:rowOff>
    </xdr:from>
    <xdr:to>
      <xdr:col>15</xdr:col>
      <xdr:colOff>50800</xdr:colOff>
      <xdr:row>96</xdr:row>
      <xdr:rowOff>150226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99390"/>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140190</xdr:rowOff>
    </xdr:from>
    <xdr:to>
      <xdr:col>10</xdr:col>
      <xdr:colOff>114300</xdr:colOff>
      <xdr:row>96</xdr:row>
      <xdr:rowOff>169799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99390"/>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90174</xdr:rowOff>
    </xdr:from>
    <xdr:to>
      <xdr:col>24</xdr:col>
      <xdr:colOff>114300</xdr:colOff>
      <xdr:row>97</xdr:row>
      <xdr:rowOff>20324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68601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2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92525</xdr:rowOff>
    </xdr:from>
    <xdr:to>
      <xdr:col>20</xdr:col>
      <xdr:colOff>38100</xdr:colOff>
      <xdr:row>97</xdr:row>
      <xdr:rowOff>22675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99426</xdr:rowOff>
    </xdr:from>
    <xdr:to>
      <xdr:col>15</xdr:col>
      <xdr:colOff>101600</xdr:colOff>
      <xdr:row>97</xdr:row>
      <xdr:rowOff>29576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46103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3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89390</xdr:rowOff>
    </xdr:from>
    <xdr:to>
      <xdr:col>10</xdr:col>
      <xdr:colOff>165100</xdr:colOff>
      <xdr:row>97</xdr:row>
      <xdr:rowOff>19540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118999</xdr:rowOff>
    </xdr:from>
    <xdr:to>
      <xdr:col>6</xdr:col>
      <xdr:colOff>38100</xdr:colOff>
      <xdr:row>97</xdr:row>
      <xdr:rowOff>49149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40276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94361</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752211"/>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41038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5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94361</xdr:rowOff>
    </xdr:from>
    <xdr:to>
      <xdr:col>55</xdr:col>
      <xdr:colOff>88900</xdr:colOff>
      <xdr:row>33</xdr:row>
      <xdr:rowOff>94361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75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17018</xdr:rowOff>
    </xdr:from>
    <xdr:to>
      <xdr:col>55</xdr:col>
      <xdr:colOff>0</xdr:colOff>
      <xdr:row>34</xdr:row>
      <xdr:rowOff>37973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846318"/>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109428</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5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131001</xdr:rowOff>
    </xdr:from>
    <xdr:to>
      <xdr:col>55</xdr:col>
      <xdr:colOff>50800</xdr:colOff>
      <xdr:row>38</xdr:row>
      <xdr:rowOff>61151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7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116459</xdr:rowOff>
    </xdr:from>
    <xdr:to>
      <xdr:col>50</xdr:col>
      <xdr:colOff>114300</xdr:colOff>
      <xdr:row>34</xdr:row>
      <xdr:rowOff>37973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431409"/>
          <a:ext cx="889000" cy="4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108141</xdr:rowOff>
    </xdr:from>
    <xdr:to>
      <xdr:col>50</xdr:col>
      <xdr:colOff>165100</xdr:colOff>
      <xdr:row>38</xdr:row>
      <xdr:rowOff>38291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29418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54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116459</xdr:rowOff>
    </xdr:from>
    <xdr:to>
      <xdr:col>45</xdr:col>
      <xdr:colOff>177800</xdr:colOff>
      <xdr:row>33</xdr:row>
      <xdr:rowOff>71310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431409"/>
          <a:ext cx="889000" cy="2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107378</xdr:rowOff>
    </xdr:from>
    <xdr:to>
      <xdr:col>46</xdr:col>
      <xdr:colOff>38100</xdr:colOff>
      <xdr:row>38</xdr:row>
      <xdr:rowOff>37528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28656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5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66167</xdr:rowOff>
    </xdr:from>
    <xdr:to>
      <xdr:col>41</xdr:col>
      <xdr:colOff>50800</xdr:colOff>
      <xdr:row>33</xdr:row>
      <xdr:rowOff>71310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7240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71755</xdr:rowOff>
    </xdr:from>
    <xdr:to>
      <xdr:col>41</xdr:col>
      <xdr:colOff>101600</xdr:colOff>
      <xdr:row>38</xdr:row>
      <xdr:rowOff>1905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164482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7747</xdr:rowOff>
    </xdr:from>
    <xdr:to>
      <xdr:col>36</xdr:col>
      <xdr:colOff>165100</xdr:colOff>
      <xdr:row>37</xdr:row>
      <xdr:rowOff>109347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100474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137668</xdr:rowOff>
    </xdr:from>
    <xdr:to>
      <xdr:col>55</xdr:col>
      <xdr:colOff>50800</xdr:colOff>
      <xdr:row>34</xdr:row>
      <xdr:rowOff>67818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52595</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71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158623</xdr:rowOff>
    </xdr:from>
    <xdr:to>
      <xdr:col>50</xdr:col>
      <xdr:colOff>165100</xdr:colOff>
      <xdr:row>34</xdr:row>
      <xdr:rowOff>88773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105300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5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65659</xdr:rowOff>
    </xdr:from>
    <xdr:to>
      <xdr:col>46</xdr:col>
      <xdr:colOff>38100</xdr:colOff>
      <xdr:row>31</xdr:row>
      <xdr:rowOff>167259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12336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1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20510</xdr:rowOff>
    </xdr:from>
    <xdr:to>
      <xdr:col>41</xdr:col>
      <xdr:colOff>101600</xdr:colOff>
      <xdr:row>33</xdr:row>
      <xdr:rowOff>122110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6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138637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45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15367</xdr:rowOff>
    </xdr:from>
    <xdr:to>
      <xdr:col>36</xdr:col>
      <xdr:colOff>165100</xdr:colOff>
      <xdr:row>33</xdr:row>
      <xdr:rowOff>116967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133494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4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153713</xdr:rowOff>
    </xdr:from>
    <xdr:to>
      <xdr:col>55</xdr:col>
      <xdr:colOff>0</xdr:colOff>
      <xdr:row>53</xdr:row>
      <xdr:rowOff>57862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069113"/>
          <a:ext cx="838200" cy="7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153713</xdr:rowOff>
    </xdr:from>
    <xdr:to>
      <xdr:col>50</xdr:col>
      <xdr:colOff>114300</xdr:colOff>
      <xdr:row>53</xdr:row>
      <xdr:rowOff>82870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069113"/>
          <a:ext cx="889000" cy="10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34498</xdr:rowOff>
    </xdr:from>
    <xdr:to>
      <xdr:col>45</xdr:col>
      <xdr:colOff>177800</xdr:colOff>
      <xdr:row>53</xdr:row>
      <xdr:rowOff>82870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8606998"/>
          <a:ext cx="889000" cy="56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34498</xdr:rowOff>
    </xdr:from>
    <xdr:to>
      <xdr:col>41</xdr:col>
      <xdr:colOff>50800</xdr:colOff>
      <xdr:row>53</xdr:row>
      <xdr:rowOff>148821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8606998"/>
          <a:ext cx="889000" cy="6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7062</xdr:rowOff>
    </xdr:from>
    <xdr:to>
      <xdr:col>55</xdr:col>
      <xdr:colOff>50800</xdr:colOff>
      <xdr:row>53</xdr:row>
      <xdr:rowOff>108662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09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29939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94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102913</xdr:rowOff>
    </xdr:from>
    <xdr:to>
      <xdr:col>50</xdr:col>
      <xdr:colOff>165100</xdr:colOff>
      <xdr:row>53</xdr:row>
      <xdr:rowOff>33063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49590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7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32070</xdr:rowOff>
    </xdr:from>
    <xdr:to>
      <xdr:col>46</xdr:col>
      <xdr:colOff>38100</xdr:colOff>
      <xdr:row>53</xdr:row>
      <xdr:rowOff>133670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150197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8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155148</xdr:rowOff>
    </xdr:from>
    <xdr:to>
      <xdr:col>41</xdr:col>
      <xdr:colOff>101600</xdr:colOff>
      <xdr:row>50</xdr:row>
      <xdr:rowOff>85298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85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101825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3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98021</xdr:rowOff>
    </xdr:from>
    <xdr:to>
      <xdr:col>36</xdr:col>
      <xdr:colOff>165100</xdr:colOff>
      <xdr:row>54</xdr:row>
      <xdr:rowOff>28171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1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44698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9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30200</xdr:rowOff>
    </xdr:from>
    <xdr:to>
      <xdr:col>55</xdr:col>
      <xdr:colOff>0</xdr:colOff>
      <xdr:row>76</xdr:row>
      <xdr:rowOff>18267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888950"/>
          <a:ext cx="838200" cy="1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30200</xdr:rowOff>
    </xdr:from>
    <xdr:to>
      <xdr:col>50</xdr:col>
      <xdr:colOff>114300</xdr:colOff>
      <xdr:row>76</xdr:row>
      <xdr:rowOff>54181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888950"/>
          <a:ext cx="889000" cy="19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54181</xdr:rowOff>
    </xdr:from>
    <xdr:to>
      <xdr:col>45</xdr:col>
      <xdr:colOff>177800</xdr:colOff>
      <xdr:row>76</xdr:row>
      <xdr:rowOff>123561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84381"/>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153370</xdr:rowOff>
    </xdr:from>
    <xdr:to>
      <xdr:col>41</xdr:col>
      <xdr:colOff>50800</xdr:colOff>
      <xdr:row>76</xdr:row>
      <xdr:rowOff>123561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012120"/>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138918</xdr:rowOff>
    </xdr:from>
    <xdr:to>
      <xdr:col>55</xdr:col>
      <xdr:colOff>50800</xdr:colOff>
      <xdr:row>76</xdr:row>
      <xdr:rowOff>69069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97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161795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150850</xdr:rowOff>
    </xdr:from>
    <xdr:to>
      <xdr:col>50</xdr:col>
      <xdr:colOff>165100</xdr:colOff>
      <xdr:row>75</xdr:row>
      <xdr:rowOff>81000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97527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3381</xdr:rowOff>
    </xdr:from>
    <xdr:to>
      <xdr:col>46</xdr:col>
      <xdr:colOff>38100</xdr:colOff>
      <xdr:row>76</xdr:row>
      <xdr:rowOff>104981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3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121507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8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72761</xdr:rowOff>
    </xdr:from>
    <xdr:to>
      <xdr:col>41</xdr:col>
      <xdr:colOff>101600</xdr:colOff>
      <xdr:row>77</xdr:row>
      <xdr:rowOff>2911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165488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102570</xdr:rowOff>
    </xdr:from>
    <xdr:to>
      <xdr:col>36</xdr:col>
      <xdr:colOff>165100</xdr:colOff>
      <xdr:row>76</xdr:row>
      <xdr:rowOff>32720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9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49247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149310</xdr:rowOff>
    </xdr:from>
    <xdr:to>
      <xdr:col>55</xdr:col>
      <xdr:colOff>0</xdr:colOff>
      <xdr:row>98</xdr:row>
      <xdr:rowOff>27467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79960"/>
          <a:ext cx="8382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149310</xdr:rowOff>
    </xdr:from>
    <xdr:to>
      <xdr:col>50</xdr:col>
      <xdr:colOff>114300</xdr:colOff>
      <xdr:row>98</xdr:row>
      <xdr:rowOff>20965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79960"/>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18425</xdr:rowOff>
    </xdr:from>
    <xdr:to>
      <xdr:col>45</xdr:col>
      <xdr:colOff>177800</xdr:colOff>
      <xdr:row>98</xdr:row>
      <xdr:rowOff>20965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20525"/>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137416</xdr:rowOff>
    </xdr:from>
    <xdr:to>
      <xdr:col>41</xdr:col>
      <xdr:colOff>50800</xdr:colOff>
      <xdr:row>98</xdr:row>
      <xdr:rowOff>18425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8066"/>
          <a:ext cx="889000" cy="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148117</xdr:rowOff>
    </xdr:from>
    <xdr:to>
      <xdr:col>55</xdr:col>
      <xdr:colOff>50800</xdr:colOff>
      <xdr:row>98</xdr:row>
      <xdr:rowOff>78267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98510</xdr:rowOff>
    </xdr:from>
    <xdr:to>
      <xdr:col>50</xdr:col>
      <xdr:colOff>165100</xdr:colOff>
      <xdr:row>98</xdr:row>
      <xdr:rowOff>28660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45187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0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141615</xdr:rowOff>
    </xdr:from>
    <xdr:to>
      <xdr:col>46</xdr:col>
      <xdr:colOff>38100</xdr:colOff>
      <xdr:row>98</xdr:row>
      <xdr:rowOff>71765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88292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139075</xdr:rowOff>
    </xdr:from>
    <xdr:to>
      <xdr:col>41</xdr:col>
      <xdr:colOff>101600</xdr:colOff>
      <xdr:row>98</xdr:row>
      <xdr:rowOff>69225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60352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86616</xdr:rowOff>
    </xdr:from>
    <xdr:to>
      <xdr:col>36</xdr:col>
      <xdr:colOff>165100</xdr:colOff>
      <xdr:row>98</xdr:row>
      <xdr:rowOff>16766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33293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4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113045</xdr:rowOff>
    </xdr:from>
    <xdr:to>
      <xdr:col>85</xdr:col>
      <xdr:colOff>127000</xdr:colOff>
      <xdr:row>36</xdr:row>
      <xdr:rowOff>74595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942345"/>
          <a:ext cx="838200" cy="30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23206</xdr:rowOff>
    </xdr:from>
    <xdr:to>
      <xdr:col>81</xdr:col>
      <xdr:colOff>50800</xdr:colOff>
      <xdr:row>36</xdr:row>
      <xdr:rowOff>74595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23956"/>
          <a:ext cx="889000" cy="2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23206</xdr:rowOff>
    </xdr:from>
    <xdr:to>
      <xdr:col>76</xdr:col>
      <xdr:colOff>114300</xdr:colOff>
      <xdr:row>35</xdr:row>
      <xdr:rowOff>131745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23956"/>
          <a:ext cx="889000" cy="1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131745</xdr:rowOff>
    </xdr:from>
    <xdr:to>
      <xdr:col>71</xdr:col>
      <xdr:colOff>177800</xdr:colOff>
      <xdr:row>36</xdr:row>
      <xdr:rowOff>20371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32495"/>
          <a:ext cx="8890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62245</xdr:rowOff>
    </xdr:from>
    <xdr:to>
      <xdr:col>85</xdr:col>
      <xdr:colOff>177800</xdr:colOff>
      <xdr:row>34</xdr:row>
      <xdr:rowOff>163845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85122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23795</xdr:rowOff>
    </xdr:from>
    <xdr:to>
      <xdr:col>81</xdr:col>
      <xdr:colOff>101600</xdr:colOff>
      <xdr:row>36</xdr:row>
      <xdr:rowOff>125395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116522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143856</xdr:rowOff>
    </xdr:from>
    <xdr:to>
      <xdr:col>76</xdr:col>
      <xdr:colOff>165100</xdr:colOff>
      <xdr:row>35</xdr:row>
      <xdr:rowOff>74006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90533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80945</xdr:rowOff>
    </xdr:from>
    <xdr:to>
      <xdr:col>72</xdr:col>
      <xdr:colOff>38100</xdr:colOff>
      <xdr:row>36</xdr:row>
      <xdr:rowOff>11095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27622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5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141021</xdr:rowOff>
    </xdr:from>
    <xdr:to>
      <xdr:col>67</xdr:col>
      <xdr:colOff>101600</xdr:colOff>
      <xdr:row>36</xdr:row>
      <xdr:rowOff>71171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62298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41549</xdr:rowOff>
    </xdr:from>
    <xdr:to>
      <xdr:col>85</xdr:col>
      <xdr:colOff>127000</xdr:colOff>
      <xdr:row>56</xdr:row>
      <xdr:rowOff>97801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42749"/>
          <a:ext cx="8382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97801</xdr:rowOff>
    </xdr:from>
    <xdr:to>
      <xdr:col>81</xdr:col>
      <xdr:colOff>50800</xdr:colOff>
      <xdr:row>56</xdr:row>
      <xdr:rowOff>118440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99001"/>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87514</xdr:rowOff>
    </xdr:from>
    <xdr:to>
      <xdr:col>76</xdr:col>
      <xdr:colOff>114300</xdr:colOff>
      <xdr:row>56</xdr:row>
      <xdr:rowOff>118440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88714"/>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34920</xdr:rowOff>
    </xdr:from>
    <xdr:to>
      <xdr:col>71</xdr:col>
      <xdr:colOff>177800</xdr:colOff>
      <xdr:row>56</xdr:row>
      <xdr:rowOff>87514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36120"/>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162199</xdr:rowOff>
    </xdr:from>
    <xdr:to>
      <xdr:col>85</xdr:col>
      <xdr:colOff>177800</xdr:colOff>
      <xdr:row>56</xdr:row>
      <xdr:rowOff>92349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13626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47001</xdr:rowOff>
    </xdr:from>
    <xdr:to>
      <xdr:col>81</xdr:col>
      <xdr:colOff>101600</xdr:colOff>
      <xdr:row>56</xdr:row>
      <xdr:rowOff>148601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139728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67640</xdr:rowOff>
    </xdr:from>
    <xdr:to>
      <xdr:col>76</xdr:col>
      <xdr:colOff>165100</xdr:colOff>
      <xdr:row>56</xdr:row>
      <xdr:rowOff>169240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160367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36714</xdr:rowOff>
    </xdr:from>
    <xdr:to>
      <xdr:col>72</xdr:col>
      <xdr:colOff>38100</xdr:colOff>
      <xdr:row>56</xdr:row>
      <xdr:rowOff>138314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129441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155570</xdr:rowOff>
    </xdr:from>
    <xdr:to>
      <xdr:col>67</xdr:col>
      <xdr:colOff>101600</xdr:colOff>
      <xdr:row>56</xdr:row>
      <xdr:rowOff>85720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76847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151873</xdr:rowOff>
    </xdr:from>
    <xdr:to>
      <xdr:col>85</xdr:col>
      <xdr:colOff>127000</xdr:colOff>
      <xdr:row>79</xdr:row>
      <xdr:rowOff>30257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24973"/>
          <a:ext cx="8382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30257</xdr:rowOff>
    </xdr:from>
    <xdr:to>
      <xdr:col>81</xdr:col>
      <xdr:colOff>50800</xdr:colOff>
      <xdr:row>79</xdr:row>
      <xdr:rowOff>32658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74807"/>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28733</xdr:rowOff>
    </xdr:from>
    <xdr:to>
      <xdr:col>76</xdr:col>
      <xdr:colOff>114300</xdr:colOff>
      <xdr:row>79</xdr:row>
      <xdr:rowOff>32658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3283"/>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28733</xdr:rowOff>
    </xdr:from>
    <xdr:to>
      <xdr:col>71</xdr:col>
      <xdr:colOff>177800</xdr:colOff>
      <xdr:row>79</xdr:row>
      <xdr:rowOff>38678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73283"/>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101073</xdr:rowOff>
    </xdr:from>
    <xdr:to>
      <xdr:col>85</xdr:col>
      <xdr:colOff>177800</xdr:colOff>
      <xdr:row>79</xdr:row>
      <xdr:rowOff>31223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35514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150907</xdr:rowOff>
    </xdr:from>
    <xdr:to>
      <xdr:col>81</xdr:col>
      <xdr:colOff>101600</xdr:colOff>
      <xdr:row>79</xdr:row>
      <xdr:rowOff>81057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72184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1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153308</xdr:rowOff>
    </xdr:from>
    <xdr:to>
      <xdr:col>76</xdr:col>
      <xdr:colOff>165100</xdr:colOff>
      <xdr:row>79</xdr:row>
      <xdr:rowOff>83458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74585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1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149383</xdr:rowOff>
    </xdr:from>
    <xdr:to>
      <xdr:col>72</xdr:col>
      <xdr:colOff>38100</xdr:colOff>
      <xdr:row>79</xdr:row>
      <xdr:rowOff>79533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70660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15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159328</xdr:rowOff>
    </xdr:from>
    <xdr:to>
      <xdr:col>67</xdr:col>
      <xdr:colOff>101600</xdr:colOff>
      <xdr:row>79</xdr:row>
      <xdr:rowOff>89478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80605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2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96473</xdr:rowOff>
    </xdr:from>
    <xdr:to>
      <xdr:col>85</xdr:col>
      <xdr:colOff>127000</xdr:colOff>
      <xdr:row>96</xdr:row>
      <xdr:rowOff>97475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55673"/>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97475</xdr:rowOff>
    </xdr:from>
    <xdr:to>
      <xdr:col>81</xdr:col>
      <xdr:colOff>50800</xdr:colOff>
      <xdr:row>96</xdr:row>
      <xdr:rowOff>118712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56675"/>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109285</xdr:rowOff>
    </xdr:from>
    <xdr:to>
      <xdr:col>76</xdr:col>
      <xdr:colOff>114300</xdr:colOff>
      <xdr:row>96</xdr:row>
      <xdr:rowOff>118712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68485"/>
          <a:ext cx="8890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109285</xdr:rowOff>
    </xdr:from>
    <xdr:to>
      <xdr:col>71</xdr:col>
      <xdr:colOff>177800</xdr:colOff>
      <xdr:row>96</xdr:row>
      <xdr:rowOff>132570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68485"/>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45673</xdr:rowOff>
    </xdr:from>
    <xdr:to>
      <xdr:col>85</xdr:col>
      <xdr:colOff>177800</xdr:colOff>
      <xdr:row>96</xdr:row>
      <xdr:rowOff>147273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24100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46675</xdr:rowOff>
    </xdr:from>
    <xdr:to>
      <xdr:col>81</xdr:col>
      <xdr:colOff>101600</xdr:colOff>
      <xdr:row>96</xdr:row>
      <xdr:rowOff>148275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139402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9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67912</xdr:rowOff>
    </xdr:from>
    <xdr:to>
      <xdr:col>76</xdr:col>
      <xdr:colOff>165100</xdr:colOff>
      <xdr:row>96</xdr:row>
      <xdr:rowOff>169512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160639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58485</xdr:rowOff>
    </xdr:from>
    <xdr:to>
      <xdr:col>72</xdr:col>
      <xdr:colOff>38100</xdr:colOff>
      <xdr:row>96</xdr:row>
      <xdr:rowOff>160085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151212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81770</xdr:rowOff>
    </xdr:from>
    <xdr:to>
      <xdr:col>67</xdr:col>
      <xdr:colOff>101600</xdr:colOff>
      <xdr:row>97</xdr:row>
      <xdr:rowOff>11920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商工費について、古民家ギャラリーや化石発掘体験センターの施設整備が完了したこと</a:t>
          </a:r>
          <a:r>
            <a:rPr kumimoji="1" lang="ja-JP" altLang="en-US" sz="110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市民一人当たり</a:t>
          </a:r>
          <a:r>
            <a:rPr kumimoji="1" lang="en-US" altLang="ja-JP" sz="1100" b="0" i="0" baseline="0">
              <a:solidFill>
                <a:schemeClr val="dk1"/>
              </a:solidFill>
              <a:effectLst/>
              <a:latin typeface="+mn-lt"/>
              <a:ea typeface="+mn-ea"/>
              <a:cs typeface="+mn-cs"/>
            </a:rPr>
            <a:t>6,978</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土木費について、平成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年度の記録的な大雪に対し、平成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年度は暖冬であったたため、市民一人当たり</a:t>
          </a:r>
          <a:r>
            <a:rPr kumimoji="1" lang="en-US" altLang="ja-JP" sz="1100" b="0" i="0" baseline="0">
              <a:solidFill>
                <a:schemeClr val="dk1"/>
              </a:solidFill>
              <a:effectLst/>
              <a:latin typeface="+mn-lt"/>
              <a:ea typeface="+mn-ea"/>
              <a:cs typeface="+mn-cs"/>
            </a:rPr>
            <a:t>21,700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消防費について、消防緊急通信指令システムを整備したため、</a:t>
          </a:r>
          <a:r>
            <a:rPr kumimoji="1" lang="ja-JP" altLang="ja-JP" sz="1100" b="0" i="0" baseline="0">
              <a:solidFill>
                <a:schemeClr val="dk1"/>
              </a:solidFill>
              <a:effectLst/>
              <a:latin typeface="+mn-lt"/>
              <a:ea typeface="+mn-ea"/>
              <a:cs typeface="+mn-cs"/>
            </a:rPr>
            <a:t>市民一人当たり</a:t>
          </a:r>
          <a:r>
            <a:rPr kumimoji="1" lang="en-US" altLang="ja-JP" sz="1100" b="0" i="0" baseline="0">
              <a:solidFill>
                <a:schemeClr val="dk1"/>
              </a:solidFill>
              <a:effectLst/>
              <a:latin typeface="+mn-lt"/>
              <a:ea typeface="+mn-ea"/>
              <a:cs typeface="+mn-cs"/>
            </a:rPr>
            <a:t>6,659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災害復旧費について、平成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年台風や豪雪により災害を受けた市道や林道の復旧に係る経費が増加したため、市民一人当たり</a:t>
          </a:r>
          <a:r>
            <a:rPr kumimoji="1" lang="en-US" altLang="ja-JP" sz="1100" b="0" i="0" baseline="0">
              <a:solidFill>
                <a:schemeClr val="dk1"/>
              </a:solidFill>
              <a:effectLst/>
              <a:latin typeface="+mn-lt"/>
              <a:ea typeface="+mn-ea"/>
              <a:cs typeface="+mn-cs"/>
            </a:rPr>
            <a:t>2,616</a:t>
          </a:r>
          <a:r>
            <a:rPr kumimoji="1" lang="ja-JP" altLang="ja-JP" sz="1100" b="0" i="0" baseline="0">
              <a:solidFill>
                <a:schemeClr val="dk1"/>
              </a:solidFill>
              <a:effectLst/>
              <a:latin typeface="+mn-lt"/>
              <a:ea typeface="+mn-ea"/>
              <a:cs typeface="+mn-cs"/>
            </a:rPr>
            <a:t>円増となった。</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年度実質収支額の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を下らない金額として</a:t>
          </a:r>
          <a:r>
            <a:rPr kumimoji="1" lang="en-US" altLang="ja-JP" sz="1100" b="0" i="0" baseline="0">
              <a:solidFill>
                <a:schemeClr val="dk1"/>
              </a:solidFill>
              <a:effectLst/>
              <a:latin typeface="+mn-lt"/>
              <a:ea typeface="+mn-ea"/>
              <a:cs typeface="+mn-cs"/>
            </a:rPr>
            <a:t>278,000</a:t>
          </a:r>
          <a:r>
            <a:rPr kumimoji="1" lang="ja-JP" altLang="ja-JP" sz="1100" b="0" i="0" baseline="0">
              <a:solidFill>
                <a:schemeClr val="dk1"/>
              </a:solidFill>
              <a:effectLst/>
              <a:latin typeface="+mn-lt"/>
              <a:ea typeface="+mn-ea"/>
              <a:cs typeface="+mn-cs"/>
            </a:rPr>
            <a:t>千円を積み立てたが、</a:t>
          </a:r>
          <a:r>
            <a:rPr kumimoji="1" lang="en-US" altLang="ja-JP" sz="1100" b="0" i="0" baseline="0">
              <a:solidFill>
                <a:schemeClr val="dk1"/>
              </a:solidFill>
              <a:effectLst/>
              <a:latin typeface="+mn-lt"/>
              <a:ea typeface="+mn-ea"/>
              <a:cs typeface="+mn-cs"/>
            </a:rPr>
            <a:t>471,832</a:t>
          </a:r>
          <a:r>
            <a:rPr kumimoji="1" lang="ja-JP" altLang="ja-JP" sz="1100" b="0" i="0" baseline="0">
              <a:solidFill>
                <a:schemeClr val="dk1"/>
              </a:solidFill>
              <a:effectLst/>
              <a:latin typeface="+mn-lt"/>
              <a:ea typeface="+mn-ea"/>
              <a:cs typeface="+mn-cs"/>
            </a:rPr>
            <a:t>千円取崩したことにより、標準財政規模に占める割合が</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実質収支額は、</a:t>
          </a:r>
          <a:r>
            <a:rPr kumimoji="1" lang="ja-JP" altLang="en-US" sz="1100" b="0" i="0" baseline="0">
              <a:solidFill>
                <a:schemeClr val="dk1"/>
              </a:solidFill>
              <a:effectLst/>
              <a:latin typeface="+mn-lt"/>
              <a:ea typeface="+mn-ea"/>
              <a:cs typeface="+mn-cs"/>
            </a:rPr>
            <a:t>除排雪経費が例年に比べ少なかったこと、平成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年度が記録的な大雪により除排雪経費が多かったことにより</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196,956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となり、標準財政規模に占める割合が</a:t>
          </a:r>
          <a:r>
            <a:rPr kumimoji="1" lang="en-US" altLang="ja-JP" sz="1100" b="0" i="0" baseline="0">
              <a:solidFill>
                <a:schemeClr val="dk1"/>
              </a:solidFill>
              <a:effectLst/>
              <a:latin typeface="+mn-lt"/>
              <a:ea typeface="+mn-ea"/>
              <a:cs typeface="+mn-cs"/>
            </a:rPr>
            <a:t>1.97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各会計の実施収支額は、</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、暖冬により除</a:t>
          </a:r>
          <a:r>
            <a:rPr kumimoji="1" lang="ja-JP" altLang="en-US" sz="1100" b="0" i="0" baseline="0">
              <a:solidFill>
                <a:schemeClr val="dk1"/>
              </a:solidFill>
              <a:effectLst/>
              <a:latin typeface="+mn-lt"/>
              <a:ea typeface="+mn-ea"/>
              <a:cs typeface="+mn-cs"/>
            </a:rPr>
            <a:t>排</a:t>
          </a:r>
          <a:r>
            <a:rPr kumimoji="1" lang="ja-JP" altLang="ja-JP" sz="1100" b="0" i="0" baseline="0">
              <a:solidFill>
                <a:schemeClr val="dk1"/>
              </a:solidFill>
              <a:effectLst/>
              <a:latin typeface="+mn-lt"/>
              <a:ea typeface="+mn-ea"/>
              <a:cs typeface="+mn-cs"/>
            </a:rPr>
            <a:t>雪経費が大きく減少したこと</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196,956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増の</a:t>
          </a:r>
          <a:r>
            <a:rPr kumimoji="1" lang="en-US" altLang="ja-JP" sz="1100" b="0" i="0" baseline="0">
              <a:solidFill>
                <a:schemeClr val="dk1"/>
              </a:solidFill>
              <a:effectLst/>
              <a:latin typeface="+mn-lt"/>
              <a:ea typeface="+mn-ea"/>
              <a:cs typeface="+mn-cs"/>
            </a:rPr>
            <a:t>752,339</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国民健康保険事業特別会計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、基金へ</a:t>
          </a:r>
          <a:r>
            <a:rPr kumimoji="1" lang="en-US" altLang="ja-JP" sz="1100" b="0" i="0" baseline="0">
              <a:solidFill>
                <a:schemeClr val="dk1"/>
              </a:solidFill>
              <a:effectLst/>
              <a:latin typeface="+mn-lt"/>
              <a:ea typeface="+mn-ea"/>
              <a:cs typeface="+mn-cs"/>
            </a:rPr>
            <a:t>83,033</a:t>
          </a:r>
          <a:r>
            <a:rPr kumimoji="1" lang="ja-JP" altLang="ja-JP" sz="1100" b="0" i="0" baseline="0">
              <a:solidFill>
                <a:schemeClr val="dk1"/>
              </a:solidFill>
              <a:effectLst/>
              <a:latin typeface="+mn-lt"/>
              <a:ea typeface="+mn-ea"/>
              <a:cs typeface="+mn-cs"/>
            </a:rPr>
            <a:t>千円を積み立てたこと</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129,018</a:t>
          </a:r>
          <a:r>
            <a:rPr kumimoji="1" lang="ja-JP" altLang="ja-JP" sz="1100" b="0" i="0" baseline="0">
              <a:solidFill>
                <a:schemeClr val="dk1"/>
              </a:solidFill>
              <a:effectLst/>
              <a:latin typeface="+mn-lt"/>
              <a:ea typeface="+mn-ea"/>
              <a:cs typeface="+mn-cs"/>
            </a:rPr>
            <a:t>千円減</a:t>
          </a:r>
          <a:r>
            <a:rPr kumimoji="1" lang="ja-JP" altLang="en-US"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148,241</a:t>
          </a:r>
          <a:r>
            <a:rPr kumimoji="1" lang="ja-JP" altLang="en-US" sz="1100" b="0" i="0" baseline="0">
              <a:solidFill>
                <a:schemeClr val="dk1"/>
              </a:solidFill>
              <a:effectLst/>
              <a:latin typeface="+mn-lt"/>
              <a:ea typeface="+mn-ea"/>
              <a:cs typeface="+mn-cs"/>
            </a:rPr>
            <a:t>千円となった。各会計の合計では、前年度と比べて</a:t>
          </a:r>
          <a:r>
            <a:rPr kumimoji="1" lang="en-US" altLang="ja-JP" sz="1100" b="0" i="0" baseline="0">
              <a:solidFill>
                <a:schemeClr val="dk1"/>
              </a:solidFill>
              <a:effectLst/>
              <a:latin typeface="+mn-lt"/>
              <a:ea typeface="+mn-ea"/>
              <a:cs typeface="+mn-cs"/>
            </a:rPr>
            <a:t>86,536</a:t>
          </a:r>
          <a:r>
            <a:rPr kumimoji="1" lang="ja-JP" altLang="en-US" sz="1100" b="0" i="0" baseline="0">
              <a:solidFill>
                <a:schemeClr val="dk1"/>
              </a:solidFill>
              <a:effectLst/>
              <a:latin typeface="+mn-lt"/>
              <a:ea typeface="+mn-ea"/>
              <a:cs typeface="+mn-cs"/>
            </a:rPr>
            <a:t>千円増の</a:t>
          </a:r>
          <a:r>
            <a:rPr kumimoji="1" lang="en-US" altLang="ja-JP" sz="1100" b="0" i="0" baseline="0">
              <a:solidFill>
                <a:schemeClr val="dk1"/>
              </a:solidFill>
              <a:effectLst/>
              <a:latin typeface="+mn-lt"/>
              <a:ea typeface="+mn-ea"/>
              <a:cs typeface="+mn-cs"/>
            </a:rPr>
            <a:t>1,855,381</a:t>
          </a:r>
          <a:r>
            <a:rPr kumimoji="1" lang="ja-JP" altLang="en-US" sz="1100" b="0" i="0" baseline="0">
              <a:solidFill>
                <a:schemeClr val="dk1"/>
              </a:solidFill>
              <a:effectLst/>
              <a:latin typeface="+mn-lt"/>
              <a:ea typeface="+mn-ea"/>
              <a:cs typeface="+mn-cs"/>
            </a:rPr>
            <a:t>千円となった。</a:t>
          </a:r>
          <a:r>
            <a:rPr kumimoji="1" lang="ja-JP" altLang="ja-JP" sz="1100" b="0" i="0" baseline="0">
              <a:solidFill>
                <a:schemeClr val="dk1"/>
              </a:solidFill>
              <a:effectLst/>
              <a:latin typeface="+mn-lt"/>
              <a:ea typeface="+mn-ea"/>
              <a:cs typeface="+mn-cs"/>
            </a:rPr>
            <a:t>標準財政規模</a:t>
          </a:r>
          <a:r>
            <a:rPr kumimoji="1" lang="en-US" altLang="ja-JP" sz="1100" b="0" i="0" baseline="0">
              <a:solidFill>
                <a:schemeClr val="dk1"/>
              </a:solidFill>
              <a:effectLst/>
              <a:latin typeface="+mn-lt"/>
              <a:ea typeface="+mn-ea"/>
              <a:cs typeface="+mn-cs"/>
            </a:rPr>
            <a:t>10,133,755</a:t>
          </a:r>
          <a:r>
            <a:rPr kumimoji="1" lang="ja-JP" altLang="ja-JP" sz="1100" b="0" i="0" baseline="0">
              <a:solidFill>
                <a:schemeClr val="dk1"/>
              </a:solidFill>
              <a:effectLst/>
              <a:latin typeface="+mn-lt"/>
              <a:ea typeface="+mn-ea"/>
              <a:cs typeface="+mn-cs"/>
            </a:rPr>
            <a:t>千円に占める連結実質赤字比率は△</a:t>
          </a:r>
          <a:r>
            <a:rPr kumimoji="1" lang="en-US" altLang="ja-JP" sz="1100" b="0" i="0" baseline="0">
              <a:solidFill>
                <a:schemeClr val="dk1"/>
              </a:solidFill>
              <a:effectLst/>
              <a:latin typeface="+mn-lt"/>
              <a:ea typeface="+mn-ea"/>
              <a:cs typeface="+mn-cs"/>
            </a:rPr>
            <a:t>18.3</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一般会計、特別会計、企業会計、いずれも赤字は発生しておらず、今後も健全な財政運営に努める。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元利償還金の額は、和泉小中学校整備や和泉簡易水道配水管改良工事に係る過疎対策事業債の償還が終了したことなどにより、</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百万円の減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公営企業債の元利償還金に対する繰入金</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下水道事業の元利償還金に対する繰出金の減少に伴い、</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百万円の減額となった。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一方で、算入公債費等は、特定財源となる都市計画税の充当可能額の減、平成</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年度に借入れた臨時地方道整備事業債の算入が終了したことによる減などから、</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百万円の減額となっ</a:t>
          </a:r>
          <a:r>
            <a:rPr kumimoji="1" lang="ja-JP" altLang="en-US" sz="1100" b="0" i="0" baseline="0">
              <a:solidFill>
                <a:schemeClr val="dk1"/>
              </a:solidFill>
              <a:effectLst/>
              <a:latin typeface="+mn-lt"/>
              <a:ea typeface="+mn-ea"/>
              <a:cs typeface="+mn-cs"/>
            </a:rPr>
            <a:t>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実質公債費比率の分子としては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将来負担額</a:t>
          </a:r>
          <a:r>
            <a:rPr kumimoji="1" lang="ja-JP" altLang="ja-JP" sz="1100" b="0" i="0" baseline="0">
              <a:solidFill>
                <a:schemeClr val="dk1"/>
              </a:solidFill>
              <a:effectLst/>
              <a:latin typeface="+mn-lt"/>
              <a:ea typeface="+mn-ea"/>
              <a:cs typeface="+mn-cs"/>
            </a:rPr>
            <a:t>は、前年度に比べ地方債発行額が減少し、元金償還額が地方債発行額を上回ったことにより、地方債の現在高が</a:t>
          </a:r>
          <a:r>
            <a:rPr kumimoji="1" lang="en-US" altLang="ja-JP" sz="1100" b="0" i="0" baseline="0">
              <a:solidFill>
                <a:schemeClr val="dk1"/>
              </a:solidFill>
              <a:effectLst/>
              <a:latin typeface="+mn-lt"/>
              <a:ea typeface="+mn-ea"/>
              <a:cs typeface="+mn-cs"/>
            </a:rPr>
            <a:t>449</a:t>
          </a:r>
          <a:r>
            <a:rPr kumimoji="1" lang="ja-JP" altLang="ja-JP" sz="1100" b="0" i="0" baseline="0">
              <a:solidFill>
                <a:schemeClr val="dk1"/>
              </a:solidFill>
              <a:effectLst/>
              <a:latin typeface="+mn-lt"/>
              <a:ea typeface="+mn-ea"/>
              <a:cs typeface="+mn-cs"/>
            </a:rPr>
            <a:t>百万円減とな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全体で</a:t>
          </a:r>
          <a:r>
            <a:rPr kumimoji="1" lang="en-US" altLang="ja-JP" sz="1100" b="0" i="0" baseline="0">
              <a:solidFill>
                <a:schemeClr val="dk1"/>
              </a:solidFill>
              <a:effectLst/>
              <a:latin typeface="+mn-lt"/>
              <a:ea typeface="+mn-ea"/>
              <a:cs typeface="+mn-cs"/>
            </a:rPr>
            <a:t>689</a:t>
          </a:r>
          <a:r>
            <a:rPr kumimoji="1" lang="ja-JP" altLang="ja-JP" sz="1100" b="0" i="0" baseline="0">
              <a:solidFill>
                <a:schemeClr val="dk1"/>
              </a:solidFill>
              <a:effectLst/>
              <a:latin typeface="+mn-lt"/>
              <a:ea typeface="+mn-ea"/>
              <a:cs typeface="+mn-cs"/>
            </a:rPr>
            <a:t>百万円減となった。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充当可能財源等は、</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が元金</a:t>
          </a:r>
          <a:r>
            <a:rPr kumimoji="1" lang="en-US" altLang="ja-JP" sz="1100" b="0" i="0" baseline="0">
              <a:solidFill>
                <a:schemeClr val="dk1"/>
              </a:solidFill>
              <a:effectLst/>
              <a:latin typeface="+mn-lt"/>
              <a:ea typeface="+mn-ea"/>
              <a:cs typeface="+mn-cs"/>
            </a:rPr>
            <a:t>278</a:t>
          </a:r>
          <a:r>
            <a:rPr kumimoji="1" lang="ja-JP" altLang="en-US" sz="1100" b="0" i="0" baseline="0">
              <a:solidFill>
                <a:schemeClr val="dk1"/>
              </a:solidFill>
              <a:effectLst/>
              <a:latin typeface="+mn-lt"/>
              <a:ea typeface="+mn-ea"/>
              <a:cs typeface="+mn-cs"/>
            </a:rPr>
            <a:t>百万円積み立てた一方、</a:t>
          </a:r>
          <a:r>
            <a:rPr kumimoji="1" lang="en-US" altLang="ja-JP" sz="1100" b="0" i="0" baseline="0">
              <a:solidFill>
                <a:schemeClr val="dk1"/>
              </a:solidFill>
              <a:effectLst/>
              <a:latin typeface="+mn-lt"/>
              <a:ea typeface="+mn-ea"/>
              <a:cs typeface="+mn-cs"/>
            </a:rPr>
            <a:t>472</a:t>
          </a:r>
          <a:r>
            <a:rPr kumimoji="1" lang="ja-JP" altLang="en-US" sz="1100" b="0" i="0" baseline="0">
              <a:solidFill>
                <a:schemeClr val="dk1"/>
              </a:solidFill>
              <a:effectLst/>
              <a:latin typeface="+mn-lt"/>
              <a:ea typeface="+mn-ea"/>
              <a:cs typeface="+mn-cs"/>
            </a:rPr>
            <a:t>百万円</a:t>
          </a:r>
          <a:r>
            <a:rPr kumimoji="1" lang="ja-JP" altLang="ja-JP" sz="1100" b="0" i="0" baseline="0">
              <a:solidFill>
                <a:schemeClr val="dk1"/>
              </a:solidFill>
              <a:effectLst/>
              <a:latin typeface="+mn-lt"/>
              <a:ea typeface="+mn-ea"/>
              <a:cs typeface="+mn-cs"/>
            </a:rPr>
            <a:t>取崩し</a:t>
          </a:r>
          <a:r>
            <a:rPr kumimoji="1" lang="ja-JP" altLang="en-US" sz="1100" b="0" i="0" baseline="0">
              <a:solidFill>
                <a:schemeClr val="dk1"/>
              </a:solidFill>
              <a:effectLst/>
              <a:latin typeface="+mn-lt"/>
              <a:ea typeface="+mn-ea"/>
              <a:cs typeface="+mn-cs"/>
            </a:rPr>
            <a:t>たことなどにより、</a:t>
          </a:r>
          <a:r>
            <a:rPr kumimoji="1" lang="en-US" altLang="ja-JP" sz="1100" b="0" i="0" baseline="0">
              <a:solidFill>
                <a:schemeClr val="dk1"/>
              </a:solidFill>
              <a:effectLst/>
              <a:latin typeface="+mn-lt"/>
              <a:ea typeface="+mn-ea"/>
              <a:cs typeface="+mn-cs"/>
            </a:rPr>
            <a:t>193</a:t>
          </a:r>
          <a:r>
            <a:rPr kumimoji="1" lang="ja-JP" altLang="en-US" sz="1100" b="0" i="0" baseline="0">
              <a:solidFill>
                <a:schemeClr val="dk1"/>
              </a:solidFill>
              <a:effectLst/>
              <a:latin typeface="+mn-lt"/>
              <a:ea typeface="+mn-ea"/>
              <a:cs typeface="+mn-cs"/>
            </a:rPr>
            <a:t>百万円減、国民体育大会運営基金が福井しあわせ元気国体の終了に伴い、</a:t>
          </a:r>
          <a:r>
            <a:rPr kumimoji="1" lang="en-US" altLang="ja-JP" sz="1100" b="0" i="0" baseline="0">
              <a:solidFill>
                <a:schemeClr val="dk1"/>
              </a:solidFill>
              <a:effectLst/>
              <a:latin typeface="+mn-lt"/>
              <a:ea typeface="+mn-ea"/>
              <a:cs typeface="+mn-cs"/>
            </a:rPr>
            <a:t>93</a:t>
          </a:r>
          <a:r>
            <a:rPr kumimoji="1" lang="ja-JP" altLang="en-US" sz="1100" b="0" i="0" baseline="0">
              <a:solidFill>
                <a:schemeClr val="dk1"/>
              </a:solidFill>
              <a:effectLst/>
              <a:latin typeface="+mn-lt"/>
              <a:ea typeface="+mn-ea"/>
              <a:cs typeface="+mn-cs"/>
            </a:rPr>
            <a:t>百万円全額取り崩したことなどにより、</a:t>
          </a:r>
          <a:r>
            <a:rPr kumimoji="1" lang="ja-JP" altLang="ja-JP" sz="1100" b="0" i="0" baseline="0">
              <a:solidFill>
                <a:schemeClr val="dk1"/>
              </a:solidFill>
              <a:effectLst/>
              <a:latin typeface="+mn-lt"/>
              <a:ea typeface="+mn-ea"/>
              <a:cs typeface="+mn-cs"/>
            </a:rPr>
            <a:t>充当可能財源等が</a:t>
          </a:r>
          <a:r>
            <a:rPr kumimoji="1" lang="en-US" altLang="ja-JP" sz="1100" b="0" i="0" baseline="0">
              <a:solidFill>
                <a:schemeClr val="dk1"/>
              </a:solidFill>
              <a:effectLst/>
              <a:latin typeface="+mn-lt"/>
              <a:ea typeface="+mn-ea"/>
              <a:cs typeface="+mn-cs"/>
            </a:rPr>
            <a:t>673</a:t>
          </a:r>
          <a:r>
            <a:rPr kumimoji="1" lang="ja-JP" altLang="ja-JP" sz="1100" b="0" i="0" baseline="0">
              <a:solidFill>
                <a:schemeClr val="dk1"/>
              </a:solidFill>
              <a:effectLst/>
              <a:latin typeface="+mn-lt"/>
              <a:ea typeface="+mn-ea"/>
              <a:cs typeface="+mn-cs"/>
            </a:rPr>
            <a:t>百万円減となった。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将来負担比率の分子としては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財政調整基金が元金</a:t>
          </a:r>
          <a:r>
            <a:rPr kumimoji="1" lang="en-US" altLang="ja-JP" sz="1100" b="0" i="0" baseline="0">
              <a:solidFill>
                <a:schemeClr val="dk1"/>
              </a:solidFill>
              <a:effectLst/>
              <a:latin typeface="+mn-lt"/>
              <a:ea typeface="+mn-ea"/>
              <a:cs typeface="+mn-cs"/>
            </a:rPr>
            <a:t>278</a:t>
          </a:r>
          <a:r>
            <a:rPr kumimoji="1" lang="ja-JP" altLang="ja-JP" sz="1100" b="0" i="0" baseline="0">
              <a:solidFill>
                <a:schemeClr val="dk1"/>
              </a:solidFill>
              <a:effectLst/>
              <a:latin typeface="+mn-lt"/>
              <a:ea typeface="+mn-ea"/>
              <a:cs typeface="+mn-cs"/>
            </a:rPr>
            <a:t>百万円積み立てた一方、</a:t>
          </a:r>
          <a:r>
            <a:rPr kumimoji="1" lang="en-US" altLang="ja-JP" sz="1100" b="0" i="0" baseline="0">
              <a:solidFill>
                <a:schemeClr val="dk1"/>
              </a:solidFill>
              <a:effectLst/>
              <a:latin typeface="+mn-lt"/>
              <a:ea typeface="+mn-ea"/>
              <a:cs typeface="+mn-cs"/>
            </a:rPr>
            <a:t>472</a:t>
          </a:r>
          <a:r>
            <a:rPr kumimoji="1" lang="ja-JP" altLang="ja-JP" sz="1100" b="0" i="0" baseline="0">
              <a:solidFill>
                <a:schemeClr val="dk1"/>
              </a:solidFill>
              <a:effectLst/>
              <a:latin typeface="+mn-lt"/>
              <a:ea typeface="+mn-ea"/>
              <a:cs typeface="+mn-cs"/>
            </a:rPr>
            <a:t>百万円取崩したことなどにより、</a:t>
          </a:r>
          <a:r>
            <a:rPr kumimoji="1" lang="en-US" altLang="ja-JP" sz="1100" b="0" i="0" baseline="0">
              <a:solidFill>
                <a:schemeClr val="dk1"/>
              </a:solidFill>
              <a:effectLst/>
              <a:latin typeface="+mn-lt"/>
              <a:ea typeface="+mn-ea"/>
              <a:cs typeface="+mn-cs"/>
            </a:rPr>
            <a:t>193</a:t>
          </a:r>
          <a:r>
            <a:rPr kumimoji="1" lang="ja-JP" altLang="ja-JP" sz="1100" b="0" i="0" baseline="0">
              <a:solidFill>
                <a:schemeClr val="dk1"/>
              </a:solidFill>
              <a:effectLst/>
              <a:latin typeface="+mn-lt"/>
              <a:ea typeface="+mn-ea"/>
              <a:cs typeface="+mn-cs"/>
            </a:rPr>
            <a:t>百万円減、国民体育大会運営基金が福井しあわせ元気国体の終了に伴い、</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百万円全額取り崩したことなどにより、全体としては</a:t>
          </a:r>
          <a:r>
            <a:rPr kumimoji="1" lang="en-US" altLang="ja-JP" sz="1100" b="0" i="0" baseline="0">
              <a:solidFill>
                <a:schemeClr val="dk1"/>
              </a:solidFill>
              <a:effectLst/>
              <a:latin typeface="+mn-lt"/>
              <a:ea typeface="+mn-ea"/>
              <a:cs typeface="+mn-cs"/>
            </a:rPr>
            <a:t>489</a:t>
          </a:r>
          <a:r>
            <a:rPr kumimoji="1" lang="ja-JP" altLang="ja-JP" sz="1100" b="0" i="0" baseline="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・今後も総合計画等に基づく事業の実施に必要な財源を確保するために、計画的に基金を運用していく。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・地域振興基金：大野市の地域振興を図る事業の財源に充てる。</a:t>
          </a:r>
          <a:endParaRPr lang="ja-JP" altLang="ja-JP" sz="1400">
            <a:effectLst/>
          </a:endParaRPr>
        </a:p>
        <a:p>
          <a:r>
            <a:rPr kumimoji="1" lang="ja-JP" altLang="ja-JP" sz="1100">
              <a:solidFill>
                <a:schemeClr val="dk1"/>
              </a:solidFill>
              <a:effectLst/>
              <a:latin typeface="+mn-lt"/>
              <a:ea typeface="+mn-ea"/>
              <a:cs typeface="+mn-cs"/>
            </a:rPr>
            <a:t>・合併振興基金：大野市及び和泉村の合併に伴う地域住民の連帯の強化及び地域振興を図る事業の財源に充てる。</a:t>
          </a:r>
          <a:endParaRPr lang="ja-JP" altLang="ja-JP" sz="1400">
            <a:effectLst/>
          </a:endParaRPr>
        </a:p>
        <a:p>
          <a:r>
            <a:rPr kumimoji="1" lang="ja-JP" altLang="ja-JP" sz="1100">
              <a:solidFill>
                <a:schemeClr val="dk1"/>
              </a:solidFill>
              <a:effectLst/>
              <a:latin typeface="+mn-lt"/>
              <a:ea typeface="+mn-ea"/>
              <a:cs typeface="+mn-cs"/>
            </a:rPr>
            <a:t>・上水道整備基金：上水道の建設、改良等の整備に要する資金に充てる。</a:t>
          </a:r>
          <a:endParaRPr lang="ja-JP" altLang="ja-JP" sz="1400">
            <a:effectLst/>
          </a:endParaRPr>
        </a:p>
        <a:p>
          <a:r>
            <a:rPr kumimoji="1" lang="ja-JP" altLang="ja-JP" sz="1100">
              <a:solidFill>
                <a:schemeClr val="dk1"/>
              </a:solidFill>
              <a:effectLst/>
              <a:latin typeface="+mn-lt"/>
              <a:ea typeface="+mn-ea"/>
              <a:cs typeface="+mn-cs"/>
            </a:rPr>
            <a:t>・エキサイト広場総合体育施設管理運営基金：大野市エキサイト広場総合体育施設の管理運営に要する経費に充てる。</a:t>
          </a:r>
          <a:endParaRPr lang="ja-JP" altLang="ja-JP" sz="1400">
            <a:effectLst/>
          </a:endParaRPr>
        </a:p>
        <a:p>
          <a:r>
            <a:rPr kumimoji="1" lang="ja-JP" altLang="ja-JP" sz="1100">
              <a:solidFill>
                <a:schemeClr val="dk1"/>
              </a:solidFill>
              <a:effectLst/>
              <a:latin typeface="+mn-lt"/>
              <a:ea typeface="+mn-ea"/>
              <a:cs typeface="+mn-cs"/>
            </a:rPr>
            <a:t>・公共下水道整備基金：公共下水道の建設、改良等の整備に要する資金に充てる。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・地域振興基金：企業立地助成金</a:t>
          </a:r>
          <a:r>
            <a:rPr kumimoji="1" lang="ja-JP" altLang="en-US" sz="1100" b="0" i="0" baseline="0">
              <a:solidFill>
                <a:schemeClr val="dk1"/>
              </a:solidFill>
              <a:effectLst/>
              <a:latin typeface="+mn-lt"/>
              <a:ea typeface="+mn-ea"/>
              <a:cs typeface="+mn-cs"/>
            </a:rPr>
            <a:t>などに充当し減少。</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合併振興基金：</a:t>
          </a:r>
          <a:r>
            <a:rPr kumimoji="1" lang="ja-JP" altLang="en-US" sz="1100">
              <a:solidFill>
                <a:schemeClr val="dk1"/>
              </a:solidFill>
              <a:effectLst/>
              <a:latin typeface="+mn-lt"/>
              <a:ea typeface="+mn-ea"/>
              <a:cs typeface="+mn-cs"/>
            </a:rPr>
            <a:t>和泉情報通信施設管理運営経費に充当し減少。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エキサイト広場総合体育施設管理運営基金：</a:t>
          </a:r>
          <a:r>
            <a:rPr kumimoji="1" lang="ja-JP" altLang="en-US" sz="1100">
              <a:solidFill>
                <a:schemeClr val="dk1"/>
              </a:solidFill>
              <a:effectLst/>
              <a:latin typeface="+mn-lt"/>
              <a:ea typeface="+mn-ea"/>
              <a:cs typeface="+mn-cs"/>
            </a:rPr>
            <a:t>施設の補修工事などに充当し減少。</a:t>
          </a:r>
          <a:endParaRPr lang="ja-JP" altLang="ja-JP" sz="1400">
            <a:effectLst/>
          </a:endParaRPr>
        </a:p>
        <a:p>
          <a:r>
            <a:rPr kumimoji="1" lang="ja-JP" altLang="ja-JP" sz="1100">
              <a:solidFill>
                <a:schemeClr val="dk1"/>
              </a:solidFill>
              <a:effectLst/>
              <a:latin typeface="+mn-lt"/>
              <a:ea typeface="+mn-ea"/>
              <a:cs typeface="+mn-cs"/>
            </a:rPr>
            <a:t>・国民体育大会運営基金：</a:t>
          </a:r>
          <a:r>
            <a:rPr kumimoji="1" lang="ja-JP" altLang="en-US" sz="1100">
              <a:solidFill>
                <a:schemeClr val="dk1"/>
              </a:solidFill>
              <a:effectLst/>
              <a:latin typeface="+mn-lt"/>
              <a:ea typeface="+mn-ea"/>
              <a:cs typeface="+mn-cs"/>
            </a:rPr>
            <a:t>国民体育大会競技開催負担金に充当し、基金を廃止。</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mn-lt"/>
              <a:ea typeface="+mn-ea"/>
              <a:cs typeface="+mn-cs"/>
            </a:rPr>
            <a:t>地域振興基金：</a:t>
          </a:r>
          <a:r>
            <a:rPr kumimoji="1" lang="ja-JP" altLang="en-US" sz="1100" b="0" i="0" baseline="0">
              <a:solidFill>
                <a:schemeClr val="dk1"/>
              </a:solidFill>
              <a:effectLst/>
              <a:latin typeface="+mn-lt"/>
              <a:ea typeface="+mn-ea"/>
              <a:cs typeface="+mn-cs"/>
            </a:rPr>
            <a:t>企業立地助成金のハードなどに充当した場合は、その翌年度から</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年間をかけて積み戻すこととしている。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地方財政法第７条に基づき元金</a:t>
          </a:r>
          <a:r>
            <a:rPr kumimoji="1" lang="en-US" altLang="ja-JP" sz="1100">
              <a:solidFill>
                <a:schemeClr val="dk1"/>
              </a:solidFill>
              <a:effectLst/>
              <a:latin typeface="+mn-lt"/>
              <a:ea typeface="+mn-ea"/>
              <a:cs typeface="+mn-cs"/>
            </a:rPr>
            <a:t>278</a:t>
          </a:r>
          <a:r>
            <a:rPr kumimoji="1" lang="ja-JP" altLang="en-US" sz="1100">
              <a:solidFill>
                <a:schemeClr val="dk1"/>
              </a:solidFill>
              <a:effectLst/>
              <a:latin typeface="+mn-lt"/>
              <a:ea typeface="+mn-ea"/>
              <a:cs typeface="+mn-cs"/>
            </a:rPr>
            <a:t>百万円積み立てた一方、普通交付税の減収などに伴う財源確保のため</a:t>
          </a:r>
          <a:r>
            <a:rPr kumimoji="1" lang="en-US" altLang="ja-JP" sz="1100">
              <a:solidFill>
                <a:schemeClr val="dk1"/>
              </a:solidFill>
              <a:effectLst/>
              <a:latin typeface="+mn-lt"/>
              <a:ea typeface="+mn-ea"/>
              <a:cs typeface="+mn-cs"/>
            </a:rPr>
            <a:t>472</a:t>
          </a:r>
          <a:r>
            <a:rPr kumimoji="1" lang="ja-JP" altLang="en-US" sz="1100">
              <a:solidFill>
                <a:schemeClr val="dk1"/>
              </a:solidFill>
              <a:effectLst/>
              <a:latin typeface="+mn-lt"/>
              <a:ea typeface="+mn-ea"/>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・財政調整基金の残高は、臨時的な財源不足に備えるため、標準財政規模の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％程度を維持するように努めることとしている。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年度は取り崩しを行わず、利子分のみ積み立てた。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・償還額の変動を見据え、一定程度の額を維持することとしている。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有形固定資産償却率は、類似団体内平均値に比べ高い状況にある。特に道路や保育所、児童館などの減価償却率が高くなっている。今後、益々施設の老朽化が進むことが予想されるため、廃止も含めた計画的な資産管理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45629</xdr:rowOff>
    </xdr:from>
    <xdr:to>
      <xdr:col>23</xdr:col>
      <xdr:colOff>136525</xdr:colOff>
      <xdr:row>28</xdr:row>
      <xdr:rowOff>147229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68506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46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28</xdr:row>
      <xdr:rowOff>139609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66855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110399</xdr:rowOff>
    </xdr:from>
    <xdr:to>
      <xdr:col>15</xdr:col>
      <xdr:colOff>187325</xdr:colOff>
      <xdr:row>29</xdr:row>
      <xdr:rowOff>40549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139609</xdr:rowOff>
    </xdr:from>
    <xdr:to>
      <xdr:col>19</xdr:col>
      <xdr:colOff>136525</xdr:colOff>
      <xdr:row>28</xdr:row>
      <xdr:rowOff>161199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71173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57076</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年度の債務償還比率は、類似団体内平均値に比べ高い状況にある。市債の発行を抑制するなど、将来負担額の軽減に努める。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162511</xdr:rowOff>
    </xdr:from>
    <xdr:to>
      <xdr:col>76</xdr:col>
      <xdr:colOff>73025</xdr:colOff>
      <xdr:row>31</xdr:row>
      <xdr:rowOff>92661</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0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13938</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59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148117</xdr:rowOff>
    </xdr:from>
    <xdr:to>
      <xdr:col>72</xdr:col>
      <xdr:colOff>123825</xdr:colOff>
      <xdr:row>31</xdr:row>
      <xdr:rowOff>78267</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60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27467</xdr:rowOff>
    </xdr:from>
    <xdr:to>
      <xdr:col>76</xdr:col>
      <xdr:colOff>22225</xdr:colOff>
      <xdr:row>31</xdr:row>
      <xdr:rowOff>41861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084300" y="6113942"/>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94794</xdr:rowOff>
    </xdr:from>
    <xdr:ext cx="469744" cy="259045"/>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3836727" y="583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80917</xdr:rowOff>
    </xdr:from>
    <xdr:to>
      <xdr:col>24</xdr:col>
      <xdr:colOff>114300</xdr:colOff>
      <xdr:row>34</xdr:row>
      <xdr:rowOff>11067</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5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33944</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5691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72753</xdr:rowOff>
    </xdr:from>
    <xdr:to>
      <xdr:col>20</xdr:col>
      <xdr:colOff>38100</xdr:colOff>
      <xdr:row>34</xdr:row>
      <xdr:rowOff>2903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123553</xdr:rowOff>
    </xdr:from>
    <xdr:to>
      <xdr:col>24</xdr:col>
      <xdr:colOff>63500</xdr:colOff>
      <xdr:row>33</xdr:row>
      <xdr:rowOff>131717</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3797300" y="578140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123553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908300" y="57585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19430</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168020</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81255</xdr:rowOff>
    </xdr:from>
    <xdr:to>
      <xdr:col>55</xdr:col>
      <xdr:colOff>50800</xdr:colOff>
      <xdr:row>35</xdr:row>
      <xdr:rowOff>11405</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59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104132</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57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102019</xdr:rowOff>
    </xdr:from>
    <xdr:to>
      <xdr:col>50</xdr:col>
      <xdr:colOff>165100</xdr:colOff>
      <xdr:row>35</xdr:row>
      <xdr:rowOff>32169</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59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132055</xdr:rowOff>
    </xdr:from>
    <xdr:to>
      <xdr:col>55</xdr:col>
      <xdr:colOff>0</xdr:colOff>
      <xdr:row>34</xdr:row>
      <xdr:rowOff>152819</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5961355"/>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124041</xdr:rowOff>
    </xdr:from>
    <xdr:to>
      <xdr:col>46</xdr:col>
      <xdr:colOff>38100</xdr:colOff>
      <xdr:row>35</xdr:row>
      <xdr:rowOff>54191</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59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152819</xdr:rowOff>
    </xdr:from>
    <xdr:to>
      <xdr:col>50</xdr:col>
      <xdr:colOff>114300</xdr:colOff>
      <xdr:row>35</xdr:row>
      <xdr:rowOff>3391</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5982119"/>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48696</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57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70718</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57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公営住宅】&#10;有形固定資産減価償却率グラフ枠">
          <a:extLst>
            <a:ext uri="{FF2B5EF4-FFF2-40B4-BE49-F238E27FC236}">
              <a16:creationId xmlns:a16="http://schemas.microsoft.com/office/drawing/2014/main" id="{00000000-0008-0000-0E00-0000A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4" name="【公営住宅】&#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176" name="【公営住宅】&#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178" name="【公営住宅】&#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168548</xdr:rowOff>
    </xdr:from>
    <xdr:to>
      <xdr:col>24</xdr:col>
      <xdr:colOff>114300</xdr:colOff>
      <xdr:row>80</xdr:row>
      <xdr:rowOff>98698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19975</xdr:rowOff>
    </xdr:from>
    <xdr:ext cx="405111" cy="259045"/>
    <xdr:sp macro="" textlink="">
      <xdr:nvSpPr>
        <xdr:cNvPr id="189" name="【公営住宅】&#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356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153851</xdr:rowOff>
    </xdr:from>
    <xdr:to>
      <xdr:col>20</xdr:col>
      <xdr:colOff>38100</xdr:colOff>
      <xdr:row>80</xdr:row>
      <xdr:rowOff>84001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33201</xdr:rowOff>
    </xdr:from>
    <xdr:to>
      <xdr:col>24</xdr:col>
      <xdr:colOff>63500</xdr:colOff>
      <xdr:row>80</xdr:row>
      <xdr:rowOff>47898</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374920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111398</xdr:rowOff>
    </xdr:from>
    <xdr:to>
      <xdr:col>15</xdr:col>
      <xdr:colOff>101600</xdr:colOff>
      <xdr:row>80</xdr:row>
      <xdr:rowOff>41548</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162198</xdr:rowOff>
    </xdr:from>
    <xdr:to>
      <xdr:col>19</xdr:col>
      <xdr:colOff>177800</xdr:colOff>
      <xdr:row>80</xdr:row>
      <xdr:rowOff>33201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37067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194" name="n_1aveValue【公営住宅】&#10;有形固定資産減価償却率">
          <a:extLst>
            <a:ext uri="{FF2B5EF4-FFF2-40B4-BE49-F238E27FC236}">
              <a16:creationId xmlns:a16="http://schemas.microsoft.com/office/drawing/2014/main" id="{00000000-0008-0000-0E00-0000C2000000}"/>
            </a:ext>
          </a:extLst>
        </xdr:cNvPr>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195" name="n_2aveValue【公営住宅】&#10;有形固定資産減価償却率">
          <a:extLst>
            <a:ext uri="{FF2B5EF4-FFF2-40B4-BE49-F238E27FC236}">
              <a16:creationId xmlns:a16="http://schemas.microsoft.com/office/drawing/2014/main" id="{00000000-0008-0000-0E00-0000C3000000}"/>
            </a:ext>
          </a:extLst>
        </xdr:cNvPr>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196" name="n_3aveValue【公営住宅】&#10;有形固定資産減価償却率">
          <a:extLst>
            <a:ext uri="{FF2B5EF4-FFF2-40B4-BE49-F238E27FC236}">
              <a16:creationId xmlns:a16="http://schemas.microsoft.com/office/drawing/2014/main" id="{00000000-0008-0000-0E00-0000C4000000}"/>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100528</xdr:rowOff>
    </xdr:from>
    <xdr:ext cx="405111" cy="259045"/>
    <xdr:sp macro="" textlink="">
      <xdr:nvSpPr>
        <xdr:cNvPr id="197" name="n_1mainValue【公営住宅】&#10;有形固定資産減価償却率">
          <a:extLst>
            <a:ext uri="{FF2B5EF4-FFF2-40B4-BE49-F238E27FC236}">
              <a16:creationId xmlns:a16="http://schemas.microsoft.com/office/drawing/2014/main" id="{00000000-0008-0000-0E00-0000C5000000}"/>
            </a:ext>
          </a:extLst>
        </xdr:cNvPr>
        <xdr:cNvSpPr txBox="1"/>
      </xdr:nvSpPr>
      <xdr:spPr>
        <a:xfrm>
          <a:off x="3582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58075</xdr:rowOff>
    </xdr:from>
    <xdr:ext cx="405111" cy="259045"/>
    <xdr:sp macro="" textlink="">
      <xdr:nvSpPr>
        <xdr:cNvPr id="198" name="n_2mainValue【公営住宅】&#10;有形固定資産減価償却率">
          <a:extLst>
            <a:ext uri="{FF2B5EF4-FFF2-40B4-BE49-F238E27FC236}">
              <a16:creationId xmlns:a16="http://schemas.microsoft.com/office/drawing/2014/main" id="{00000000-0008-0000-0E00-0000C6000000}"/>
            </a:ext>
          </a:extLst>
        </xdr:cNvPr>
        <xdr:cNvSpPr txBox="1"/>
      </xdr:nvSpPr>
      <xdr:spPr>
        <a:xfrm>
          <a:off x="2705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1" name="【公営住宅】&#10;一人当たり面積グラフ枠">
          <a:extLst>
            <a:ext uri="{FF2B5EF4-FFF2-40B4-BE49-F238E27FC236}">
              <a16:creationId xmlns:a16="http://schemas.microsoft.com/office/drawing/2014/main" id="{00000000-0008-0000-0E00-0000D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23" name="【公営住宅】&#10;一人当たり面積最小値テキスト">
          <a:extLst>
            <a:ext uri="{FF2B5EF4-FFF2-40B4-BE49-F238E27FC236}">
              <a16:creationId xmlns:a16="http://schemas.microsoft.com/office/drawing/2014/main" id="{00000000-0008-0000-0E00-0000DF00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225" name="【公営住宅】&#10;一人当たり面積最大値テキスト">
          <a:extLst>
            <a:ext uri="{FF2B5EF4-FFF2-40B4-BE49-F238E27FC236}">
              <a16:creationId xmlns:a16="http://schemas.microsoft.com/office/drawing/2014/main" id="{00000000-0008-0000-0E00-0000E1000000}"/>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227" name="【公営住宅】&#10;一人当たり面積平均値テキスト">
          <a:extLst>
            <a:ext uri="{FF2B5EF4-FFF2-40B4-BE49-F238E27FC236}">
              <a16:creationId xmlns:a16="http://schemas.microsoft.com/office/drawing/2014/main" id="{00000000-0008-0000-0E00-0000E3000000}"/>
            </a:ext>
          </a:extLst>
        </xdr:cNvPr>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98933</xdr:rowOff>
    </xdr:from>
    <xdr:to>
      <xdr:col>55</xdr:col>
      <xdr:colOff>50800</xdr:colOff>
      <xdr:row>86</xdr:row>
      <xdr:rowOff>29083</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104267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13860</xdr:rowOff>
    </xdr:from>
    <xdr:ext cx="469744" cy="259045"/>
    <xdr:sp macro="" textlink="">
      <xdr:nvSpPr>
        <xdr:cNvPr id="238" name="【公営住宅】&#10;一人当たり面積該当値テキスト">
          <a:extLst>
            <a:ext uri="{FF2B5EF4-FFF2-40B4-BE49-F238E27FC236}">
              <a16:creationId xmlns:a16="http://schemas.microsoft.com/office/drawing/2014/main" id="{00000000-0008-0000-0E00-0000EE000000}"/>
            </a:ext>
          </a:extLst>
        </xdr:cNvPr>
        <xdr:cNvSpPr txBox="1"/>
      </xdr:nvSpPr>
      <xdr:spPr>
        <a:xfrm>
          <a:off x="10515600" y="1458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91694</xdr:rowOff>
    </xdr:from>
    <xdr:to>
      <xdr:col>50</xdr:col>
      <xdr:colOff>165100</xdr:colOff>
      <xdr:row>86</xdr:row>
      <xdr:rowOff>21844</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9588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142494</xdr:rowOff>
    </xdr:from>
    <xdr:to>
      <xdr:col>55</xdr:col>
      <xdr:colOff>0</xdr:colOff>
      <xdr:row>85</xdr:row>
      <xdr:rowOff>149733</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9639300" y="1471574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93599</xdr:rowOff>
    </xdr:from>
    <xdr:to>
      <xdr:col>46</xdr:col>
      <xdr:colOff>38100</xdr:colOff>
      <xdr:row>86</xdr:row>
      <xdr:rowOff>23749</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8699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142494</xdr:rowOff>
    </xdr:from>
    <xdr:to>
      <xdr:col>50</xdr:col>
      <xdr:colOff>114300</xdr:colOff>
      <xdr:row>85</xdr:row>
      <xdr:rowOff>144399</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8750300" y="147157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243" name="n_1aveValue【公営住宅】&#10;一人当たり面積">
          <a:extLst>
            <a:ext uri="{FF2B5EF4-FFF2-40B4-BE49-F238E27FC236}">
              <a16:creationId xmlns:a16="http://schemas.microsoft.com/office/drawing/2014/main" id="{00000000-0008-0000-0E00-0000F3000000}"/>
            </a:ext>
          </a:extLst>
        </xdr:cNvPr>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244" name="n_2aveValue【公営住宅】&#10;一人当たり面積">
          <a:extLst>
            <a:ext uri="{FF2B5EF4-FFF2-40B4-BE49-F238E27FC236}">
              <a16:creationId xmlns:a16="http://schemas.microsoft.com/office/drawing/2014/main" id="{00000000-0008-0000-0E00-0000F4000000}"/>
            </a:ext>
          </a:extLst>
        </xdr:cNvPr>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245" name="n_3aveValue【公営住宅】&#10;一人当たり面積">
          <a:extLst>
            <a:ext uri="{FF2B5EF4-FFF2-40B4-BE49-F238E27FC236}">
              <a16:creationId xmlns:a16="http://schemas.microsoft.com/office/drawing/2014/main" id="{00000000-0008-0000-0E00-0000F5000000}"/>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12971</xdr:rowOff>
    </xdr:from>
    <xdr:ext cx="469744" cy="259045"/>
    <xdr:sp macro="" textlink="">
      <xdr:nvSpPr>
        <xdr:cNvPr id="246" name="n_1mainValue【公営住宅】&#10;一人当たり面積">
          <a:extLst>
            <a:ext uri="{FF2B5EF4-FFF2-40B4-BE49-F238E27FC236}">
              <a16:creationId xmlns:a16="http://schemas.microsoft.com/office/drawing/2014/main" id="{00000000-0008-0000-0E00-0000F6000000}"/>
            </a:ext>
          </a:extLst>
        </xdr:cNvPr>
        <xdr:cNvSpPr txBox="1"/>
      </xdr:nvSpPr>
      <xdr:spPr>
        <a:xfrm>
          <a:off x="93917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14876</xdr:rowOff>
    </xdr:from>
    <xdr:ext cx="469744" cy="259045"/>
    <xdr:sp macro="" textlink="">
      <xdr:nvSpPr>
        <xdr:cNvPr id="247" name="n_2mainValue【公営住宅】&#10;一人当たり面積">
          <a:extLst>
            <a:ext uri="{FF2B5EF4-FFF2-40B4-BE49-F238E27FC236}">
              <a16:creationId xmlns:a16="http://schemas.microsoft.com/office/drawing/2014/main" id="{00000000-0008-0000-0E00-0000F7000000}"/>
            </a:ext>
          </a:extLst>
        </xdr:cNvPr>
        <xdr:cNvSpPr txBox="1"/>
      </xdr:nvSpPr>
      <xdr:spPr>
        <a:xfrm>
          <a:off x="85154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認定こども園・幼稚園・保育所】&#10;有形固定資産減価償却率グラフ枠">
          <a:extLst>
            <a:ext uri="{FF2B5EF4-FFF2-40B4-BE49-F238E27FC236}">
              <a16:creationId xmlns:a16="http://schemas.microsoft.com/office/drawing/2014/main" id="{00000000-0008-0000-0E00-00002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290" name="【認定こども園・幼稚園・保育所】&#10;有形固定資産減価償却率最小値テキスト">
          <a:extLst>
            <a:ext uri="{FF2B5EF4-FFF2-40B4-BE49-F238E27FC236}">
              <a16:creationId xmlns:a16="http://schemas.microsoft.com/office/drawing/2014/main" id="{00000000-0008-0000-0E00-000022010000}"/>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2" name="【認定こども園・幼稚園・保育所】&#10;有形固定資産減価償却率最大値テキスト">
          <a:extLst>
            <a:ext uri="{FF2B5EF4-FFF2-40B4-BE49-F238E27FC236}">
              <a16:creationId xmlns:a16="http://schemas.microsoft.com/office/drawing/2014/main" id="{00000000-0008-0000-0E00-000024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294" name="【認定こども園・幼稚園・保育所】&#10;有形固定資産減価償却率平均値テキスト">
          <a:extLst>
            <a:ext uri="{FF2B5EF4-FFF2-40B4-BE49-F238E27FC236}">
              <a16:creationId xmlns:a16="http://schemas.microsoft.com/office/drawing/2014/main" id="{00000000-0008-0000-0E00-000026010000}"/>
            </a:ext>
          </a:extLst>
        </xdr:cNvPr>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74386</xdr:rowOff>
    </xdr:from>
    <xdr:to>
      <xdr:col>85</xdr:col>
      <xdr:colOff>177800</xdr:colOff>
      <xdr:row>34</xdr:row>
      <xdr:rowOff>4536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62687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160763</xdr:rowOff>
    </xdr:from>
    <xdr:ext cx="405111" cy="259045"/>
    <xdr:sp macro="" textlink="">
      <xdr:nvSpPr>
        <xdr:cNvPr id="305" name="【認定こども園・幼稚園・保育所】&#10;有形固定資産減価償却率該当値テキスト">
          <a:extLst>
            <a:ext uri="{FF2B5EF4-FFF2-40B4-BE49-F238E27FC236}">
              <a16:creationId xmlns:a16="http://schemas.microsoft.com/office/drawing/2014/main" id="{00000000-0008-0000-0E00-000031010000}"/>
            </a:ext>
          </a:extLst>
        </xdr:cNvPr>
        <xdr:cNvSpPr txBox="1"/>
      </xdr:nvSpPr>
      <xdr:spPr>
        <a:xfrm>
          <a:off x="16357600" y="564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87449</xdr:rowOff>
    </xdr:from>
    <xdr:to>
      <xdr:col>81</xdr:col>
      <xdr:colOff>101600</xdr:colOff>
      <xdr:row>34</xdr:row>
      <xdr:rowOff>17599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5430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125186</xdr:rowOff>
    </xdr:from>
    <xdr:to>
      <xdr:col>85</xdr:col>
      <xdr:colOff>127000</xdr:colOff>
      <xdr:row>33</xdr:row>
      <xdr:rowOff>138249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5481300" y="578303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98878</xdr:rowOff>
    </xdr:from>
    <xdr:to>
      <xdr:col>76</xdr:col>
      <xdr:colOff>165100</xdr:colOff>
      <xdr:row>34</xdr:row>
      <xdr:rowOff>29028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4541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138249</xdr:rowOff>
    </xdr:from>
    <xdr:to>
      <xdr:col>81</xdr:col>
      <xdr:colOff>50800</xdr:colOff>
      <xdr:row>33</xdr:row>
      <xdr:rowOff>149678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14592300" y="57960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310" name="n_1aveValue【認定こども園・幼稚園・保育所】&#10;有形固定資産減価償却率">
          <a:extLst>
            <a:ext uri="{FF2B5EF4-FFF2-40B4-BE49-F238E27FC236}">
              <a16:creationId xmlns:a16="http://schemas.microsoft.com/office/drawing/2014/main" id="{00000000-0008-0000-0E00-000036010000}"/>
            </a:ext>
          </a:extLst>
        </xdr:cNvPr>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11" name="n_2aveValue【認定こども園・幼稚園・保育所】&#10;有形固定資産減価償却率">
          <a:extLst>
            <a:ext uri="{FF2B5EF4-FFF2-40B4-BE49-F238E27FC236}">
              <a16:creationId xmlns:a16="http://schemas.microsoft.com/office/drawing/2014/main" id="{00000000-0008-0000-0E00-000037010000}"/>
            </a:ext>
          </a:extLst>
        </xdr:cNvPr>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12" name="n_3aveValue【認定こども園・幼稚園・保育所】&#10;有形固定資産減価償却率">
          <a:extLst>
            <a:ext uri="{FF2B5EF4-FFF2-40B4-BE49-F238E27FC236}">
              <a16:creationId xmlns:a16="http://schemas.microsoft.com/office/drawing/2014/main" id="{00000000-0008-0000-0E00-00003801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34126</xdr:rowOff>
    </xdr:from>
    <xdr:ext cx="405111" cy="259045"/>
    <xdr:sp macro="" textlink="">
      <xdr:nvSpPr>
        <xdr:cNvPr id="313" name="n_1mainValue【認定こども園・幼稚園・保育所】&#10;有形固定資産減価償却率">
          <a:extLst>
            <a:ext uri="{FF2B5EF4-FFF2-40B4-BE49-F238E27FC236}">
              <a16:creationId xmlns:a16="http://schemas.microsoft.com/office/drawing/2014/main" id="{00000000-0008-0000-0E00-000039010000}"/>
            </a:ext>
          </a:extLst>
        </xdr:cNvPr>
        <xdr:cNvSpPr txBox="1"/>
      </xdr:nvSpPr>
      <xdr:spPr>
        <a:xfrm>
          <a:off x="15266044" y="552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45555</xdr:rowOff>
    </xdr:from>
    <xdr:ext cx="405111" cy="259045"/>
    <xdr:sp macro="" textlink="">
      <xdr:nvSpPr>
        <xdr:cNvPr id="314" name="n_2mainValue【認定こども園・幼稚園・保育所】&#10;有形固定資産減価償却率">
          <a:extLst>
            <a:ext uri="{FF2B5EF4-FFF2-40B4-BE49-F238E27FC236}">
              <a16:creationId xmlns:a16="http://schemas.microsoft.com/office/drawing/2014/main" id="{00000000-0008-0000-0E00-00003A010000}"/>
            </a:ext>
          </a:extLst>
        </xdr:cNvPr>
        <xdr:cNvSpPr txBox="1"/>
      </xdr:nvSpPr>
      <xdr:spPr>
        <a:xfrm>
          <a:off x="143897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認定こども園・幼稚園・保育所】&#10;一人当たり面積グラフ枠">
          <a:extLst>
            <a:ext uri="{FF2B5EF4-FFF2-40B4-BE49-F238E27FC236}">
              <a16:creationId xmlns:a16="http://schemas.microsoft.com/office/drawing/2014/main" id="{00000000-0008-0000-0E00-00005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41" name="【認定こども園・幼稚園・保育所】&#10;一人当たり面積最小値テキスト">
          <a:extLst>
            <a:ext uri="{FF2B5EF4-FFF2-40B4-BE49-F238E27FC236}">
              <a16:creationId xmlns:a16="http://schemas.microsoft.com/office/drawing/2014/main" id="{00000000-0008-0000-0E00-000055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343" name="【認定こども園・幼稚園・保育所】&#10;一人当たり面積最大値テキスト">
          <a:extLst>
            <a:ext uri="{FF2B5EF4-FFF2-40B4-BE49-F238E27FC236}">
              <a16:creationId xmlns:a16="http://schemas.microsoft.com/office/drawing/2014/main" id="{00000000-0008-0000-0E00-000057010000}"/>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345" name="【認定こども園・幼稚園・保育所】&#10;一人当たり面積平均値テキスト">
          <a:extLst>
            <a:ext uri="{FF2B5EF4-FFF2-40B4-BE49-F238E27FC236}">
              <a16:creationId xmlns:a16="http://schemas.microsoft.com/office/drawing/2014/main" id="{00000000-0008-0000-0E00-000059010000}"/>
            </a:ext>
          </a:extLst>
        </xdr:cNvPr>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157662</xdr:rowOff>
    </xdr:from>
    <xdr:to>
      <xdr:col>116</xdr:col>
      <xdr:colOff>114300</xdr:colOff>
      <xdr:row>40</xdr:row>
      <xdr:rowOff>87812</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22110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136089</xdr:rowOff>
    </xdr:from>
    <xdr:ext cx="469744" cy="259045"/>
    <xdr:sp macro="" textlink="">
      <xdr:nvSpPr>
        <xdr:cNvPr id="356" name="【認定こども園・幼稚園・保育所】&#10;一人当たり面積該当値テキスト">
          <a:extLst>
            <a:ext uri="{FF2B5EF4-FFF2-40B4-BE49-F238E27FC236}">
              <a16:creationId xmlns:a16="http://schemas.microsoft.com/office/drawing/2014/main" id="{00000000-0008-0000-0E00-000064010000}"/>
            </a:ext>
          </a:extLst>
        </xdr:cNvPr>
        <xdr:cNvSpPr txBox="1"/>
      </xdr:nvSpPr>
      <xdr:spPr>
        <a:xfrm>
          <a:off x="22199600"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37012</xdr:rowOff>
    </xdr:from>
    <xdr:to>
      <xdr:col>116</xdr:col>
      <xdr:colOff>63500</xdr:colOff>
      <xdr:row>40</xdr:row>
      <xdr:rowOff>40277</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21323300" y="68950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46809</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20434300" y="689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361" name="n_1aveValue【認定こども園・幼稚園・保育所】&#10;一人当たり面積">
          <a:extLst>
            <a:ext uri="{FF2B5EF4-FFF2-40B4-BE49-F238E27FC236}">
              <a16:creationId xmlns:a16="http://schemas.microsoft.com/office/drawing/2014/main" id="{00000000-0008-0000-0E00-000069010000}"/>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362" name="n_2aveValue【認定こども園・幼稚園・保育所】&#10;一人当たり面積">
          <a:extLst>
            <a:ext uri="{FF2B5EF4-FFF2-40B4-BE49-F238E27FC236}">
              <a16:creationId xmlns:a16="http://schemas.microsoft.com/office/drawing/2014/main" id="{00000000-0008-0000-0E00-00006A010000}"/>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363" name="n_3aveValue【認定こども園・幼稚園・保育所】&#10;一人当たり面積">
          <a:extLst>
            <a:ext uri="{FF2B5EF4-FFF2-40B4-BE49-F238E27FC236}">
              <a16:creationId xmlns:a16="http://schemas.microsoft.com/office/drawing/2014/main" id="{00000000-0008-0000-0E00-00006B010000}"/>
            </a:ext>
          </a:extLst>
        </xdr:cNvPr>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364" name="n_1mainValue【認定こども園・幼稚園・保育所】&#10;一人当たり面積">
          <a:extLst>
            <a:ext uri="{FF2B5EF4-FFF2-40B4-BE49-F238E27FC236}">
              <a16:creationId xmlns:a16="http://schemas.microsoft.com/office/drawing/2014/main" id="{00000000-0008-0000-0E00-00006C010000}"/>
            </a:ext>
          </a:extLst>
        </xdr:cNvPr>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365" name="n_2mainValue【認定こども園・幼稚園・保育所】&#10;一人当たり面積">
          <a:extLst>
            <a:ext uri="{FF2B5EF4-FFF2-40B4-BE49-F238E27FC236}">
              <a16:creationId xmlns:a16="http://schemas.microsoft.com/office/drawing/2014/main" id="{00000000-0008-0000-0E00-00006D010000}"/>
            </a:ext>
          </a:extLst>
        </xdr:cNvPr>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9" name="【学校施設】&#10;有形固定資産減価償却率グラフ枠">
          <a:extLst>
            <a:ext uri="{FF2B5EF4-FFF2-40B4-BE49-F238E27FC236}">
              <a16:creationId xmlns:a16="http://schemas.microsoft.com/office/drawing/2014/main" id="{00000000-0008-0000-0E00-00008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391" name="【学校施設】&#10;有形固定資産減価償却率最小値テキスト">
          <a:extLst>
            <a:ext uri="{FF2B5EF4-FFF2-40B4-BE49-F238E27FC236}">
              <a16:creationId xmlns:a16="http://schemas.microsoft.com/office/drawing/2014/main" id="{00000000-0008-0000-0E00-00008701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393" name="【学校施設】&#10;有形固定資産減価償却率最大値テキスト">
          <a:extLst>
            <a:ext uri="{FF2B5EF4-FFF2-40B4-BE49-F238E27FC236}">
              <a16:creationId xmlns:a16="http://schemas.microsoft.com/office/drawing/2014/main" id="{00000000-0008-0000-0E00-00008901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395" name="【学校施設】&#10;有形固定資産減価償却率平均値テキスト">
          <a:extLst>
            <a:ext uri="{FF2B5EF4-FFF2-40B4-BE49-F238E27FC236}">
              <a16:creationId xmlns:a16="http://schemas.microsoft.com/office/drawing/2014/main" id="{00000000-0008-0000-0E00-00008B010000}"/>
            </a:ext>
          </a:extLst>
        </xdr:cNvPr>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406" name="【学校施設】&#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91440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1033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137160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4592300" y="1037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411" name="n_1aveValue【学校施設】&#10;有形固定資産減価償却率">
          <a:extLst>
            <a:ext uri="{FF2B5EF4-FFF2-40B4-BE49-F238E27FC236}">
              <a16:creationId xmlns:a16="http://schemas.microsoft.com/office/drawing/2014/main" id="{00000000-0008-0000-0E00-00009B010000}"/>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412" name="n_2aveValue【学校施設】&#10;有形固定資産減価償却率">
          <a:extLst>
            <a:ext uri="{FF2B5EF4-FFF2-40B4-BE49-F238E27FC236}">
              <a16:creationId xmlns:a16="http://schemas.microsoft.com/office/drawing/2014/main" id="{00000000-0008-0000-0E00-00009C010000}"/>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413" name="n_3aveValue【学校施設】&#10;有形固定資産減価償却率">
          <a:extLst>
            <a:ext uri="{FF2B5EF4-FFF2-40B4-BE49-F238E27FC236}">
              <a16:creationId xmlns:a16="http://schemas.microsoft.com/office/drawing/2014/main" id="{00000000-0008-0000-0E00-00009D010000}"/>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414" name="n_1mainValue【学校施設】&#10;有形固定資産減価償却率">
          <a:extLst>
            <a:ext uri="{FF2B5EF4-FFF2-40B4-BE49-F238E27FC236}">
              <a16:creationId xmlns:a16="http://schemas.microsoft.com/office/drawing/2014/main" id="{00000000-0008-0000-0E00-00009E01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15" name="n_2mainValue【学校施設】&#10;有形固定資産減価償却率">
          <a:extLst>
            <a:ext uri="{FF2B5EF4-FFF2-40B4-BE49-F238E27FC236}">
              <a16:creationId xmlns:a16="http://schemas.microsoft.com/office/drawing/2014/main" id="{00000000-0008-0000-0E00-00009F010000}"/>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a:extLst>
            <a:ext uri="{FF2B5EF4-FFF2-40B4-BE49-F238E27FC236}">
              <a16:creationId xmlns:a16="http://schemas.microsoft.com/office/drawing/2014/main" id="{00000000-0008-0000-0E00-0000B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439" name="【学校施設】&#10;一人当たり面積最小値テキスト">
          <a:extLst>
            <a:ext uri="{FF2B5EF4-FFF2-40B4-BE49-F238E27FC236}">
              <a16:creationId xmlns:a16="http://schemas.microsoft.com/office/drawing/2014/main" id="{00000000-0008-0000-0E00-0000B7010000}"/>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441" name="【学校施設】&#10;一人当たり面積最大値テキスト">
          <a:extLst>
            <a:ext uri="{FF2B5EF4-FFF2-40B4-BE49-F238E27FC236}">
              <a16:creationId xmlns:a16="http://schemas.microsoft.com/office/drawing/2014/main" id="{00000000-0008-0000-0E00-0000B9010000}"/>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443" name="【学校施設】&#10;一人当たり面積平均値テキスト">
          <a:extLst>
            <a:ext uri="{FF2B5EF4-FFF2-40B4-BE49-F238E27FC236}">
              <a16:creationId xmlns:a16="http://schemas.microsoft.com/office/drawing/2014/main" id="{00000000-0008-0000-0E00-0000BB010000}"/>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58014</xdr:rowOff>
    </xdr:from>
    <xdr:to>
      <xdr:col>116</xdr:col>
      <xdr:colOff>114300</xdr:colOff>
      <xdr:row>60</xdr:row>
      <xdr:rowOff>159614</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2110700" y="103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80891</xdr:rowOff>
    </xdr:from>
    <xdr:ext cx="469744" cy="259045"/>
    <xdr:sp macro="" textlink="">
      <xdr:nvSpPr>
        <xdr:cNvPr id="454" name="【学校施設】&#10;一人当たり面積該当値テキスト">
          <a:extLst>
            <a:ext uri="{FF2B5EF4-FFF2-40B4-BE49-F238E27FC236}">
              <a16:creationId xmlns:a16="http://schemas.microsoft.com/office/drawing/2014/main" id="{00000000-0008-0000-0E00-0000C6010000}"/>
            </a:ext>
          </a:extLst>
        </xdr:cNvPr>
        <xdr:cNvSpPr txBox="1"/>
      </xdr:nvSpPr>
      <xdr:spPr>
        <a:xfrm>
          <a:off x="22199600" y="101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69444</xdr:rowOff>
    </xdr:from>
    <xdr:to>
      <xdr:col>112</xdr:col>
      <xdr:colOff>38100</xdr:colOff>
      <xdr:row>60</xdr:row>
      <xdr:rowOff>171044</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1272500" y="103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108814</xdr:rowOff>
    </xdr:from>
    <xdr:to>
      <xdr:col>116</xdr:col>
      <xdr:colOff>63500</xdr:colOff>
      <xdr:row>60</xdr:row>
      <xdr:rowOff>120244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21323300" y="103958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83617</xdr:rowOff>
    </xdr:from>
    <xdr:to>
      <xdr:col>107</xdr:col>
      <xdr:colOff>101600</xdr:colOff>
      <xdr:row>61</xdr:row>
      <xdr:rowOff>13767</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0383500" y="103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120244</xdr:rowOff>
    </xdr:from>
    <xdr:to>
      <xdr:col>111</xdr:col>
      <xdr:colOff>177800</xdr:colOff>
      <xdr:row>60</xdr:row>
      <xdr:rowOff>134417</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0434300" y="1040724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459" name="n_1aveValue【学校施設】&#10;一人当たり面積">
          <a:extLst>
            <a:ext uri="{FF2B5EF4-FFF2-40B4-BE49-F238E27FC236}">
              <a16:creationId xmlns:a16="http://schemas.microsoft.com/office/drawing/2014/main" id="{00000000-0008-0000-0E00-0000CB010000}"/>
            </a:ext>
          </a:extLst>
        </xdr:cNvPr>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60" name="n_2aveValue【学校施設】&#10;一人当たり面積">
          <a:extLst>
            <a:ext uri="{FF2B5EF4-FFF2-40B4-BE49-F238E27FC236}">
              <a16:creationId xmlns:a16="http://schemas.microsoft.com/office/drawing/2014/main" id="{00000000-0008-0000-0E00-0000CC010000}"/>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461" name="n_3aveValue【学校施設】&#10;一人当たり面積">
          <a:extLst>
            <a:ext uri="{FF2B5EF4-FFF2-40B4-BE49-F238E27FC236}">
              <a16:creationId xmlns:a16="http://schemas.microsoft.com/office/drawing/2014/main" id="{00000000-0008-0000-0E00-0000CD010000}"/>
            </a:ext>
          </a:extLst>
        </xdr:cNvPr>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16121</xdr:rowOff>
    </xdr:from>
    <xdr:ext cx="469744" cy="259045"/>
    <xdr:sp macro="" textlink="">
      <xdr:nvSpPr>
        <xdr:cNvPr id="462" name="n_1mainValue【学校施設】&#10;一人当たり面積">
          <a:extLst>
            <a:ext uri="{FF2B5EF4-FFF2-40B4-BE49-F238E27FC236}">
              <a16:creationId xmlns:a16="http://schemas.microsoft.com/office/drawing/2014/main" id="{00000000-0008-0000-0E00-0000CE010000}"/>
            </a:ext>
          </a:extLst>
        </xdr:cNvPr>
        <xdr:cNvSpPr txBox="1"/>
      </xdr:nvSpPr>
      <xdr:spPr>
        <a:xfrm>
          <a:off x="2107572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30294</xdr:rowOff>
    </xdr:from>
    <xdr:ext cx="469744" cy="259045"/>
    <xdr:sp macro="" textlink="">
      <xdr:nvSpPr>
        <xdr:cNvPr id="463" name="n_2mainValue【学校施設】&#10;一人当たり面積">
          <a:extLst>
            <a:ext uri="{FF2B5EF4-FFF2-40B4-BE49-F238E27FC236}">
              <a16:creationId xmlns:a16="http://schemas.microsoft.com/office/drawing/2014/main" id="{00000000-0008-0000-0E00-0000CF010000}"/>
            </a:ext>
          </a:extLst>
        </xdr:cNvPr>
        <xdr:cNvSpPr txBox="1"/>
      </xdr:nvSpPr>
      <xdr:spPr>
        <a:xfrm>
          <a:off x="20199427" y="101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児童館】&#10;有形固定資産減価償却率グラフ枠">
          <a:extLst>
            <a:ext uri="{FF2B5EF4-FFF2-40B4-BE49-F238E27FC236}">
              <a16:creationId xmlns:a16="http://schemas.microsoft.com/office/drawing/2014/main" id="{00000000-0008-0000-0E00-0000E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90" name="【児童館】&#10;有形固定資産減価償却率最小値テキスト">
          <a:extLst>
            <a:ext uri="{FF2B5EF4-FFF2-40B4-BE49-F238E27FC236}">
              <a16:creationId xmlns:a16="http://schemas.microsoft.com/office/drawing/2014/main" id="{00000000-0008-0000-0E00-0000EA01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児童館】&#10;有形固定資産減価償却率最大値テキスト">
          <a:extLst>
            <a:ext uri="{FF2B5EF4-FFF2-40B4-BE49-F238E27FC236}">
              <a16:creationId xmlns:a16="http://schemas.microsoft.com/office/drawing/2014/main" id="{00000000-0008-0000-0E00-0000EC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494" name="【児童館】&#10;有形固定資産減価償却率平均値テキスト">
          <a:extLst>
            <a:ext uri="{FF2B5EF4-FFF2-40B4-BE49-F238E27FC236}">
              <a16:creationId xmlns:a16="http://schemas.microsoft.com/office/drawing/2014/main" id="{00000000-0008-0000-0E00-0000EE010000}"/>
            </a:ext>
          </a:extLst>
        </xdr:cNvPr>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36286</xdr:rowOff>
    </xdr:from>
    <xdr:to>
      <xdr:col>85</xdr:col>
      <xdr:colOff>177800</xdr:colOff>
      <xdr:row>79</xdr:row>
      <xdr:rowOff>137886</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62687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59163</xdr:rowOff>
    </xdr:from>
    <xdr:ext cx="405111" cy="259045"/>
    <xdr:sp macro="" textlink="">
      <xdr:nvSpPr>
        <xdr:cNvPr id="505" name="【児童館】&#10;有形固定資産減価償却率該当値テキスト">
          <a:extLst>
            <a:ext uri="{FF2B5EF4-FFF2-40B4-BE49-F238E27FC236}">
              <a16:creationId xmlns:a16="http://schemas.microsoft.com/office/drawing/2014/main" id="{00000000-0008-0000-0E00-0000F9010000}"/>
            </a:ext>
          </a:extLst>
        </xdr:cNvPr>
        <xdr:cNvSpPr txBox="1"/>
      </xdr:nvSpPr>
      <xdr:spPr>
        <a:xfrm>
          <a:off x="16357600"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82006</xdr:rowOff>
    </xdr:from>
    <xdr:to>
      <xdr:col>81</xdr:col>
      <xdr:colOff>101600</xdr:colOff>
      <xdr:row>80</xdr:row>
      <xdr:rowOff>12156</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5430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79</xdr:row>
      <xdr:rowOff>132806</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5481300" y="13631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130992</xdr:rowOff>
    </xdr:from>
    <xdr:to>
      <xdr:col>76</xdr:col>
      <xdr:colOff>165100</xdr:colOff>
      <xdr:row>80</xdr:row>
      <xdr:rowOff>61142</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4541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132806</xdr:rowOff>
    </xdr:from>
    <xdr:to>
      <xdr:col>81</xdr:col>
      <xdr:colOff>50800</xdr:colOff>
      <xdr:row>80</xdr:row>
      <xdr:rowOff>10342</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14592300" y="1367735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510" name="n_1aveValue【児童館】&#10;有形固定資産減価償却率">
          <a:extLst>
            <a:ext uri="{FF2B5EF4-FFF2-40B4-BE49-F238E27FC236}">
              <a16:creationId xmlns:a16="http://schemas.microsoft.com/office/drawing/2014/main" id="{00000000-0008-0000-0E00-0000FE010000}"/>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11" name="n_2aveValue【児童館】&#10;有形固定資産減価償却率">
          <a:extLst>
            <a:ext uri="{FF2B5EF4-FFF2-40B4-BE49-F238E27FC236}">
              <a16:creationId xmlns:a16="http://schemas.microsoft.com/office/drawing/2014/main" id="{00000000-0008-0000-0E00-0000FF010000}"/>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512" name="n_3aveValue【児童館】&#10;有形固定資産減価償却率">
          <a:extLst>
            <a:ext uri="{FF2B5EF4-FFF2-40B4-BE49-F238E27FC236}">
              <a16:creationId xmlns:a16="http://schemas.microsoft.com/office/drawing/2014/main" id="{00000000-0008-0000-0E00-000000020000}"/>
            </a:ext>
          </a:extLst>
        </xdr:cNvPr>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28683</xdr:rowOff>
    </xdr:from>
    <xdr:ext cx="405111" cy="259045"/>
    <xdr:sp macro="" textlink="">
      <xdr:nvSpPr>
        <xdr:cNvPr id="513" name="n_1mainValue【児童館】&#10;有形固定資産減価償却率">
          <a:extLst>
            <a:ext uri="{FF2B5EF4-FFF2-40B4-BE49-F238E27FC236}">
              <a16:creationId xmlns:a16="http://schemas.microsoft.com/office/drawing/2014/main" id="{00000000-0008-0000-0E00-000001020000}"/>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77669</xdr:rowOff>
    </xdr:from>
    <xdr:ext cx="405111" cy="259045"/>
    <xdr:sp macro="" textlink="">
      <xdr:nvSpPr>
        <xdr:cNvPr id="514" name="n_2mainValue【児童館】&#10;有形固定資産減価償却率">
          <a:extLst>
            <a:ext uri="{FF2B5EF4-FFF2-40B4-BE49-F238E27FC236}">
              <a16:creationId xmlns:a16="http://schemas.microsoft.com/office/drawing/2014/main" id="{00000000-0008-0000-0E00-000002020000}"/>
            </a:ext>
          </a:extLst>
        </xdr:cNvPr>
        <xdr:cNvSpPr txBox="1"/>
      </xdr:nvSpPr>
      <xdr:spPr>
        <a:xfrm>
          <a:off x="143897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a:extLst>
            <a:ext uri="{FF2B5EF4-FFF2-40B4-BE49-F238E27FC236}">
              <a16:creationId xmlns:a16="http://schemas.microsoft.com/office/drawing/2014/main" id="{00000000-0008-0000-0E00-00001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7" name="【児童館】&#10;一人当たり面積最小値テキスト">
          <a:extLst>
            <a:ext uri="{FF2B5EF4-FFF2-40B4-BE49-F238E27FC236}">
              <a16:creationId xmlns:a16="http://schemas.microsoft.com/office/drawing/2014/main" id="{00000000-0008-0000-0E00-000019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39" name="【児童館】&#10;一人当たり面積最大値テキスト">
          <a:extLst>
            <a:ext uri="{FF2B5EF4-FFF2-40B4-BE49-F238E27FC236}">
              <a16:creationId xmlns:a16="http://schemas.microsoft.com/office/drawing/2014/main" id="{00000000-0008-0000-0E00-00001B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41" name="【児童館】&#10;一人当たり面積平均値テキスト">
          <a:extLst>
            <a:ext uri="{FF2B5EF4-FFF2-40B4-BE49-F238E27FC236}">
              <a16:creationId xmlns:a16="http://schemas.microsoft.com/office/drawing/2014/main" id="{00000000-0008-0000-0E00-00001D020000}"/>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87901</xdr:rowOff>
    </xdr:from>
    <xdr:ext cx="469744" cy="259045"/>
    <xdr:sp macro="" textlink="">
      <xdr:nvSpPr>
        <xdr:cNvPr id="552" name="【児童館】&#10;一人当たり面積該当値テキスト">
          <a:extLst>
            <a:ext uri="{FF2B5EF4-FFF2-40B4-BE49-F238E27FC236}">
              <a16:creationId xmlns:a16="http://schemas.microsoft.com/office/drawing/2014/main" id="{00000000-0008-0000-0E00-000028020000}"/>
            </a:ext>
          </a:extLst>
        </xdr:cNvPr>
        <xdr:cNvSpPr txBox="1"/>
      </xdr:nvSpPr>
      <xdr:spPr>
        <a:xfrm>
          <a:off x="22199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115824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1323300" y="1451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0434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557" name="n_1aveValue【児童館】&#10;一人当たり面積">
          <a:extLst>
            <a:ext uri="{FF2B5EF4-FFF2-40B4-BE49-F238E27FC236}">
              <a16:creationId xmlns:a16="http://schemas.microsoft.com/office/drawing/2014/main" id="{00000000-0008-0000-0E00-00002D020000}"/>
            </a:ext>
          </a:extLst>
        </xdr:cNvPr>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558" name="n_2aveValue【児童館】&#10;一人当たり面積">
          <a:extLst>
            <a:ext uri="{FF2B5EF4-FFF2-40B4-BE49-F238E27FC236}">
              <a16:creationId xmlns:a16="http://schemas.microsoft.com/office/drawing/2014/main" id="{00000000-0008-0000-0E00-00002E02000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559" name="n_3aveValue【児童館】&#10;一人当たり面積">
          <a:extLst>
            <a:ext uri="{FF2B5EF4-FFF2-40B4-BE49-F238E27FC236}">
              <a16:creationId xmlns:a16="http://schemas.microsoft.com/office/drawing/2014/main" id="{00000000-0008-0000-0E00-00002F020000}"/>
            </a:ext>
          </a:extLst>
        </xdr:cNvPr>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11701</xdr:rowOff>
    </xdr:from>
    <xdr:ext cx="469744" cy="259045"/>
    <xdr:sp macro="" textlink="">
      <xdr:nvSpPr>
        <xdr:cNvPr id="560" name="n_1mainValue【児童館】&#10;一人当たり面積">
          <a:extLst>
            <a:ext uri="{FF2B5EF4-FFF2-40B4-BE49-F238E27FC236}">
              <a16:creationId xmlns:a16="http://schemas.microsoft.com/office/drawing/2014/main" id="{00000000-0008-0000-0E00-000030020000}"/>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16273</xdr:rowOff>
    </xdr:from>
    <xdr:ext cx="469744" cy="259045"/>
    <xdr:sp macro="" textlink="">
      <xdr:nvSpPr>
        <xdr:cNvPr id="561" name="n_2mainValue【児童館】&#10;一人当たり面積">
          <a:extLst>
            <a:ext uri="{FF2B5EF4-FFF2-40B4-BE49-F238E27FC236}">
              <a16:creationId xmlns:a16="http://schemas.microsoft.com/office/drawing/2014/main" id="{00000000-0008-0000-0E00-000031020000}"/>
            </a:ext>
          </a:extLst>
        </xdr:cNvPr>
        <xdr:cNvSpPr txBox="1"/>
      </xdr:nvSpPr>
      <xdr:spPr>
        <a:xfrm>
          <a:off x="20199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a:extLst>
            <a:ext uri="{FF2B5EF4-FFF2-40B4-BE49-F238E27FC236}">
              <a16:creationId xmlns:a16="http://schemas.microsoft.com/office/drawing/2014/main" id="{00000000-0008-0000-0E00-00004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585" name="【公民館】&#10;有形固定資産減価償却率最小値テキスト">
          <a:extLst>
            <a:ext uri="{FF2B5EF4-FFF2-40B4-BE49-F238E27FC236}">
              <a16:creationId xmlns:a16="http://schemas.microsoft.com/office/drawing/2014/main" id="{00000000-0008-0000-0E00-000049020000}"/>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587" name="【公民館】&#10;有形固定資産減価償却率最大値テキスト">
          <a:extLst>
            <a:ext uri="{FF2B5EF4-FFF2-40B4-BE49-F238E27FC236}">
              <a16:creationId xmlns:a16="http://schemas.microsoft.com/office/drawing/2014/main" id="{00000000-0008-0000-0E00-00004B020000}"/>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589" name="【公民館】&#10;有形固定資産減価償却率平均値テキスト">
          <a:extLst>
            <a:ext uri="{FF2B5EF4-FFF2-40B4-BE49-F238E27FC236}">
              <a16:creationId xmlns:a16="http://schemas.microsoft.com/office/drawing/2014/main" id="{00000000-0008-0000-0E00-00004D020000}"/>
            </a:ext>
          </a:extLst>
        </xdr:cNvPr>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7113</xdr:rowOff>
    </xdr:from>
    <xdr:to>
      <xdr:col>85</xdr:col>
      <xdr:colOff>177800</xdr:colOff>
      <xdr:row>106</xdr:row>
      <xdr:rowOff>108713</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6268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156990</xdr:rowOff>
    </xdr:from>
    <xdr:ext cx="405111" cy="259045"/>
    <xdr:sp macro="" textlink="">
      <xdr:nvSpPr>
        <xdr:cNvPr id="600" name="【公民館】&#10;有形固定資産減価償却率該当値テキスト">
          <a:extLst>
            <a:ext uri="{FF2B5EF4-FFF2-40B4-BE49-F238E27FC236}">
              <a16:creationId xmlns:a16="http://schemas.microsoft.com/office/drawing/2014/main" id="{00000000-0008-0000-0E00-000058020000}"/>
            </a:ext>
          </a:extLst>
        </xdr:cNvPr>
        <xdr:cNvSpPr txBox="1"/>
      </xdr:nvSpPr>
      <xdr:spPr>
        <a:xfrm>
          <a:off x="16357600"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50546</xdr:rowOff>
    </xdr:from>
    <xdr:to>
      <xdr:col>81</xdr:col>
      <xdr:colOff>101600</xdr:colOff>
      <xdr:row>106</xdr:row>
      <xdr:rowOff>152146</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5430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57913</xdr:rowOff>
    </xdr:from>
    <xdr:to>
      <xdr:col>85</xdr:col>
      <xdr:colOff>127000</xdr:colOff>
      <xdr:row>106</xdr:row>
      <xdr:rowOff>101346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5481300" y="182316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130556</xdr:rowOff>
    </xdr:from>
    <xdr:to>
      <xdr:col>76</xdr:col>
      <xdr:colOff>165100</xdr:colOff>
      <xdr:row>107</xdr:row>
      <xdr:rowOff>60706</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4541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101346</xdr:rowOff>
    </xdr:from>
    <xdr:to>
      <xdr:col>81</xdr:col>
      <xdr:colOff>50800</xdr:colOff>
      <xdr:row>107</xdr:row>
      <xdr:rowOff>9906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4592300" y="1827504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605" name="n_1aveValue【公民館】&#10;有形固定資産減価償却率">
          <a:extLst>
            <a:ext uri="{FF2B5EF4-FFF2-40B4-BE49-F238E27FC236}">
              <a16:creationId xmlns:a16="http://schemas.microsoft.com/office/drawing/2014/main" id="{00000000-0008-0000-0E00-00005D020000}"/>
            </a:ext>
          </a:extLst>
        </xdr:cNvPr>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606" name="n_2aveValue【公民館】&#10;有形固定資産減価償却率">
          <a:extLst>
            <a:ext uri="{FF2B5EF4-FFF2-40B4-BE49-F238E27FC236}">
              <a16:creationId xmlns:a16="http://schemas.microsoft.com/office/drawing/2014/main" id="{00000000-0008-0000-0E00-00005E020000}"/>
            </a:ext>
          </a:extLst>
        </xdr:cNvPr>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07" name="n_3aveValue【公民館】&#10;有形固定資産減価償却率">
          <a:extLst>
            <a:ext uri="{FF2B5EF4-FFF2-40B4-BE49-F238E27FC236}">
              <a16:creationId xmlns:a16="http://schemas.microsoft.com/office/drawing/2014/main" id="{00000000-0008-0000-0E00-00005F020000}"/>
            </a:ext>
          </a:extLst>
        </xdr:cNvPr>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143273</xdr:rowOff>
    </xdr:from>
    <xdr:ext cx="405111" cy="259045"/>
    <xdr:sp macro="" textlink="">
      <xdr:nvSpPr>
        <xdr:cNvPr id="608" name="n_1mainValue【公民館】&#10;有形固定資産減価償却率">
          <a:extLst>
            <a:ext uri="{FF2B5EF4-FFF2-40B4-BE49-F238E27FC236}">
              <a16:creationId xmlns:a16="http://schemas.microsoft.com/office/drawing/2014/main" id="{00000000-0008-0000-0E00-000060020000}"/>
            </a:ext>
          </a:extLst>
        </xdr:cNvPr>
        <xdr:cNvSpPr txBox="1"/>
      </xdr:nvSpPr>
      <xdr:spPr>
        <a:xfrm>
          <a:off x="152660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51833</xdr:rowOff>
    </xdr:from>
    <xdr:ext cx="405111" cy="259045"/>
    <xdr:sp macro="" textlink="">
      <xdr:nvSpPr>
        <xdr:cNvPr id="609" name="n_2mainValue【公民館】&#10;有形固定資産減価償却率">
          <a:extLst>
            <a:ext uri="{FF2B5EF4-FFF2-40B4-BE49-F238E27FC236}">
              <a16:creationId xmlns:a16="http://schemas.microsoft.com/office/drawing/2014/main" id="{00000000-0008-0000-0E00-000061020000}"/>
            </a:ext>
          </a:extLst>
        </xdr:cNvPr>
        <xdr:cNvSpPr txBox="1"/>
      </xdr:nvSpPr>
      <xdr:spPr>
        <a:xfrm>
          <a:off x="14389744" y="183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00000000-0008-0000-0E00-00007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32" name="【公民館】&#10;一人当たり面積最小値テキスト">
          <a:extLst>
            <a:ext uri="{FF2B5EF4-FFF2-40B4-BE49-F238E27FC236}">
              <a16:creationId xmlns:a16="http://schemas.microsoft.com/office/drawing/2014/main" id="{00000000-0008-0000-0E00-000078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34" name="【公民館】&#10;一人当たり面積最大値テキスト">
          <a:extLst>
            <a:ext uri="{FF2B5EF4-FFF2-40B4-BE49-F238E27FC236}">
              <a16:creationId xmlns:a16="http://schemas.microsoft.com/office/drawing/2014/main" id="{00000000-0008-0000-0E00-00007A020000}"/>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36" name="【公民館】&#10;一人当たり面積平均値テキスト">
          <a:extLst>
            <a:ext uri="{FF2B5EF4-FFF2-40B4-BE49-F238E27FC236}">
              <a16:creationId xmlns:a16="http://schemas.microsoft.com/office/drawing/2014/main" id="{00000000-0008-0000-0E00-00007C020000}"/>
            </a:ext>
          </a:extLst>
        </xdr:cNvPr>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57404</xdr:rowOff>
    </xdr:from>
    <xdr:to>
      <xdr:col>116</xdr:col>
      <xdr:colOff>114300</xdr:colOff>
      <xdr:row>105</xdr:row>
      <xdr:rowOff>159004</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2110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80281</xdr:rowOff>
    </xdr:from>
    <xdr:ext cx="469744" cy="259045"/>
    <xdr:sp macro="" textlink="">
      <xdr:nvSpPr>
        <xdr:cNvPr id="647" name="【公民館】&#10;一人当たり面積該当値テキスト">
          <a:extLst>
            <a:ext uri="{FF2B5EF4-FFF2-40B4-BE49-F238E27FC236}">
              <a16:creationId xmlns:a16="http://schemas.microsoft.com/office/drawing/2014/main" id="{00000000-0008-0000-0E00-000087020000}"/>
            </a:ext>
          </a:extLst>
        </xdr:cNvPr>
        <xdr:cNvSpPr txBox="1"/>
      </xdr:nvSpPr>
      <xdr:spPr>
        <a:xfrm>
          <a:off x="22199600"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64263</xdr:rowOff>
    </xdr:from>
    <xdr:to>
      <xdr:col>112</xdr:col>
      <xdr:colOff>38100</xdr:colOff>
      <xdr:row>105</xdr:row>
      <xdr:rowOff>165863</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2127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108204</xdr:rowOff>
    </xdr:from>
    <xdr:to>
      <xdr:col>116</xdr:col>
      <xdr:colOff>63500</xdr:colOff>
      <xdr:row>105</xdr:row>
      <xdr:rowOff>115063</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21323300" y="1811045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115063</xdr:rowOff>
    </xdr:from>
    <xdr:to>
      <xdr:col>111</xdr:col>
      <xdr:colOff>177800</xdr:colOff>
      <xdr:row>105</xdr:row>
      <xdr:rowOff>169926</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20434300" y="181173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52" name="n_1aveValue【公民館】&#10;一人当たり面積">
          <a:extLst>
            <a:ext uri="{FF2B5EF4-FFF2-40B4-BE49-F238E27FC236}">
              <a16:creationId xmlns:a16="http://schemas.microsoft.com/office/drawing/2014/main" id="{00000000-0008-0000-0E00-00008C020000}"/>
            </a:ext>
          </a:extLst>
        </xdr:cNvPr>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53" name="n_2aveValue【公民館】&#10;一人当たり面積">
          <a:extLst>
            <a:ext uri="{FF2B5EF4-FFF2-40B4-BE49-F238E27FC236}">
              <a16:creationId xmlns:a16="http://schemas.microsoft.com/office/drawing/2014/main" id="{00000000-0008-0000-0E00-00008D020000}"/>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54" name="n_3aveValue【公民館】&#10;一人当たり面積">
          <a:extLst>
            <a:ext uri="{FF2B5EF4-FFF2-40B4-BE49-F238E27FC236}">
              <a16:creationId xmlns:a16="http://schemas.microsoft.com/office/drawing/2014/main" id="{00000000-0008-0000-0E00-00008E02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10940</xdr:rowOff>
    </xdr:from>
    <xdr:ext cx="469744" cy="259045"/>
    <xdr:sp macro="" textlink="">
      <xdr:nvSpPr>
        <xdr:cNvPr id="655" name="n_1mainValue【公民館】&#10;一人当たり面積">
          <a:extLst>
            <a:ext uri="{FF2B5EF4-FFF2-40B4-BE49-F238E27FC236}">
              <a16:creationId xmlns:a16="http://schemas.microsoft.com/office/drawing/2014/main" id="{00000000-0008-0000-0E00-00008F020000}"/>
            </a:ext>
          </a:extLst>
        </xdr:cNvPr>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56" name="n_2mainValue【公民館】&#10;一人当たり面積">
          <a:extLst>
            <a:ext uri="{FF2B5EF4-FFF2-40B4-BE49-F238E27FC236}">
              <a16:creationId xmlns:a16="http://schemas.microsoft.com/office/drawing/2014/main" id="{00000000-0008-0000-0E00-000090020000}"/>
            </a:ext>
          </a:extLst>
        </xdr:cNvPr>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道路、幼稚園・保育所、児童館は、有形固定資産減価償却費が類似団体内平均値を大きく上回っている。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一人当たり数値では、道路の一人当たり延長が類似団体内平均値を大きく上回っている。市域面積が８７２．４３㎢と全国的に見ても広いことなどが要因として考えられる。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それぞれの施設の状況や規模などを的確に把握し、計画的な資産管理に努める。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33,519
33,003
872.43
18,446,173
17,611,398
752,339
10,133,755
13,306,681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101799</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37012</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5178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72934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5521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114861</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125185</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9639300" y="66294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85272</xdr:rowOff>
    </xdr:from>
    <xdr:to>
      <xdr:col>46</xdr:col>
      <xdr:colOff>38100</xdr:colOff>
      <xdr:row>39</xdr:row>
      <xdr:rowOff>15422</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136072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8750300" y="6640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21063</xdr:rowOff>
    </xdr:from>
    <xdr:ext cx="469744" cy="259045"/>
    <xdr:sp macro="" textlink="">
      <xdr:nvSpPr>
        <xdr:cNvPr id="132" name="n_1mainValue【図書館】&#10;一人当たり面積">
          <a:extLst>
            <a:ext uri="{FF2B5EF4-FFF2-40B4-BE49-F238E27FC236}">
              <a16:creationId xmlns:a16="http://schemas.microsoft.com/office/drawing/2014/main" id="{00000000-0008-0000-0F00-000084000000}"/>
            </a:ext>
          </a:extLst>
        </xdr:cNvPr>
        <xdr:cNvSpPr txBox="1"/>
      </xdr:nvSpPr>
      <xdr:spPr>
        <a:xfrm>
          <a:off x="93917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6549</xdr:rowOff>
    </xdr:from>
    <xdr:ext cx="469744" cy="259045"/>
    <xdr:sp macro="" textlink="">
      <xdr:nvSpPr>
        <xdr:cNvPr id="133" name="n_2mainValue【図書館】&#10;一人当たり面積">
          <a:extLst>
            <a:ext uri="{FF2B5EF4-FFF2-40B4-BE49-F238E27FC236}">
              <a16:creationId xmlns:a16="http://schemas.microsoft.com/office/drawing/2014/main" id="{00000000-0008-0000-0F00-000085000000}"/>
            </a:ext>
          </a:extLst>
        </xdr:cNvPr>
        <xdr:cNvSpPr txBox="1"/>
      </xdr:nvSpPr>
      <xdr:spPr>
        <a:xfrm>
          <a:off x="85154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138938</xdr:rowOff>
    </xdr:from>
    <xdr:to>
      <xdr:col>24</xdr:col>
      <xdr:colOff>114300</xdr:colOff>
      <xdr:row>61</xdr:row>
      <xdr:rowOff>69088</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117365</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xdr:rowOff>
    </xdr:from>
    <xdr:to>
      <xdr:col>20</xdr:col>
      <xdr:colOff>38100</xdr:colOff>
      <xdr:row>61</xdr:row>
      <xdr:rowOff>114808</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18288</xdr:rowOff>
    </xdr:from>
    <xdr:to>
      <xdr:col>24</xdr:col>
      <xdr:colOff>63500</xdr:colOff>
      <xdr:row>61</xdr:row>
      <xdr:rowOff>64008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3797300" y="1047673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64008</xdr:rowOff>
    </xdr:from>
    <xdr:to>
      <xdr:col>19</xdr:col>
      <xdr:colOff>177800</xdr:colOff>
      <xdr:row>61</xdr:row>
      <xdr:rowOff>114300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105224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105935</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F00-0000CE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F00-0000D0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F00-0000D2000000}"/>
            </a:ext>
          </a:extLst>
        </xdr:cNvPr>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156210</xdr:rowOff>
    </xdr:from>
    <xdr:to>
      <xdr:col>55</xdr:col>
      <xdr:colOff>50800</xdr:colOff>
      <xdr:row>62</xdr:row>
      <xdr:rowOff>86360</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10426700" y="10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221" name="【体育館・プール】&#10;一人当たり面積該当値テキスト">
          <a:extLst>
            <a:ext uri="{FF2B5EF4-FFF2-40B4-BE49-F238E27FC236}">
              <a16:creationId xmlns:a16="http://schemas.microsoft.com/office/drawing/2014/main" id="{00000000-0008-0000-0F00-0000DD000000}"/>
            </a:ext>
          </a:extLst>
        </xdr:cNvPr>
        <xdr:cNvSpPr txBox="1"/>
      </xdr:nvSpPr>
      <xdr:spPr>
        <a:xfrm>
          <a:off x="10515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161290</xdr:rowOff>
    </xdr:from>
    <xdr:to>
      <xdr:col>50</xdr:col>
      <xdr:colOff>165100</xdr:colOff>
      <xdr:row>62</xdr:row>
      <xdr:rowOff>91440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9588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35560</xdr:rowOff>
    </xdr:from>
    <xdr:to>
      <xdr:col>55</xdr:col>
      <xdr:colOff>0</xdr:colOff>
      <xdr:row>62</xdr:row>
      <xdr:rowOff>40640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9639300" y="106654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40640</xdr:rowOff>
    </xdr:from>
    <xdr:to>
      <xdr:col>50</xdr:col>
      <xdr:colOff>114300</xdr:colOff>
      <xdr:row>62</xdr:row>
      <xdr:rowOff>45720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8750300" y="106705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26" name="n_1aveValue【体育館・プール】&#10;一人当たり面積">
          <a:extLst>
            <a:ext uri="{FF2B5EF4-FFF2-40B4-BE49-F238E27FC236}">
              <a16:creationId xmlns:a16="http://schemas.microsoft.com/office/drawing/2014/main" id="{00000000-0008-0000-0F00-0000E2000000}"/>
            </a:ext>
          </a:extLst>
        </xdr:cNvPr>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a:extLst>
            <a:ext uri="{FF2B5EF4-FFF2-40B4-BE49-F238E27FC236}">
              <a16:creationId xmlns:a16="http://schemas.microsoft.com/office/drawing/2014/main" id="{00000000-0008-0000-0F00-0000E3000000}"/>
            </a:ext>
          </a:extLst>
        </xdr:cNvPr>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a:extLst>
            <a:ext uri="{FF2B5EF4-FFF2-40B4-BE49-F238E27FC236}">
              <a16:creationId xmlns:a16="http://schemas.microsoft.com/office/drawing/2014/main" id="{00000000-0008-0000-0F00-0000E4000000}"/>
            </a:ext>
          </a:extLst>
        </xdr:cNvPr>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107967</xdr:rowOff>
    </xdr:from>
    <xdr:ext cx="469744" cy="259045"/>
    <xdr:sp macro="" textlink="">
      <xdr:nvSpPr>
        <xdr:cNvPr id="229" name="n_1mainValue【体育館・プール】&#10;一人当たり面積">
          <a:extLst>
            <a:ext uri="{FF2B5EF4-FFF2-40B4-BE49-F238E27FC236}">
              <a16:creationId xmlns:a16="http://schemas.microsoft.com/office/drawing/2014/main" id="{00000000-0008-0000-0F00-0000E5000000}"/>
            </a:ext>
          </a:extLst>
        </xdr:cNvPr>
        <xdr:cNvSpPr txBox="1"/>
      </xdr:nvSpPr>
      <xdr:spPr>
        <a:xfrm>
          <a:off x="9391727"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30" name="n_2mainValue【体育館・プール】&#10;一人当たり面積">
          <a:extLst>
            <a:ext uri="{FF2B5EF4-FFF2-40B4-BE49-F238E27FC236}">
              <a16:creationId xmlns:a16="http://schemas.microsoft.com/office/drawing/2014/main" id="{00000000-0008-0000-0F00-0000E6000000}"/>
            </a:ext>
          </a:extLst>
        </xdr:cNvPr>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a:extLst>
            <a:ext uri="{FF2B5EF4-FFF2-40B4-BE49-F238E27FC236}">
              <a16:creationId xmlns:a16="http://schemas.microsoft.com/office/drawing/2014/main" id="{00000000-0008-0000-0F00-00000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273" name="【市民会館】&#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275" name="【市民会館】&#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277" name="【市民会館】&#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4584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288" name="【市民会館】&#10;有形固定資産減価償却率該当値テキスト">
          <a:extLst>
            <a:ext uri="{FF2B5EF4-FFF2-40B4-BE49-F238E27FC236}">
              <a16:creationId xmlns:a16="http://schemas.microsoft.com/office/drawing/2014/main" id="{00000000-0008-0000-0F00-000020010000}"/>
            </a:ext>
          </a:extLst>
        </xdr:cNvPr>
        <xdr:cNvSpPr txBox="1"/>
      </xdr:nvSpPr>
      <xdr:spPr>
        <a:xfrm>
          <a:off x="4673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108857</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3797300" y="180784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87449</xdr:rowOff>
    </xdr:from>
    <xdr:to>
      <xdr:col>15</xdr:col>
      <xdr:colOff>101600</xdr:colOff>
      <xdr:row>106</xdr:row>
      <xdr:rowOff>17599</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2857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138249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2908300" y="181111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293" name="n_1aveValue【市民会館】&#10;有形固定資産減価償却率">
          <a:extLst>
            <a:ext uri="{FF2B5EF4-FFF2-40B4-BE49-F238E27FC236}">
              <a16:creationId xmlns:a16="http://schemas.microsoft.com/office/drawing/2014/main" id="{00000000-0008-0000-0F00-000025010000}"/>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294" name="n_2aveValue【市民会館】&#10;有形固定資産減価償却率">
          <a:extLst>
            <a:ext uri="{FF2B5EF4-FFF2-40B4-BE49-F238E27FC236}">
              <a16:creationId xmlns:a16="http://schemas.microsoft.com/office/drawing/2014/main" id="{00000000-0008-0000-0F00-000026010000}"/>
            </a:ext>
          </a:extLst>
        </xdr:cNvPr>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295" name="n_3aveValue【市民会館】&#10;有形固定資産減価償却率">
          <a:extLst>
            <a:ext uri="{FF2B5EF4-FFF2-40B4-BE49-F238E27FC236}">
              <a16:creationId xmlns:a16="http://schemas.microsoft.com/office/drawing/2014/main" id="{00000000-0008-0000-0F00-000027010000}"/>
            </a:ext>
          </a:extLst>
        </xdr:cNvPr>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296" name="n_1mainValue【市民会館】&#10;有形固定資産減価償却率">
          <a:extLst>
            <a:ext uri="{FF2B5EF4-FFF2-40B4-BE49-F238E27FC236}">
              <a16:creationId xmlns:a16="http://schemas.microsoft.com/office/drawing/2014/main" id="{00000000-0008-0000-0F00-000028010000}"/>
            </a:ext>
          </a:extLst>
        </xdr:cNvPr>
        <xdr:cNvSpPr txBox="1"/>
      </xdr:nvSpPr>
      <xdr:spPr>
        <a:xfrm>
          <a:off x="3582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8726</xdr:rowOff>
    </xdr:from>
    <xdr:ext cx="405111" cy="259045"/>
    <xdr:sp macro="" textlink="">
      <xdr:nvSpPr>
        <xdr:cNvPr id="297" name="n_2mainValue【市民会館】&#10;有形固定資産減価償却率">
          <a:extLst>
            <a:ext uri="{FF2B5EF4-FFF2-40B4-BE49-F238E27FC236}">
              <a16:creationId xmlns:a16="http://schemas.microsoft.com/office/drawing/2014/main" id="{00000000-0008-0000-0F00-000029010000}"/>
            </a:ext>
          </a:extLst>
        </xdr:cNvPr>
        <xdr:cNvSpPr txBox="1"/>
      </xdr:nvSpPr>
      <xdr:spPr>
        <a:xfrm>
          <a:off x="2705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00000000-0008-0000-0F00-00004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22" name="【市民会館】&#10;一人当たり面積最小値テキスト">
          <a:extLst>
            <a:ext uri="{FF2B5EF4-FFF2-40B4-BE49-F238E27FC236}">
              <a16:creationId xmlns:a16="http://schemas.microsoft.com/office/drawing/2014/main" id="{00000000-0008-0000-0F00-000042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24" name="【市民会館】&#10;一人当たり面積最大値テキスト">
          <a:extLst>
            <a:ext uri="{FF2B5EF4-FFF2-40B4-BE49-F238E27FC236}">
              <a16:creationId xmlns:a16="http://schemas.microsoft.com/office/drawing/2014/main" id="{00000000-0008-0000-0F00-000044010000}"/>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26" name="【市民会館】&#10;一人当たり面積平均値テキスト">
          <a:extLst>
            <a:ext uri="{FF2B5EF4-FFF2-40B4-BE49-F238E27FC236}">
              <a16:creationId xmlns:a16="http://schemas.microsoft.com/office/drawing/2014/main" id="{00000000-0008-0000-0F00-000046010000}"/>
            </a:ext>
          </a:extLst>
        </xdr:cNvPr>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154939</xdr:rowOff>
    </xdr:from>
    <xdr:to>
      <xdr:col>55</xdr:col>
      <xdr:colOff>50800</xdr:colOff>
      <xdr:row>101</xdr:row>
      <xdr:rowOff>85089</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0426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6366</xdr:rowOff>
    </xdr:from>
    <xdr:ext cx="469744" cy="259045"/>
    <xdr:sp macro="" textlink="">
      <xdr:nvSpPr>
        <xdr:cNvPr id="337" name="【市民会館】&#10;一人当たり面積該当値テキスト">
          <a:extLst>
            <a:ext uri="{FF2B5EF4-FFF2-40B4-BE49-F238E27FC236}">
              <a16:creationId xmlns:a16="http://schemas.microsoft.com/office/drawing/2014/main" id="{00000000-0008-0000-0F00-000051010000}"/>
            </a:ext>
          </a:extLst>
        </xdr:cNvPr>
        <xdr:cNvSpPr txBox="1"/>
      </xdr:nvSpPr>
      <xdr:spPr>
        <a:xfrm>
          <a:off x="10515600"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170180</xdr:rowOff>
    </xdr:from>
    <xdr:to>
      <xdr:col>50</xdr:col>
      <xdr:colOff>165100</xdr:colOff>
      <xdr:row>101</xdr:row>
      <xdr:rowOff>100330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9588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34289</xdr:rowOff>
    </xdr:from>
    <xdr:to>
      <xdr:col>55</xdr:col>
      <xdr:colOff>0</xdr:colOff>
      <xdr:row>101</xdr:row>
      <xdr:rowOff>49530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9639300" y="17350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105411</xdr:rowOff>
    </xdr:from>
    <xdr:to>
      <xdr:col>46</xdr:col>
      <xdr:colOff>38100</xdr:colOff>
      <xdr:row>100</xdr:row>
      <xdr:rowOff>35561</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8699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156211</xdr:rowOff>
    </xdr:from>
    <xdr:to>
      <xdr:col>50</xdr:col>
      <xdr:colOff>114300</xdr:colOff>
      <xdr:row>101</xdr:row>
      <xdr:rowOff>49530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8750300" y="171297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342" name="n_1aveValue【市民会館】&#10;一人当たり面積">
          <a:extLst>
            <a:ext uri="{FF2B5EF4-FFF2-40B4-BE49-F238E27FC236}">
              <a16:creationId xmlns:a16="http://schemas.microsoft.com/office/drawing/2014/main" id="{00000000-0008-0000-0F00-000056010000}"/>
            </a:ext>
          </a:extLst>
        </xdr:cNvPr>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343" name="n_2aveValue【市民会館】&#10;一人当たり面積">
          <a:extLst>
            <a:ext uri="{FF2B5EF4-FFF2-40B4-BE49-F238E27FC236}">
              <a16:creationId xmlns:a16="http://schemas.microsoft.com/office/drawing/2014/main" id="{00000000-0008-0000-0F00-000057010000}"/>
            </a:ext>
          </a:extLst>
        </xdr:cNvPr>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344" name="n_3aveValue【市民会館】&#10;一人当たり面積">
          <a:extLst>
            <a:ext uri="{FF2B5EF4-FFF2-40B4-BE49-F238E27FC236}">
              <a16:creationId xmlns:a16="http://schemas.microsoft.com/office/drawing/2014/main" id="{00000000-0008-0000-0F00-000058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116857</xdr:rowOff>
    </xdr:from>
    <xdr:ext cx="469744" cy="259045"/>
    <xdr:sp macro="" textlink="">
      <xdr:nvSpPr>
        <xdr:cNvPr id="345" name="n_1mainValue【市民会館】&#10;一人当たり面積">
          <a:extLst>
            <a:ext uri="{FF2B5EF4-FFF2-40B4-BE49-F238E27FC236}">
              <a16:creationId xmlns:a16="http://schemas.microsoft.com/office/drawing/2014/main" id="{00000000-0008-0000-0F00-000059010000}"/>
            </a:ext>
          </a:extLst>
        </xdr:cNvPr>
        <xdr:cNvSpPr txBox="1"/>
      </xdr:nvSpPr>
      <xdr:spPr>
        <a:xfrm>
          <a:off x="9391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52088</xdr:rowOff>
    </xdr:from>
    <xdr:ext cx="469744" cy="259045"/>
    <xdr:sp macro="" textlink="">
      <xdr:nvSpPr>
        <xdr:cNvPr id="346" name="n_2mainValue【市民会館】&#10;一人当たり面積">
          <a:extLst>
            <a:ext uri="{FF2B5EF4-FFF2-40B4-BE49-F238E27FC236}">
              <a16:creationId xmlns:a16="http://schemas.microsoft.com/office/drawing/2014/main" id="{00000000-0008-0000-0F00-00005A010000}"/>
            </a:ext>
          </a:extLst>
        </xdr:cNvPr>
        <xdr:cNvSpPr txBox="1"/>
      </xdr:nvSpPr>
      <xdr:spPr>
        <a:xfrm>
          <a:off x="8515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a:extLst>
            <a:ext uri="{FF2B5EF4-FFF2-40B4-BE49-F238E27FC236}">
              <a16:creationId xmlns:a16="http://schemas.microsoft.com/office/drawing/2014/main" id="{00000000-0008-0000-0F00-00007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73" name="【一般廃棄物処理施設】&#10;有形固定資産減価償却率最小値テキスト">
          <a:extLst>
            <a:ext uri="{FF2B5EF4-FFF2-40B4-BE49-F238E27FC236}">
              <a16:creationId xmlns:a16="http://schemas.microsoft.com/office/drawing/2014/main" id="{00000000-0008-0000-0F00-000075010000}"/>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75" name="【一般廃棄物処理施設】&#10;有形固定資産減価償却率最大値テキスト">
          <a:extLst>
            <a:ext uri="{FF2B5EF4-FFF2-40B4-BE49-F238E27FC236}">
              <a16:creationId xmlns:a16="http://schemas.microsoft.com/office/drawing/2014/main" id="{00000000-0008-0000-0F00-000077010000}"/>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377" name="【一般廃棄物処理施設】&#10;有形固定資産減価償却率平均値テキスト">
          <a:extLst>
            <a:ext uri="{FF2B5EF4-FFF2-40B4-BE49-F238E27FC236}">
              <a16:creationId xmlns:a16="http://schemas.microsoft.com/office/drawing/2014/main" id="{00000000-0008-0000-0F00-000079010000}"/>
            </a:ext>
          </a:extLst>
        </xdr:cNvPr>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23421</xdr:rowOff>
    </xdr:from>
    <xdr:ext cx="405111" cy="259045"/>
    <xdr:sp macro="" textlink="">
      <xdr:nvSpPr>
        <xdr:cNvPr id="388" name="【一般廃棄物処理施設】&#10;有形固定資産減価償却率該当値テキスト">
          <a:extLst>
            <a:ext uri="{FF2B5EF4-FFF2-40B4-BE49-F238E27FC236}">
              <a16:creationId xmlns:a16="http://schemas.microsoft.com/office/drawing/2014/main" id="{00000000-0008-0000-0F00-000084010000}"/>
            </a:ext>
          </a:extLst>
        </xdr:cNvPr>
        <xdr:cNvSpPr txBox="1"/>
      </xdr:nvSpPr>
      <xdr:spPr>
        <a:xfrm>
          <a:off x="163576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126819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15481300" y="64394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107043</xdr:rowOff>
    </xdr:from>
    <xdr:to>
      <xdr:col>76</xdr:col>
      <xdr:colOff>165100</xdr:colOff>
      <xdr:row>38</xdr:row>
      <xdr:rowOff>37193</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14541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37</xdr:row>
      <xdr:rowOff>157843</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14592300" y="64704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393" name="n_1aveValue【一般廃棄物処理施設】&#10;有形固定資産減価償却率">
          <a:extLst>
            <a:ext uri="{FF2B5EF4-FFF2-40B4-BE49-F238E27FC236}">
              <a16:creationId xmlns:a16="http://schemas.microsoft.com/office/drawing/2014/main" id="{00000000-0008-0000-0F00-00008901000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394" name="n_2aveValue【一般廃棄物処理施設】&#10;有形固定資産減価償却率">
          <a:extLst>
            <a:ext uri="{FF2B5EF4-FFF2-40B4-BE49-F238E27FC236}">
              <a16:creationId xmlns:a16="http://schemas.microsoft.com/office/drawing/2014/main" id="{00000000-0008-0000-0F00-00008A010000}"/>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395" name="n_3aveValue【一般廃棄物処理施設】&#10;有形固定資産減価償却率">
          <a:extLst>
            <a:ext uri="{FF2B5EF4-FFF2-40B4-BE49-F238E27FC236}">
              <a16:creationId xmlns:a16="http://schemas.microsoft.com/office/drawing/2014/main" id="{00000000-0008-0000-0F00-00008B010000}"/>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168746</xdr:rowOff>
    </xdr:from>
    <xdr:ext cx="405111" cy="259045"/>
    <xdr:sp macro="" textlink="">
      <xdr:nvSpPr>
        <xdr:cNvPr id="396" name="n_1mainValue【一般廃棄物処理施設】&#10;有形固定資産減価償却率">
          <a:extLst>
            <a:ext uri="{FF2B5EF4-FFF2-40B4-BE49-F238E27FC236}">
              <a16:creationId xmlns:a16="http://schemas.microsoft.com/office/drawing/2014/main" id="{00000000-0008-0000-0F00-00008C010000}"/>
            </a:ext>
          </a:extLst>
        </xdr:cNvPr>
        <xdr:cNvSpPr txBox="1"/>
      </xdr:nvSpPr>
      <xdr:spPr>
        <a:xfrm>
          <a:off x="15266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28320</xdr:rowOff>
    </xdr:from>
    <xdr:ext cx="405111" cy="259045"/>
    <xdr:sp macro="" textlink="">
      <xdr:nvSpPr>
        <xdr:cNvPr id="397" name="n_2mainValue【一般廃棄物処理施設】&#10;有形固定資産減価償却率">
          <a:extLst>
            <a:ext uri="{FF2B5EF4-FFF2-40B4-BE49-F238E27FC236}">
              <a16:creationId xmlns:a16="http://schemas.microsoft.com/office/drawing/2014/main" id="{00000000-0008-0000-0F00-00008D010000}"/>
            </a:ext>
          </a:extLst>
        </xdr:cNvPr>
        <xdr:cNvSpPr txBox="1"/>
      </xdr:nvSpPr>
      <xdr:spPr>
        <a:xfrm>
          <a:off x="14389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一般廃棄物処理施設】&#10;一人当たり有形固定資産（償却資産）額グラフ枠">
          <a:extLst>
            <a:ext uri="{FF2B5EF4-FFF2-40B4-BE49-F238E27FC236}">
              <a16:creationId xmlns:a16="http://schemas.microsoft.com/office/drawing/2014/main" id="{00000000-0008-0000-0F00-0000A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24" name="【一般廃棄物処理施設】&#10;一人当たり有形固定資産（償却資産）額最小値テキスト">
          <a:extLst>
            <a:ext uri="{FF2B5EF4-FFF2-40B4-BE49-F238E27FC236}">
              <a16:creationId xmlns:a16="http://schemas.microsoft.com/office/drawing/2014/main" id="{00000000-0008-0000-0F00-0000A8010000}"/>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26" name="【一般廃棄物処理施設】&#10;一人当たり有形固定資産（償却資産）額最大値テキスト">
          <a:extLst>
            <a:ext uri="{FF2B5EF4-FFF2-40B4-BE49-F238E27FC236}">
              <a16:creationId xmlns:a16="http://schemas.microsoft.com/office/drawing/2014/main" id="{00000000-0008-0000-0F00-0000AA010000}"/>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28" name="【一般廃棄物処理施設】&#10;一人当たり有形固定資産（償却資産）額平均値テキスト">
          <a:extLst>
            <a:ext uri="{FF2B5EF4-FFF2-40B4-BE49-F238E27FC236}">
              <a16:creationId xmlns:a16="http://schemas.microsoft.com/office/drawing/2014/main" id="{00000000-0008-0000-0F00-0000AC010000}"/>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98304</xdr:rowOff>
    </xdr:from>
    <xdr:to>
      <xdr:col>116</xdr:col>
      <xdr:colOff>114300</xdr:colOff>
      <xdr:row>39</xdr:row>
      <xdr:rowOff>28454</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22110700" y="66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121181</xdr:rowOff>
    </xdr:from>
    <xdr:ext cx="599010" cy="259045"/>
    <xdr:sp macro="" textlink="">
      <xdr:nvSpPr>
        <xdr:cNvPr id="439" name="【一般廃棄物処理施設】&#10;一人当たり有形固定資産（償却資産）額該当値テキスト">
          <a:extLst>
            <a:ext uri="{FF2B5EF4-FFF2-40B4-BE49-F238E27FC236}">
              <a16:creationId xmlns:a16="http://schemas.microsoft.com/office/drawing/2014/main" id="{00000000-0008-0000-0F00-0000B7010000}"/>
            </a:ext>
          </a:extLst>
        </xdr:cNvPr>
        <xdr:cNvSpPr txBox="1"/>
      </xdr:nvSpPr>
      <xdr:spPr>
        <a:xfrm>
          <a:off x="22199600" y="646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105302</xdr:rowOff>
    </xdr:from>
    <xdr:to>
      <xdr:col>112</xdr:col>
      <xdr:colOff>38100</xdr:colOff>
      <xdr:row>39</xdr:row>
      <xdr:rowOff>35452</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21272500" y="66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149104</xdr:rowOff>
    </xdr:from>
    <xdr:to>
      <xdr:col>116</xdr:col>
      <xdr:colOff>63500</xdr:colOff>
      <xdr:row>38</xdr:row>
      <xdr:rowOff>156102</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21323300" y="6664204"/>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114433</xdr:rowOff>
    </xdr:from>
    <xdr:to>
      <xdr:col>107</xdr:col>
      <xdr:colOff>101600</xdr:colOff>
      <xdr:row>39</xdr:row>
      <xdr:rowOff>44583</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20383500" y="66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156102</xdr:rowOff>
    </xdr:from>
    <xdr:to>
      <xdr:col>111</xdr:col>
      <xdr:colOff>177800</xdr:colOff>
      <xdr:row>38</xdr:row>
      <xdr:rowOff>165233</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20434300" y="6671202"/>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444" name="n_1aveValue【一般廃棄物処理施設】&#10;一人当たり有形固定資産（償却資産）額">
          <a:extLst>
            <a:ext uri="{FF2B5EF4-FFF2-40B4-BE49-F238E27FC236}">
              <a16:creationId xmlns:a16="http://schemas.microsoft.com/office/drawing/2014/main" id="{00000000-0008-0000-0F00-0000BC010000}"/>
            </a:ext>
          </a:extLst>
        </xdr:cNvPr>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445" name="n_2aveValue【一般廃棄物処理施設】&#10;一人当たり有形固定資産（償却資産）額">
          <a:extLst>
            <a:ext uri="{FF2B5EF4-FFF2-40B4-BE49-F238E27FC236}">
              <a16:creationId xmlns:a16="http://schemas.microsoft.com/office/drawing/2014/main" id="{00000000-0008-0000-0F00-0000BD010000}"/>
            </a:ext>
          </a:extLst>
        </xdr:cNvPr>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446" name="n_3aveValue【一般廃棄物処理施設】&#10;一人当たり有形固定資産（償却資産）額">
          <a:extLst>
            <a:ext uri="{FF2B5EF4-FFF2-40B4-BE49-F238E27FC236}">
              <a16:creationId xmlns:a16="http://schemas.microsoft.com/office/drawing/2014/main" id="{00000000-0008-0000-0F00-0000BE010000}"/>
            </a:ext>
          </a:extLst>
        </xdr:cNvPr>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51979</xdr:rowOff>
    </xdr:from>
    <xdr:ext cx="599010" cy="259045"/>
    <xdr:sp macro="" textlink="">
      <xdr:nvSpPr>
        <xdr:cNvPr id="447" name="n_1mainValue【一般廃棄物処理施設】&#10;一人当たり有形固定資産（償却資産）額">
          <a:extLst>
            <a:ext uri="{FF2B5EF4-FFF2-40B4-BE49-F238E27FC236}">
              <a16:creationId xmlns:a16="http://schemas.microsoft.com/office/drawing/2014/main" id="{00000000-0008-0000-0F00-0000BF010000}"/>
            </a:ext>
          </a:extLst>
        </xdr:cNvPr>
        <xdr:cNvSpPr txBox="1"/>
      </xdr:nvSpPr>
      <xdr:spPr>
        <a:xfrm>
          <a:off x="21011095" y="639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61110</xdr:rowOff>
    </xdr:from>
    <xdr:ext cx="599010" cy="259045"/>
    <xdr:sp macro="" textlink="">
      <xdr:nvSpPr>
        <xdr:cNvPr id="448" name="n_2mainValue【一般廃棄物処理施設】&#10;一人当たり有形固定資産（償却資産）額">
          <a:extLst>
            <a:ext uri="{FF2B5EF4-FFF2-40B4-BE49-F238E27FC236}">
              <a16:creationId xmlns:a16="http://schemas.microsoft.com/office/drawing/2014/main" id="{00000000-0008-0000-0F00-0000C0010000}"/>
            </a:ext>
          </a:extLst>
        </xdr:cNvPr>
        <xdr:cNvSpPr txBox="1"/>
      </xdr:nvSpPr>
      <xdr:spPr>
        <a:xfrm>
          <a:off x="20134795" y="64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a:extLst>
            <a:ext uri="{FF2B5EF4-FFF2-40B4-BE49-F238E27FC236}">
              <a16:creationId xmlns:a16="http://schemas.microsoft.com/office/drawing/2014/main" id="{00000000-0008-0000-0F00-0000D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5" name="【保健センター・保健所】&#10;有形固定資産減価償却率最小値テキスト">
          <a:extLst>
            <a:ext uri="{FF2B5EF4-FFF2-40B4-BE49-F238E27FC236}">
              <a16:creationId xmlns:a16="http://schemas.microsoft.com/office/drawing/2014/main" id="{00000000-0008-0000-0F00-0000DB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77" name="【保健センター・保健所】&#10;有形固定資産減価償却率最大値テキスト">
          <a:extLst>
            <a:ext uri="{FF2B5EF4-FFF2-40B4-BE49-F238E27FC236}">
              <a16:creationId xmlns:a16="http://schemas.microsoft.com/office/drawing/2014/main" id="{00000000-0008-0000-0F00-0000DD01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479" name="【保健センター・保健所】&#10;有形固定資産減価償却率平均値テキスト">
          <a:extLst>
            <a:ext uri="{FF2B5EF4-FFF2-40B4-BE49-F238E27FC236}">
              <a16:creationId xmlns:a16="http://schemas.microsoft.com/office/drawing/2014/main" id="{00000000-0008-0000-0F00-0000DF010000}"/>
            </a:ext>
          </a:extLst>
        </xdr:cNvPr>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490" name="【保健センター・保健所】&#10;有形固定資産減価償却率該当値テキスト">
          <a:extLst>
            <a:ext uri="{FF2B5EF4-FFF2-40B4-BE49-F238E27FC236}">
              <a16:creationId xmlns:a16="http://schemas.microsoft.com/office/drawing/2014/main" id="{00000000-0008-0000-0F00-0000EA010000}"/>
            </a:ext>
          </a:extLst>
        </xdr:cNvPr>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94706</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5481300" y="105188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94706</xdr:rowOff>
    </xdr:from>
    <xdr:to>
      <xdr:col>81</xdr:col>
      <xdr:colOff>50800</xdr:colOff>
      <xdr:row>61</xdr:row>
      <xdr:rowOff>128996</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4592300" y="10553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495" name="n_1aveValue【保健センター・保健所】&#10;有形固定資産減価償却率">
          <a:extLst>
            <a:ext uri="{FF2B5EF4-FFF2-40B4-BE49-F238E27FC236}">
              <a16:creationId xmlns:a16="http://schemas.microsoft.com/office/drawing/2014/main" id="{00000000-0008-0000-0F00-0000EF010000}"/>
            </a:ext>
          </a:extLst>
        </xdr:cNvPr>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496" name="n_2aveValue【保健センター・保健所】&#10;有形固定資産減価償却率">
          <a:extLst>
            <a:ext uri="{FF2B5EF4-FFF2-40B4-BE49-F238E27FC236}">
              <a16:creationId xmlns:a16="http://schemas.microsoft.com/office/drawing/2014/main" id="{00000000-0008-0000-0F00-0000F001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497" name="n_3aveValue【保健センター・保健所】&#10;有形固定資産減価償却率">
          <a:extLst>
            <a:ext uri="{FF2B5EF4-FFF2-40B4-BE49-F238E27FC236}">
              <a16:creationId xmlns:a16="http://schemas.microsoft.com/office/drawing/2014/main" id="{00000000-0008-0000-0F00-0000F1010000}"/>
            </a:ext>
          </a:extLst>
        </xdr:cNvPr>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498" name="n_1mainValue【保健センター・保健所】&#10;有形固定資産減価償却率">
          <a:extLst>
            <a:ext uri="{FF2B5EF4-FFF2-40B4-BE49-F238E27FC236}">
              <a16:creationId xmlns:a16="http://schemas.microsoft.com/office/drawing/2014/main" id="{00000000-0008-0000-0F00-0000F2010000}"/>
            </a:ext>
          </a:extLst>
        </xdr:cNvPr>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499" name="n_2mainValue【保健センター・保健所】&#10;有形固定資産減価償却率">
          <a:extLst>
            <a:ext uri="{FF2B5EF4-FFF2-40B4-BE49-F238E27FC236}">
              <a16:creationId xmlns:a16="http://schemas.microsoft.com/office/drawing/2014/main" id="{00000000-0008-0000-0F00-0000F3010000}"/>
            </a:ext>
          </a:extLst>
        </xdr:cNvPr>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a:extLst>
            <a:ext uri="{FF2B5EF4-FFF2-40B4-BE49-F238E27FC236}">
              <a16:creationId xmlns:a16="http://schemas.microsoft.com/office/drawing/2014/main" id="{00000000-0008-0000-0F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24" name="【保健センター・保健所】&#10;一人当たり面積最小値テキスト">
          <a:extLst>
            <a:ext uri="{FF2B5EF4-FFF2-40B4-BE49-F238E27FC236}">
              <a16:creationId xmlns:a16="http://schemas.microsoft.com/office/drawing/2014/main" id="{00000000-0008-0000-0F00-00000C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26" name="【保健センター・保健所】&#10;一人当たり面積最大値テキスト">
          <a:extLst>
            <a:ext uri="{FF2B5EF4-FFF2-40B4-BE49-F238E27FC236}">
              <a16:creationId xmlns:a16="http://schemas.microsoft.com/office/drawing/2014/main" id="{00000000-0008-0000-0F00-00000E020000}"/>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528" name="【保健センター・保健所】&#10;一人当たり面積平均値テキスト">
          <a:extLst>
            <a:ext uri="{FF2B5EF4-FFF2-40B4-BE49-F238E27FC236}">
              <a16:creationId xmlns:a16="http://schemas.microsoft.com/office/drawing/2014/main" id="{00000000-0008-0000-0F00-000010020000}"/>
            </a:ext>
          </a:extLst>
        </xdr:cNvPr>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539" name="【保健センター・保健所】&#10;一人当たり面積該当値テキスト">
          <a:extLst>
            <a:ext uri="{FF2B5EF4-FFF2-40B4-BE49-F238E27FC236}">
              <a16:creationId xmlns:a16="http://schemas.microsoft.com/office/drawing/2014/main" id="{00000000-0008-0000-0F00-00001B020000}"/>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544" name="n_1aveValue【保健センター・保健所】&#10;一人当たり面積">
          <a:extLst>
            <a:ext uri="{FF2B5EF4-FFF2-40B4-BE49-F238E27FC236}">
              <a16:creationId xmlns:a16="http://schemas.microsoft.com/office/drawing/2014/main" id="{00000000-0008-0000-0F00-000020020000}"/>
            </a:ext>
          </a:extLst>
        </xdr:cNvPr>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45" name="n_2aveValue【保健センター・保健所】&#10;一人当たり面積">
          <a:extLst>
            <a:ext uri="{FF2B5EF4-FFF2-40B4-BE49-F238E27FC236}">
              <a16:creationId xmlns:a16="http://schemas.microsoft.com/office/drawing/2014/main" id="{00000000-0008-0000-0F00-000021020000}"/>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546" name="n_3aveValue【保健センター・保健所】&#10;一人当たり面積">
          <a:extLst>
            <a:ext uri="{FF2B5EF4-FFF2-40B4-BE49-F238E27FC236}">
              <a16:creationId xmlns:a16="http://schemas.microsoft.com/office/drawing/2014/main" id="{00000000-0008-0000-0F00-000022020000}"/>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547" name="n_1mainValue【保健センター・保健所】&#10;一人当たり面積">
          <a:extLst>
            <a:ext uri="{FF2B5EF4-FFF2-40B4-BE49-F238E27FC236}">
              <a16:creationId xmlns:a16="http://schemas.microsoft.com/office/drawing/2014/main" id="{00000000-0008-0000-0F00-000023020000}"/>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548" name="n_2mainValue【保健センター・保健所】&#10;一人当たり面積">
          <a:extLst>
            <a:ext uri="{FF2B5EF4-FFF2-40B4-BE49-F238E27FC236}">
              <a16:creationId xmlns:a16="http://schemas.microsoft.com/office/drawing/2014/main" id="{00000000-0008-0000-0F00-000024020000}"/>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a:extLst>
            <a:ext uri="{FF2B5EF4-FFF2-40B4-BE49-F238E27FC236}">
              <a16:creationId xmlns:a16="http://schemas.microsoft.com/office/drawing/2014/main" id="{00000000-0008-0000-0F00-00003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74" name="【消防施設】&#10;有形固定資産減価償却率最小値テキスト">
          <a:extLst>
            <a:ext uri="{FF2B5EF4-FFF2-40B4-BE49-F238E27FC236}">
              <a16:creationId xmlns:a16="http://schemas.microsoft.com/office/drawing/2014/main" id="{00000000-0008-0000-0F00-00003E02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76" name="【消防施設】&#10;有形固定資産減価償却率最大値テキスト">
          <a:extLst>
            <a:ext uri="{FF2B5EF4-FFF2-40B4-BE49-F238E27FC236}">
              <a16:creationId xmlns:a16="http://schemas.microsoft.com/office/drawing/2014/main" id="{00000000-0008-0000-0F00-000040020000}"/>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78" name="【消防施設】&#10;有形固定資産減価償却率平均値テキスト">
          <a:extLst>
            <a:ext uri="{FF2B5EF4-FFF2-40B4-BE49-F238E27FC236}">
              <a16:creationId xmlns:a16="http://schemas.microsoft.com/office/drawing/2014/main" id="{00000000-0008-0000-0F00-000042020000}"/>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589" name="【消防施設】&#10;有形固定資産減価償却率該当値テキスト">
          <a:extLst>
            <a:ext uri="{FF2B5EF4-FFF2-40B4-BE49-F238E27FC236}">
              <a16:creationId xmlns:a16="http://schemas.microsoft.com/office/drawing/2014/main" id="{00000000-0008-0000-0F00-00004D020000}"/>
            </a:ext>
          </a:extLst>
        </xdr:cNvPr>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46355</xdr:rowOff>
    </xdr:from>
    <xdr:to>
      <xdr:col>81</xdr:col>
      <xdr:colOff>101600</xdr:colOff>
      <xdr:row>83</xdr:row>
      <xdr:rowOff>147955</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5430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97155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5481300" y="142760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97789</xdr:rowOff>
    </xdr:from>
    <xdr:to>
      <xdr:col>76</xdr:col>
      <xdr:colOff>165100</xdr:colOff>
      <xdr:row>84</xdr:row>
      <xdr:rowOff>27939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4541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97155</xdr:rowOff>
    </xdr:from>
    <xdr:to>
      <xdr:col>81</xdr:col>
      <xdr:colOff>50800</xdr:colOff>
      <xdr:row>83</xdr:row>
      <xdr:rowOff>148589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4592300" y="143275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94" name="n_1aveValue【消防施設】&#10;有形固定資産減価償却率">
          <a:extLst>
            <a:ext uri="{FF2B5EF4-FFF2-40B4-BE49-F238E27FC236}">
              <a16:creationId xmlns:a16="http://schemas.microsoft.com/office/drawing/2014/main" id="{00000000-0008-0000-0F00-000052020000}"/>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595" name="n_2aveValue【消防施設】&#10;有形固定資産減価償却率">
          <a:extLst>
            <a:ext uri="{FF2B5EF4-FFF2-40B4-BE49-F238E27FC236}">
              <a16:creationId xmlns:a16="http://schemas.microsoft.com/office/drawing/2014/main" id="{00000000-0008-0000-0F00-000053020000}"/>
            </a:ext>
          </a:extLst>
        </xdr:cNvPr>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596" name="n_3aveValue【消防施設】&#10;有形固定資産減価償却率">
          <a:extLst>
            <a:ext uri="{FF2B5EF4-FFF2-40B4-BE49-F238E27FC236}">
              <a16:creationId xmlns:a16="http://schemas.microsoft.com/office/drawing/2014/main" id="{00000000-0008-0000-0F00-000054020000}"/>
            </a:ext>
          </a:extLst>
        </xdr:cNvPr>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139082</xdr:rowOff>
    </xdr:from>
    <xdr:ext cx="405111" cy="259045"/>
    <xdr:sp macro="" textlink="">
      <xdr:nvSpPr>
        <xdr:cNvPr id="597" name="n_1mainValue【消防施設】&#10;有形固定資産減価償却率">
          <a:extLst>
            <a:ext uri="{FF2B5EF4-FFF2-40B4-BE49-F238E27FC236}">
              <a16:creationId xmlns:a16="http://schemas.microsoft.com/office/drawing/2014/main" id="{00000000-0008-0000-0F00-000055020000}"/>
            </a:ext>
          </a:extLst>
        </xdr:cNvPr>
        <xdr:cNvSpPr txBox="1"/>
      </xdr:nvSpPr>
      <xdr:spPr>
        <a:xfrm>
          <a:off x="15266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19066</xdr:rowOff>
    </xdr:from>
    <xdr:ext cx="405111" cy="259045"/>
    <xdr:sp macro="" textlink="">
      <xdr:nvSpPr>
        <xdr:cNvPr id="598" name="n_2mainValue【消防施設】&#10;有形固定資産減価償却率">
          <a:extLst>
            <a:ext uri="{FF2B5EF4-FFF2-40B4-BE49-F238E27FC236}">
              <a16:creationId xmlns:a16="http://schemas.microsoft.com/office/drawing/2014/main" id="{00000000-0008-0000-0F00-000056020000}"/>
            </a:ext>
          </a:extLst>
        </xdr:cNvPr>
        <xdr:cNvSpPr txBox="1"/>
      </xdr:nvSpPr>
      <xdr:spPr>
        <a:xfrm>
          <a:off x="14389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a:extLst>
            <a:ext uri="{FF2B5EF4-FFF2-40B4-BE49-F238E27FC236}">
              <a16:creationId xmlns:a16="http://schemas.microsoft.com/office/drawing/2014/main" id="{00000000-0008-0000-0F00-00006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23" name="【消防施設】&#10;一人当たり面積最小値テキスト">
          <a:extLst>
            <a:ext uri="{FF2B5EF4-FFF2-40B4-BE49-F238E27FC236}">
              <a16:creationId xmlns:a16="http://schemas.microsoft.com/office/drawing/2014/main" id="{00000000-0008-0000-0F00-00006F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25" name="【消防施設】&#10;一人当たり面積最大値テキスト">
          <a:extLst>
            <a:ext uri="{FF2B5EF4-FFF2-40B4-BE49-F238E27FC236}">
              <a16:creationId xmlns:a16="http://schemas.microsoft.com/office/drawing/2014/main" id="{00000000-0008-0000-0F00-000071020000}"/>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27" name="【消防施設】&#10;一人当たり面積平均値テキスト">
          <a:extLst>
            <a:ext uri="{FF2B5EF4-FFF2-40B4-BE49-F238E27FC236}">
              <a16:creationId xmlns:a16="http://schemas.microsoft.com/office/drawing/2014/main" id="{00000000-0008-0000-0F00-00007302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91439</xdr:rowOff>
    </xdr:from>
    <xdr:to>
      <xdr:col>116</xdr:col>
      <xdr:colOff>114300</xdr:colOff>
      <xdr:row>86</xdr:row>
      <xdr:rowOff>21589</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22110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69866</xdr:rowOff>
    </xdr:from>
    <xdr:ext cx="469744" cy="259045"/>
    <xdr:sp macro="" textlink="">
      <xdr:nvSpPr>
        <xdr:cNvPr id="638" name="【消防施設】&#10;一人当たり面積該当値テキスト">
          <a:extLst>
            <a:ext uri="{FF2B5EF4-FFF2-40B4-BE49-F238E27FC236}">
              <a16:creationId xmlns:a16="http://schemas.microsoft.com/office/drawing/2014/main" id="{00000000-0008-0000-0F00-00007E020000}"/>
            </a:ext>
          </a:extLst>
        </xdr:cNvPr>
        <xdr:cNvSpPr txBox="1"/>
      </xdr:nvSpPr>
      <xdr:spPr>
        <a:xfrm>
          <a:off x="22199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142239</xdr:rowOff>
    </xdr:from>
    <xdr:to>
      <xdr:col>116</xdr:col>
      <xdr:colOff>63500</xdr:colOff>
      <xdr:row>85</xdr:row>
      <xdr:rowOff>144780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21323300" y="147154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144780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20434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43" name="n_1aveValue【消防施設】&#10;一人当たり面積">
          <a:extLst>
            <a:ext uri="{FF2B5EF4-FFF2-40B4-BE49-F238E27FC236}">
              <a16:creationId xmlns:a16="http://schemas.microsoft.com/office/drawing/2014/main" id="{00000000-0008-0000-0F00-000083020000}"/>
            </a:ext>
          </a:extLst>
        </xdr:cNvPr>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44" name="n_2aveValue【消防施設】&#10;一人当たり面積">
          <a:extLst>
            <a:ext uri="{FF2B5EF4-FFF2-40B4-BE49-F238E27FC236}">
              <a16:creationId xmlns:a16="http://schemas.microsoft.com/office/drawing/2014/main" id="{00000000-0008-0000-0F00-000084020000}"/>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45" name="n_3aveValue【消防施設】&#10;一人当たり面積">
          <a:extLst>
            <a:ext uri="{FF2B5EF4-FFF2-40B4-BE49-F238E27FC236}">
              <a16:creationId xmlns:a16="http://schemas.microsoft.com/office/drawing/2014/main" id="{00000000-0008-0000-0F00-000085020000}"/>
            </a:ext>
          </a:extLst>
        </xdr:cNvPr>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646" name="n_1mainValue【消防施設】&#10;一人当たり面積">
          <a:extLst>
            <a:ext uri="{FF2B5EF4-FFF2-40B4-BE49-F238E27FC236}">
              <a16:creationId xmlns:a16="http://schemas.microsoft.com/office/drawing/2014/main" id="{00000000-0008-0000-0F00-000086020000}"/>
            </a:ext>
          </a:extLst>
        </xdr:cNvPr>
        <xdr:cNvSpPr txBox="1"/>
      </xdr:nvSpPr>
      <xdr:spPr>
        <a:xfrm>
          <a:off x="21075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647" name="n_2mainValue【消防施設】&#10;一人当たり面積">
          <a:extLst>
            <a:ext uri="{FF2B5EF4-FFF2-40B4-BE49-F238E27FC236}">
              <a16:creationId xmlns:a16="http://schemas.microsoft.com/office/drawing/2014/main" id="{00000000-0008-0000-0F00-000087020000}"/>
            </a:ext>
          </a:extLst>
        </xdr:cNvPr>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00000000-0008-0000-0F00-0000A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74" name="【庁舎】&#10;有形固定資産減価償却率最小値テキスト">
          <a:extLst>
            <a:ext uri="{FF2B5EF4-FFF2-40B4-BE49-F238E27FC236}">
              <a16:creationId xmlns:a16="http://schemas.microsoft.com/office/drawing/2014/main" id="{00000000-0008-0000-0F00-0000A2020000}"/>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76" name="【庁舎】&#10;有形固定資産減価償却率最大値テキスト">
          <a:extLst>
            <a:ext uri="{FF2B5EF4-FFF2-40B4-BE49-F238E27FC236}">
              <a16:creationId xmlns:a16="http://schemas.microsoft.com/office/drawing/2014/main" id="{00000000-0008-0000-0F00-0000A4020000}"/>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78" name="【庁舎】&#10;有形固定資産減価償却率平均値テキスト">
          <a:extLst>
            <a:ext uri="{FF2B5EF4-FFF2-40B4-BE49-F238E27FC236}">
              <a16:creationId xmlns:a16="http://schemas.microsoft.com/office/drawing/2014/main" id="{00000000-0008-0000-0F00-0000A6020000}"/>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6268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689" name="【庁舎】&#10;有形固定資産減価償却率該当値テキスト">
          <a:extLst>
            <a:ext uri="{FF2B5EF4-FFF2-40B4-BE49-F238E27FC236}">
              <a16:creationId xmlns:a16="http://schemas.microsoft.com/office/drawing/2014/main" id="{00000000-0008-0000-0F00-0000B1020000}"/>
            </a:ext>
          </a:extLst>
        </xdr:cNvPr>
        <xdr:cNvSpPr txBox="1"/>
      </xdr:nvSpPr>
      <xdr:spPr>
        <a:xfrm>
          <a:off x="16357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97245</xdr:rowOff>
    </xdr:from>
    <xdr:to>
      <xdr:col>81</xdr:col>
      <xdr:colOff>101600</xdr:colOff>
      <xdr:row>108</xdr:row>
      <xdr:rowOff>27395</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5430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103958</xdr:rowOff>
    </xdr:from>
    <xdr:to>
      <xdr:col>85</xdr:col>
      <xdr:colOff>127000</xdr:colOff>
      <xdr:row>107</xdr:row>
      <xdr:rowOff>148045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5481300" y="1844910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141332</xdr:rowOff>
    </xdr:from>
    <xdr:to>
      <xdr:col>76</xdr:col>
      <xdr:colOff>165100</xdr:colOff>
      <xdr:row>108</xdr:row>
      <xdr:rowOff>71482</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454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148045</xdr:rowOff>
    </xdr:from>
    <xdr:to>
      <xdr:col>81</xdr:col>
      <xdr:colOff>50800</xdr:colOff>
      <xdr:row>108</xdr:row>
      <xdr:rowOff>20682</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4592300" y="184931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F00-0000B6020000}"/>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95" name="n_2aveValue【庁舎】&#10;有形固定資産減価償却率">
          <a:extLst>
            <a:ext uri="{FF2B5EF4-FFF2-40B4-BE49-F238E27FC236}">
              <a16:creationId xmlns:a16="http://schemas.microsoft.com/office/drawing/2014/main" id="{00000000-0008-0000-0F00-0000B7020000}"/>
            </a:ext>
          </a:extLst>
        </xdr:cNvPr>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696" name="n_3aveValue【庁舎】&#10;有形固定資産減価償却率">
          <a:extLst>
            <a:ext uri="{FF2B5EF4-FFF2-40B4-BE49-F238E27FC236}">
              <a16:creationId xmlns:a16="http://schemas.microsoft.com/office/drawing/2014/main" id="{00000000-0008-0000-0F00-0000B8020000}"/>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18522</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F00-0000B9020000}"/>
            </a:ext>
          </a:extLst>
        </xdr:cNvPr>
        <xdr:cNvSpPr txBox="1"/>
      </xdr:nvSpPr>
      <xdr:spPr>
        <a:xfrm>
          <a:off x="152660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62609</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F00-0000BA020000}"/>
            </a:ext>
          </a:extLst>
        </xdr:cNvPr>
        <xdr:cNvSpPr txBox="1"/>
      </xdr:nvSpPr>
      <xdr:spPr>
        <a:xfrm>
          <a:off x="14389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0F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21" name="【庁舎】&#10;一人当たり面積最小値テキスト">
          <a:extLst>
            <a:ext uri="{FF2B5EF4-FFF2-40B4-BE49-F238E27FC236}">
              <a16:creationId xmlns:a16="http://schemas.microsoft.com/office/drawing/2014/main" id="{00000000-0008-0000-0F00-0000D102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23" name="【庁舎】&#10;一人当たり面積最大値テキスト">
          <a:extLst>
            <a:ext uri="{FF2B5EF4-FFF2-40B4-BE49-F238E27FC236}">
              <a16:creationId xmlns:a16="http://schemas.microsoft.com/office/drawing/2014/main" id="{00000000-0008-0000-0F00-0000D3020000}"/>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25" name="【庁舎】&#10;一人当たり面積平均値テキスト">
          <a:extLst>
            <a:ext uri="{FF2B5EF4-FFF2-40B4-BE49-F238E27FC236}">
              <a16:creationId xmlns:a16="http://schemas.microsoft.com/office/drawing/2014/main" id="{00000000-0008-0000-0F00-0000D5020000}"/>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18542</xdr:rowOff>
    </xdr:from>
    <xdr:to>
      <xdr:col>116</xdr:col>
      <xdr:colOff>114300</xdr:colOff>
      <xdr:row>104</xdr:row>
      <xdr:rowOff>120142</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2110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41419</xdr:rowOff>
    </xdr:from>
    <xdr:ext cx="469744" cy="259045"/>
    <xdr:sp macro="" textlink="">
      <xdr:nvSpPr>
        <xdr:cNvPr id="736" name="【庁舎】&#10;一人当たり面積該当値テキスト">
          <a:extLst>
            <a:ext uri="{FF2B5EF4-FFF2-40B4-BE49-F238E27FC236}">
              <a16:creationId xmlns:a16="http://schemas.microsoft.com/office/drawing/2014/main" id="{00000000-0008-0000-0F00-0000E0020000}"/>
            </a:ext>
          </a:extLst>
        </xdr:cNvPr>
        <xdr:cNvSpPr txBox="1"/>
      </xdr:nvSpPr>
      <xdr:spPr>
        <a:xfrm>
          <a:off x="22199600" y="1770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69342</xdr:rowOff>
    </xdr:from>
    <xdr:to>
      <xdr:col>116</xdr:col>
      <xdr:colOff>63500</xdr:colOff>
      <xdr:row>104</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1323300" y="17900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34544</xdr:rowOff>
    </xdr:from>
    <xdr:to>
      <xdr:col>107</xdr:col>
      <xdr:colOff>101600</xdr:colOff>
      <xdr:row>104</xdr:row>
      <xdr:rowOff>136144</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20383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85344</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20434300" y="1790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41" name="n_1aveValue【庁舎】&#10;一人当たり面積">
          <a:extLst>
            <a:ext uri="{FF2B5EF4-FFF2-40B4-BE49-F238E27FC236}">
              <a16:creationId xmlns:a16="http://schemas.microsoft.com/office/drawing/2014/main" id="{00000000-0008-0000-0F00-0000E5020000}"/>
            </a:ext>
          </a:extLst>
        </xdr:cNvPr>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42" name="n_2aveValue【庁舎】&#10;一人当たり面積">
          <a:extLst>
            <a:ext uri="{FF2B5EF4-FFF2-40B4-BE49-F238E27FC236}">
              <a16:creationId xmlns:a16="http://schemas.microsoft.com/office/drawing/2014/main" id="{00000000-0008-0000-0F00-0000E6020000}"/>
            </a:ext>
          </a:extLst>
        </xdr:cNvPr>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43" name="n_3aveValue【庁舎】&#10;一人当たり面積">
          <a:extLst>
            <a:ext uri="{FF2B5EF4-FFF2-40B4-BE49-F238E27FC236}">
              <a16:creationId xmlns:a16="http://schemas.microsoft.com/office/drawing/2014/main" id="{00000000-0008-0000-0F00-0000E7020000}"/>
            </a:ext>
          </a:extLst>
        </xdr:cNvPr>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44" name="n_1mainValue【庁舎】&#10;一人当たり面積">
          <a:extLst>
            <a:ext uri="{FF2B5EF4-FFF2-40B4-BE49-F238E27FC236}">
              <a16:creationId xmlns:a16="http://schemas.microsoft.com/office/drawing/2014/main" id="{00000000-0008-0000-0F00-0000E8020000}"/>
            </a:ext>
          </a:extLst>
        </xdr:cNvPr>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152671</xdr:rowOff>
    </xdr:from>
    <xdr:ext cx="469744" cy="259045"/>
    <xdr:sp macro="" textlink="">
      <xdr:nvSpPr>
        <xdr:cNvPr id="745" name="n_2mainValue【庁舎】&#10;一人当たり面積">
          <a:extLst>
            <a:ext uri="{FF2B5EF4-FFF2-40B4-BE49-F238E27FC236}">
              <a16:creationId xmlns:a16="http://schemas.microsoft.com/office/drawing/2014/main" id="{00000000-0008-0000-0F00-0000E9020000}"/>
            </a:ext>
          </a:extLst>
        </xdr:cNvPr>
        <xdr:cNvSpPr txBox="1"/>
      </xdr:nvSpPr>
      <xdr:spPr>
        <a:xfrm>
          <a:off x="20199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庁舎は、新庁舎を平成２６年度に建設したことにより、有形固定資産減価償却率が類似団体内平均値を大きく下回っている。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一人当たり数値では、市民会館の一人当たり面積、一般廃棄物処理施設の一人当たり有形固定資産額が類似団体内平均値を大きく上回っている。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それぞれの施設の状況や規模などを的確に把握し、計画的な資産管理に努める。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AC13" sqref="AC13:AG1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18446173</v>
      </c>
      <c r="BO4" s="461"/>
      <c r="BP4" s="461"/>
      <c r="BQ4" s="461"/>
      <c r="BR4" s="461"/>
      <c r="BS4" s="461"/>
      <c r="BT4" s="461"/>
      <c r="BU4" s="462"/>
      <c r="BV4" s="460">
        <v>19074725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7.4</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17611398</v>
      </c>
      <c r="BO5" s="466"/>
      <c r="BP5" s="466"/>
      <c r="BQ5" s="466"/>
      <c r="BR5" s="466"/>
      <c r="BS5" s="466"/>
      <c r="BT5" s="466"/>
      <c r="BU5" s="467"/>
      <c r="BV5" s="465">
        <v>18463572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98.7</v>
      </c>
      <c r="CU5" s="436"/>
      <c r="CV5" s="436"/>
      <c r="CW5" s="436"/>
      <c r="CX5" s="436"/>
      <c r="CY5" s="436"/>
      <c r="CZ5" s="436"/>
      <c r="DA5" s="437"/>
      <c r="DB5" s="435">
        <v>98.9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834775</v>
      </c>
      <c r="BO6" s="466"/>
      <c r="BP6" s="466"/>
      <c r="BQ6" s="466"/>
      <c r="BR6" s="466"/>
      <c r="BS6" s="466"/>
      <c r="BT6" s="466"/>
      <c r="BU6" s="467"/>
      <c r="BV6" s="465">
        <v>611153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104</v>
      </c>
      <c r="CU6" s="616"/>
      <c r="CV6" s="616"/>
      <c r="CW6" s="616"/>
      <c r="CX6" s="616"/>
      <c r="CY6" s="616"/>
      <c r="CZ6" s="616"/>
      <c r="DA6" s="617"/>
      <c r="DB6" s="615">
        <v>104.2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82436</v>
      </c>
      <c r="BO7" s="466"/>
      <c r="BP7" s="466"/>
      <c r="BQ7" s="466"/>
      <c r="BR7" s="466"/>
      <c r="BS7" s="466"/>
      <c r="BT7" s="466"/>
      <c r="BU7" s="467"/>
      <c r="BV7" s="465">
        <v>55770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10133755</v>
      </c>
      <c r="CU7" s="466"/>
      <c r="CV7" s="466"/>
      <c r="CW7" s="466"/>
      <c r="CX7" s="466"/>
      <c r="CY7" s="466"/>
      <c r="CZ7" s="466"/>
      <c r="DA7" s="467"/>
      <c r="DB7" s="465">
        <v>10196987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752339</v>
      </c>
      <c r="BO8" s="466"/>
      <c r="BP8" s="466"/>
      <c r="BQ8" s="466"/>
      <c r="BR8" s="466"/>
      <c r="BS8" s="466"/>
      <c r="BT8" s="466"/>
      <c r="BU8" s="467"/>
      <c r="BV8" s="465">
        <v>555383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33109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196956</v>
      </c>
      <c r="BO9" s="466"/>
      <c r="BP9" s="466"/>
      <c r="BQ9" s="466"/>
      <c r="BR9" s="466"/>
      <c r="BS9" s="466"/>
      <c r="BT9" s="466"/>
      <c r="BU9" s="467"/>
      <c r="BV9" s="465">
        <v>-123114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12.4</v>
      </c>
      <c r="CU9" s="436"/>
      <c r="CV9" s="436"/>
      <c r="CW9" s="436"/>
      <c r="CX9" s="436"/>
      <c r="CY9" s="436"/>
      <c r="CZ9" s="436"/>
      <c r="DA9" s="437"/>
      <c r="DB9" s="435">
        <v>11.8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35291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114</v>
      </c>
      <c r="AV10" s="523"/>
      <c r="AW10" s="523"/>
      <c r="AX10" s="523"/>
      <c r="AY10" s="445" t="s">
        <v>119</v>
      </c>
      <c r="AZ10" s="446"/>
      <c r="BA10" s="446"/>
      <c r="BB10" s="446"/>
      <c r="BC10" s="446"/>
      <c r="BD10" s="446"/>
      <c r="BE10" s="446"/>
      <c r="BF10" s="446"/>
      <c r="BG10" s="446"/>
      <c r="BH10" s="446"/>
      <c r="BI10" s="446"/>
      <c r="BJ10" s="446"/>
      <c r="BK10" s="446"/>
      <c r="BL10" s="446"/>
      <c r="BM10" s="447"/>
      <c r="BN10" s="465">
        <v>279255</v>
      </c>
      <c r="BO10" s="466"/>
      <c r="BP10" s="466"/>
      <c r="BQ10" s="466"/>
      <c r="BR10" s="466"/>
      <c r="BS10" s="466"/>
      <c r="BT10" s="466"/>
      <c r="BU10" s="467"/>
      <c r="BV10" s="465">
        <v>341645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114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33519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114</v>
      </c>
      <c r="AV12" s="523"/>
      <c r="AW12" s="523"/>
      <c r="AX12" s="523"/>
      <c r="AY12" s="445" t="s">
        <v>133</v>
      </c>
      <c r="AZ12" s="446"/>
      <c r="BA12" s="446"/>
      <c r="BB12" s="446"/>
      <c r="BC12" s="446"/>
      <c r="BD12" s="446"/>
      <c r="BE12" s="446"/>
      <c r="BF12" s="446"/>
      <c r="BG12" s="446"/>
      <c r="BH12" s="446"/>
      <c r="BI12" s="446"/>
      <c r="BJ12" s="446"/>
      <c r="BK12" s="446"/>
      <c r="BL12" s="446"/>
      <c r="BM12" s="447"/>
      <c r="BN12" s="465">
        <v>471832</v>
      </c>
      <c r="BO12" s="466"/>
      <c r="BP12" s="466"/>
      <c r="BQ12" s="466"/>
      <c r="BR12" s="466"/>
      <c r="BS12" s="466"/>
      <c r="BT12" s="466"/>
      <c r="BU12" s="467"/>
      <c r="BV12" s="465">
        <v>613852</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33003</v>
      </c>
      <c r="S13" s="569"/>
      <c r="T13" s="569"/>
      <c r="U13" s="569"/>
      <c r="V13" s="570"/>
      <c r="W13" s="556" t="s">
        <v>137</v>
      </c>
      <c r="X13" s="478"/>
      <c r="Y13" s="478"/>
      <c r="Z13" s="478"/>
      <c r="AA13" s="478"/>
      <c r="AB13" s="479"/>
      <c r="AC13" s="441">
        <v>1557</v>
      </c>
      <c r="AD13" s="442"/>
      <c r="AE13" s="442"/>
      <c r="AF13" s="442"/>
      <c r="AG13" s="443"/>
      <c r="AH13" s="441">
        <v>1772</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4379</v>
      </c>
      <c r="BO13" s="466"/>
      <c r="BP13" s="466"/>
      <c r="BQ13" s="466"/>
      <c r="BR13" s="466"/>
      <c r="BS13" s="466"/>
      <c r="BT13" s="466"/>
      <c r="BU13" s="467"/>
      <c r="BV13" s="465">
        <v>-395321</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8</v>
      </c>
      <c r="CU13" s="436"/>
      <c r="CV13" s="436"/>
      <c r="CW13" s="436"/>
      <c r="CX13" s="436"/>
      <c r="CY13" s="436"/>
      <c r="CZ13" s="436"/>
      <c r="DA13" s="437"/>
      <c r="DB13" s="435">
        <v>7.7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33896</v>
      </c>
      <c r="S14" s="569"/>
      <c r="T14" s="569"/>
      <c r="U14" s="569"/>
      <c r="V14" s="570"/>
      <c r="W14" s="571"/>
      <c r="X14" s="481"/>
      <c r="Y14" s="481"/>
      <c r="Z14" s="481"/>
      <c r="AA14" s="481"/>
      <c r="AB14" s="482"/>
      <c r="AC14" s="561">
        <v>8.8000000000000007</v>
      </c>
      <c r="AD14" s="562"/>
      <c r="AE14" s="562"/>
      <c r="AF14" s="562"/>
      <c r="AG14" s="563"/>
      <c r="AH14" s="561">
        <v>9.6999999999999993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52.4</v>
      </c>
      <c r="CU14" s="573"/>
      <c r="CV14" s="573"/>
      <c r="CW14" s="573"/>
      <c r="CX14" s="573"/>
      <c r="CY14" s="573"/>
      <c r="CZ14" s="573"/>
      <c r="DA14" s="574"/>
      <c r="DB14" s="572">
        <v>52.2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33440</v>
      </c>
      <c r="S15" s="569"/>
      <c r="T15" s="569"/>
      <c r="U15" s="569"/>
      <c r="V15" s="570"/>
      <c r="W15" s="556" t="s">
        <v>145</v>
      </c>
      <c r="X15" s="478"/>
      <c r="Y15" s="478"/>
      <c r="Z15" s="478"/>
      <c r="AA15" s="478"/>
      <c r="AB15" s="479"/>
      <c r="AC15" s="441">
        <v>5566</v>
      </c>
      <c r="AD15" s="442"/>
      <c r="AE15" s="442"/>
      <c r="AF15" s="442"/>
      <c r="AG15" s="443"/>
      <c r="AH15" s="441">
        <v>5615</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3613798</v>
      </c>
      <c r="BO15" s="461"/>
      <c r="BP15" s="461"/>
      <c r="BQ15" s="461"/>
      <c r="BR15" s="461"/>
      <c r="BS15" s="461"/>
      <c r="BT15" s="461"/>
      <c r="BU15" s="462"/>
      <c r="BV15" s="460">
        <v>3587729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31.5</v>
      </c>
      <c r="AD16" s="562"/>
      <c r="AE16" s="562"/>
      <c r="AF16" s="562"/>
      <c r="AG16" s="563"/>
      <c r="AH16" s="561">
        <v>30.9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8684394</v>
      </c>
      <c r="BO16" s="466"/>
      <c r="BP16" s="466"/>
      <c r="BQ16" s="466"/>
      <c r="BR16" s="466"/>
      <c r="BS16" s="466"/>
      <c r="BT16" s="466"/>
      <c r="BU16" s="467"/>
      <c r="BV16" s="465">
        <v>8676625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10553</v>
      </c>
      <c r="AD17" s="442"/>
      <c r="AE17" s="442"/>
      <c r="AF17" s="442"/>
      <c r="AG17" s="443"/>
      <c r="AH17" s="441">
        <v>10808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4557726</v>
      </c>
      <c r="BO17" s="466"/>
      <c r="BP17" s="466"/>
      <c r="BQ17" s="466"/>
      <c r="BR17" s="466"/>
      <c r="BS17" s="466"/>
      <c r="BT17" s="466"/>
      <c r="BU17" s="467"/>
      <c r="BV17" s="465">
        <v>4528851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872.43</v>
      </c>
      <c r="M18" s="530"/>
      <c r="N18" s="530"/>
      <c r="O18" s="530"/>
      <c r="P18" s="530"/>
      <c r="Q18" s="530"/>
      <c r="R18" s="531"/>
      <c r="S18" s="531"/>
      <c r="T18" s="531"/>
      <c r="U18" s="531"/>
      <c r="V18" s="532"/>
      <c r="W18" s="546"/>
      <c r="X18" s="547"/>
      <c r="Y18" s="547"/>
      <c r="Z18" s="547"/>
      <c r="AA18" s="547"/>
      <c r="AB18" s="557"/>
      <c r="AC18" s="429">
        <v>59.7</v>
      </c>
      <c r="AD18" s="430"/>
      <c r="AE18" s="430"/>
      <c r="AF18" s="430"/>
      <c r="AG18" s="533"/>
      <c r="AH18" s="429">
        <v>59.4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10144666</v>
      </c>
      <c r="BO18" s="466"/>
      <c r="BP18" s="466"/>
      <c r="BQ18" s="466"/>
      <c r="BR18" s="466"/>
      <c r="BS18" s="466"/>
      <c r="BT18" s="466"/>
      <c r="BU18" s="467"/>
      <c r="BV18" s="465">
        <v>10201254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38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12783760</v>
      </c>
      <c r="BO19" s="466"/>
      <c r="BP19" s="466"/>
      <c r="BQ19" s="466"/>
      <c r="BR19" s="466"/>
      <c r="BS19" s="466"/>
      <c r="BT19" s="466"/>
      <c r="BU19" s="467"/>
      <c r="BV19" s="465">
        <v>13579376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10698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13306681</v>
      </c>
      <c r="BO23" s="466"/>
      <c r="BP23" s="466"/>
      <c r="BQ23" s="466"/>
      <c r="BR23" s="466"/>
      <c r="BS23" s="466"/>
      <c r="BT23" s="466"/>
      <c r="BU23" s="467"/>
      <c r="BV23" s="465">
        <v>13755700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8430</v>
      </c>
      <c r="R24" s="442"/>
      <c r="S24" s="442"/>
      <c r="T24" s="442"/>
      <c r="U24" s="442"/>
      <c r="V24" s="443"/>
      <c r="W24" s="507"/>
      <c r="X24" s="498"/>
      <c r="Y24" s="499"/>
      <c r="Z24" s="438" t="s">
        <v>169</v>
      </c>
      <c r="AA24" s="439"/>
      <c r="AB24" s="439"/>
      <c r="AC24" s="439"/>
      <c r="AD24" s="439"/>
      <c r="AE24" s="439"/>
      <c r="AF24" s="439"/>
      <c r="AG24" s="440"/>
      <c r="AH24" s="441">
        <v>337</v>
      </c>
      <c r="AI24" s="442"/>
      <c r="AJ24" s="442"/>
      <c r="AK24" s="442"/>
      <c r="AL24" s="443"/>
      <c r="AM24" s="441">
        <v>1055821</v>
      </c>
      <c r="AN24" s="442"/>
      <c r="AO24" s="442"/>
      <c r="AP24" s="442"/>
      <c r="AQ24" s="442"/>
      <c r="AR24" s="443"/>
      <c r="AS24" s="441">
        <v>3133</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8933742</v>
      </c>
      <c r="BO24" s="466"/>
      <c r="BP24" s="466"/>
      <c r="BQ24" s="466"/>
      <c r="BR24" s="466"/>
      <c r="BS24" s="466"/>
      <c r="BT24" s="466"/>
      <c r="BU24" s="467"/>
      <c r="BV24" s="465">
        <v>8881489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2</v>
      </c>
      <c r="M25" s="442"/>
      <c r="N25" s="442"/>
      <c r="O25" s="442"/>
      <c r="P25" s="443"/>
      <c r="Q25" s="441">
        <v>7100</v>
      </c>
      <c r="R25" s="442"/>
      <c r="S25" s="442"/>
      <c r="T25" s="442"/>
      <c r="U25" s="442"/>
      <c r="V25" s="443"/>
      <c r="W25" s="507"/>
      <c r="X25" s="498"/>
      <c r="Y25" s="499"/>
      <c r="Z25" s="438" t="s">
        <v>172</v>
      </c>
      <c r="AA25" s="439"/>
      <c r="AB25" s="439"/>
      <c r="AC25" s="439"/>
      <c r="AD25" s="439"/>
      <c r="AE25" s="439"/>
      <c r="AF25" s="439"/>
      <c r="AG25" s="440"/>
      <c r="AH25" s="441">
        <v>54</v>
      </c>
      <c r="AI25" s="442"/>
      <c r="AJ25" s="442"/>
      <c r="AK25" s="442"/>
      <c r="AL25" s="443"/>
      <c r="AM25" s="441">
        <v>162108</v>
      </c>
      <c r="AN25" s="442"/>
      <c r="AO25" s="442"/>
      <c r="AP25" s="442"/>
      <c r="AQ25" s="442"/>
      <c r="AR25" s="443"/>
      <c r="AS25" s="441">
        <v>3002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1207223</v>
      </c>
      <c r="BO25" s="461"/>
      <c r="BP25" s="461"/>
      <c r="BQ25" s="461"/>
      <c r="BR25" s="461"/>
      <c r="BS25" s="461"/>
      <c r="BT25" s="461"/>
      <c r="BU25" s="462"/>
      <c r="BV25" s="460">
        <v>1379498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6050</v>
      </c>
      <c r="R26" s="442"/>
      <c r="S26" s="442"/>
      <c r="T26" s="442"/>
      <c r="U26" s="442"/>
      <c r="V26" s="443"/>
      <c r="W26" s="507"/>
      <c r="X26" s="498"/>
      <c r="Y26" s="499"/>
      <c r="Z26" s="438" t="s">
        <v>175</v>
      </c>
      <c r="AA26" s="520"/>
      <c r="AB26" s="520"/>
      <c r="AC26" s="520"/>
      <c r="AD26" s="520"/>
      <c r="AE26" s="520"/>
      <c r="AF26" s="520"/>
      <c r="AG26" s="521"/>
      <c r="AH26" s="441">
        <v>29</v>
      </c>
      <c r="AI26" s="442"/>
      <c r="AJ26" s="442"/>
      <c r="AK26" s="442"/>
      <c r="AL26" s="443"/>
      <c r="AM26" s="441">
        <v>87667</v>
      </c>
      <c r="AN26" s="442"/>
      <c r="AO26" s="442"/>
      <c r="AP26" s="442"/>
      <c r="AQ26" s="442"/>
      <c r="AR26" s="443"/>
      <c r="AS26" s="441">
        <v>3023</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4480</v>
      </c>
      <c r="R27" s="442"/>
      <c r="S27" s="442"/>
      <c r="T27" s="442"/>
      <c r="U27" s="442"/>
      <c r="V27" s="443"/>
      <c r="W27" s="507"/>
      <c r="X27" s="498"/>
      <c r="Y27" s="499"/>
      <c r="Z27" s="438" t="s">
        <v>178</v>
      </c>
      <c r="AA27" s="439"/>
      <c r="AB27" s="439"/>
      <c r="AC27" s="439"/>
      <c r="AD27" s="439"/>
      <c r="AE27" s="439"/>
      <c r="AF27" s="439"/>
      <c r="AG27" s="440"/>
      <c r="AH27" s="441" t="s">
        <v>135</v>
      </c>
      <c r="AI27" s="442"/>
      <c r="AJ27" s="442"/>
      <c r="AK27" s="442"/>
      <c r="AL27" s="443"/>
      <c r="AM27" s="441" t="s">
        <v>127</v>
      </c>
      <c r="AN27" s="442"/>
      <c r="AO27" s="442"/>
      <c r="AP27" s="442"/>
      <c r="AQ27" s="442"/>
      <c r="AR27" s="443"/>
      <c r="AS27" s="441" t="s">
        <v>126</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1053975</v>
      </c>
      <c r="BO27" s="469"/>
      <c r="BP27" s="469"/>
      <c r="BQ27" s="469"/>
      <c r="BR27" s="469"/>
      <c r="BS27" s="469"/>
      <c r="BT27" s="469"/>
      <c r="BU27" s="470"/>
      <c r="BV27" s="468">
        <v>1053747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3770</v>
      </c>
      <c r="R28" s="442"/>
      <c r="S28" s="442"/>
      <c r="T28" s="442"/>
      <c r="U28" s="442"/>
      <c r="V28" s="443"/>
      <c r="W28" s="507"/>
      <c r="X28" s="498"/>
      <c r="Y28" s="499"/>
      <c r="Z28" s="438" t="s">
        <v>181</v>
      </c>
      <c r="AA28" s="439"/>
      <c r="AB28" s="439"/>
      <c r="AC28" s="439"/>
      <c r="AD28" s="439"/>
      <c r="AE28" s="439"/>
      <c r="AF28" s="439"/>
      <c r="AG28" s="440"/>
      <c r="AH28" s="441" t="s">
        <v>126</v>
      </c>
      <c r="AI28" s="442"/>
      <c r="AJ28" s="442"/>
      <c r="AK28" s="442"/>
      <c r="AL28" s="443"/>
      <c r="AM28" s="441" t="s">
        <v>135</v>
      </c>
      <c r="AN28" s="442"/>
      <c r="AO28" s="442"/>
      <c r="AP28" s="442"/>
      <c r="AQ28" s="442"/>
      <c r="AR28" s="443"/>
      <c r="AS28" s="441" t="s">
        <v>135</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1541594</v>
      </c>
      <c r="BO28" s="461"/>
      <c r="BP28" s="461"/>
      <c r="BQ28" s="461"/>
      <c r="BR28" s="461"/>
      <c r="BS28" s="461"/>
      <c r="BT28" s="461"/>
      <c r="BU28" s="462"/>
      <c r="BV28" s="460">
        <v>1734171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16</v>
      </c>
      <c r="M29" s="442"/>
      <c r="N29" s="442"/>
      <c r="O29" s="442"/>
      <c r="P29" s="443"/>
      <c r="Q29" s="441">
        <v>3570</v>
      </c>
      <c r="R29" s="442"/>
      <c r="S29" s="442"/>
      <c r="T29" s="442"/>
      <c r="U29" s="442"/>
      <c r="V29" s="443"/>
      <c r="W29" s="508"/>
      <c r="X29" s="509"/>
      <c r="Y29" s="510"/>
      <c r="Z29" s="438" t="s">
        <v>184</v>
      </c>
      <c r="AA29" s="439"/>
      <c r="AB29" s="439"/>
      <c r="AC29" s="439"/>
      <c r="AD29" s="439"/>
      <c r="AE29" s="439"/>
      <c r="AF29" s="439"/>
      <c r="AG29" s="440"/>
      <c r="AH29" s="441">
        <v>337</v>
      </c>
      <c r="AI29" s="442"/>
      <c r="AJ29" s="442"/>
      <c r="AK29" s="442"/>
      <c r="AL29" s="443"/>
      <c r="AM29" s="441">
        <v>1055821</v>
      </c>
      <c r="AN29" s="442"/>
      <c r="AO29" s="442"/>
      <c r="AP29" s="442"/>
      <c r="AQ29" s="442"/>
      <c r="AR29" s="443"/>
      <c r="AS29" s="441">
        <v>3133</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428672</v>
      </c>
      <c r="BO29" s="466"/>
      <c r="BP29" s="466"/>
      <c r="BQ29" s="466"/>
      <c r="BR29" s="466"/>
      <c r="BS29" s="466"/>
      <c r="BT29" s="466"/>
      <c r="BU29" s="467"/>
      <c r="BV29" s="465">
        <v>428425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2346324</v>
      </c>
      <c r="BO30" s="469"/>
      <c r="BP30" s="469"/>
      <c r="BQ30" s="469"/>
      <c r="BR30" s="469"/>
      <c r="BS30" s="469"/>
      <c r="BT30" s="469"/>
      <c r="BU30" s="470"/>
      <c r="BV30" s="468">
        <v>2642961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大野・勝山地区広域行政事務組合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大野市公共施設管理公社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和泉診療所事業特別会計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福井県後期高齢者医療広域連合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大野市土地開発公社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IF('各会計、関係団体の財政状況及び健全化判断比率'!B36="","",'各会計、関係団体の財政状況及び健全化判断比率'!B36)</f>
        <v>下水道事業特別会計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福井県後期高齢者医療広域連合（事業会計）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平成大野屋</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介護保険事業特別会計（介護サービス事業勘定）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福井県市町総合事務組合（普通会計）</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昇竜</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介護保険事業特別会計（保険事業勘定）</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福井県市町総合事務組合（事業会計）</v>
      </c>
      <c r="BZ38" s="423"/>
      <c r="CA38" s="423"/>
      <c r="CB38" s="423"/>
      <c r="CC38" s="423"/>
      <c r="CD38" s="423"/>
      <c r="CE38" s="423"/>
      <c r="CF38" s="423"/>
      <c r="CG38" s="423"/>
      <c r="CH38" s="423"/>
      <c r="CI38" s="423"/>
      <c r="CJ38" s="423"/>
      <c r="CK38" s="423"/>
      <c r="CL38" s="423"/>
      <c r="CM38" s="423"/>
      <c r="CN38" s="213"/>
      <c r="CO38" s="424">
        <f t="shared" si="3"/>
        <v>21</v>
      </c>
      <c r="CP38" s="424"/>
      <c r="CQ38" s="423" t="str">
        <f>IF('各会計、関係団体の財政状況及び健全化判断比率'!BS11="","",'各会計、関係団体の財政状況及び健全化判断比率'!BS11)</f>
        <v>越前おおの農林樂舎</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福井県自治会館組合</v>
      </c>
      <c r="BZ39" s="423"/>
      <c r="CA39" s="423"/>
      <c r="CB39" s="423"/>
      <c r="CC39" s="423"/>
      <c r="CD39" s="423"/>
      <c r="CE39" s="423"/>
      <c r="CF39" s="423"/>
      <c r="CG39" s="423"/>
      <c r="CH39" s="423"/>
      <c r="CI39" s="423"/>
      <c r="CJ39" s="423"/>
      <c r="CK39" s="423"/>
      <c r="CL39" s="423"/>
      <c r="CM39" s="423"/>
      <c r="CN39" s="213"/>
      <c r="CO39" s="424">
        <f t="shared" si="3"/>
        <v>22</v>
      </c>
      <c r="CP39" s="424"/>
      <c r="CQ39" s="423" t="str">
        <f>IF('各会計、関係団体の財政状況及び健全化判断比率'!BS12="","",'各会計、関係団体の財政状況及び健全化判断比率'!BS12)</f>
        <v>結のまち越前おおの</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23</v>
      </c>
      <c r="CP40" s="424"/>
      <c r="CQ40" s="423" t="str">
        <f>IF('各会計、関係団体の財政状況及び健全化判断比率'!BS13="","",'各会計、関係団体の財政状況及び健全化判断比率'!BS13)</f>
        <v>水への恩返し財団</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j7fKUNXyTlZN317ZuUU1mpJU/LK4iFgeATW2SGrLbYkw5ZW/RE1WmA/bvH88df5Rga2qLKE81VH9sWCbUcCUA==" saltValue="Ppx1L92IOLmnUGPmaroO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3891747</v>
      </c>
      <c r="S5" s="727"/>
      <c r="T5" s="727"/>
      <c r="U5" s="727"/>
      <c r="V5" s="727"/>
      <c r="W5" s="727"/>
      <c r="X5" s="727"/>
      <c r="Y5" s="773"/>
      <c r="Z5" s="791">
        <v>21.1</v>
      </c>
      <c r="AA5" s="791"/>
      <c r="AB5" s="791"/>
      <c r="AC5" s="791"/>
      <c r="AD5" s="792">
        <v>3786754</v>
      </c>
      <c r="AE5" s="792"/>
      <c r="AF5" s="792"/>
      <c r="AG5" s="792"/>
      <c r="AH5" s="792"/>
      <c r="AI5" s="792"/>
      <c r="AJ5" s="792"/>
      <c r="AK5" s="792"/>
      <c r="AL5" s="774">
        <v>38.799999999999997</v>
      </c>
      <c r="AM5" s="743"/>
      <c r="AN5" s="743"/>
      <c r="AO5" s="775"/>
      <c r="AP5" s="760" t="s">
        <v>225</v>
      </c>
      <c r="AQ5" s="761"/>
      <c r="AR5" s="761"/>
      <c r="AS5" s="761"/>
      <c r="AT5" s="761"/>
      <c r="AU5" s="761"/>
      <c r="AV5" s="761"/>
      <c r="AW5" s="761"/>
      <c r="AX5" s="761"/>
      <c r="AY5" s="761"/>
      <c r="AZ5" s="761"/>
      <c r="BA5" s="761"/>
      <c r="BB5" s="761"/>
      <c r="BC5" s="761"/>
      <c r="BD5" s="761"/>
      <c r="BE5" s="761"/>
      <c r="BF5" s="762"/>
      <c r="BG5" s="661">
        <v>3780697</v>
      </c>
      <c r="BH5" s="664"/>
      <c r="BI5" s="664"/>
      <c r="BJ5" s="664"/>
      <c r="BK5" s="664"/>
      <c r="BL5" s="664"/>
      <c r="BM5" s="664"/>
      <c r="BN5" s="665"/>
      <c r="BO5" s="723">
        <v>97.1</v>
      </c>
      <c r="BP5" s="723"/>
      <c r="BQ5" s="723"/>
      <c r="BR5" s="723"/>
      <c r="BS5" s="724">
        <v>34941</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180543</v>
      </c>
      <c r="S6" s="664"/>
      <c r="T6" s="664"/>
      <c r="U6" s="664"/>
      <c r="V6" s="664"/>
      <c r="W6" s="664"/>
      <c r="X6" s="664"/>
      <c r="Y6" s="665"/>
      <c r="Z6" s="723">
        <v>1</v>
      </c>
      <c r="AA6" s="723"/>
      <c r="AB6" s="723"/>
      <c r="AC6" s="723"/>
      <c r="AD6" s="724">
        <v>180543</v>
      </c>
      <c r="AE6" s="724"/>
      <c r="AF6" s="724"/>
      <c r="AG6" s="724"/>
      <c r="AH6" s="724"/>
      <c r="AI6" s="724"/>
      <c r="AJ6" s="724"/>
      <c r="AK6" s="724"/>
      <c r="AL6" s="666">
        <v>1.9</v>
      </c>
      <c r="AM6" s="667"/>
      <c r="AN6" s="667"/>
      <c r="AO6" s="725"/>
      <c r="AP6" s="658" t="s">
        <v>230</v>
      </c>
      <c r="AQ6" s="659"/>
      <c r="AR6" s="659"/>
      <c r="AS6" s="659"/>
      <c r="AT6" s="659"/>
      <c r="AU6" s="659"/>
      <c r="AV6" s="659"/>
      <c r="AW6" s="659"/>
      <c r="AX6" s="659"/>
      <c r="AY6" s="659"/>
      <c r="AZ6" s="659"/>
      <c r="BA6" s="659"/>
      <c r="BB6" s="659"/>
      <c r="BC6" s="659"/>
      <c r="BD6" s="659"/>
      <c r="BE6" s="659"/>
      <c r="BF6" s="660"/>
      <c r="BG6" s="661">
        <v>3780697</v>
      </c>
      <c r="BH6" s="664"/>
      <c r="BI6" s="664"/>
      <c r="BJ6" s="664"/>
      <c r="BK6" s="664"/>
      <c r="BL6" s="664"/>
      <c r="BM6" s="664"/>
      <c r="BN6" s="665"/>
      <c r="BO6" s="723">
        <v>97.1</v>
      </c>
      <c r="BP6" s="723"/>
      <c r="BQ6" s="723"/>
      <c r="BR6" s="723"/>
      <c r="BS6" s="724">
        <v>34941</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186015</v>
      </c>
      <c r="CS6" s="664"/>
      <c r="CT6" s="664"/>
      <c r="CU6" s="664"/>
      <c r="CV6" s="664"/>
      <c r="CW6" s="664"/>
      <c r="CX6" s="664"/>
      <c r="CY6" s="665"/>
      <c r="CZ6" s="774">
        <v>1.1000000000000001</v>
      </c>
      <c r="DA6" s="743"/>
      <c r="DB6" s="743"/>
      <c r="DC6" s="777"/>
      <c r="DD6" s="669" t="s">
        <v>135</v>
      </c>
      <c r="DE6" s="664"/>
      <c r="DF6" s="664"/>
      <c r="DG6" s="664"/>
      <c r="DH6" s="664"/>
      <c r="DI6" s="664"/>
      <c r="DJ6" s="664"/>
      <c r="DK6" s="664"/>
      <c r="DL6" s="664"/>
      <c r="DM6" s="664"/>
      <c r="DN6" s="664"/>
      <c r="DO6" s="664"/>
      <c r="DP6" s="665"/>
      <c r="DQ6" s="669">
        <v>185935</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7662</v>
      </c>
      <c r="S7" s="664"/>
      <c r="T7" s="664"/>
      <c r="U7" s="664"/>
      <c r="V7" s="664"/>
      <c r="W7" s="664"/>
      <c r="X7" s="664"/>
      <c r="Y7" s="665"/>
      <c r="Z7" s="723">
        <v>0</v>
      </c>
      <c r="AA7" s="723"/>
      <c r="AB7" s="723"/>
      <c r="AC7" s="723"/>
      <c r="AD7" s="724">
        <v>7662</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1647611</v>
      </c>
      <c r="BH7" s="664"/>
      <c r="BI7" s="664"/>
      <c r="BJ7" s="664"/>
      <c r="BK7" s="664"/>
      <c r="BL7" s="664"/>
      <c r="BM7" s="664"/>
      <c r="BN7" s="665"/>
      <c r="BO7" s="723">
        <v>42.3</v>
      </c>
      <c r="BP7" s="723"/>
      <c r="BQ7" s="723"/>
      <c r="BR7" s="723"/>
      <c r="BS7" s="724">
        <v>34941</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2255945</v>
      </c>
      <c r="CS7" s="664"/>
      <c r="CT7" s="664"/>
      <c r="CU7" s="664"/>
      <c r="CV7" s="664"/>
      <c r="CW7" s="664"/>
      <c r="CX7" s="664"/>
      <c r="CY7" s="665"/>
      <c r="CZ7" s="723">
        <v>12.8</v>
      </c>
      <c r="DA7" s="723"/>
      <c r="DB7" s="723"/>
      <c r="DC7" s="723"/>
      <c r="DD7" s="669">
        <v>27814</v>
      </c>
      <c r="DE7" s="664"/>
      <c r="DF7" s="664"/>
      <c r="DG7" s="664"/>
      <c r="DH7" s="664"/>
      <c r="DI7" s="664"/>
      <c r="DJ7" s="664"/>
      <c r="DK7" s="664"/>
      <c r="DL7" s="664"/>
      <c r="DM7" s="664"/>
      <c r="DN7" s="664"/>
      <c r="DO7" s="664"/>
      <c r="DP7" s="665"/>
      <c r="DQ7" s="669">
        <v>1878070</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14565</v>
      </c>
      <c r="S8" s="664"/>
      <c r="T8" s="664"/>
      <c r="U8" s="664"/>
      <c r="V8" s="664"/>
      <c r="W8" s="664"/>
      <c r="X8" s="664"/>
      <c r="Y8" s="665"/>
      <c r="Z8" s="723">
        <v>0.1</v>
      </c>
      <c r="AA8" s="723"/>
      <c r="AB8" s="723"/>
      <c r="AC8" s="723"/>
      <c r="AD8" s="724">
        <v>14565</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62059</v>
      </c>
      <c r="BH8" s="664"/>
      <c r="BI8" s="664"/>
      <c r="BJ8" s="664"/>
      <c r="BK8" s="664"/>
      <c r="BL8" s="664"/>
      <c r="BM8" s="664"/>
      <c r="BN8" s="665"/>
      <c r="BO8" s="723">
        <v>1.6</v>
      </c>
      <c r="BP8" s="723"/>
      <c r="BQ8" s="723"/>
      <c r="BR8" s="723"/>
      <c r="BS8" s="669" t="s">
        <v>135</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5450937</v>
      </c>
      <c r="CS8" s="664"/>
      <c r="CT8" s="664"/>
      <c r="CU8" s="664"/>
      <c r="CV8" s="664"/>
      <c r="CW8" s="664"/>
      <c r="CX8" s="664"/>
      <c r="CY8" s="665"/>
      <c r="CZ8" s="723">
        <v>31</v>
      </c>
      <c r="DA8" s="723"/>
      <c r="DB8" s="723"/>
      <c r="DC8" s="723"/>
      <c r="DD8" s="669">
        <v>245998</v>
      </c>
      <c r="DE8" s="664"/>
      <c r="DF8" s="664"/>
      <c r="DG8" s="664"/>
      <c r="DH8" s="664"/>
      <c r="DI8" s="664"/>
      <c r="DJ8" s="664"/>
      <c r="DK8" s="664"/>
      <c r="DL8" s="664"/>
      <c r="DM8" s="664"/>
      <c r="DN8" s="664"/>
      <c r="DO8" s="664"/>
      <c r="DP8" s="665"/>
      <c r="DQ8" s="669">
        <v>2710383</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12516</v>
      </c>
      <c r="S9" s="664"/>
      <c r="T9" s="664"/>
      <c r="U9" s="664"/>
      <c r="V9" s="664"/>
      <c r="W9" s="664"/>
      <c r="X9" s="664"/>
      <c r="Y9" s="665"/>
      <c r="Z9" s="723">
        <v>0.1</v>
      </c>
      <c r="AA9" s="723"/>
      <c r="AB9" s="723"/>
      <c r="AC9" s="723"/>
      <c r="AD9" s="724">
        <v>12516</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1371110</v>
      </c>
      <c r="BH9" s="664"/>
      <c r="BI9" s="664"/>
      <c r="BJ9" s="664"/>
      <c r="BK9" s="664"/>
      <c r="BL9" s="664"/>
      <c r="BM9" s="664"/>
      <c r="BN9" s="665"/>
      <c r="BO9" s="723">
        <v>35.200000000000003</v>
      </c>
      <c r="BP9" s="723"/>
      <c r="BQ9" s="723"/>
      <c r="BR9" s="723"/>
      <c r="BS9" s="669" t="s">
        <v>135</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1454139</v>
      </c>
      <c r="CS9" s="664"/>
      <c r="CT9" s="664"/>
      <c r="CU9" s="664"/>
      <c r="CV9" s="664"/>
      <c r="CW9" s="664"/>
      <c r="CX9" s="664"/>
      <c r="CY9" s="665"/>
      <c r="CZ9" s="723">
        <v>8.3000000000000007</v>
      </c>
      <c r="DA9" s="723"/>
      <c r="DB9" s="723"/>
      <c r="DC9" s="723"/>
      <c r="DD9" s="669">
        <v>64976</v>
      </c>
      <c r="DE9" s="664"/>
      <c r="DF9" s="664"/>
      <c r="DG9" s="664"/>
      <c r="DH9" s="664"/>
      <c r="DI9" s="664"/>
      <c r="DJ9" s="664"/>
      <c r="DK9" s="664"/>
      <c r="DL9" s="664"/>
      <c r="DM9" s="664"/>
      <c r="DN9" s="664"/>
      <c r="DO9" s="664"/>
      <c r="DP9" s="665"/>
      <c r="DQ9" s="669">
        <v>1327859</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242</v>
      </c>
      <c r="AA10" s="723"/>
      <c r="AB10" s="723"/>
      <c r="AC10" s="723"/>
      <c r="AD10" s="724" t="s">
        <v>242</v>
      </c>
      <c r="AE10" s="724"/>
      <c r="AF10" s="724"/>
      <c r="AG10" s="724"/>
      <c r="AH10" s="724"/>
      <c r="AI10" s="724"/>
      <c r="AJ10" s="724"/>
      <c r="AK10" s="724"/>
      <c r="AL10" s="666" t="s">
        <v>242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101752</v>
      </c>
      <c r="BH10" s="664"/>
      <c r="BI10" s="664"/>
      <c r="BJ10" s="664"/>
      <c r="BK10" s="664"/>
      <c r="BL10" s="664"/>
      <c r="BM10" s="664"/>
      <c r="BN10" s="665"/>
      <c r="BO10" s="723">
        <v>2.6</v>
      </c>
      <c r="BP10" s="723"/>
      <c r="BQ10" s="723"/>
      <c r="BR10" s="723"/>
      <c r="BS10" s="669">
        <v>16579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155649</v>
      </c>
      <c r="CS10" s="664"/>
      <c r="CT10" s="664"/>
      <c r="CU10" s="664"/>
      <c r="CV10" s="664"/>
      <c r="CW10" s="664"/>
      <c r="CX10" s="664"/>
      <c r="CY10" s="665"/>
      <c r="CZ10" s="723">
        <v>0.9</v>
      </c>
      <c r="DA10" s="723"/>
      <c r="DB10" s="723"/>
      <c r="DC10" s="723"/>
      <c r="DD10" s="669">
        <v>674</v>
      </c>
      <c r="DE10" s="664"/>
      <c r="DF10" s="664"/>
      <c r="DG10" s="664"/>
      <c r="DH10" s="664"/>
      <c r="DI10" s="664"/>
      <c r="DJ10" s="664"/>
      <c r="DK10" s="664"/>
      <c r="DL10" s="664"/>
      <c r="DM10" s="664"/>
      <c r="DN10" s="664"/>
      <c r="DO10" s="664"/>
      <c r="DP10" s="665"/>
      <c r="DQ10" s="669">
        <v>45848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242</v>
      </c>
      <c r="S11" s="664"/>
      <c r="T11" s="664"/>
      <c r="U11" s="664"/>
      <c r="V11" s="664"/>
      <c r="W11" s="664"/>
      <c r="X11" s="664"/>
      <c r="Y11" s="665"/>
      <c r="Z11" s="723" t="s">
        <v>127</v>
      </c>
      <c r="AA11" s="723"/>
      <c r="AB11" s="723"/>
      <c r="AC11" s="723"/>
      <c r="AD11" s="724" t="s">
        <v>242</v>
      </c>
      <c r="AE11" s="724"/>
      <c r="AF11" s="724"/>
      <c r="AG11" s="724"/>
      <c r="AH11" s="724"/>
      <c r="AI11" s="724"/>
      <c r="AJ11" s="724"/>
      <c r="AK11" s="724"/>
      <c r="AL11" s="666" t="s">
        <v>127</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112690</v>
      </c>
      <c r="BH11" s="664"/>
      <c r="BI11" s="664"/>
      <c r="BJ11" s="664"/>
      <c r="BK11" s="664"/>
      <c r="BL11" s="664"/>
      <c r="BM11" s="664"/>
      <c r="BN11" s="665"/>
      <c r="BO11" s="723">
        <v>2.9</v>
      </c>
      <c r="BP11" s="723"/>
      <c r="BQ11" s="723"/>
      <c r="BR11" s="723"/>
      <c r="BS11" s="669">
        <v>18362</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1376952</v>
      </c>
      <c r="CS11" s="664"/>
      <c r="CT11" s="664"/>
      <c r="CU11" s="664"/>
      <c r="CV11" s="664"/>
      <c r="CW11" s="664"/>
      <c r="CX11" s="664"/>
      <c r="CY11" s="665"/>
      <c r="CZ11" s="723">
        <v>7.8</v>
      </c>
      <c r="DA11" s="723"/>
      <c r="DB11" s="723"/>
      <c r="DC11" s="723"/>
      <c r="DD11" s="669">
        <v>448858</v>
      </c>
      <c r="DE11" s="664"/>
      <c r="DF11" s="664"/>
      <c r="DG11" s="664"/>
      <c r="DH11" s="664"/>
      <c r="DI11" s="664"/>
      <c r="DJ11" s="664"/>
      <c r="DK11" s="664"/>
      <c r="DL11" s="664"/>
      <c r="DM11" s="664"/>
      <c r="DN11" s="664"/>
      <c r="DO11" s="664"/>
      <c r="DP11" s="665"/>
      <c r="DQ11" s="669">
        <v>612021</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598792</v>
      </c>
      <c r="S12" s="664"/>
      <c r="T12" s="664"/>
      <c r="U12" s="664"/>
      <c r="V12" s="664"/>
      <c r="W12" s="664"/>
      <c r="X12" s="664"/>
      <c r="Y12" s="665"/>
      <c r="Z12" s="723">
        <v>3.2</v>
      </c>
      <c r="AA12" s="723"/>
      <c r="AB12" s="723"/>
      <c r="AC12" s="723"/>
      <c r="AD12" s="724">
        <v>598792</v>
      </c>
      <c r="AE12" s="724"/>
      <c r="AF12" s="724"/>
      <c r="AG12" s="724"/>
      <c r="AH12" s="724"/>
      <c r="AI12" s="724"/>
      <c r="AJ12" s="724"/>
      <c r="AK12" s="724"/>
      <c r="AL12" s="666">
        <v>6.1</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1830635</v>
      </c>
      <c r="BH12" s="664"/>
      <c r="BI12" s="664"/>
      <c r="BJ12" s="664"/>
      <c r="BK12" s="664"/>
      <c r="BL12" s="664"/>
      <c r="BM12" s="664"/>
      <c r="BN12" s="665"/>
      <c r="BO12" s="723">
        <v>47</v>
      </c>
      <c r="BP12" s="723"/>
      <c r="BQ12" s="723"/>
      <c r="BR12" s="723"/>
      <c r="BS12" s="669" t="s">
        <v>135</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680840</v>
      </c>
      <c r="CS12" s="664"/>
      <c r="CT12" s="664"/>
      <c r="CU12" s="664"/>
      <c r="CV12" s="664"/>
      <c r="CW12" s="664"/>
      <c r="CX12" s="664"/>
      <c r="CY12" s="665"/>
      <c r="CZ12" s="723">
        <v>3.9</v>
      </c>
      <c r="DA12" s="723"/>
      <c r="DB12" s="723"/>
      <c r="DC12" s="723"/>
      <c r="DD12" s="669">
        <v>118349</v>
      </c>
      <c r="DE12" s="664"/>
      <c r="DF12" s="664"/>
      <c r="DG12" s="664"/>
      <c r="DH12" s="664"/>
      <c r="DI12" s="664"/>
      <c r="DJ12" s="664"/>
      <c r="DK12" s="664"/>
      <c r="DL12" s="664"/>
      <c r="DM12" s="664"/>
      <c r="DN12" s="664"/>
      <c r="DO12" s="664"/>
      <c r="DP12" s="665"/>
      <c r="DQ12" s="669">
        <v>426821</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242</v>
      </c>
      <c r="AA13" s="723"/>
      <c r="AB13" s="723"/>
      <c r="AC13" s="723"/>
      <c r="AD13" s="724" t="s">
        <v>135</v>
      </c>
      <c r="AE13" s="724"/>
      <c r="AF13" s="724"/>
      <c r="AG13" s="724"/>
      <c r="AH13" s="724"/>
      <c r="AI13" s="724"/>
      <c r="AJ13" s="724"/>
      <c r="AK13" s="724"/>
      <c r="AL13" s="666" t="s">
        <v>242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1823837</v>
      </c>
      <c r="BH13" s="664"/>
      <c r="BI13" s="664"/>
      <c r="BJ13" s="664"/>
      <c r="BK13" s="664"/>
      <c r="BL13" s="664"/>
      <c r="BM13" s="664"/>
      <c r="BN13" s="665"/>
      <c r="BO13" s="723">
        <v>46.9</v>
      </c>
      <c r="BP13" s="723"/>
      <c r="BQ13" s="723"/>
      <c r="BR13" s="723"/>
      <c r="BS13" s="669" t="s">
        <v>253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1645651</v>
      </c>
      <c r="CS13" s="664"/>
      <c r="CT13" s="664"/>
      <c r="CU13" s="664"/>
      <c r="CV13" s="664"/>
      <c r="CW13" s="664"/>
      <c r="CX13" s="664"/>
      <c r="CY13" s="665"/>
      <c r="CZ13" s="723">
        <v>9.3000000000000007</v>
      </c>
      <c r="DA13" s="723"/>
      <c r="DB13" s="723"/>
      <c r="DC13" s="723"/>
      <c r="DD13" s="669">
        <v>576195</v>
      </c>
      <c r="DE13" s="664"/>
      <c r="DF13" s="664"/>
      <c r="DG13" s="664"/>
      <c r="DH13" s="664"/>
      <c r="DI13" s="664"/>
      <c r="DJ13" s="664"/>
      <c r="DK13" s="664"/>
      <c r="DL13" s="664"/>
      <c r="DM13" s="664"/>
      <c r="DN13" s="664"/>
      <c r="DO13" s="664"/>
      <c r="DP13" s="665"/>
      <c r="DQ13" s="669">
        <v>1097977</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253</v>
      </c>
      <c r="AE14" s="724"/>
      <c r="AF14" s="724"/>
      <c r="AG14" s="724"/>
      <c r="AH14" s="724"/>
      <c r="AI14" s="724"/>
      <c r="AJ14" s="724"/>
      <c r="AK14" s="724"/>
      <c r="AL14" s="666" t="s">
        <v>242</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114299</v>
      </c>
      <c r="BH14" s="664"/>
      <c r="BI14" s="664"/>
      <c r="BJ14" s="664"/>
      <c r="BK14" s="664"/>
      <c r="BL14" s="664"/>
      <c r="BM14" s="664"/>
      <c r="BN14" s="665"/>
      <c r="BO14" s="723">
        <v>2.9</v>
      </c>
      <c r="BP14" s="723"/>
      <c r="BQ14" s="723"/>
      <c r="BR14" s="723"/>
      <c r="BS14" s="669" t="s">
        <v>135</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857529</v>
      </c>
      <c r="CS14" s="664"/>
      <c r="CT14" s="664"/>
      <c r="CU14" s="664"/>
      <c r="CV14" s="664"/>
      <c r="CW14" s="664"/>
      <c r="CX14" s="664"/>
      <c r="CY14" s="665"/>
      <c r="CZ14" s="723">
        <v>4.9000000000000004</v>
      </c>
      <c r="DA14" s="723"/>
      <c r="DB14" s="723"/>
      <c r="DC14" s="723"/>
      <c r="DD14" s="669">
        <v>276222</v>
      </c>
      <c r="DE14" s="664"/>
      <c r="DF14" s="664"/>
      <c r="DG14" s="664"/>
      <c r="DH14" s="664"/>
      <c r="DI14" s="664"/>
      <c r="DJ14" s="664"/>
      <c r="DK14" s="664"/>
      <c r="DL14" s="664"/>
      <c r="DM14" s="664"/>
      <c r="DN14" s="664"/>
      <c r="DO14" s="664"/>
      <c r="DP14" s="665"/>
      <c r="DQ14" s="669">
        <v>603797</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62955</v>
      </c>
      <c r="S15" s="664"/>
      <c r="T15" s="664"/>
      <c r="U15" s="664"/>
      <c r="V15" s="664"/>
      <c r="W15" s="664"/>
      <c r="X15" s="664"/>
      <c r="Y15" s="665"/>
      <c r="Z15" s="723">
        <v>0.3</v>
      </c>
      <c r="AA15" s="723"/>
      <c r="AB15" s="723"/>
      <c r="AC15" s="723"/>
      <c r="AD15" s="724">
        <v>62955</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188152</v>
      </c>
      <c r="BH15" s="664"/>
      <c r="BI15" s="664"/>
      <c r="BJ15" s="664"/>
      <c r="BK15" s="664"/>
      <c r="BL15" s="664"/>
      <c r="BM15" s="664"/>
      <c r="BN15" s="665"/>
      <c r="BO15" s="723">
        <v>4.8</v>
      </c>
      <c r="BP15" s="723"/>
      <c r="BQ15" s="723"/>
      <c r="BR15" s="723"/>
      <c r="BS15" s="669" t="s">
        <v>127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1843906</v>
      </c>
      <c r="CS15" s="664"/>
      <c r="CT15" s="664"/>
      <c r="CU15" s="664"/>
      <c r="CV15" s="664"/>
      <c r="CW15" s="664"/>
      <c r="CX15" s="664"/>
      <c r="CY15" s="665"/>
      <c r="CZ15" s="723">
        <v>10.5</v>
      </c>
      <c r="DA15" s="723"/>
      <c r="DB15" s="723"/>
      <c r="DC15" s="723"/>
      <c r="DD15" s="669">
        <v>78972</v>
      </c>
      <c r="DE15" s="664"/>
      <c r="DF15" s="664"/>
      <c r="DG15" s="664"/>
      <c r="DH15" s="664"/>
      <c r="DI15" s="664"/>
      <c r="DJ15" s="664"/>
      <c r="DK15" s="664"/>
      <c r="DL15" s="664"/>
      <c r="DM15" s="664"/>
      <c r="DN15" s="664"/>
      <c r="DO15" s="664"/>
      <c r="DP15" s="665"/>
      <c r="DQ15" s="669">
        <v>1451133</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135</v>
      </c>
      <c r="S16" s="664"/>
      <c r="T16" s="664"/>
      <c r="U16" s="664"/>
      <c r="V16" s="664"/>
      <c r="W16" s="664"/>
      <c r="X16" s="664"/>
      <c r="Y16" s="665"/>
      <c r="Z16" s="723" t="s">
        <v>135</v>
      </c>
      <c r="AA16" s="723"/>
      <c r="AB16" s="723"/>
      <c r="AC16" s="723"/>
      <c r="AD16" s="724" t="s">
        <v>127</v>
      </c>
      <c r="AE16" s="724"/>
      <c r="AF16" s="724"/>
      <c r="AG16" s="724"/>
      <c r="AH16" s="724"/>
      <c r="AI16" s="724"/>
      <c r="AJ16" s="724"/>
      <c r="AK16" s="724"/>
      <c r="AL16" s="666" t="s">
        <v>135</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242</v>
      </c>
      <c r="BH16" s="664"/>
      <c r="BI16" s="664"/>
      <c r="BJ16" s="664"/>
      <c r="BK16" s="664"/>
      <c r="BL16" s="664"/>
      <c r="BM16" s="664"/>
      <c r="BN16" s="665"/>
      <c r="BO16" s="723" t="s">
        <v>135</v>
      </c>
      <c r="BP16" s="723"/>
      <c r="BQ16" s="723"/>
      <c r="BR16" s="723"/>
      <c r="BS16" s="669" t="s">
        <v>127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112667</v>
      </c>
      <c r="CS16" s="664"/>
      <c r="CT16" s="664"/>
      <c r="CU16" s="664"/>
      <c r="CV16" s="664"/>
      <c r="CW16" s="664"/>
      <c r="CX16" s="664"/>
      <c r="CY16" s="665"/>
      <c r="CZ16" s="723">
        <v>0.6</v>
      </c>
      <c r="DA16" s="723"/>
      <c r="DB16" s="723"/>
      <c r="DC16" s="723"/>
      <c r="DD16" s="669" t="s">
        <v>242</v>
      </c>
      <c r="DE16" s="664"/>
      <c r="DF16" s="664"/>
      <c r="DG16" s="664"/>
      <c r="DH16" s="664"/>
      <c r="DI16" s="664"/>
      <c r="DJ16" s="664"/>
      <c r="DK16" s="664"/>
      <c r="DL16" s="664"/>
      <c r="DM16" s="664"/>
      <c r="DN16" s="664"/>
      <c r="DO16" s="664"/>
      <c r="DP16" s="665"/>
      <c r="DQ16" s="669">
        <v>17973</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14221</v>
      </c>
      <c r="S17" s="664"/>
      <c r="T17" s="664"/>
      <c r="U17" s="664"/>
      <c r="V17" s="664"/>
      <c r="W17" s="664"/>
      <c r="X17" s="664"/>
      <c r="Y17" s="665"/>
      <c r="Z17" s="723">
        <v>0.1</v>
      </c>
      <c r="AA17" s="723"/>
      <c r="AB17" s="723"/>
      <c r="AC17" s="723"/>
      <c r="AD17" s="724">
        <v>14221</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242</v>
      </c>
      <c r="BH17" s="664"/>
      <c r="BI17" s="664"/>
      <c r="BJ17" s="664"/>
      <c r="BK17" s="664"/>
      <c r="BL17" s="664"/>
      <c r="BM17" s="664"/>
      <c r="BN17" s="665"/>
      <c r="BO17" s="723" t="s">
        <v>127</v>
      </c>
      <c r="BP17" s="723"/>
      <c r="BQ17" s="723"/>
      <c r="BR17" s="723"/>
      <c r="BS17" s="669" t="s">
        <v>242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1591168</v>
      </c>
      <c r="CS17" s="664"/>
      <c r="CT17" s="664"/>
      <c r="CU17" s="664"/>
      <c r="CV17" s="664"/>
      <c r="CW17" s="664"/>
      <c r="CX17" s="664"/>
      <c r="CY17" s="665"/>
      <c r="CZ17" s="723">
        <v>9</v>
      </c>
      <c r="DA17" s="723"/>
      <c r="DB17" s="723"/>
      <c r="DC17" s="723"/>
      <c r="DD17" s="669" t="s">
        <v>242</v>
      </c>
      <c r="DE17" s="664"/>
      <c r="DF17" s="664"/>
      <c r="DG17" s="664"/>
      <c r="DH17" s="664"/>
      <c r="DI17" s="664"/>
      <c r="DJ17" s="664"/>
      <c r="DK17" s="664"/>
      <c r="DL17" s="664"/>
      <c r="DM17" s="664"/>
      <c r="DN17" s="664"/>
      <c r="DO17" s="664"/>
      <c r="DP17" s="665"/>
      <c r="DQ17" s="669">
        <v>1591168</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6261791</v>
      </c>
      <c r="S18" s="664"/>
      <c r="T18" s="664"/>
      <c r="U18" s="664"/>
      <c r="V18" s="664"/>
      <c r="W18" s="664"/>
      <c r="X18" s="664"/>
      <c r="Y18" s="665"/>
      <c r="Z18" s="723">
        <v>33.9</v>
      </c>
      <c r="AA18" s="723"/>
      <c r="AB18" s="723"/>
      <c r="AC18" s="723"/>
      <c r="AD18" s="724">
        <v>5054246</v>
      </c>
      <c r="AE18" s="724"/>
      <c r="AF18" s="724"/>
      <c r="AG18" s="724"/>
      <c r="AH18" s="724"/>
      <c r="AI18" s="724"/>
      <c r="AJ18" s="724"/>
      <c r="AK18" s="724"/>
      <c r="AL18" s="666">
        <v>51.8</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242</v>
      </c>
      <c r="DA18" s="723"/>
      <c r="DB18" s="723"/>
      <c r="DC18" s="723"/>
      <c r="DD18" s="669" t="s">
        <v>127</v>
      </c>
      <c r="DE18" s="664"/>
      <c r="DF18" s="664"/>
      <c r="DG18" s="664"/>
      <c r="DH18" s="664"/>
      <c r="DI18" s="664"/>
      <c r="DJ18" s="664"/>
      <c r="DK18" s="664"/>
      <c r="DL18" s="664"/>
      <c r="DM18" s="664"/>
      <c r="DN18" s="664"/>
      <c r="DO18" s="664"/>
      <c r="DP18" s="665"/>
      <c r="DQ18" s="669" t="s">
        <v>135</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5054246</v>
      </c>
      <c r="S19" s="664"/>
      <c r="T19" s="664"/>
      <c r="U19" s="664"/>
      <c r="V19" s="664"/>
      <c r="W19" s="664"/>
      <c r="X19" s="664"/>
      <c r="Y19" s="665"/>
      <c r="Z19" s="723">
        <v>27.4</v>
      </c>
      <c r="AA19" s="723"/>
      <c r="AB19" s="723"/>
      <c r="AC19" s="723"/>
      <c r="AD19" s="724">
        <v>5054246</v>
      </c>
      <c r="AE19" s="724"/>
      <c r="AF19" s="724"/>
      <c r="AG19" s="724"/>
      <c r="AH19" s="724"/>
      <c r="AI19" s="724"/>
      <c r="AJ19" s="724"/>
      <c r="AK19" s="724"/>
      <c r="AL19" s="666">
        <v>51.8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111050</v>
      </c>
      <c r="BH19" s="664"/>
      <c r="BI19" s="664"/>
      <c r="BJ19" s="664"/>
      <c r="BK19" s="664"/>
      <c r="BL19" s="664"/>
      <c r="BM19" s="664"/>
      <c r="BN19" s="665"/>
      <c r="BO19" s="723">
        <v>2.9</v>
      </c>
      <c r="BP19" s="723"/>
      <c r="BQ19" s="723"/>
      <c r="BR19" s="723"/>
      <c r="BS19" s="669" t="s">
        <v>253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242</v>
      </c>
      <c r="DA19" s="723"/>
      <c r="DB19" s="723"/>
      <c r="DC19" s="723"/>
      <c r="DD19" s="669" t="s">
        <v>135</v>
      </c>
      <c r="DE19" s="664"/>
      <c r="DF19" s="664"/>
      <c r="DG19" s="664"/>
      <c r="DH19" s="664"/>
      <c r="DI19" s="664"/>
      <c r="DJ19" s="664"/>
      <c r="DK19" s="664"/>
      <c r="DL19" s="664"/>
      <c r="DM19" s="664"/>
      <c r="DN19" s="664"/>
      <c r="DO19" s="664"/>
      <c r="DP19" s="665"/>
      <c r="DQ19" s="669" t="s">
        <v>135</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1207519</v>
      </c>
      <c r="S20" s="664"/>
      <c r="T20" s="664"/>
      <c r="U20" s="664"/>
      <c r="V20" s="664"/>
      <c r="W20" s="664"/>
      <c r="X20" s="664"/>
      <c r="Y20" s="665"/>
      <c r="Z20" s="723">
        <v>6.5</v>
      </c>
      <c r="AA20" s="723"/>
      <c r="AB20" s="723"/>
      <c r="AC20" s="723"/>
      <c r="AD20" s="724" t="s">
        <v>242</v>
      </c>
      <c r="AE20" s="724"/>
      <c r="AF20" s="724"/>
      <c r="AG20" s="724"/>
      <c r="AH20" s="724"/>
      <c r="AI20" s="724"/>
      <c r="AJ20" s="724"/>
      <c r="AK20" s="724"/>
      <c r="AL20" s="666" t="s">
        <v>127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111050</v>
      </c>
      <c r="BH20" s="664"/>
      <c r="BI20" s="664"/>
      <c r="BJ20" s="664"/>
      <c r="BK20" s="664"/>
      <c r="BL20" s="664"/>
      <c r="BM20" s="664"/>
      <c r="BN20" s="665"/>
      <c r="BO20" s="723">
        <v>2.9</v>
      </c>
      <c r="BP20" s="723"/>
      <c r="BQ20" s="723"/>
      <c r="BR20" s="723"/>
      <c r="BS20" s="669" t="s">
        <v>127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17611398</v>
      </c>
      <c r="CS20" s="664"/>
      <c r="CT20" s="664"/>
      <c r="CU20" s="664"/>
      <c r="CV20" s="664"/>
      <c r="CW20" s="664"/>
      <c r="CX20" s="664"/>
      <c r="CY20" s="665"/>
      <c r="CZ20" s="723">
        <v>100</v>
      </c>
      <c r="DA20" s="723"/>
      <c r="DB20" s="723"/>
      <c r="DC20" s="723"/>
      <c r="DD20" s="669">
        <v>1838058</v>
      </c>
      <c r="DE20" s="664"/>
      <c r="DF20" s="664"/>
      <c r="DG20" s="664"/>
      <c r="DH20" s="664"/>
      <c r="DI20" s="664"/>
      <c r="DJ20" s="664"/>
      <c r="DK20" s="664"/>
      <c r="DL20" s="664"/>
      <c r="DM20" s="664"/>
      <c r="DN20" s="664"/>
      <c r="DO20" s="664"/>
      <c r="DP20" s="665"/>
      <c r="DQ20" s="669">
        <v>11948985</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26</v>
      </c>
      <c r="S21" s="664"/>
      <c r="T21" s="664"/>
      <c r="U21" s="664"/>
      <c r="V21" s="664"/>
      <c r="W21" s="664"/>
      <c r="X21" s="664"/>
      <c r="Y21" s="665"/>
      <c r="Z21" s="723">
        <v>0</v>
      </c>
      <c r="AA21" s="723"/>
      <c r="AB21" s="723"/>
      <c r="AC21" s="723"/>
      <c r="AD21" s="724" t="s">
        <v>135</v>
      </c>
      <c r="AE21" s="724"/>
      <c r="AF21" s="724"/>
      <c r="AG21" s="724"/>
      <c r="AH21" s="724"/>
      <c r="AI21" s="724"/>
      <c r="AJ21" s="724"/>
      <c r="AK21" s="724"/>
      <c r="AL21" s="666" t="s">
        <v>242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6057</v>
      </c>
      <c r="BH21" s="664"/>
      <c r="BI21" s="664"/>
      <c r="BJ21" s="664"/>
      <c r="BK21" s="664"/>
      <c r="BL21" s="664"/>
      <c r="BM21" s="664"/>
      <c r="BN21" s="665"/>
      <c r="BO21" s="723">
        <v>0.2</v>
      </c>
      <c r="BP21" s="723"/>
      <c r="BQ21" s="723"/>
      <c r="BR21" s="723"/>
      <c r="BS21" s="669" t="s">
        <v>135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11044792</v>
      </c>
      <c r="S22" s="664"/>
      <c r="T22" s="664"/>
      <c r="U22" s="664"/>
      <c r="V22" s="664"/>
      <c r="W22" s="664"/>
      <c r="X22" s="664"/>
      <c r="Y22" s="665"/>
      <c r="Z22" s="723">
        <v>59.9</v>
      </c>
      <c r="AA22" s="723"/>
      <c r="AB22" s="723"/>
      <c r="AC22" s="723"/>
      <c r="AD22" s="724">
        <v>9732254</v>
      </c>
      <c r="AE22" s="724"/>
      <c r="AF22" s="724"/>
      <c r="AG22" s="724"/>
      <c r="AH22" s="724"/>
      <c r="AI22" s="724"/>
      <c r="AJ22" s="724"/>
      <c r="AK22" s="724"/>
      <c r="AL22" s="666">
        <v>99.8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135</v>
      </c>
      <c r="BH22" s="664"/>
      <c r="BI22" s="664"/>
      <c r="BJ22" s="664"/>
      <c r="BK22" s="664"/>
      <c r="BL22" s="664"/>
      <c r="BM22" s="664"/>
      <c r="BN22" s="665"/>
      <c r="BO22" s="723" t="s">
        <v>135</v>
      </c>
      <c r="BP22" s="723"/>
      <c r="BQ22" s="723"/>
      <c r="BR22" s="723"/>
      <c r="BS22" s="669" t="s">
        <v>135</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3455</v>
      </c>
      <c r="S23" s="664"/>
      <c r="T23" s="664"/>
      <c r="U23" s="664"/>
      <c r="V23" s="664"/>
      <c r="W23" s="664"/>
      <c r="X23" s="664"/>
      <c r="Y23" s="665"/>
      <c r="Z23" s="723">
        <v>0</v>
      </c>
      <c r="AA23" s="723"/>
      <c r="AB23" s="723"/>
      <c r="AC23" s="723"/>
      <c r="AD23" s="724">
        <v>3455</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104993</v>
      </c>
      <c r="BH23" s="664"/>
      <c r="BI23" s="664"/>
      <c r="BJ23" s="664"/>
      <c r="BK23" s="664"/>
      <c r="BL23" s="664"/>
      <c r="BM23" s="664"/>
      <c r="BN23" s="665"/>
      <c r="BO23" s="723">
        <v>2.7</v>
      </c>
      <c r="BP23" s="723"/>
      <c r="BQ23" s="723"/>
      <c r="BR23" s="723"/>
      <c r="BS23" s="669" t="s">
        <v>242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124386</v>
      </c>
      <c r="S24" s="664"/>
      <c r="T24" s="664"/>
      <c r="U24" s="664"/>
      <c r="V24" s="664"/>
      <c r="W24" s="664"/>
      <c r="X24" s="664"/>
      <c r="Y24" s="665"/>
      <c r="Z24" s="723">
        <v>0.7</v>
      </c>
      <c r="AA24" s="723"/>
      <c r="AB24" s="723"/>
      <c r="AC24" s="723"/>
      <c r="AD24" s="724" t="s">
        <v>135</v>
      </c>
      <c r="AE24" s="724"/>
      <c r="AF24" s="724"/>
      <c r="AG24" s="724"/>
      <c r="AH24" s="724"/>
      <c r="AI24" s="724"/>
      <c r="AJ24" s="724"/>
      <c r="AK24" s="724"/>
      <c r="AL24" s="666" t="s">
        <v>127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135</v>
      </c>
      <c r="BP24" s="723"/>
      <c r="BQ24" s="723"/>
      <c r="BR24" s="723"/>
      <c r="BS24" s="669" t="s">
        <v>135</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8115075</v>
      </c>
      <c r="CS24" s="727"/>
      <c r="CT24" s="727"/>
      <c r="CU24" s="727"/>
      <c r="CV24" s="727"/>
      <c r="CW24" s="727"/>
      <c r="CX24" s="727"/>
      <c r="CY24" s="773"/>
      <c r="CZ24" s="774">
        <v>46.1</v>
      </c>
      <c r="DA24" s="743"/>
      <c r="DB24" s="743"/>
      <c r="DC24" s="777"/>
      <c r="DD24" s="772">
        <v>5676717</v>
      </c>
      <c r="DE24" s="727"/>
      <c r="DF24" s="727"/>
      <c r="DG24" s="727"/>
      <c r="DH24" s="727"/>
      <c r="DI24" s="727"/>
      <c r="DJ24" s="727"/>
      <c r="DK24" s="773"/>
      <c r="DL24" s="772">
        <v>5497888</v>
      </c>
      <c r="DM24" s="727"/>
      <c r="DN24" s="727"/>
      <c r="DO24" s="727"/>
      <c r="DP24" s="727"/>
      <c r="DQ24" s="727"/>
      <c r="DR24" s="727"/>
      <c r="DS24" s="727"/>
      <c r="DT24" s="727"/>
      <c r="DU24" s="727"/>
      <c r="DV24" s="773"/>
      <c r="DW24" s="774">
        <v>53.5</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196712</v>
      </c>
      <c r="S25" s="664"/>
      <c r="T25" s="664"/>
      <c r="U25" s="664"/>
      <c r="V25" s="664"/>
      <c r="W25" s="664"/>
      <c r="X25" s="664"/>
      <c r="Y25" s="665"/>
      <c r="Z25" s="723">
        <v>1.1000000000000001</v>
      </c>
      <c r="AA25" s="723"/>
      <c r="AB25" s="723"/>
      <c r="AC25" s="723"/>
      <c r="AD25" s="724">
        <v>15394</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242</v>
      </c>
      <c r="BP25" s="723"/>
      <c r="BQ25" s="723"/>
      <c r="BR25" s="723"/>
      <c r="BS25" s="669" t="s">
        <v>242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3272220</v>
      </c>
      <c r="CS25" s="662"/>
      <c r="CT25" s="662"/>
      <c r="CU25" s="662"/>
      <c r="CV25" s="662"/>
      <c r="CW25" s="662"/>
      <c r="CX25" s="662"/>
      <c r="CY25" s="663"/>
      <c r="CZ25" s="666">
        <v>18.600000000000001</v>
      </c>
      <c r="DA25" s="695"/>
      <c r="DB25" s="695"/>
      <c r="DC25" s="696"/>
      <c r="DD25" s="669">
        <v>3045201</v>
      </c>
      <c r="DE25" s="662"/>
      <c r="DF25" s="662"/>
      <c r="DG25" s="662"/>
      <c r="DH25" s="662"/>
      <c r="DI25" s="662"/>
      <c r="DJ25" s="662"/>
      <c r="DK25" s="663"/>
      <c r="DL25" s="669">
        <v>2869857</v>
      </c>
      <c r="DM25" s="662"/>
      <c r="DN25" s="662"/>
      <c r="DO25" s="662"/>
      <c r="DP25" s="662"/>
      <c r="DQ25" s="662"/>
      <c r="DR25" s="662"/>
      <c r="DS25" s="662"/>
      <c r="DT25" s="662"/>
      <c r="DU25" s="662"/>
      <c r="DV25" s="663"/>
      <c r="DW25" s="666">
        <v>27.9</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27528</v>
      </c>
      <c r="S26" s="664"/>
      <c r="T26" s="664"/>
      <c r="U26" s="664"/>
      <c r="V26" s="664"/>
      <c r="W26" s="664"/>
      <c r="X26" s="664"/>
      <c r="Y26" s="665"/>
      <c r="Z26" s="723">
        <v>0.1</v>
      </c>
      <c r="AA26" s="723"/>
      <c r="AB26" s="723"/>
      <c r="AC26" s="723"/>
      <c r="AD26" s="724" t="s">
        <v>242</v>
      </c>
      <c r="AE26" s="724"/>
      <c r="AF26" s="724"/>
      <c r="AG26" s="724"/>
      <c r="AH26" s="724"/>
      <c r="AI26" s="724"/>
      <c r="AJ26" s="724"/>
      <c r="AK26" s="724"/>
      <c r="AL26" s="666" t="s">
        <v>135</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242</v>
      </c>
      <c r="BP26" s="723"/>
      <c r="BQ26" s="723"/>
      <c r="BR26" s="723"/>
      <c r="BS26" s="669" t="s">
        <v>135</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2008419</v>
      </c>
      <c r="CS26" s="664"/>
      <c r="CT26" s="664"/>
      <c r="CU26" s="664"/>
      <c r="CV26" s="664"/>
      <c r="CW26" s="664"/>
      <c r="CX26" s="664"/>
      <c r="CY26" s="665"/>
      <c r="CZ26" s="666">
        <v>11.4</v>
      </c>
      <c r="DA26" s="695"/>
      <c r="DB26" s="695"/>
      <c r="DC26" s="696"/>
      <c r="DD26" s="669">
        <v>1865166</v>
      </c>
      <c r="DE26" s="664"/>
      <c r="DF26" s="664"/>
      <c r="DG26" s="664"/>
      <c r="DH26" s="664"/>
      <c r="DI26" s="664"/>
      <c r="DJ26" s="664"/>
      <c r="DK26" s="665"/>
      <c r="DL26" s="669" t="s">
        <v>242</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2030598</v>
      </c>
      <c r="S27" s="664"/>
      <c r="T27" s="664"/>
      <c r="U27" s="664"/>
      <c r="V27" s="664"/>
      <c r="W27" s="664"/>
      <c r="X27" s="664"/>
      <c r="Y27" s="665"/>
      <c r="Z27" s="723">
        <v>11</v>
      </c>
      <c r="AA27" s="723"/>
      <c r="AB27" s="723"/>
      <c r="AC27" s="723"/>
      <c r="AD27" s="724" t="s">
        <v>135</v>
      </c>
      <c r="AE27" s="724"/>
      <c r="AF27" s="724"/>
      <c r="AG27" s="724"/>
      <c r="AH27" s="724"/>
      <c r="AI27" s="724"/>
      <c r="AJ27" s="724"/>
      <c r="AK27" s="724"/>
      <c r="AL27" s="666" t="s">
        <v>242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3891747</v>
      </c>
      <c r="BH27" s="664"/>
      <c r="BI27" s="664"/>
      <c r="BJ27" s="664"/>
      <c r="BK27" s="664"/>
      <c r="BL27" s="664"/>
      <c r="BM27" s="664"/>
      <c r="BN27" s="665"/>
      <c r="BO27" s="723">
        <v>100</v>
      </c>
      <c r="BP27" s="723"/>
      <c r="BQ27" s="723"/>
      <c r="BR27" s="723"/>
      <c r="BS27" s="669">
        <v>34941</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3251846</v>
      </c>
      <c r="CS27" s="662"/>
      <c r="CT27" s="662"/>
      <c r="CU27" s="662"/>
      <c r="CV27" s="662"/>
      <c r="CW27" s="662"/>
      <c r="CX27" s="662"/>
      <c r="CY27" s="663"/>
      <c r="CZ27" s="666">
        <v>18.5</v>
      </c>
      <c r="DA27" s="695"/>
      <c r="DB27" s="695"/>
      <c r="DC27" s="696"/>
      <c r="DD27" s="669">
        <v>1040507</v>
      </c>
      <c r="DE27" s="662"/>
      <c r="DF27" s="662"/>
      <c r="DG27" s="662"/>
      <c r="DH27" s="662"/>
      <c r="DI27" s="662"/>
      <c r="DJ27" s="662"/>
      <c r="DK27" s="663"/>
      <c r="DL27" s="669">
        <v>1037022</v>
      </c>
      <c r="DM27" s="662"/>
      <c r="DN27" s="662"/>
      <c r="DO27" s="662"/>
      <c r="DP27" s="662"/>
      <c r="DQ27" s="662"/>
      <c r="DR27" s="662"/>
      <c r="DS27" s="662"/>
      <c r="DT27" s="662"/>
      <c r="DU27" s="662"/>
      <c r="DV27" s="663"/>
      <c r="DW27" s="666">
        <v>10.1</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135</v>
      </c>
      <c r="S28" s="664"/>
      <c r="T28" s="664"/>
      <c r="U28" s="664"/>
      <c r="V28" s="664"/>
      <c r="W28" s="664"/>
      <c r="X28" s="664"/>
      <c r="Y28" s="665"/>
      <c r="Z28" s="723" t="s">
        <v>135</v>
      </c>
      <c r="AA28" s="723"/>
      <c r="AB28" s="723"/>
      <c r="AC28" s="723"/>
      <c r="AD28" s="724" t="s">
        <v>242</v>
      </c>
      <c r="AE28" s="724"/>
      <c r="AF28" s="724"/>
      <c r="AG28" s="724"/>
      <c r="AH28" s="724"/>
      <c r="AI28" s="724"/>
      <c r="AJ28" s="724"/>
      <c r="AK28" s="724"/>
      <c r="AL28" s="666" t="s">
        <v>253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1591009</v>
      </c>
      <c r="CS28" s="664"/>
      <c r="CT28" s="664"/>
      <c r="CU28" s="664"/>
      <c r="CV28" s="664"/>
      <c r="CW28" s="664"/>
      <c r="CX28" s="664"/>
      <c r="CY28" s="665"/>
      <c r="CZ28" s="666">
        <v>9</v>
      </c>
      <c r="DA28" s="695"/>
      <c r="DB28" s="695"/>
      <c r="DC28" s="696"/>
      <c r="DD28" s="669">
        <v>1591009</v>
      </c>
      <c r="DE28" s="664"/>
      <c r="DF28" s="664"/>
      <c r="DG28" s="664"/>
      <c r="DH28" s="664"/>
      <c r="DI28" s="664"/>
      <c r="DJ28" s="664"/>
      <c r="DK28" s="665"/>
      <c r="DL28" s="669">
        <v>1591009</v>
      </c>
      <c r="DM28" s="664"/>
      <c r="DN28" s="664"/>
      <c r="DO28" s="664"/>
      <c r="DP28" s="664"/>
      <c r="DQ28" s="664"/>
      <c r="DR28" s="664"/>
      <c r="DS28" s="664"/>
      <c r="DT28" s="664"/>
      <c r="DU28" s="664"/>
      <c r="DV28" s="665"/>
      <c r="DW28" s="666">
        <v>15.5</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1960721</v>
      </c>
      <c r="S29" s="664"/>
      <c r="T29" s="664"/>
      <c r="U29" s="664"/>
      <c r="V29" s="664"/>
      <c r="W29" s="664"/>
      <c r="X29" s="664"/>
      <c r="Y29" s="665"/>
      <c r="Z29" s="723">
        <v>10.6</v>
      </c>
      <c r="AA29" s="723"/>
      <c r="AB29" s="723"/>
      <c r="AC29" s="723"/>
      <c r="AD29" s="724" t="s">
        <v>127</v>
      </c>
      <c r="AE29" s="724"/>
      <c r="AF29" s="724"/>
      <c r="AG29" s="724"/>
      <c r="AH29" s="724"/>
      <c r="AI29" s="724"/>
      <c r="AJ29" s="724"/>
      <c r="AK29" s="724"/>
      <c r="AL29" s="666" t="s">
        <v>242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1590844</v>
      </c>
      <c r="CS29" s="662"/>
      <c r="CT29" s="662"/>
      <c r="CU29" s="662"/>
      <c r="CV29" s="662"/>
      <c r="CW29" s="662"/>
      <c r="CX29" s="662"/>
      <c r="CY29" s="663"/>
      <c r="CZ29" s="666">
        <v>9</v>
      </c>
      <c r="DA29" s="695"/>
      <c r="DB29" s="695"/>
      <c r="DC29" s="696"/>
      <c r="DD29" s="669">
        <v>1590844</v>
      </c>
      <c r="DE29" s="662"/>
      <c r="DF29" s="662"/>
      <c r="DG29" s="662"/>
      <c r="DH29" s="662"/>
      <c r="DI29" s="662"/>
      <c r="DJ29" s="662"/>
      <c r="DK29" s="663"/>
      <c r="DL29" s="669">
        <v>1590844</v>
      </c>
      <c r="DM29" s="662"/>
      <c r="DN29" s="662"/>
      <c r="DO29" s="662"/>
      <c r="DP29" s="662"/>
      <c r="DQ29" s="662"/>
      <c r="DR29" s="662"/>
      <c r="DS29" s="662"/>
      <c r="DT29" s="662"/>
      <c r="DU29" s="662"/>
      <c r="DV29" s="663"/>
      <c r="DW29" s="666">
        <v>15.5</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63187</v>
      </c>
      <c r="S30" s="664"/>
      <c r="T30" s="664"/>
      <c r="U30" s="664"/>
      <c r="V30" s="664"/>
      <c r="W30" s="664"/>
      <c r="X30" s="664"/>
      <c r="Y30" s="665"/>
      <c r="Z30" s="723">
        <v>0.3</v>
      </c>
      <c r="AA30" s="723"/>
      <c r="AB30" s="723"/>
      <c r="AC30" s="723"/>
      <c r="AD30" s="724" t="s">
        <v>135</v>
      </c>
      <c r="AE30" s="724"/>
      <c r="AF30" s="724"/>
      <c r="AG30" s="724"/>
      <c r="AH30" s="724"/>
      <c r="AI30" s="724"/>
      <c r="AJ30" s="724"/>
      <c r="AK30" s="724"/>
      <c r="AL30" s="666" t="s">
        <v>135</v>
      </c>
      <c r="AM30" s="667"/>
      <c r="AN30" s="667"/>
      <c r="AO30" s="725"/>
      <c r="AP30" s="751" t="s">
        <v>307</v>
      </c>
      <c r="AQ30" s="752"/>
      <c r="AR30" s="752"/>
      <c r="AS30" s="752"/>
      <c r="AT30" s="757" t="s">
        <v>308</v>
      </c>
      <c r="AU30" s="230"/>
      <c r="AV30" s="230"/>
      <c r="AW30" s="230"/>
      <c r="AX30" s="760" t="s">
        <v>184</v>
      </c>
      <c r="AY30" s="761"/>
      <c r="AZ30" s="761"/>
      <c r="BA30" s="761"/>
      <c r="BB30" s="761"/>
      <c r="BC30" s="761"/>
      <c r="BD30" s="761"/>
      <c r="BE30" s="761"/>
      <c r="BF30" s="762"/>
      <c r="BG30" s="741">
        <v>99.2</v>
      </c>
      <c r="BH30" s="742"/>
      <c r="BI30" s="742"/>
      <c r="BJ30" s="742"/>
      <c r="BK30" s="742"/>
      <c r="BL30" s="742"/>
      <c r="BM30" s="743">
        <v>97.5</v>
      </c>
      <c r="BN30" s="742"/>
      <c r="BO30" s="742"/>
      <c r="BP30" s="742"/>
      <c r="BQ30" s="744"/>
      <c r="BR30" s="741">
        <v>99.2</v>
      </c>
      <c r="BS30" s="742"/>
      <c r="BT30" s="742"/>
      <c r="BU30" s="742"/>
      <c r="BV30" s="742"/>
      <c r="BW30" s="742"/>
      <c r="BX30" s="743">
        <v>97.2</v>
      </c>
      <c r="BY30" s="742"/>
      <c r="BZ30" s="742"/>
      <c r="CA30" s="742"/>
      <c r="CB30" s="744"/>
      <c r="CD30" s="747"/>
      <c r="CE30" s="748"/>
      <c r="CF30" s="705" t="s">
        <v>309</v>
      </c>
      <c r="CG30" s="702"/>
      <c r="CH30" s="702"/>
      <c r="CI30" s="702"/>
      <c r="CJ30" s="702"/>
      <c r="CK30" s="702"/>
      <c r="CL30" s="702"/>
      <c r="CM30" s="702"/>
      <c r="CN30" s="702"/>
      <c r="CO30" s="702"/>
      <c r="CP30" s="702"/>
      <c r="CQ30" s="703"/>
      <c r="CR30" s="661">
        <v>1513819</v>
      </c>
      <c r="CS30" s="664"/>
      <c r="CT30" s="664"/>
      <c r="CU30" s="664"/>
      <c r="CV30" s="664"/>
      <c r="CW30" s="664"/>
      <c r="CX30" s="664"/>
      <c r="CY30" s="665"/>
      <c r="CZ30" s="666">
        <v>8.6</v>
      </c>
      <c r="DA30" s="695"/>
      <c r="DB30" s="695"/>
      <c r="DC30" s="696"/>
      <c r="DD30" s="669">
        <v>1513819</v>
      </c>
      <c r="DE30" s="664"/>
      <c r="DF30" s="664"/>
      <c r="DG30" s="664"/>
      <c r="DH30" s="664"/>
      <c r="DI30" s="664"/>
      <c r="DJ30" s="664"/>
      <c r="DK30" s="665"/>
      <c r="DL30" s="669">
        <v>1513819</v>
      </c>
      <c r="DM30" s="664"/>
      <c r="DN30" s="664"/>
      <c r="DO30" s="664"/>
      <c r="DP30" s="664"/>
      <c r="DQ30" s="664"/>
      <c r="DR30" s="664"/>
      <c r="DS30" s="664"/>
      <c r="DT30" s="664"/>
      <c r="DU30" s="664"/>
      <c r="DV30" s="665"/>
      <c r="DW30" s="666">
        <v>14.7</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43114</v>
      </c>
      <c r="S31" s="664"/>
      <c r="T31" s="664"/>
      <c r="U31" s="664"/>
      <c r="V31" s="664"/>
      <c r="W31" s="664"/>
      <c r="X31" s="664"/>
      <c r="Y31" s="665"/>
      <c r="Z31" s="723">
        <v>0.2</v>
      </c>
      <c r="AA31" s="723"/>
      <c r="AB31" s="723"/>
      <c r="AC31" s="723"/>
      <c r="AD31" s="724" t="s">
        <v>242</v>
      </c>
      <c r="AE31" s="724"/>
      <c r="AF31" s="724"/>
      <c r="AG31" s="724"/>
      <c r="AH31" s="724"/>
      <c r="AI31" s="724"/>
      <c r="AJ31" s="724"/>
      <c r="AK31" s="724"/>
      <c r="AL31" s="666" t="s">
        <v>242</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99.3</v>
      </c>
      <c r="BH31" s="662"/>
      <c r="BI31" s="662"/>
      <c r="BJ31" s="662"/>
      <c r="BK31" s="662"/>
      <c r="BL31" s="662"/>
      <c r="BM31" s="667">
        <v>98.6</v>
      </c>
      <c r="BN31" s="740"/>
      <c r="BO31" s="740"/>
      <c r="BP31" s="740"/>
      <c r="BQ31" s="701"/>
      <c r="BR31" s="739">
        <v>99.5</v>
      </c>
      <c r="BS31" s="662"/>
      <c r="BT31" s="662"/>
      <c r="BU31" s="662"/>
      <c r="BV31" s="662"/>
      <c r="BW31" s="662"/>
      <c r="BX31" s="667">
        <v>98.6</v>
      </c>
      <c r="BY31" s="740"/>
      <c r="BZ31" s="740"/>
      <c r="CA31" s="740"/>
      <c r="CB31" s="701"/>
      <c r="CD31" s="747"/>
      <c r="CE31" s="748"/>
      <c r="CF31" s="705" t="s">
        <v>313</v>
      </c>
      <c r="CG31" s="702"/>
      <c r="CH31" s="702"/>
      <c r="CI31" s="702"/>
      <c r="CJ31" s="702"/>
      <c r="CK31" s="702"/>
      <c r="CL31" s="702"/>
      <c r="CM31" s="702"/>
      <c r="CN31" s="702"/>
      <c r="CO31" s="702"/>
      <c r="CP31" s="702"/>
      <c r="CQ31" s="703"/>
      <c r="CR31" s="661">
        <v>77025</v>
      </c>
      <c r="CS31" s="662"/>
      <c r="CT31" s="662"/>
      <c r="CU31" s="662"/>
      <c r="CV31" s="662"/>
      <c r="CW31" s="662"/>
      <c r="CX31" s="662"/>
      <c r="CY31" s="663"/>
      <c r="CZ31" s="666">
        <v>0.4</v>
      </c>
      <c r="DA31" s="695"/>
      <c r="DB31" s="695"/>
      <c r="DC31" s="696"/>
      <c r="DD31" s="669">
        <v>77025</v>
      </c>
      <c r="DE31" s="662"/>
      <c r="DF31" s="662"/>
      <c r="DG31" s="662"/>
      <c r="DH31" s="662"/>
      <c r="DI31" s="662"/>
      <c r="DJ31" s="662"/>
      <c r="DK31" s="663"/>
      <c r="DL31" s="669">
        <v>77025</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909574</v>
      </c>
      <c r="S32" s="664"/>
      <c r="T32" s="664"/>
      <c r="U32" s="664"/>
      <c r="V32" s="664"/>
      <c r="W32" s="664"/>
      <c r="X32" s="664"/>
      <c r="Y32" s="665"/>
      <c r="Z32" s="723">
        <v>4.9000000000000004</v>
      </c>
      <c r="AA32" s="723"/>
      <c r="AB32" s="723"/>
      <c r="AC32" s="723"/>
      <c r="AD32" s="724" t="s">
        <v>242</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v>
      </c>
      <c r="BH32" s="677"/>
      <c r="BI32" s="677"/>
      <c r="BJ32" s="677"/>
      <c r="BK32" s="677"/>
      <c r="BL32" s="677"/>
      <c r="BM32" s="721">
        <v>96.3</v>
      </c>
      <c r="BN32" s="677"/>
      <c r="BO32" s="677"/>
      <c r="BP32" s="677"/>
      <c r="BQ32" s="714"/>
      <c r="BR32" s="738">
        <v>98.9</v>
      </c>
      <c r="BS32" s="677"/>
      <c r="BT32" s="677"/>
      <c r="BU32" s="677"/>
      <c r="BV32" s="677"/>
      <c r="BW32" s="677"/>
      <c r="BX32" s="721">
        <v>95.8</v>
      </c>
      <c r="BY32" s="677"/>
      <c r="BZ32" s="677"/>
      <c r="CA32" s="677"/>
      <c r="CB32" s="714"/>
      <c r="CD32" s="749"/>
      <c r="CE32" s="750"/>
      <c r="CF32" s="705" t="s">
        <v>316</v>
      </c>
      <c r="CG32" s="702"/>
      <c r="CH32" s="702"/>
      <c r="CI32" s="702"/>
      <c r="CJ32" s="702"/>
      <c r="CK32" s="702"/>
      <c r="CL32" s="702"/>
      <c r="CM32" s="702"/>
      <c r="CN32" s="702"/>
      <c r="CO32" s="702"/>
      <c r="CP32" s="702"/>
      <c r="CQ32" s="703"/>
      <c r="CR32" s="661">
        <v>165</v>
      </c>
      <c r="CS32" s="664"/>
      <c r="CT32" s="664"/>
      <c r="CU32" s="664"/>
      <c r="CV32" s="664"/>
      <c r="CW32" s="664"/>
      <c r="CX32" s="664"/>
      <c r="CY32" s="665"/>
      <c r="CZ32" s="666">
        <v>0</v>
      </c>
      <c r="DA32" s="695"/>
      <c r="DB32" s="695"/>
      <c r="DC32" s="696"/>
      <c r="DD32" s="669">
        <v>165</v>
      </c>
      <c r="DE32" s="664"/>
      <c r="DF32" s="664"/>
      <c r="DG32" s="664"/>
      <c r="DH32" s="664"/>
      <c r="DI32" s="664"/>
      <c r="DJ32" s="664"/>
      <c r="DK32" s="665"/>
      <c r="DL32" s="669">
        <v>165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611153</v>
      </c>
      <c r="S33" s="664"/>
      <c r="T33" s="664"/>
      <c r="U33" s="664"/>
      <c r="V33" s="664"/>
      <c r="W33" s="664"/>
      <c r="X33" s="664"/>
      <c r="Y33" s="665"/>
      <c r="Z33" s="723">
        <v>3.3</v>
      </c>
      <c r="AA33" s="723"/>
      <c r="AB33" s="723"/>
      <c r="AC33" s="723"/>
      <c r="AD33" s="724" t="s">
        <v>135</v>
      </c>
      <c r="AE33" s="724"/>
      <c r="AF33" s="724"/>
      <c r="AG33" s="724"/>
      <c r="AH33" s="724"/>
      <c r="AI33" s="724"/>
      <c r="AJ33" s="724"/>
      <c r="AK33" s="724"/>
      <c r="AL33" s="666" t="s">
        <v>253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7550402</v>
      </c>
      <c r="CS33" s="662"/>
      <c r="CT33" s="662"/>
      <c r="CU33" s="662"/>
      <c r="CV33" s="662"/>
      <c r="CW33" s="662"/>
      <c r="CX33" s="662"/>
      <c r="CY33" s="663"/>
      <c r="CZ33" s="666">
        <v>42.9</v>
      </c>
      <c r="DA33" s="695"/>
      <c r="DB33" s="695"/>
      <c r="DC33" s="696"/>
      <c r="DD33" s="669">
        <v>5783818</v>
      </c>
      <c r="DE33" s="662"/>
      <c r="DF33" s="662"/>
      <c r="DG33" s="662"/>
      <c r="DH33" s="662"/>
      <c r="DI33" s="662"/>
      <c r="DJ33" s="662"/>
      <c r="DK33" s="663"/>
      <c r="DL33" s="669">
        <v>4646778</v>
      </c>
      <c r="DM33" s="662"/>
      <c r="DN33" s="662"/>
      <c r="DO33" s="662"/>
      <c r="DP33" s="662"/>
      <c r="DQ33" s="662"/>
      <c r="DR33" s="662"/>
      <c r="DS33" s="662"/>
      <c r="DT33" s="662"/>
      <c r="DU33" s="662"/>
      <c r="DV33" s="663"/>
      <c r="DW33" s="666">
        <v>45.2</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366153</v>
      </c>
      <c r="S34" s="664"/>
      <c r="T34" s="664"/>
      <c r="U34" s="664"/>
      <c r="V34" s="664"/>
      <c r="W34" s="664"/>
      <c r="X34" s="664"/>
      <c r="Y34" s="665"/>
      <c r="Z34" s="723">
        <v>2</v>
      </c>
      <c r="AA34" s="723"/>
      <c r="AB34" s="723"/>
      <c r="AC34" s="723"/>
      <c r="AD34" s="724">
        <v>563</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2764060</v>
      </c>
      <c r="CS34" s="664"/>
      <c r="CT34" s="664"/>
      <c r="CU34" s="664"/>
      <c r="CV34" s="664"/>
      <c r="CW34" s="664"/>
      <c r="CX34" s="664"/>
      <c r="CY34" s="665"/>
      <c r="CZ34" s="666">
        <v>15.7</v>
      </c>
      <c r="DA34" s="695"/>
      <c r="DB34" s="695"/>
      <c r="DC34" s="696"/>
      <c r="DD34" s="669">
        <v>2143357</v>
      </c>
      <c r="DE34" s="664"/>
      <c r="DF34" s="664"/>
      <c r="DG34" s="664"/>
      <c r="DH34" s="664"/>
      <c r="DI34" s="664"/>
      <c r="DJ34" s="664"/>
      <c r="DK34" s="665"/>
      <c r="DL34" s="669">
        <v>1871599</v>
      </c>
      <c r="DM34" s="664"/>
      <c r="DN34" s="664"/>
      <c r="DO34" s="664"/>
      <c r="DP34" s="664"/>
      <c r="DQ34" s="664"/>
      <c r="DR34" s="664"/>
      <c r="DS34" s="664"/>
      <c r="DT34" s="664"/>
      <c r="DU34" s="664"/>
      <c r="DV34" s="665"/>
      <c r="DW34" s="666">
        <v>18.2</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1064800</v>
      </c>
      <c r="S35" s="664"/>
      <c r="T35" s="664"/>
      <c r="U35" s="664"/>
      <c r="V35" s="664"/>
      <c r="W35" s="664"/>
      <c r="X35" s="664"/>
      <c r="Y35" s="665"/>
      <c r="Z35" s="723">
        <v>5.8</v>
      </c>
      <c r="AA35" s="723"/>
      <c r="AB35" s="723"/>
      <c r="AC35" s="723"/>
      <c r="AD35" s="724" t="s">
        <v>127</v>
      </c>
      <c r="AE35" s="724"/>
      <c r="AF35" s="724"/>
      <c r="AG35" s="724"/>
      <c r="AH35" s="724"/>
      <c r="AI35" s="724"/>
      <c r="AJ35" s="724"/>
      <c r="AK35" s="724"/>
      <c r="AL35" s="666" t="s">
        <v>242</v>
      </c>
      <c r="AM35" s="667"/>
      <c r="AN35" s="667"/>
      <c r="AO35" s="725"/>
      <c r="AP35" s="234"/>
      <c r="AQ35" s="729" t="s">
        <v>324</v>
      </c>
      <c r="AR35" s="730"/>
      <c r="AS35" s="730"/>
      <c r="AT35" s="730"/>
      <c r="AU35" s="730"/>
      <c r="AV35" s="730"/>
      <c r="AW35" s="730"/>
      <c r="AX35" s="730"/>
      <c r="AY35" s="731"/>
      <c r="AZ35" s="726">
        <v>2061196</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148241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308529</v>
      </c>
      <c r="CS35" s="662"/>
      <c r="CT35" s="662"/>
      <c r="CU35" s="662"/>
      <c r="CV35" s="662"/>
      <c r="CW35" s="662"/>
      <c r="CX35" s="662"/>
      <c r="CY35" s="663"/>
      <c r="CZ35" s="666">
        <v>1.8</v>
      </c>
      <c r="DA35" s="695"/>
      <c r="DB35" s="695"/>
      <c r="DC35" s="696"/>
      <c r="DD35" s="669">
        <v>239582</v>
      </c>
      <c r="DE35" s="662"/>
      <c r="DF35" s="662"/>
      <c r="DG35" s="662"/>
      <c r="DH35" s="662"/>
      <c r="DI35" s="662"/>
      <c r="DJ35" s="662"/>
      <c r="DK35" s="663"/>
      <c r="DL35" s="669">
        <v>219985</v>
      </c>
      <c r="DM35" s="662"/>
      <c r="DN35" s="662"/>
      <c r="DO35" s="662"/>
      <c r="DP35" s="662"/>
      <c r="DQ35" s="662"/>
      <c r="DR35" s="662"/>
      <c r="DS35" s="662"/>
      <c r="DT35" s="662"/>
      <c r="DU35" s="662"/>
      <c r="DV35" s="663"/>
      <c r="DW35" s="666">
        <v>2.1</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135</v>
      </c>
      <c r="S36" s="664"/>
      <c r="T36" s="664"/>
      <c r="U36" s="664"/>
      <c r="V36" s="664"/>
      <c r="W36" s="664"/>
      <c r="X36" s="664"/>
      <c r="Y36" s="665"/>
      <c r="Z36" s="723" t="s">
        <v>253</v>
      </c>
      <c r="AA36" s="723"/>
      <c r="AB36" s="723"/>
      <c r="AC36" s="723"/>
      <c r="AD36" s="724" t="s">
        <v>127</v>
      </c>
      <c r="AE36" s="724"/>
      <c r="AF36" s="724"/>
      <c r="AG36" s="724"/>
      <c r="AH36" s="724"/>
      <c r="AI36" s="724"/>
      <c r="AJ36" s="724"/>
      <c r="AK36" s="724"/>
      <c r="AL36" s="666" t="s">
        <v>135</v>
      </c>
      <c r="AM36" s="667"/>
      <c r="AN36" s="667"/>
      <c r="AO36" s="725"/>
      <c r="AQ36" s="698" t="s">
        <v>328</v>
      </c>
      <c r="AR36" s="699"/>
      <c r="AS36" s="699"/>
      <c r="AT36" s="699"/>
      <c r="AU36" s="699"/>
      <c r="AV36" s="699"/>
      <c r="AW36" s="699"/>
      <c r="AX36" s="699"/>
      <c r="AY36" s="700"/>
      <c r="AZ36" s="661">
        <v>557963</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121823</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1931186</v>
      </c>
      <c r="CS36" s="664"/>
      <c r="CT36" s="664"/>
      <c r="CU36" s="664"/>
      <c r="CV36" s="664"/>
      <c r="CW36" s="664"/>
      <c r="CX36" s="664"/>
      <c r="CY36" s="665"/>
      <c r="CZ36" s="666">
        <v>11</v>
      </c>
      <c r="DA36" s="695"/>
      <c r="DB36" s="695"/>
      <c r="DC36" s="696"/>
      <c r="DD36" s="669">
        <v>1279629</v>
      </c>
      <c r="DE36" s="664"/>
      <c r="DF36" s="664"/>
      <c r="DG36" s="664"/>
      <c r="DH36" s="664"/>
      <c r="DI36" s="664"/>
      <c r="DJ36" s="664"/>
      <c r="DK36" s="665"/>
      <c r="DL36" s="669">
        <v>967604</v>
      </c>
      <c r="DM36" s="664"/>
      <c r="DN36" s="664"/>
      <c r="DO36" s="664"/>
      <c r="DP36" s="664"/>
      <c r="DQ36" s="664"/>
      <c r="DR36" s="664"/>
      <c r="DS36" s="664"/>
      <c r="DT36" s="664"/>
      <c r="DU36" s="664"/>
      <c r="DV36" s="665"/>
      <c r="DW36" s="666">
        <v>9.4</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521700</v>
      </c>
      <c r="S37" s="664"/>
      <c r="T37" s="664"/>
      <c r="U37" s="664"/>
      <c r="V37" s="664"/>
      <c r="W37" s="664"/>
      <c r="X37" s="664"/>
      <c r="Y37" s="665"/>
      <c r="Z37" s="723">
        <v>2.8</v>
      </c>
      <c r="AA37" s="723"/>
      <c r="AB37" s="723"/>
      <c r="AC37" s="723"/>
      <c r="AD37" s="724" t="s">
        <v>242</v>
      </c>
      <c r="AE37" s="724"/>
      <c r="AF37" s="724"/>
      <c r="AG37" s="724"/>
      <c r="AH37" s="724"/>
      <c r="AI37" s="724"/>
      <c r="AJ37" s="724"/>
      <c r="AK37" s="724"/>
      <c r="AL37" s="666" t="s">
        <v>253</v>
      </c>
      <c r="AM37" s="667"/>
      <c r="AN37" s="667"/>
      <c r="AO37" s="725"/>
      <c r="AQ37" s="698" t="s">
        <v>332</v>
      </c>
      <c r="AR37" s="699"/>
      <c r="AS37" s="699"/>
      <c r="AT37" s="699"/>
      <c r="AU37" s="699"/>
      <c r="AV37" s="699"/>
      <c r="AW37" s="699"/>
      <c r="AX37" s="699"/>
      <c r="AY37" s="700"/>
      <c r="AZ37" s="661">
        <v>60399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4329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663962</v>
      </c>
      <c r="CS37" s="662"/>
      <c r="CT37" s="662"/>
      <c r="CU37" s="662"/>
      <c r="CV37" s="662"/>
      <c r="CW37" s="662"/>
      <c r="CX37" s="662"/>
      <c r="CY37" s="663"/>
      <c r="CZ37" s="666">
        <v>3.8</v>
      </c>
      <c r="DA37" s="695"/>
      <c r="DB37" s="695"/>
      <c r="DC37" s="696"/>
      <c r="DD37" s="669">
        <v>663962</v>
      </c>
      <c r="DE37" s="662"/>
      <c r="DF37" s="662"/>
      <c r="DG37" s="662"/>
      <c r="DH37" s="662"/>
      <c r="DI37" s="662"/>
      <c r="DJ37" s="662"/>
      <c r="DK37" s="663"/>
      <c r="DL37" s="669">
        <v>551528</v>
      </c>
      <c r="DM37" s="662"/>
      <c r="DN37" s="662"/>
      <c r="DO37" s="662"/>
      <c r="DP37" s="662"/>
      <c r="DQ37" s="662"/>
      <c r="DR37" s="662"/>
      <c r="DS37" s="662"/>
      <c r="DT37" s="662"/>
      <c r="DU37" s="662"/>
      <c r="DV37" s="663"/>
      <c r="DW37" s="666">
        <v>5.4</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18446173</v>
      </c>
      <c r="S38" s="713"/>
      <c r="T38" s="713"/>
      <c r="U38" s="713"/>
      <c r="V38" s="713"/>
      <c r="W38" s="713"/>
      <c r="X38" s="713"/>
      <c r="Y38" s="718"/>
      <c r="Z38" s="719">
        <v>100</v>
      </c>
      <c r="AA38" s="719"/>
      <c r="AB38" s="719"/>
      <c r="AC38" s="719"/>
      <c r="AD38" s="720">
        <v>9751666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38393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7016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2000797</v>
      </c>
      <c r="CS38" s="664"/>
      <c r="CT38" s="664"/>
      <c r="CU38" s="664"/>
      <c r="CV38" s="664"/>
      <c r="CW38" s="664"/>
      <c r="CX38" s="664"/>
      <c r="CY38" s="665"/>
      <c r="CZ38" s="666">
        <v>11.4</v>
      </c>
      <c r="DA38" s="695"/>
      <c r="DB38" s="695"/>
      <c r="DC38" s="696"/>
      <c r="DD38" s="669">
        <v>1758993</v>
      </c>
      <c r="DE38" s="664"/>
      <c r="DF38" s="664"/>
      <c r="DG38" s="664"/>
      <c r="DH38" s="664"/>
      <c r="DI38" s="664"/>
      <c r="DJ38" s="664"/>
      <c r="DK38" s="665"/>
      <c r="DL38" s="669">
        <v>1587590</v>
      </c>
      <c r="DM38" s="664"/>
      <c r="DN38" s="664"/>
      <c r="DO38" s="664"/>
      <c r="DP38" s="664"/>
      <c r="DQ38" s="664"/>
      <c r="DR38" s="664"/>
      <c r="DS38" s="664"/>
      <c r="DT38" s="664"/>
      <c r="DU38" s="664"/>
      <c r="DV38" s="665"/>
      <c r="DW38" s="666">
        <v>15.5</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253</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97</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377730</v>
      </c>
      <c r="CS39" s="662"/>
      <c r="CT39" s="662"/>
      <c r="CU39" s="662"/>
      <c r="CV39" s="662"/>
      <c r="CW39" s="662"/>
      <c r="CX39" s="662"/>
      <c r="CY39" s="663"/>
      <c r="CZ39" s="666">
        <v>2.1</v>
      </c>
      <c r="DA39" s="695"/>
      <c r="DB39" s="695"/>
      <c r="DC39" s="696"/>
      <c r="DD39" s="669">
        <v>362257</v>
      </c>
      <c r="DE39" s="662"/>
      <c r="DF39" s="662"/>
      <c r="DG39" s="662"/>
      <c r="DH39" s="662"/>
      <c r="DI39" s="662"/>
      <c r="DJ39" s="662"/>
      <c r="DK39" s="663"/>
      <c r="DL39" s="669" t="s">
        <v>242</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304130</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135</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168100</v>
      </c>
      <c r="CS40" s="664"/>
      <c r="CT40" s="664"/>
      <c r="CU40" s="664"/>
      <c r="CV40" s="664"/>
      <c r="CW40" s="664"/>
      <c r="CX40" s="664"/>
      <c r="CY40" s="665"/>
      <c r="CZ40" s="666">
        <v>1</v>
      </c>
      <c r="DA40" s="695"/>
      <c r="DB40" s="695"/>
      <c r="DC40" s="696"/>
      <c r="DD40" s="669" t="s">
        <v>127</v>
      </c>
      <c r="DE40" s="664"/>
      <c r="DF40" s="664"/>
      <c r="DG40" s="664"/>
      <c r="DH40" s="664"/>
      <c r="DI40" s="664"/>
      <c r="DJ40" s="664"/>
      <c r="DK40" s="665"/>
      <c r="DL40" s="669" t="s">
        <v>135</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1100311</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348</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253</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1945921</v>
      </c>
      <c r="CS42" s="664"/>
      <c r="CT42" s="664"/>
      <c r="CU42" s="664"/>
      <c r="CV42" s="664"/>
      <c r="CW42" s="664"/>
      <c r="CX42" s="664"/>
      <c r="CY42" s="665"/>
      <c r="CZ42" s="666">
        <v>11</v>
      </c>
      <c r="DA42" s="667"/>
      <c r="DB42" s="667"/>
      <c r="DC42" s="668"/>
      <c r="DD42" s="669">
        <v>488450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20549</v>
      </c>
      <c r="CS43" s="662"/>
      <c r="CT43" s="662"/>
      <c r="CU43" s="662"/>
      <c r="CV43" s="662"/>
      <c r="CW43" s="662"/>
      <c r="CX43" s="662"/>
      <c r="CY43" s="663"/>
      <c r="CZ43" s="666">
        <v>0.1</v>
      </c>
      <c r="DA43" s="695"/>
      <c r="DB43" s="695"/>
      <c r="DC43" s="696"/>
      <c r="DD43" s="669">
        <v>20549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1838058</v>
      </c>
      <c r="CS44" s="664"/>
      <c r="CT44" s="664"/>
      <c r="CU44" s="664"/>
      <c r="CV44" s="664"/>
      <c r="CW44" s="664"/>
      <c r="CX44" s="664"/>
      <c r="CY44" s="665"/>
      <c r="CZ44" s="666">
        <v>10.4</v>
      </c>
      <c r="DA44" s="667"/>
      <c r="DB44" s="667"/>
      <c r="DC44" s="668"/>
      <c r="DD44" s="669">
        <v>475281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816745</v>
      </c>
      <c r="CS45" s="662"/>
      <c r="CT45" s="662"/>
      <c r="CU45" s="662"/>
      <c r="CV45" s="662"/>
      <c r="CW45" s="662"/>
      <c r="CX45" s="662"/>
      <c r="CY45" s="663"/>
      <c r="CZ45" s="666">
        <v>4.5999999999999996</v>
      </c>
      <c r="DA45" s="695"/>
      <c r="DB45" s="695"/>
      <c r="DC45" s="696"/>
      <c r="DD45" s="669">
        <v>86878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904325</v>
      </c>
      <c r="CS46" s="664"/>
      <c r="CT46" s="664"/>
      <c r="CU46" s="664"/>
      <c r="CV46" s="664"/>
      <c r="CW46" s="664"/>
      <c r="CX46" s="664"/>
      <c r="CY46" s="665"/>
      <c r="CZ46" s="666">
        <v>5.0999999999999996</v>
      </c>
      <c r="DA46" s="667"/>
      <c r="DB46" s="667"/>
      <c r="DC46" s="668"/>
      <c r="DD46" s="669">
        <v>337585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107863</v>
      </c>
      <c r="CS47" s="662"/>
      <c r="CT47" s="662"/>
      <c r="CU47" s="662"/>
      <c r="CV47" s="662"/>
      <c r="CW47" s="662"/>
      <c r="CX47" s="662"/>
      <c r="CY47" s="663"/>
      <c r="CZ47" s="666">
        <v>0.6</v>
      </c>
      <c r="DA47" s="695"/>
      <c r="DB47" s="695"/>
      <c r="DC47" s="696"/>
      <c r="DD47" s="669">
        <v>13169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253</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17611398</v>
      </c>
      <c r="CS49" s="677"/>
      <c r="CT49" s="677"/>
      <c r="CU49" s="677"/>
      <c r="CV49" s="677"/>
      <c r="CW49" s="677"/>
      <c r="CX49" s="677"/>
      <c r="CY49" s="678"/>
      <c r="CZ49" s="679">
        <v>100</v>
      </c>
      <c r="DA49" s="680"/>
      <c r="DB49" s="680"/>
      <c r="DC49" s="681"/>
      <c r="DD49" s="682">
        <v>11948985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d5OpFaKk4aSUH8H2lt26H1WjHg6OU5NrnQA2RZjEeN2p42MlTltEUYllEOgkDQSOCXV3A+gPeftfJfA9+gyEg==" saltValue="wX31PGqermBVBnCaLKjD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18446</v>
      </c>
      <c r="R7" s="1194"/>
      <c r="S7" s="1194"/>
      <c r="T7" s="1194"/>
      <c r="U7" s="1194"/>
      <c r="V7" s="1194">
        <v>17611</v>
      </c>
      <c r="W7" s="1194"/>
      <c r="X7" s="1194"/>
      <c r="Y7" s="1194"/>
      <c r="Z7" s="1194"/>
      <c r="AA7" s="1194">
        <v>835</v>
      </c>
      <c r="AB7" s="1194"/>
      <c r="AC7" s="1194"/>
      <c r="AD7" s="1194"/>
      <c r="AE7" s="1195"/>
      <c r="AF7" s="1196">
        <v>752</v>
      </c>
      <c r="AG7" s="1197"/>
      <c r="AH7" s="1197"/>
      <c r="AI7" s="1197"/>
      <c r="AJ7" s="1198"/>
      <c r="AK7" s="1180">
        <v>910</v>
      </c>
      <c r="AL7" s="1181"/>
      <c r="AM7" s="1181"/>
      <c r="AN7" s="1181"/>
      <c r="AO7" s="1181"/>
      <c r="AP7" s="1181">
        <v>13307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584</v>
      </c>
      <c r="BT7" s="1185"/>
      <c r="BU7" s="1185"/>
      <c r="BV7" s="1185"/>
      <c r="BW7" s="1185"/>
      <c r="BX7" s="1185"/>
      <c r="BY7" s="1185"/>
      <c r="BZ7" s="1185"/>
      <c r="CA7" s="1185"/>
      <c r="CB7" s="1185"/>
      <c r="CC7" s="1185"/>
      <c r="CD7" s="1185"/>
      <c r="CE7" s="1185"/>
      <c r="CF7" s="1185"/>
      <c r="CG7" s="1186"/>
      <c r="CH7" s="1177">
        <v>1</v>
      </c>
      <c r="CI7" s="1178"/>
      <c r="CJ7" s="1178"/>
      <c r="CK7" s="1178"/>
      <c r="CL7" s="1179"/>
      <c r="CM7" s="1177">
        <v>73</v>
      </c>
      <c r="CN7" s="1178"/>
      <c r="CO7" s="1178"/>
      <c r="CP7" s="1178"/>
      <c r="CQ7" s="1179"/>
      <c r="CR7" s="1177">
        <v>50</v>
      </c>
      <c r="CS7" s="1178"/>
      <c r="CT7" s="1178"/>
      <c r="CU7" s="1178"/>
      <c r="CV7" s="1179"/>
      <c r="CW7" s="1177" t="s">
        <v>598</v>
      </c>
      <c r="CX7" s="1178"/>
      <c r="CY7" s="1178"/>
      <c r="CZ7" s="1178"/>
      <c r="DA7" s="1179"/>
      <c r="DB7" s="1177" t="s">
        <v>598</v>
      </c>
      <c r="DC7" s="1178"/>
      <c r="DD7" s="1178"/>
      <c r="DE7" s="1178"/>
      <c r="DF7" s="1179"/>
      <c r="DG7" s="1177" t="s">
        <v>598</v>
      </c>
      <c r="DH7" s="1178"/>
      <c r="DI7" s="1178"/>
      <c r="DJ7" s="1178"/>
      <c r="DK7" s="1179"/>
      <c r="DL7" s="1177" t="s">
        <v>598</v>
      </c>
      <c r="DM7" s="1178"/>
      <c r="DN7" s="1178"/>
      <c r="DO7" s="1178"/>
      <c r="DP7" s="1179"/>
      <c r="DQ7" s="1177" t="s">
        <v>598</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585</v>
      </c>
      <c r="BT8" s="1104"/>
      <c r="BU8" s="1104"/>
      <c r="BV8" s="1104"/>
      <c r="BW8" s="1104"/>
      <c r="BX8" s="1104"/>
      <c r="BY8" s="1104"/>
      <c r="BZ8" s="1104"/>
      <c r="CA8" s="1104"/>
      <c r="CB8" s="1104"/>
      <c r="CC8" s="1104"/>
      <c r="CD8" s="1104"/>
      <c r="CE8" s="1104"/>
      <c r="CF8" s="1104"/>
      <c r="CG8" s="1105"/>
      <c r="CH8" s="1078" t="s">
        <v>598</v>
      </c>
      <c r="CI8" s="1079"/>
      <c r="CJ8" s="1079"/>
      <c r="CK8" s="1079"/>
      <c r="CL8" s="1080"/>
      <c r="CM8" s="1078">
        <v>33</v>
      </c>
      <c r="CN8" s="1079"/>
      <c r="CO8" s="1079"/>
      <c r="CP8" s="1079"/>
      <c r="CQ8" s="1080"/>
      <c r="CR8" s="1078">
        <v>5</v>
      </c>
      <c r="CS8" s="1079"/>
      <c r="CT8" s="1079"/>
      <c r="CU8" s="1079"/>
      <c r="CV8" s="1080"/>
      <c r="CW8" s="1078" t="s">
        <v>598</v>
      </c>
      <c r="CX8" s="1079"/>
      <c r="CY8" s="1079"/>
      <c r="CZ8" s="1079"/>
      <c r="DA8" s="1080"/>
      <c r="DB8" s="1078" t="s">
        <v>598</v>
      </c>
      <c r="DC8" s="1079"/>
      <c r="DD8" s="1079"/>
      <c r="DE8" s="1079"/>
      <c r="DF8" s="1080"/>
      <c r="DG8" s="1078" t="s">
        <v>598</v>
      </c>
      <c r="DH8" s="1079"/>
      <c r="DI8" s="1079"/>
      <c r="DJ8" s="1079"/>
      <c r="DK8" s="1080"/>
      <c r="DL8" s="1078" t="s">
        <v>598</v>
      </c>
      <c r="DM8" s="1079"/>
      <c r="DN8" s="1079"/>
      <c r="DO8" s="1079"/>
      <c r="DP8" s="1080"/>
      <c r="DQ8" s="1078">
        <v>420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586</v>
      </c>
      <c r="BT9" s="1104"/>
      <c r="BU9" s="1104"/>
      <c r="BV9" s="1104"/>
      <c r="BW9" s="1104"/>
      <c r="BX9" s="1104"/>
      <c r="BY9" s="1104"/>
      <c r="BZ9" s="1104"/>
      <c r="CA9" s="1104"/>
      <c r="CB9" s="1104"/>
      <c r="CC9" s="1104"/>
      <c r="CD9" s="1104"/>
      <c r="CE9" s="1104"/>
      <c r="CF9" s="1104"/>
      <c r="CG9" s="1105"/>
      <c r="CH9" s="1078">
        <v>1</v>
      </c>
      <c r="CI9" s="1079"/>
      <c r="CJ9" s="1079"/>
      <c r="CK9" s="1079"/>
      <c r="CL9" s="1080"/>
      <c r="CM9" s="1078">
        <v>22</v>
      </c>
      <c r="CN9" s="1079"/>
      <c r="CO9" s="1079"/>
      <c r="CP9" s="1079"/>
      <c r="CQ9" s="1080"/>
      <c r="CR9" s="1078">
        <v>16</v>
      </c>
      <c r="CS9" s="1079"/>
      <c r="CT9" s="1079"/>
      <c r="CU9" s="1079"/>
      <c r="CV9" s="1080"/>
      <c r="CW9" s="1078" t="s">
        <v>598</v>
      </c>
      <c r="CX9" s="1079"/>
      <c r="CY9" s="1079"/>
      <c r="CZ9" s="1079"/>
      <c r="DA9" s="1080"/>
      <c r="DB9" s="1078" t="s">
        <v>598</v>
      </c>
      <c r="DC9" s="1079"/>
      <c r="DD9" s="1079"/>
      <c r="DE9" s="1079"/>
      <c r="DF9" s="1080"/>
      <c r="DG9" s="1078" t="s">
        <v>598</v>
      </c>
      <c r="DH9" s="1079"/>
      <c r="DI9" s="1079"/>
      <c r="DJ9" s="1079"/>
      <c r="DK9" s="1080"/>
      <c r="DL9" s="1078" t="s">
        <v>598</v>
      </c>
      <c r="DM9" s="1079"/>
      <c r="DN9" s="1079"/>
      <c r="DO9" s="1079"/>
      <c r="DP9" s="1080"/>
      <c r="DQ9" s="1078" t="s">
        <v>598</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587</v>
      </c>
      <c r="BT10" s="1104"/>
      <c r="BU10" s="1104"/>
      <c r="BV10" s="1104"/>
      <c r="BW10" s="1104"/>
      <c r="BX10" s="1104"/>
      <c r="BY10" s="1104"/>
      <c r="BZ10" s="1104"/>
      <c r="CA10" s="1104"/>
      <c r="CB10" s="1104"/>
      <c r="CC10" s="1104"/>
      <c r="CD10" s="1104"/>
      <c r="CE10" s="1104"/>
      <c r="CF10" s="1104"/>
      <c r="CG10" s="1105"/>
      <c r="CH10" s="1078">
        <v>5</v>
      </c>
      <c r="CI10" s="1079"/>
      <c r="CJ10" s="1079"/>
      <c r="CK10" s="1079"/>
      <c r="CL10" s="1080"/>
      <c r="CM10" s="1078">
        <v>37</v>
      </c>
      <c r="CN10" s="1079"/>
      <c r="CO10" s="1079"/>
      <c r="CP10" s="1079"/>
      <c r="CQ10" s="1080"/>
      <c r="CR10" s="1078">
        <v>22</v>
      </c>
      <c r="CS10" s="1079"/>
      <c r="CT10" s="1079"/>
      <c r="CU10" s="1079"/>
      <c r="CV10" s="1080"/>
      <c r="CW10" s="1078" t="s">
        <v>598</v>
      </c>
      <c r="CX10" s="1079"/>
      <c r="CY10" s="1079"/>
      <c r="CZ10" s="1079"/>
      <c r="DA10" s="1080"/>
      <c r="DB10" s="1078" t="s">
        <v>598</v>
      </c>
      <c r="DC10" s="1079"/>
      <c r="DD10" s="1079"/>
      <c r="DE10" s="1079"/>
      <c r="DF10" s="1080"/>
      <c r="DG10" s="1078" t="s">
        <v>598</v>
      </c>
      <c r="DH10" s="1079"/>
      <c r="DI10" s="1079"/>
      <c r="DJ10" s="1079"/>
      <c r="DK10" s="1080"/>
      <c r="DL10" s="1078" t="s">
        <v>598</v>
      </c>
      <c r="DM10" s="1079"/>
      <c r="DN10" s="1079"/>
      <c r="DO10" s="1079"/>
      <c r="DP10" s="1080"/>
      <c r="DQ10" s="1078" t="s">
        <v>598</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588</v>
      </c>
      <c r="BT11" s="1104"/>
      <c r="BU11" s="1104"/>
      <c r="BV11" s="1104"/>
      <c r="BW11" s="1104"/>
      <c r="BX11" s="1104"/>
      <c r="BY11" s="1104"/>
      <c r="BZ11" s="1104"/>
      <c r="CA11" s="1104"/>
      <c r="CB11" s="1104"/>
      <c r="CC11" s="1104"/>
      <c r="CD11" s="1104"/>
      <c r="CE11" s="1104"/>
      <c r="CF11" s="1104"/>
      <c r="CG11" s="1105"/>
      <c r="CH11" s="1078">
        <v>2</v>
      </c>
      <c r="CI11" s="1079"/>
      <c r="CJ11" s="1079"/>
      <c r="CK11" s="1079"/>
      <c r="CL11" s="1080"/>
      <c r="CM11" s="1078">
        <v>10</v>
      </c>
      <c r="CN11" s="1079"/>
      <c r="CO11" s="1079"/>
      <c r="CP11" s="1079"/>
      <c r="CQ11" s="1080"/>
      <c r="CR11" s="1078">
        <v>3</v>
      </c>
      <c r="CS11" s="1079"/>
      <c r="CT11" s="1079"/>
      <c r="CU11" s="1079"/>
      <c r="CV11" s="1080"/>
      <c r="CW11" s="1078">
        <v>32</v>
      </c>
      <c r="CX11" s="1079"/>
      <c r="CY11" s="1079"/>
      <c r="CZ11" s="1079"/>
      <c r="DA11" s="1080"/>
      <c r="DB11" s="1078" t="s">
        <v>598</v>
      </c>
      <c r="DC11" s="1079"/>
      <c r="DD11" s="1079"/>
      <c r="DE11" s="1079"/>
      <c r="DF11" s="1080"/>
      <c r="DG11" s="1078" t="s">
        <v>598</v>
      </c>
      <c r="DH11" s="1079"/>
      <c r="DI11" s="1079"/>
      <c r="DJ11" s="1079"/>
      <c r="DK11" s="1080"/>
      <c r="DL11" s="1078" t="s">
        <v>598</v>
      </c>
      <c r="DM11" s="1079"/>
      <c r="DN11" s="1079"/>
      <c r="DO11" s="1079"/>
      <c r="DP11" s="1080"/>
      <c r="DQ11" s="1078" t="s">
        <v>598</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589</v>
      </c>
      <c r="BT12" s="1104"/>
      <c r="BU12" s="1104"/>
      <c r="BV12" s="1104"/>
      <c r="BW12" s="1104"/>
      <c r="BX12" s="1104"/>
      <c r="BY12" s="1104"/>
      <c r="BZ12" s="1104"/>
      <c r="CA12" s="1104"/>
      <c r="CB12" s="1104"/>
      <c r="CC12" s="1104"/>
      <c r="CD12" s="1104"/>
      <c r="CE12" s="1104"/>
      <c r="CF12" s="1104"/>
      <c r="CG12" s="1105"/>
      <c r="CH12" s="1078" t="s">
        <v>598</v>
      </c>
      <c r="CI12" s="1079"/>
      <c r="CJ12" s="1079"/>
      <c r="CK12" s="1079"/>
      <c r="CL12" s="1080"/>
      <c r="CM12" s="1078">
        <v>3</v>
      </c>
      <c r="CN12" s="1079"/>
      <c r="CO12" s="1079"/>
      <c r="CP12" s="1079"/>
      <c r="CQ12" s="1080"/>
      <c r="CR12" s="1078">
        <v>1</v>
      </c>
      <c r="CS12" s="1079"/>
      <c r="CT12" s="1079"/>
      <c r="CU12" s="1079"/>
      <c r="CV12" s="1080"/>
      <c r="CW12" s="1078" t="s">
        <v>602</v>
      </c>
      <c r="CX12" s="1079"/>
      <c r="CY12" s="1079"/>
      <c r="CZ12" s="1079"/>
      <c r="DA12" s="1080"/>
      <c r="DB12" s="1078" t="s">
        <v>598</v>
      </c>
      <c r="DC12" s="1079"/>
      <c r="DD12" s="1079"/>
      <c r="DE12" s="1079"/>
      <c r="DF12" s="1080"/>
      <c r="DG12" s="1078" t="s">
        <v>598</v>
      </c>
      <c r="DH12" s="1079"/>
      <c r="DI12" s="1079"/>
      <c r="DJ12" s="1079"/>
      <c r="DK12" s="1080"/>
      <c r="DL12" s="1078" t="s">
        <v>598</v>
      </c>
      <c r="DM12" s="1079"/>
      <c r="DN12" s="1079"/>
      <c r="DO12" s="1079"/>
      <c r="DP12" s="1080"/>
      <c r="DQ12" s="1078" t="s">
        <v>598</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590</v>
      </c>
      <c r="BT13" s="1104"/>
      <c r="BU13" s="1104"/>
      <c r="BV13" s="1104"/>
      <c r="BW13" s="1104"/>
      <c r="BX13" s="1104"/>
      <c r="BY13" s="1104"/>
      <c r="BZ13" s="1104"/>
      <c r="CA13" s="1104"/>
      <c r="CB13" s="1104"/>
      <c r="CC13" s="1104"/>
      <c r="CD13" s="1104"/>
      <c r="CE13" s="1104"/>
      <c r="CF13" s="1104"/>
      <c r="CG13" s="1105"/>
      <c r="CH13" s="1078" t="s">
        <v>598</v>
      </c>
      <c r="CI13" s="1079"/>
      <c r="CJ13" s="1079"/>
      <c r="CK13" s="1079"/>
      <c r="CL13" s="1080"/>
      <c r="CM13" s="1078">
        <v>3</v>
      </c>
      <c r="CN13" s="1079"/>
      <c r="CO13" s="1079"/>
      <c r="CP13" s="1079"/>
      <c r="CQ13" s="1080"/>
      <c r="CR13" s="1078">
        <v>3</v>
      </c>
      <c r="CS13" s="1079"/>
      <c r="CT13" s="1079"/>
      <c r="CU13" s="1079"/>
      <c r="CV13" s="1080"/>
      <c r="CW13" s="1078">
        <v>28</v>
      </c>
      <c r="CX13" s="1079"/>
      <c r="CY13" s="1079"/>
      <c r="CZ13" s="1079"/>
      <c r="DA13" s="1080"/>
      <c r="DB13" s="1078" t="s">
        <v>598</v>
      </c>
      <c r="DC13" s="1079"/>
      <c r="DD13" s="1079"/>
      <c r="DE13" s="1079"/>
      <c r="DF13" s="1080"/>
      <c r="DG13" s="1078" t="s">
        <v>598</v>
      </c>
      <c r="DH13" s="1079"/>
      <c r="DI13" s="1079"/>
      <c r="DJ13" s="1079"/>
      <c r="DK13" s="1080"/>
      <c r="DL13" s="1078" t="s">
        <v>598</v>
      </c>
      <c r="DM13" s="1079"/>
      <c r="DN13" s="1079"/>
      <c r="DO13" s="1079"/>
      <c r="DP13" s="1080"/>
      <c r="DQ13" s="1078" t="s">
        <v>598</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18446</v>
      </c>
      <c r="R23" s="1158"/>
      <c r="S23" s="1158"/>
      <c r="T23" s="1158"/>
      <c r="U23" s="1158"/>
      <c r="V23" s="1158">
        <v>17611</v>
      </c>
      <c r="W23" s="1158"/>
      <c r="X23" s="1158"/>
      <c r="Y23" s="1158"/>
      <c r="Z23" s="1158"/>
      <c r="AA23" s="1158">
        <v>835</v>
      </c>
      <c r="AB23" s="1158"/>
      <c r="AC23" s="1158"/>
      <c r="AD23" s="1158"/>
      <c r="AE23" s="1159"/>
      <c r="AF23" s="1160">
        <v>752</v>
      </c>
      <c r="AG23" s="1158"/>
      <c r="AH23" s="1158"/>
      <c r="AI23" s="1158"/>
      <c r="AJ23" s="1161"/>
      <c r="AK23" s="1162"/>
      <c r="AL23" s="1163"/>
      <c r="AM23" s="1163"/>
      <c r="AN23" s="1163"/>
      <c r="AO23" s="1163"/>
      <c r="AP23" s="1158">
        <v>13307</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3780</v>
      </c>
      <c r="R28" s="1143"/>
      <c r="S28" s="1143"/>
      <c r="T28" s="1143"/>
      <c r="U28" s="1143"/>
      <c r="V28" s="1143">
        <v>3632</v>
      </c>
      <c r="W28" s="1143"/>
      <c r="X28" s="1143"/>
      <c r="Y28" s="1143"/>
      <c r="Z28" s="1143"/>
      <c r="AA28" s="1143">
        <v>148</v>
      </c>
      <c r="AB28" s="1143"/>
      <c r="AC28" s="1143"/>
      <c r="AD28" s="1143"/>
      <c r="AE28" s="1144"/>
      <c r="AF28" s="1145">
        <v>148</v>
      </c>
      <c r="AG28" s="1143"/>
      <c r="AH28" s="1143"/>
      <c r="AI28" s="1143"/>
      <c r="AJ28" s="1146"/>
      <c r="AK28" s="1147">
        <v>278</v>
      </c>
      <c r="AL28" s="1135"/>
      <c r="AM28" s="1135"/>
      <c r="AN28" s="1135"/>
      <c r="AO28" s="1135"/>
      <c r="AP28" s="1135" t="s">
        <v>596</v>
      </c>
      <c r="AQ28" s="1135"/>
      <c r="AR28" s="1135"/>
      <c r="AS28" s="1135"/>
      <c r="AT28" s="1135"/>
      <c r="AU28" s="1135" t="s">
        <v>596</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89</v>
      </c>
      <c r="R29" s="1133"/>
      <c r="S29" s="1133"/>
      <c r="T29" s="1133"/>
      <c r="U29" s="1133"/>
      <c r="V29" s="1133">
        <v>89</v>
      </c>
      <c r="W29" s="1133"/>
      <c r="X29" s="1133"/>
      <c r="Y29" s="1133"/>
      <c r="Z29" s="1133"/>
      <c r="AA29" s="1133" t="s">
        <v>595</v>
      </c>
      <c r="AB29" s="1133"/>
      <c r="AC29" s="1133"/>
      <c r="AD29" s="1133"/>
      <c r="AE29" s="1134"/>
      <c r="AF29" s="1108" t="s">
        <v>399</v>
      </c>
      <c r="AG29" s="1109"/>
      <c r="AH29" s="1109"/>
      <c r="AI29" s="1109"/>
      <c r="AJ29" s="1110"/>
      <c r="AK29" s="1069">
        <v>41</v>
      </c>
      <c r="AL29" s="1060"/>
      <c r="AM29" s="1060"/>
      <c r="AN29" s="1060"/>
      <c r="AO29" s="1060"/>
      <c r="AP29" s="1060">
        <v>35</v>
      </c>
      <c r="AQ29" s="1060"/>
      <c r="AR29" s="1060"/>
      <c r="AS29" s="1060"/>
      <c r="AT29" s="1060"/>
      <c r="AU29" s="1060">
        <v>9</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436</v>
      </c>
      <c r="R30" s="1133"/>
      <c r="S30" s="1133"/>
      <c r="T30" s="1133"/>
      <c r="U30" s="1133"/>
      <c r="V30" s="1133">
        <v>434</v>
      </c>
      <c r="W30" s="1133"/>
      <c r="X30" s="1133"/>
      <c r="Y30" s="1133"/>
      <c r="Z30" s="1133"/>
      <c r="AA30" s="1133">
        <v>2</v>
      </c>
      <c r="AB30" s="1133"/>
      <c r="AC30" s="1133"/>
      <c r="AD30" s="1133"/>
      <c r="AE30" s="1134"/>
      <c r="AF30" s="1108">
        <v>2</v>
      </c>
      <c r="AG30" s="1109"/>
      <c r="AH30" s="1109"/>
      <c r="AI30" s="1109"/>
      <c r="AJ30" s="1110"/>
      <c r="AK30" s="1069">
        <v>116</v>
      </c>
      <c r="AL30" s="1060"/>
      <c r="AM30" s="1060"/>
      <c r="AN30" s="1060"/>
      <c r="AO30" s="1060"/>
      <c r="AP30" s="1060" t="s">
        <v>596</v>
      </c>
      <c r="AQ30" s="1060"/>
      <c r="AR30" s="1060"/>
      <c r="AS30" s="1060"/>
      <c r="AT30" s="1060"/>
      <c r="AU30" s="1060" t="s">
        <v>596</v>
      </c>
      <c r="AV30" s="1060"/>
      <c r="AW30" s="1060"/>
      <c r="AX30" s="1060"/>
      <c r="AY30" s="1060"/>
      <c r="AZ30" s="1131" t="s">
        <v>596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4009</v>
      </c>
      <c r="R31" s="1133"/>
      <c r="S31" s="1133"/>
      <c r="T31" s="1133"/>
      <c r="U31" s="1133"/>
      <c r="V31" s="1133">
        <v>3938</v>
      </c>
      <c r="W31" s="1133"/>
      <c r="X31" s="1133"/>
      <c r="Y31" s="1133"/>
      <c r="Z31" s="1133"/>
      <c r="AA31" s="1133">
        <v>71</v>
      </c>
      <c r="AB31" s="1133"/>
      <c r="AC31" s="1133"/>
      <c r="AD31" s="1133"/>
      <c r="AE31" s="1134"/>
      <c r="AF31" s="1108">
        <v>71</v>
      </c>
      <c r="AG31" s="1109"/>
      <c r="AH31" s="1109"/>
      <c r="AI31" s="1109"/>
      <c r="AJ31" s="1110"/>
      <c r="AK31" s="1069">
        <v>520</v>
      </c>
      <c r="AL31" s="1060"/>
      <c r="AM31" s="1060"/>
      <c r="AN31" s="1060"/>
      <c r="AO31" s="1060"/>
      <c r="AP31" s="1060" t="s">
        <v>596</v>
      </c>
      <c r="AQ31" s="1060"/>
      <c r="AR31" s="1060"/>
      <c r="AS31" s="1060"/>
      <c r="AT31" s="1060"/>
      <c r="AU31" s="1060" t="s">
        <v>597</v>
      </c>
      <c r="AV31" s="1060"/>
      <c r="AW31" s="1060"/>
      <c r="AX31" s="1060"/>
      <c r="AY31" s="1060"/>
      <c r="AZ31" s="1131" t="s">
        <v>596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10</v>
      </c>
      <c r="R32" s="1133"/>
      <c r="S32" s="1133"/>
      <c r="T32" s="1133"/>
      <c r="U32" s="1133"/>
      <c r="V32" s="1133">
        <v>10</v>
      </c>
      <c r="W32" s="1133"/>
      <c r="X32" s="1133"/>
      <c r="Y32" s="1133"/>
      <c r="Z32" s="1133"/>
      <c r="AA32" s="1133" t="s">
        <v>595</v>
      </c>
      <c r="AB32" s="1133"/>
      <c r="AC32" s="1133"/>
      <c r="AD32" s="1133"/>
      <c r="AE32" s="1134"/>
      <c r="AF32" s="1108" t="s">
        <v>598</v>
      </c>
      <c r="AG32" s="1109"/>
      <c r="AH32" s="1109"/>
      <c r="AI32" s="1109"/>
      <c r="AJ32" s="1110"/>
      <c r="AK32" s="1069" t="s">
        <v>595</v>
      </c>
      <c r="AL32" s="1060"/>
      <c r="AM32" s="1060"/>
      <c r="AN32" s="1060"/>
      <c r="AO32" s="1060"/>
      <c r="AP32" s="1060" t="s">
        <v>596</v>
      </c>
      <c r="AQ32" s="1060"/>
      <c r="AR32" s="1060"/>
      <c r="AS32" s="1060"/>
      <c r="AT32" s="1060"/>
      <c r="AU32" s="1060" t="s">
        <v>596</v>
      </c>
      <c r="AV32" s="1060"/>
      <c r="AW32" s="1060"/>
      <c r="AX32" s="1060"/>
      <c r="AY32" s="1060"/>
      <c r="AZ32" s="1131" t="s">
        <v>597</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149</v>
      </c>
      <c r="R33" s="1133"/>
      <c r="S33" s="1133"/>
      <c r="T33" s="1133"/>
      <c r="U33" s="1133"/>
      <c r="V33" s="1133">
        <v>136</v>
      </c>
      <c r="W33" s="1133"/>
      <c r="X33" s="1133"/>
      <c r="Y33" s="1133"/>
      <c r="Z33" s="1133"/>
      <c r="AA33" s="1133">
        <v>12</v>
      </c>
      <c r="AB33" s="1133"/>
      <c r="AC33" s="1133"/>
      <c r="AD33" s="1133"/>
      <c r="AE33" s="1134"/>
      <c r="AF33" s="1108">
        <v>844</v>
      </c>
      <c r="AG33" s="1109"/>
      <c r="AH33" s="1109"/>
      <c r="AI33" s="1109"/>
      <c r="AJ33" s="1110"/>
      <c r="AK33" s="1069">
        <v>60</v>
      </c>
      <c r="AL33" s="1060"/>
      <c r="AM33" s="1060"/>
      <c r="AN33" s="1060"/>
      <c r="AO33" s="1060"/>
      <c r="AP33" s="1060">
        <v>387</v>
      </c>
      <c r="AQ33" s="1060"/>
      <c r="AR33" s="1060"/>
      <c r="AS33" s="1060"/>
      <c r="AT33" s="1060"/>
      <c r="AU33" s="1060">
        <v>318</v>
      </c>
      <c r="AV33" s="1060"/>
      <c r="AW33" s="1060"/>
      <c r="AX33" s="1060"/>
      <c r="AY33" s="1060"/>
      <c r="AZ33" s="1131" t="s">
        <v>596</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405</v>
      </c>
      <c r="C34" s="1127"/>
      <c r="D34" s="1127"/>
      <c r="E34" s="1127"/>
      <c r="F34" s="1127"/>
      <c r="G34" s="1127"/>
      <c r="H34" s="1127"/>
      <c r="I34" s="1127"/>
      <c r="J34" s="1127"/>
      <c r="K34" s="1127"/>
      <c r="L34" s="1127"/>
      <c r="M34" s="1127"/>
      <c r="N34" s="1127"/>
      <c r="O34" s="1127"/>
      <c r="P34" s="1128"/>
      <c r="Q34" s="1132">
        <v>142</v>
      </c>
      <c r="R34" s="1133"/>
      <c r="S34" s="1133"/>
      <c r="T34" s="1133"/>
      <c r="U34" s="1133"/>
      <c r="V34" s="1133">
        <v>115</v>
      </c>
      <c r="W34" s="1133"/>
      <c r="X34" s="1133"/>
      <c r="Y34" s="1133"/>
      <c r="Z34" s="1133"/>
      <c r="AA34" s="1133">
        <v>26</v>
      </c>
      <c r="AB34" s="1133"/>
      <c r="AC34" s="1133"/>
      <c r="AD34" s="1133"/>
      <c r="AE34" s="1134"/>
      <c r="AF34" s="1108">
        <v>26</v>
      </c>
      <c r="AG34" s="1109"/>
      <c r="AH34" s="1109"/>
      <c r="AI34" s="1109"/>
      <c r="AJ34" s="1110"/>
      <c r="AK34" s="1069">
        <v>43</v>
      </c>
      <c r="AL34" s="1060"/>
      <c r="AM34" s="1060"/>
      <c r="AN34" s="1060"/>
      <c r="AO34" s="1060"/>
      <c r="AP34" s="1060">
        <v>66</v>
      </c>
      <c r="AQ34" s="1060"/>
      <c r="AR34" s="1060"/>
      <c r="AS34" s="1060"/>
      <c r="AT34" s="1060"/>
      <c r="AU34" s="1060">
        <v>46</v>
      </c>
      <c r="AV34" s="1060"/>
      <c r="AW34" s="1060"/>
      <c r="AX34" s="1060"/>
      <c r="AY34" s="1060"/>
      <c r="AZ34" s="1131" t="s">
        <v>597</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407</v>
      </c>
      <c r="C35" s="1127"/>
      <c r="D35" s="1127"/>
      <c r="E35" s="1127"/>
      <c r="F35" s="1127"/>
      <c r="G35" s="1127"/>
      <c r="H35" s="1127"/>
      <c r="I35" s="1127"/>
      <c r="J35" s="1127"/>
      <c r="K35" s="1127"/>
      <c r="L35" s="1127"/>
      <c r="M35" s="1127"/>
      <c r="N35" s="1127"/>
      <c r="O35" s="1127"/>
      <c r="P35" s="1128"/>
      <c r="Q35" s="1132">
        <v>341</v>
      </c>
      <c r="R35" s="1133"/>
      <c r="S35" s="1133"/>
      <c r="T35" s="1133"/>
      <c r="U35" s="1133"/>
      <c r="V35" s="1133">
        <v>330</v>
      </c>
      <c r="W35" s="1133"/>
      <c r="X35" s="1133"/>
      <c r="Y35" s="1133"/>
      <c r="Z35" s="1133"/>
      <c r="AA35" s="1133">
        <v>11</v>
      </c>
      <c r="AB35" s="1133"/>
      <c r="AC35" s="1133"/>
      <c r="AD35" s="1133"/>
      <c r="AE35" s="1134"/>
      <c r="AF35" s="1108">
        <v>11</v>
      </c>
      <c r="AG35" s="1109"/>
      <c r="AH35" s="1109"/>
      <c r="AI35" s="1109"/>
      <c r="AJ35" s="1110"/>
      <c r="AK35" s="1069">
        <v>201</v>
      </c>
      <c r="AL35" s="1060"/>
      <c r="AM35" s="1060"/>
      <c r="AN35" s="1060"/>
      <c r="AO35" s="1060"/>
      <c r="AP35" s="1060">
        <v>1576</v>
      </c>
      <c r="AQ35" s="1060"/>
      <c r="AR35" s="1060"/>
      <c r="AS35" s="1060"/>
      <c r="AT35" s="1060"/>
      <c r="AU35" s="1060">
        <v>1576</v>
      </c>
      <c r="AV35" s="1060"/>
      <c r="AW35" s="1060"/>
      <c r="AX35" s="1060"/>
      <c r="AY35" s="1060"/>
      <c r="AZ35" s="1131" t="s">
        <v>596</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408</v>
      </c>
      <c r="C36" s="1127"/>
      <c r="D36" s="1127"/>
      <c r="E36" s="1127"/>
      <c r="F36" s="1127"/>
      <c r="G36" s="1127"/>
      <c r="H36" s="1127"/>
      <c r="I36" s="1127"/>
      <c r="J36" s="1127"/>
      <c r="K36" s="1127"/>
      <c r="L36" s="1127"/>
      <c r="M36" s="1127"/>
      <c r="N36" s="1127"/>
      <c r="O36" s="1127"/>
      <c r="P36" s="1128"/>
      <c r="Q36" s="1132">
        <v>1584</v>
      </c>
      <c r="R36" s="1133"/>
      <c r="S36" s="1133"/>
      <c r="T36" s="1133"/>
      <c r="U36" s="1133"/>
      <c r="V36" s="1133">
        <v>1579</v>
      </c>
      <c r="W36" s="1133"/>
      <c r="X36" s="1133"/>
      <c r="Y36" s="1133"/>
      <c r="Z36" s="1133"/>
      <c r="AA36" s="1133">
        <v>4</v>
      </c>
      <c r="AB36" s="1133"/>
      <c r="AC36" s="1133"/>
      <c r="AD36" s="1133"/>
      <c r="AE36" s="1134"/>
      <c r="AF36" s="1108" t="s">
        <v>127</v>
      </c>
      <c r="AG36" s="1109"/>
      <c r="AH36" s="1109"/>
      <c r="AI36" s="1109"/>
      <c r="AJ36" s="1110"/>
      <c r="AK36" s="1069">
        <v>361</v>
      </c>
      <c r="AL36" s="1060"/>
      <c r="AM36" s="1060"/>
      <c r="AN36" s="1060"/>
      <c r="AO36" s="1060"/>
      <c r="AP36" s="1060">
        <v>7733</v>
      </c>
      <c r="AQ36" s="1060"/>
      <c r="AR36" s="1060"/>
      <c r="AS36" s="1060"/>
      <c r="AT36" s="1060"/>
      <c r="AU36" s="1060">
        <v>5877</v>
      </c>
      <c r="AV36" s="1060"/>
      <c r="AW36" s="1060"/>
      <c r="AX36" s="1060"/>
      <c r="AY36" s="1060"/>
      <c r="AZ36" s="1131" t="s">
        <v>596</v>
      </c>
      <c r="BA36" s="1131"/>
      <c r="BB36" s="1131"/>
      <c r="BC36" s="1131"/>
      <c r="BD36" s="1131"/>
      <c r="BE36" s="1121" t="s">
        <v>409</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1103</v>
      </c>
      <c r="AG63" s="1048"/>
      <c r="AH63" s="1048"/>
      <c r="AI63" s="1048"/>
      <c r="AJ63" s="1119"/>
      <c r="AK63" s="1120"/>
      <c r="AL63" s="1052"/>
      <c r="AM63" s="1052"/>
      <c r="AN63" s="1052"/>
      <c r="AO63" s="1052"/>
      <c r="AP63" s="1048">
        <v>9797</v>
      </c>
      <c r="AQ63" s="1048"/>
      <c r="AR63" s="1048"/>
      <c r="AS63" s="1048"/>
      <c r="AT63" s="1048"/>
      <c r="AU63" s="1048">
        <v>7827</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394</v>
      </c>
      <c r="AQ66" s="1091"/>
      <c r="AR66" s="1091"/>
      <c r="AS66" s="1091"/>
      <c r="AT66" s="1092"/>
      <c r="AU66" s="1090" t="s">
        <v>420</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603</v>
      </c>
      <c r="C68" s="1075"/>
      <c r="D68" s="1075"/>
      <c r="E68" s="1075"/>
      <c r="F68" s="1075"/>
      <c r="G68" s="1075"/>
      <c r="H68" s="1075"/>
      <c r="I68" s="1075"/>
      <c r="J68" s="1075"/>
      <c r="K68" s="1075"/>
      <c r="L68" s="1075"/>
      <c r="M68" s="1075"/>
      <c r="N68" s="1075"/>
      <c r="O68" s="1075"/>
      <c r="P68" s="1076"/>
      <c r="Q68" s="1077">
        <v>1274</v>
      </c>
      <c r="R68" s="1071"/>
      <c r="S68" s="1071"/>
      <c r="T68" s="1071"/>
      <c r="U68" s="1071"/>
      <c r="V68" s="1071">
        <v>1256</v>
      </c>
      <c r="W68" s="1071"/>
      <c r="X68" s="1071"/>
      <c r="Y68" s="1071"/>
      <c r="Z68" s="1071"/>
      <c r="AA68" s="1071">
        <v>18</v>
      </c>
      <c r="AB68" s="1071"/>
      <c r="AC68" s="1071"/>
      <c r="AD68" s="1071"/>
      <c r="AE68" s="1071"/>
      <c r="AF68" s="1071">
        <v>18</v>
      </c>
      <c r="AG68" s="1071"/>
      <c r="AH68" s="1071"/>
      <c r="AI68" s="1071"/>
      <c r="AJ68" s="1071"/>
      <c r="AK68" s="1071">
        <v>27</v>
      </c>
      <c r="AL68" s="1071"/>
      <c r="AM68" s="1071"/>
      <c r="AN68" s="1071"/>
      <c r="AO68" s="1071"/>
      <c r="AP68" s="1071">
        <v>727</v>
      </c>
      <c r="AQ68" s="1071"/>
      <c r="AR68" s="1071"/>
      <c r="AS68" s="1071"/>
      <c r="AT68" s="1071"/>
      <c r="AU68" s="1071">
        <v>404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562</v>
      </c>
      <c r="R69" s="1060"/>
      <c r="S69" s="1060"/>
      <c r="T69" s="1060"/>
      <c r="U69" s="1060"/>
      <c r="V69" s="1060">
        <v>504</v>
      </c>
      <c r="W69" s="1060"/>
      <c r="X69" s="1060"/>
      <c r="Y69" s="1060"/>
      <c r="Z69" s="1060"/>
      <c r="AA69" s="1060">
        <v>58</v>
      </c>
      <c r="AB69" s="1060"/>
      <c r="AC69" s="1060"/>
      <c r="AD69" s="1060"/>
      <c r="AE69" s="1060"/>
      <c r="AF69" s="1060">
        <v>58</v>
      </c>
      <c r="AG69" s="1060"/>
      <c r="AH69" s="1060"/>
      <c r="AI69" s="1060"/>
      <c r="AJ69" s="1060"/>
      <c r="AK69" s="1060" t="s">
        <v>600</v>
      </c>
      <c r="AL69" s="1060"/>
      <c r="AM69" s="1060"/>
      <c r="AN69" s="1060"/>
      <c r="AO69" s="1060"/>
      <c r="AP69" s="1060" t="s">
        <v>598</v>
      </c>
      <c r="AQ69" s="1060"/>
      <c r="AR69" s="1060"/>
      <c r="AS69" s="1060"/>
      <c r="AT69" s="1060"/>
      <c r="AU69" s="1060" t="s">
        <v>598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599</v>
      </c>
      <c r="C70" s="1064"/>
      <c r="D70" s="1064"/>
      <c r="E70" s="1064"/>
      <c r="F70" s="1064"/>
      <c r="G70" s="1064"/>
      <c r="H70" s="1064"/>
      <c r="I70" s="1064"/>
      <c r="J70" s="1064"/>
      <c r="K70" s="1064"/>
      <c r="L70" s="1064"/>
      <c r="M70" s="1064"/>
      <c r="N70" s="1064"/>
      <c r="O70" s="1064"/>
      <c r="P70" s="1065"/>
      <c r="Q70" s="1066">
        <v>106973</v>
      </c>
      <c r="R70" s="1060"/>
      <c r="S70" s="1060"/>
      <c r="T70" s="1060"/>
      <c r="U70" s="1060"/>
      <c r="V70" s="1060">
        <v>104792</v>
      </c>
      <c r="W70" s="1060"/>
      <c r="X70" s="1060"/>
      <c r="Y70" s="1060"/>
      <c r="Z70" s="1060"/>
      <c r="AA70" s="1060">
        <v>2181</v>
      </c>
      <c r="AB70" s="1060"/>
      <c r="AC70" s="1060"/>
      <c r="AD70" s="1060"/>
      <c r="AE70" s="1060"/>
      <c r="AF70" s="1060">
        <v>2181</v>
      </c>
      <c r="AG70" s="1060"/>
      <c r="AH70" s="1060"/>
      <c r="AI70" s="1060"/>
      <c r="AJ70" s="1060"/>
      <c r="AK70" s="1060" t="s">
        <v>598</v>
      </c>
      <c r="AL70" s="1060"/>
      <c r="AM70" s="1060"/>
      <c r="AN70" s="1060"/>
      <c r="AO70" s="1060"/>
      <c r="AP70" s="1060" t="s">
        <v>598</v>
      </c>
      <c r="AQ70" s="1060"/>
      <c r="AR70" s="1060"/>
      <c r="AS70" s="1060"/>
      <c r="AT70" s="1060"/>
      <c r="AU70" s="1060" t="s">
        <v>601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592</v>
      </c>
      <c r="C71" s="1064"/>
      <c r="D71" s="1064"/>
      <c r="E71" s="1064"/>
      <c r="F71" s="1064"/>
      <c r="G71" s="1064"/>
      <c r="H71" s="1064"/>
      <c r="I71" s="1064"/>
      <c r="J71" s="1064"/>
      <c r="K71" s="1064"/>
      <c r="L71" s="1064"/>
      <c r="M71" s="1064"/>
      <c r="N71" s="1064"/>
      <c r="O71" s="1064"/>
      <c r="P71" s="1065"/>
      <c r="Q71" s="1066">
        <v>3912</v>
      </c>
      <c r="R71" s="1060"/>
      <c r="S71" s="1060"/>
      <c r="T71" s="1060"/>
      <c r="U71" s="1060"/>
      <c r="V71" s="1060">
        <v>3187</v>
      </c>
      <c r="W71" s="1060"/>
      <c r="X71" s="1060"/>
      <c r="Y71" s="1060"/>
      <c r="Z71" s="1060"/>
      <c r="AA71" s="1060">
        <v>725</v>
      </c>
      <c r="AB71" s="1060"/>
      <c r="AC71" s="1060"/>
      <c r="AD71" s="1060"/>
      <c r="AE71" s="1060"/>
      <c r="AF71" s="1060">
        <v>725</v>
      </c>
      <c r="AG71" s="1060"/>
      <c r="AH71" s="1060"/>
      <c r="AI71" s="1060"/>
      <c r="AJ71" s="1060"/>
      <c r="AK71" s="1060" t="s">
        <v>598</v>
      </c>
      <c r="AL71" s="1060"/>
      <c r="AM71" s="1060"/>
      <c r="AN71" s="1060"/>
      <c r="AO71" s="1060"/>
      <c r="AP71" s="1060" t="s">
        <v>596</v>
      </c>
      <c r="AQ71" s="1060"/>
      <c r="AR71" s="1060"/>
      <c r="AS71" s="1060"/>
      <c r="AT71" s="1060"/>
      <c r="AU71" s="1060" t="s">
        <v>596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593</v>
      </c>
      <c r="C72" s="1064"/>
      <c r="D72" s="1064"/>
      <c r="E72" s="1064"/>
      <c r="F72" s="1064"/>
      <c r="G72" s="1064"/>
      <c r="H72" s="1064"/>
      <c r="I72" s="1064"/>
      <c r="J72" s="1064"/>
      <c r="K72" s="1064"/>
      <c r="L72" s="1064"/>
      <c r="M72" s="1064"/>
      <c r="N72" s="1064"/>
      <c r="O72" s="1064"/>
      <c r="P72" s="1065"/>
      <c r="Q72" s="1066">
        <v>99</v>
      </c>
      <c r="R72" s="1060"/>
      <c r="S72" s="1060"/>
      <c r="T72" s="1060"/>
      <c r="U72" s="1060"/>
      <c r="V72" s="1060">
        <v>98</v>
      </c>
      <c r="W72" s="1060"/>
      <c r="X72" s="1060"/>
      <c r="Y72" s="1060"/>
      <c r="Z72" s="1060"/>
      <c r="AA72" s="1060">
        <v>1</v>
      </c>
      <c r="AB72" s="1060"/>
      <c r="AC72" s="1060"/>
      <c r="AD72" s="1060"/>
      <c r="AE72" s="1060"/>
      <c r="AF72" s="1060">
        <v>1</v>
      </c>
      <c r="AG72" s="1060"/>
      <c r="AH72" s="1060"/>
      <c r="AI72" s="1060"/>
      <c r="AJ72" s="1060"/>
      <c r="AK72" s="1060">
        <v>1009</v>
      </c>
      <c r="AL72" s="1060"/>
      <c r="AM72" s="1060"/>
      <c r="AN72" s="1060"/>
      <c r="AO72" s="1060"/>
      <c r="AP72" s="1060" t="s">
        <v>596</v>
      </c>
      <c r="AQ72" s="1060"/>
      <c r="AR72" s="1060"/>
      <c r="AS72" s="1060"/>
      <c r="AT72" s="1060"/>
      <c r="AU72" s="1060" t="s">
        <v>596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594</v>
      </c>
      <c r="C73" s="1064"/>
      <c r="D73" s="1064"/>
      <c r="E73" s="1064"/>
      <c r="F73" s="1064"/>
      <c r="G73" s="1064"/>
      <c r="H73" s="1064"/>
      <c r="I73" s="1064"/>
      <c r="J73" s="1064"/>
      <c r="K73" s="1064"/>
      <c r="L73" s="1064"/>
      <c r="M73" s="1064"/>
      <c r="N73" s="1064"/>
      <c r="O73" s="1064"/>
      <c r="P73" s="1065"/>
      <c r="Q73" s="1066">
        <v>129</v>
      </c>
      <c r="R73" s="1060"/>
      <c r="S73" s="1060"/>
      <c r="T73" s="1060"/>
      <c r="U73" s="1060"/>
      <c r="V73" s="1060">
        <v>120</v>
      </c>
      <c r="W73" s="1060"/>
      <c r="X73" s="1060"/>
      <c r="Y73" s="1060"/>
      <c r="Z73" s="1060"/>
      <c r="AA73" s="1060">
        <v>8</v>
      </c>
      <c r="AB73" s="1060"/>
      <c r="AC73" s="1060"/>
      <c r="AD73" s="1060"/>
      <c r="AE73" s="1060"/>
      <c r="AF73" s="1060">
        <v>8</v>
      </c>
      <c r="AG73" s="1060"/>
      <c r="AH73" s="1060"/>
      <c r="AI73" s="1060"/>
      <c r="AJ73" s="1060"/>
      <c r="AK73" s="1060" t="s">
        <v>598</v>
      </c>
      <c r="AL73" s="1060"/>
      <c r="AM73" s="1060"/>
      <c r="AN73" s="1060"/>
      <c r="AO73" s="1060"/>
      <c r="AP73" s="1060" t="s">
        <v>596</v>
      </c>
      <c r="AQ73" s="1060"/>
      <c r="AR73" s="1060"/>
      <c r="AS73" s="1060"/>
      <c r="AT73" s="1060"/>
      <c r="AU73" s="1060" t="s">
        <v>596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2992</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99</v>
      </c>
      <c r="CS102" s="1040"/>
      <c r="CT102" s="1040"/>
      <c r="CU102" s="1040"/>
      <c r="CV102" s="1041"/>
      <c r="CW102" s="1039">
        <v>60</v>
      </c>
      <c r="CX102" s="1040"/>
      <c r="CY102" s="1040"/>
      <c r="CZ102" s="1040"/>
      <c r="DA102" s="1041"/>
      <c r="DB102" s="1039" t="s">
        <v>598</v>
      </c>
      <c r="DC102" s="1040"/>
      <c r="DD102" s="1040"/>
      <c r="DE102" s="1040"/>
      <c r="DF102" s="1041"/>
      <c r="DG102" s="1039" t="s">
        <v>598</v>
      </c>
      <c r="DH102" s="1040"/>
      <c r="DI102" s="1040"/>
      <c r="DJ102" s="1040"/>
      <c r="DK102" s="1041"/>
      <c r="DL102" s="1039" t="s">
        <v>598</v>
      </c>
      <c r="DM102" s="1040"/>
      <c r="DN102" s="1040"/>
      <c r="DO102" s="1040"/>
      <c r="DP102" s="1041"/>
      <c r="DQ102" s="1039">
        <v>420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304</v>
      </c>
      <c r="AG109" s="983"/>
      <c r="AH109" s="983"/>
      <c r="AI109" s="983"/>
      <c r="AJ109" s="984"/>
      <c r="AK109" s="985" t="s">
        <v>303</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304</v>
      </c>
      <c r="BW109" s="983"/>
      <c r="BX109" s="983"/>
      <c r="BY109" s="983"/>
      <c r="BZ109" s="984"/>
      <c r="CA109" s="985" t="s">
        <v>303</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304</v>
      </c>
      <c r="DM109" s="983"/>
      <c r="DN109" s="983"/>
      <c r="DO109" s="983"/>
      <c r="DP109" s="984"/>
      <c r="DQ109" s="985" t="s">
        <v>303</v>
      </c>
      <c r="DR109" s="983"/>
      <c r="DS109" s="983"/>
      <c r="DT109" s="983"/>
      <c r="DU109" s="984"/>
      <c r="DV109" s="985" t="s">
        <v>431</v>
      </c>
      <c r="DW109" s="983"/>
      <c r="DX109" s="983"/>
      <c r="DY109" s="983"/>
      <c r="DZ109" s="1014"/>
    </row>
    <row r="110" spans="1:131" s="246" customFormat="1" ht="26.25" customHeight="1" x14ac:dyDescent="0.15">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1560572</v>
      </c>
      <c r="AB110" s="976"/>
      <c r="AC110" s="976"/>
      <c r="AD110" s="976"/>
      <c r="AE110" s="977"/>
      <c r="AF110" s="978">
        <v>1605586</v>
      </c>
      <c r="AG110" s="976"/>
      <c r="AH110" s="976"/>
      <c r="AI110" s="976"/>
      <c r="AJ110" s="977"/>
      <c r="AK110" s="978">
        <v>1590844</v>
      </c>
      <c r="AL110" s="976"/>
      <c r="AM110" s="976"/>
      <c r="AN110" s="976"/>
      <c r="AO110" s="977"/>
      <c r="AP110" s="979">
        <v>18.5</v>
      </c>
      <c r="AQ110" s="980"/>
      <c r="AR110" s="980"/>
      <c r="AS110" s="980"/>
      <c r="AT110" s="981"/>
      <c r="AU110" s="1015" t="s">
        <v>73</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14415361</v>
      </c>
      <c r="BR110" s="923"/>
      <c r="BS110" s="923"/>
      <c r="BT110" s="923"/>
      <c r="BU110" s="923"/>
      <c r="BV110" s="923">
        <v>13755700</v>
      </c>
      <c r="BW110" s="923"/>
      <c r="BX110" s="923"/>
      <c r="BY110" s="923"/>
      <c r="BZ110" s="923"/>
      <c r="CA110" s="923">
        <v>13306681</v>
      </c>
      <c r="CB110" s="923"/>
      <c r="CC110" s="923"/>
      <c r="CD110" s="923"/>
      <c r="CE110" s="923"/>
      <c r="CF110" s="947">
        <v>155</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437</v>
      </c>
      <c r="DH110" s="923"/>
      <c r="DI110" s="923"/>
      <c r="DJ110" s="923"/>
      <c r="DK110" s="923"/>
      <c r="DL110" s="923" t="s">
        <v>438</v>
      </c>
      <c r="DM110" s="923"/>
      <c r="DN110" s="923"/>
      <c r="DO110" s="923"/>
      <c r="DP110" s="923"/>
      <c r="DQ110" s="923" t="s">
        <v>438</v>
      </c>
      <c r="DR110" s="923"/>
      <c r="DS110" s="923"/>
      <c r="DT110" s="923"/>
      <c r="DU110" s="923"/>
      <c r="DV110" s="924" t="s">
        <v>437</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127</v>
      </c>
      <c r="AG111" s="1004"/>
      <c r="AH111" s="1004"/>
      <c r="AI111" s="1004"/>
      <c r="AJ111" s="1005"/>
      <c r="AK111" s="1006" t="s">
        <v>437</v>
      </c>
      <c r="AL111" s="1004"/>
      <c r="AM111" s="1004"/>
      <c r="AN111" s="1004"/>
      <c r="AO111" s="1005"/>
      <c r="AP111" s="1007" t="s">
        <v>437</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437</v>
      </c>
      <c r="BR111" s="895"/>
      <c r="BS111" s="895"/>
      <c r="BT111" s="895"/>
      <c r="BU111" s="895"/>
      <c r="BV111" s="895" t="s">
        <v>386</v>
      </c>
      <c r="BW111" s="895"/>
      <c r="BX111" s="895"/>
      <c r="BY111" s="895"/>
      <c r="BZ111" s="895"/>
      <c r="CA111" s="895" t="s">
        <v>437</v>
      </c>
      <c r="CB111" s="895"/>
      <c r="CC111" s="895"/>
      <c r="CD111" s="895"/>
      <c r="CE111" s="895"/>
      <c r="CF111" s="956" t="s">
        <v>437</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127</v>
      </c>
      <c r="DH111" s="895"/>
      <c r="DI111" s="895"/>
      <c r="DJ111" s="895"/>
      <c r="DK111" s="895"/>
      <c r="DL111" s="895" t="s">
        <v>437</v>
      </c>
      <c r="DM111" s="895"/>
      <c r="DN111" s="895"/>
      <c r="DO111" s="895"/>
      <c r="DP111" s="895"/>
      <c r="DQ111" s="895" t="s">
        <v>437</v>
      </c>
      <c r="DR111" s="895"/>
      <c r="DS111" s="895"/>
      <c r="DT111" s="895"/>
      <c r="DU111" s="895"/>
      <c r="DV111" s="872" t="s">
        <v>437</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437</v>
      </c>
      <c r="AG112" s="858"/>
      <c r="AH112" s="858"/>
      <c r="AI112" s="858"/>
      <c r="AJ112" s="859"/>
      <c r="AK112" s="860" t="s">
        <v>386</v>
      </c>
      <c r="AL112" s="858"/>
      <c r="AM112" s="858"/>
      <c r="AN112" s="858"/>
      <c r="AO112" s="859"/>
      <c r="AP112" s="905" t="s">
        <v>127</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7383469</v>
      </c>
      <c r="BR112" s="895"/>
      <c r="BS112" s="895"/>
      <c r="BT112" s="895"/>
      <c r="BU112" s="895"/>
      <c r="BV112" s="895">
        <v>7766924</v>
      </c>
      <c r="BW112" s="895"/>
      <c r="BX112" s="895"/>
      <c r="BY112" s="895"/>
      <c r="BZ112" s="895"/>
      <c r="CA112" s="895">
        <v>7827327</v>
      </c>
      <c r="CB112" s="895"/>
      <c r="CC112" s="895"/>
      <c r="CD112" s="895"/>
      <c r="CE112" s="895"/>
      <c r="CF112" s="956">
        <v>91.2</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399</v>
      </c>
      <c r="DH112" s="895"/>
      <c r="DI112" s="895"/>
      <c r="DJ112" s="895"/>
      <c r="DK112" s="895"/>
      <c r="DL112" s="895" t="s">
        <v>127</v>
      </c>
      <c r="DM112" s="895"/>
      <c r="DN112" s="895"/>
      <c r="DO112" s="895"/>
      <c r="DP112" s="895"/>
      <c r="DQ112" s="895" t="s">
        <v>437</v>
      </c>
      <c r="DR112" s="895"/>
      <c r="DS112" s="895"/>
      <c r="DT112" s="895"/>
      <c r="DU112" s="895"/>
      <c r="DV112" s="872" t="s">
        <v>399</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505642</v>
      </c>
      <c r="AB113" s="1004"/>
      <c r="AC113" s="1004"/>
      <c r="AD113" s="1004"/>
      <c r="AE113" s="1005"/>
      <c r="AF113" s="1006">
        <v>509486</v>
      </c>
      <c r="AG113" s="1004"/>
      <c r="AH113" s="1004"/>
      <c r="AI113" s="1004"/>
      <c r="AJ113" s="1005"/>
      <c r="AK113" s="1006">
        <v>486554</v>
      </c>
      <c r="AL113" s="1004"/>
      <c r="AM113" s="1004"/>
      <c r="AN113" s="1004"/>
      <c r="AO113" s="1005"/>
      <c r="AP113" s="1007">
        <v>5.7</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874075</v>
      </c>
      <c r="BR113" s="895"/>
      <c r="BS113" s="895"/>
      <c r="BT113" s="895"/>
      <c r="BU113" s="895"/>
      <c r="BV113" s="895">
        <v>642497</v>
      </c>
      <c r="BW113" s="895"/>
      <c r="BX113" s="895"/>
      <c r="BY113" s="895"/>
      <c r="BZ113" s="895"/>
      <c r="CA113" s="895">
        <v>404357</v>
      </c>
      <c r="CB113" s="895"/>
      <c r="CC113" s="895"/>
      <c r="CD113" s="895"/>
      <c r="CE113" s="895"/>
      <c r="CF113" s="956">
        <v>4.7</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437</v>
      </c>
      <c r="DM113" s="858"/>
      <c r="DN113" s="858"/>
      <c r="DO113" s="858"/>
      <c r="DP113" s="859"/>
      <c r="DQ113" s="860" t="s">
        <v>386</v>
      </c>
      <c r="DR113" s="858"/>
      <c r="DS113" s="858"/>
      <c r="DT113" s="858"/>
      <c r="DU113" s="859"/>
      <c r="DV113" s="905" t="s">
        <v>386</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249264</v>
      </c>
      <c r="AB114" s="858"/>
      <c r="AC114" s="858"/>
      <c r="AD114" s="858"/>
      <c r="AE114" s="859"/>
      <c r="AF114" s="860">
        <v>249686</v>
      </c>
      <c r="AG114" s="858"/>
      <c r="AH114" s="858"/>
      <c r="AI114" s="858"/>
      <c r="AJ114" s="859"/>
      <c r="AK114" s="860">
        <v>249686</v>
      </c>
      <c r="AL114" s="858"/>
      <c r="AM114" s="858"/>
      <c r="AN114" s="858"/>
      <c r="AO114" s="859"/>
      <c r="AP114" s="905">
        <v>2.9</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3938923</v>
      </c>
      <c r="BR114" s="895"/>
      <c r="BS114" s="895"/>
      <c r="BT114" s="895"/>
      <c r="BU114" s="895"/>
      <c r="BV114" s="895">
        <v>3875938</v>
      </c>
      <c r="BW114" s="895"/>
      <c r="BX114" s="895"/>
      <c r="BY114" s="895"/>
      <c r="BZ114" s="895"/>
      <c r="CA114" s="895">
        <v>3715620</v>
      </c>
      <c r="CB114" s="895"/>
      <c r="CC114" s="895"/>
      <c r="CD114" s="895"/>
      <c r="CE114" s="895"/>
      <c r="CF114" s="956">
        <v>43.3</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127</v>
      </c>
      <c r="DM114" s="858"/>
      <c r="DN114" s="858"/>
      <c r="DO114" s="858"/>
      <c r="DP114" s="859"/>
      <c r="DQ114" s="860" t="s">
        <v>437</v>
      </c>
      <c r="DR114" s="858"/>
      <c r="DS114" s="858"/>
      <c r="DT114" s="858"/>
      <c r="DU114" s="859"/>
      <c r="DV114" s="905" t="s">
        <v>437</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437</v>
      </c>
      <c r="AB115" s="1004"/>
      <c r="AC115" s="1004"/>
      <c r="AD115" s="1004"/>
      <c r="AE115" s="1005"/>
      <c r="AF115" s="1006" t="s">
        <v>127</v>
      </c>
      <c r="AG115" s="1004"/>
      <c r="AH115" s="1004"/>
      <c r="AI115" s="1004"/>
      <c r="AJ115" s="1005"/>
      <c r="AK115" s="1006" t="s">
        <v>127</v>
      </c>
      <c r="AL115" s="1004"/>
      <c r="AM115" s="1004"/>
      <c r="AN115" s="1004"/>
      <c r="AO115" s="1005"/>
      <c r="AP115" s="1007" t="s">
        <v>437</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t="s">
        <v>399</v>
      </c>
      <c r="BR115" s="895"/>
      <c r="BS115" s="895"/>
      <c r="BT115" s="895"/>
      <c r="BU115" s="895"/>
      <c r="BV115" s="895">
        <v>321988</v>
      </c>
      <c r="BW115" s="895"/>
      <c r="BX115" s="895"/>
      <c r="BY115" s="895"/>
      <c r="BZ115" s="895"/>
      <c r="CA115" s="895">
        <v>419637</v>
      </c>
      <c r="CB115" s="895"/>
      <c r="CC115" s="895"/>
      <c r="CD115" s="895"/>
      <c r="CE115" s="895"/>
      <c r="CF115" s="956">
        <v>4.9000000000000004</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437</v>
      </c>
      <c r="DM115" s="858"/>
      <c r="DN115" s="858"/>
      <c r="DO115" s="858"/>
      <c r="DP115" s="859"/>
      <c r="DQ115" s="860" t="s">
        <v>127</v>
      </c>
      <c r="DR115" s="858"/>
      <c r="DS115" s="858"/>
      <c r="DT115" s="858"/>
      <c r="DU115" s="859"/>
      <c r="DV115" s="905" t="s">
        <v>437</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35</v>
      </c>
      <c r="AB116" s="858"/>
      <c r="AC116" s="858"/>
      <c r="AD116" s="858"/>
      <c r="AE116" s="859"/>
      <c r="AF116" s="860">
        <v>4</v>
      </c>
      <c r="AG116" s="858"/>
      <c r="AH116" s="858"/>
      <c r="AI116" s="858"/>
      <c r="AJ116" s="859"/>
      <c r="AK116" s="860">
        <v>1</v>
      </c>
      <c r="AL116" s="858"/>
      <c r="AM116" s="858"/>
      <c r="AN116" s="858"/>
      <c r="AO116" s="859"/>
      <c r="AP116" s="905">
        <v>0</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386</v>
      </c>
      <c r="BW116" s="895"/>
      <c r="BX116" s="895"/>
      <c r="BY116" s="895"/>
      <c r="BZ116" s="895"/>
      <c r="CA116" s="895" t="s">
        <v>386</v>
      </c>
      <c r="CB116" s="895"/>
      <c r="CC116" s="895"/>
      <c r="CD116" s="895"/>
      <c r="CE116" s="895"/>
      <c r="CF116" s="956" t="s">
        <v>437</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437</v>
      </c>
      <c r="DM116" s="858"/>
      <c r="DN116" s="858"/>
      <c r="DO116" s="858"/>
      <c r="DP116" s="859"/>
      <c r="DQ116" s="860" t="s">
        <v>386</v>
      </c>
      <c r="DR116" s="858"/>
      <c r="DS116" s="858"/>
      <c r="DT116" s="858"/>
      <c r="DU116" s="859"/>
      <c r="DV116" s="905" t="s">
        <v>386</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2315513</v>
      </c>
      <c r="AB117" s="990"/>
      <c r="AC117" s="990"/>
      <c r="AD117" s="990"/>
      <c r="AE117" s="991"/>
      <c r="AF117" s="992">
        <v>2364762</v>
      </c>
      <c r="AG117" s="990"/>
      <c r="AH117" s="990"/>
      <c r="AI117" s="990"/>
      <c r="AJ117" s="991"/>
      <c r="AK117" s="992">
        <v>2327085</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437</v>
      </c>
      <c r="BW117" s="895"/>
      <c r="BX117" s="895"/>
      <c r="BY117" s="895"/>
      <c r="BZ117" s="895"/>
      <c r="CA117" s="895" t="s">
        <v>127</v>
      </c>
      <c r="CB117" s="895"/>
      <c r="CC117" s="895"/>
      <c r="CD117" s="895"/>
      <c r="CE117" s="895"/>
      <c r="CF117" s="956" t="s">
        <v>127</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127</v>
      </c>
      <c r="DM117" s="858"/>
      <c r="DN117" s="858"/>
      <c r="DO117" s="858"/>
      <c r="DP117" s="859"/>
      <c r="DQ117" s="860" t="s">
        <v>127</v>
      </c>
      <c r="DR117" s="858"/>
      <c r="DS117" s="858"/>
      <c r="DT117" s="858"/>
      <c r="DU117" s="859"/>
      <c r="DV117" s="905" t="s">
        <v>437</v>
      </c>
      <c r="DW117" s="906"/>
      <c r="DX117" s="906"/>
      <c r="DY117" s="906"/>
      <c r="DZ117" s="907"/>
    </row>
    <row r="118" spans="1:130" s="246" customFormat="1" ht="26.25" customHeight="1" x14ac:dyDescent="0.15">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304</v>
      </c>
      <c r="AG118" s="983"/>
      <c r="AH118" s="983"/>
      <c r="AI118" s="983"/>
      <c r="AJ118" s="984"/>
      <c r="AK118" s="985" t="s">
        <v>303</v>
      </c>
      <c r="AL118" s="983"/>
      <c r="AM118" s="983"/>
      <c r="AN118" s="983"/>
      <c r="AO118" s="984"/>
      <c r="AP118" s="986" t="s">
        <v>431</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437</v>
      </c>
      <c r="DM118" s="858"/>
      <c r="DN118" s="858"/>
      <c r="DO118" s="858"/>
      <c r="DP118" s="859"/>
      <c r="DQ118" s="860" t="s">
        <v>437</v>
      </c>
      <c r="DR118" s="858"/>
      <c r="DS118" s="858"/>
      <c r="DT118" s="858"/>
      <c r="DU118" s="859"/>
      <c r="DV118" s="905" t="s">
        <v>127</v>
      </c>
      <c r="DW118" s="906"/>
      <c r="DX118" s="906"/>
      <c r="DY118" s="906"/>
      <c r="DZ118" s="907"/>
    </row>
    <row r="119" spans="1:130" s="246" customFormat="1" ht="26.25" customHeight="1" x14ac:dyDescent="0.15">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437</v>
      </c>
      <c r="AG119" s="976"/>
      <c r="AH119" s="976"/>
      <c r="AI119" s="976"/>
      <c r="AJ119" s="977"/>
      <c r="AK119" s="978" t="s">
        <v>127</v>
      </c>
      <c r="AL119" s="976"/>
      <c r="AM119" s="976"/>
      <c r="AN119" s="976"/>
      <c r="AO119" s="977"/>
      <c r="AP119" s="979" t="s">
        <v>437</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463</v>
      </c>
      <c r="BP119" s="959"/>
      <c r="BQ119" s="963">
        <v>26611828</v>
      </c>
      <c r="BR119" s="926"/>
      <c r="BS119" s="926"/>
      <c r="BT119" s="926"/>
      <c r="BU119" s="926"/>
      <c r="BV119" s="926">
        <v>26363047</v>
      </c>
      <c r="BW119" s="926"/>
      <c r="BX119" s="926"/>
      <c r="BY119" s="926"/>
      <c r="BZ119" s="926"/>
      <c r="CA119" s="926">
        <v>25673622</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465</v>
      </c>
      <c r="DM119" s="841"/>
      <c r="DN119" s="841"/>
      <c r="DO119" s="841"/>
      <c r="DP119" s="842"/>
      <c r="DQ119" s="843" t="s">
        <v>465</v>
      </c>
      <c r="DR119" s="841"/>
      <c r="DS119" s="841"/>
      <c r="DT119" s="841"/>
      <c r="DU119" s="842"/>
      <c r="DV119" s="929" t="s">
        <v>465</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465</v>
      </c>
      <c r="AG120" s="858"/>
      <c r="AH120" s="858"/>
      <c r="AI120" s="858"/>
      <c r="AJ120" s="859"/>
      <c r="AK120" s="860" t="s">
        <v>465</v>
      </c>
      <c r="AL120" s="858"/>
      <c r="AM120" s="858"/>
      <c r="AN120" s="858"/>
      <c r="AO120" s="859"/>
      <c r="AP120" s="905" t="s">
        <v>466</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5244421</v>
      </c>
      <c r="BR120" s="923"/>
      <c r="BS120" s="923"/>
      <c r="BT120" s="923"/>
      <c r="BU120" s="923"/>
      <c r="BV120" s="923">
        <v>4861336</v>
      </c>
      <c r="BW120" s="923"/>
      <c r="BX120" s="923"/>
      <c r="BY120" s="923"/>
      <c r="BZ120" s="923"/>
      <c r="CA120" s="923">
        <v>4421246</v>
      </c>
      <c r="CB120" s="923"/>
      <c r="CC120" s="923"/>
      <c r="CD120" s="923"/>
      <c r="CE120" s="923"/>
      <c r="CF120" s="947">
        <v>51.5</v>
      </c>
      <c r="CG120" s="948"/>
      <c r="CH120" s="948"/>
      <c r="CI120" s="948"/>
      <c r="CJ120" s="948"/>
      <c r="CK120" s="949" t="s">
        <v>469</v>
      </c>
      <c r="CL120" s="933"/>
      <c r="CM120" s="933"/>
      <c r="CN120" s="933"/>
      <c r="CO120" s="934"/>
      <c r="CP120" s="953" t="s">
        <v>408</v>
      </c>
      <c r="CQ120" s="954"/>
      <c r="CR120" s="954"/>
      <c r="CS120" s="954"/>
      <c r="CT120" s="954"/>
      <c r="CU120" s="954"/>
      <c r="CV120" s="954"/>
      <c r="CW120" s="954"/>
      <c r="CX120" s="954"/>
      <c r="CY120" s="954"/>
      <c r="CZ120" s="954"/>
      <c r="DA120" s="954"/>
      <c r="DB120" s="954"/>
      <c r="DC120" s="954"/>
      <c r="DD120" s="954"/>
      <c r="DE120" s="954"/>
      <c r="DF120" s="955"/>
      <c r="DG120" s="942">
        <v>5399845</v>
      </c>
      <c r="DH120" s="923"/>
      <c r="DI120" s="923"/>
      <c r="DJ120" s="923"/>
      <c r="DK120" s="923"/>
      <c r="DL120" s="923">
        <v>5788681</v>
      </c>
      <c r="DM120" s="923"/>
      <c r="DN120" s="923"/>
      <c r="DO120" s="923"/>
      <c r="DP120" s="923"/>
      <c r="DQ120" s="923">
        <v>5877090</v>
      </c>
      <c r="DR120" s="923"/>
      <c r="DS120" s="923"/>
      <c r="DT120" s="923"/>
      <c r="DU120" s="923"/>
      <c r="DV120" s="924">
        <v>68.5</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471</v>
      </c>
      <c r="AB121" s="858"/>
      <c r="AC121" s="858"/>
      <c r="AD121" s="858"/>
      <c r="AE121" s="859"/>
      <c r="AF121" s="860" t="s">
        <v>127</v>
      </c>
      <c r="AG121" s="858"/>
      <c r="AH121" s="858"/>
      <c r="AI121" s="858"/>
      <c r="AJ121" s="859"/>
      <c r="AK121" s="860" t="s">
        <v>471</v>
      </c>
      <c r="AL121" s="858"/>
      <c r="AM121" s="858"/>
      <c r="AN121" s="858"/>
      <c r="AO121" s="859"/>
      <c r="AP121" s="905" t="s">
        <v>472</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1680196</v>
      </c>
      <c r="BR121" s="895"/>
      <c r="BS121" s="895"/>
      <c r="BT121" s="895"/>
      <c r="BU121" s="895"/>
      <c r="BV121" s="895">
        <v>1670100</v>
      </c>
      <c r="BW121" s="895"/>
      <c r="BX121" s="895"/>
      <c r="BY121" s="895"/>
      <c r="BZ121" s="895"/>
      <c r="CA121" s="895">
        <v>1742814</v>
      </c>
      <c r="CB121" s="895"/>
      <c r="CC121" s="895"/>
      <c r="CD121" s="895"/>
      <c r="CE121" s="895"/>
      <c r="CF121" s="956">
        <v>20.3</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1621347</v>
      </c>
      <c r="DH121" s="895"/>
      <c r="DI121" s="895"/>
      <c r="DJ121" s="895"/>
      <c r="DK121" s="895"/>
      <c r="DL121" s="895">
        <v>1610292</v>
      </c>
      <c r="DM121" s="895"/>
      <c r="DN121" s="895"/>
      <c r="DO121" s="895"/>
      <c r="DP121" s="895"/>
      <c r="DQ121" s="895">
        <v>1576304</v>
      </c>
      <c r="DR121" s="895"/>
      <c r="DS121" s="895"/>
      <c r="DT121" s="895"/>
      <c r="DU121" s="895"/>
      <c r="DV121" s="872">
        <v>18.399999999999999</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465</v>
      </c>
      <c r="AG122" s="858"/>
      <c r="AH122" s="858"/>
      <c r="AI122" s="858"/>
      <c r="AJ122" s="859"/>
      <c r="AK122" s="860" t="s">
        <v>471</v>
      </c>
      <c r="AL122" s="858"/>
      <c r="AM122" s="858"/>
      <c r="AN122" s="858"/>
      <c r="AO122" s="859"/>
      <c r="AP122" s="905" t="s">
        <v>465</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15857250</v>
      </c>
      <c r="BR122" s="926"/>
      <c r="BS122" s="926"/>
      <c r="BT122" s="926"/>
      <c r="BU122" s="926"/>
      <c r="BV122" s="926">
        <v>15314769</v>
      </c>
      <c r="BW122" s="926"/>
      <c r="BX122" s="926"/>
      <c r="BY122" s="926"/>
      <c r="BZ122" s="926"/>
      <c r="CA122" s="926">
        <v>15009131</v>
      </c>
      <c r="CB122" s="926"/>
      <c r="CC122" s="926"/>
      <c r="CD122" s="926"/>
      <c r="CE122" s="926"/>
      <c r="CF122" s="927">
        <v>174.9</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312382</v>
      </c>
      <c r="DH122" s="895"/>
      <c r="DI122" s="895"/>
      <c r="DJ122" s="895"/>
      <c r="DK122" s="895"/>
      <c r="DL122" s="895">
        <v>317402</v>
      </c>
      <c r="DM122" s="895"/>
      <c r="DN122" s="895"/>
      <c r="DO122" s="895"/>
      <c r="DP122" s="895"/>
      <c r="DQ122" s="895">
        <v>318140</v>
      </c>
      <c r="DR122" s="895"/>
      <c r="DS122" s="895"/>
      <c r="DT122" s="895"/>
      <c r="DU122" s="895"/>
      <c r="DV122" s="872">
        <v>3.7</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472</v>
      </c>
      <c r="AG123" s="858"/>
      <c r="AH123" s="858"/>
      <c r="AI123" s="858"/>
      <c r="AJ123" s="859"/>
      <c r="AK123" s="860" t="s">
        <v>472</v>
      </c>
      <c r="AL123" s="858"/>
      <c r="AM123" s="858"/>
      <c r="AN123" s="858"/>
      <c r="AO123" s="859"/>
      <c r="AP123" s="905" t="s">
        <v>127</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477</v>
      </c>
      <c r="BP123" s="959"/>
      <c r="BQ123" s="913">
        <v>22781867</v>
      </c>
      <c r="BR123" s="914"/>
      <c r="BS123" s="914"/>
      <c r="BT123" s="914"/>
      <c r="BU123" s="914"/>
      <c r="BV123" s="914">
        <v>21846205</v>
      </c>
      <c r="BW123" s="914"/>
      <c r="BX123" s="914"/>
      <c r="BY123" s="914"/>
      <c r="BZ123" s="914"/>
      <c r="CA123" s="914">
        <v>21173191</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v>40783</v>
      </c>
      <c r="DH123" s="858"/>
      <c r="DI123" s="858"/>
      <c r="DJ123" s="858"/>
      <c r="DK123" s="859"/>
      <c r="DL123" s="860">
        <v>41157</v>
      </c>
      <c r="DM123" s="858"/>
      <c r="DN123" s="858"/>
      <c r="DO123" s="858"/>
      <c r="DP123" s="859"/>
      <c r="DQ123" s="860">
        <v>46351</v>
      </c>
      <c r="DR123" s="858"/>
      <c r="DS123" s="858"/>
      <c r="DT123" s="858"/>
      <c r="DU123" s="859"/>
      <c r="DV123" s="905">
        <v>0.5</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465</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43.7</v>
      </c>
      <c r="BR124" s="912"/>
      <c r="BS124" s="912"/>
      <c r="BT124" s="912"/>
      <c r="BU124" s="912"/>
      <c r="BV124" s="912">
        <v>52.2</v>
      </c>
      <c r="BW124" s="912"/>
      <c r="BX124" s="912"/>
      <c r="BY124" s="912"/>
      <c r="BZ124" s="912"/>
      <c r="CA124" s="912">
        <v>52.4</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v>9112</v>
      </c>
      <c r="DH124" s="841"/>
      <c r="DI124" s="841"/>
      <c r="DJ124" s="841"/>
      <c r="DK124" s="842"/>
      <c r="DL124" s="843">
        <v>9392</v>
      </c>
      <c r="DM124" s="841"/>
      <c r="DN124" s="841"/>
      <c r="DO124" s="841"/>
      <c r="DP124" s="842"/>
      <c r="DQ124" s="843">
        <v>9442</v>
      </c>
      <c r="DR124" s="841"/>
      <c r="DS124" s="841"/>
      <c r="DT124" s="841"/>
      <c r="DU124" s="842"/>
      <c r="DV124" s="929">
        <v>0.1</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472</v>
      </c>
      <c r="AG125" s="858"/>
      <c r="AH125" s="858"/>
      <c r="AI125" s="858"/>
      <c r="AJ125" s="859"/>
      <c r="AK125" s="860" t="s">
        <v>127</v>
      </c>
      <c r="AL125" s="858"/>
      <c r="AM125" s="858"/>
      <c r="AN125" s="858"/>
      <c r="AO125" s="859"/>
      <c r="AP125" s="905" t="s">
        <v>481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465</v>
      </c>
      <c r="AB126" s="858"/>
      <c r="AC126" s="858"/>
      <c r="AD126" s="858"/>
      <c r="AE126" s="859"/>
      <c r="AF126" s="860" t="s">
        <v>127</v>
      </c>
      <c r="AG126" s="858"/>
      <c r="AH126" s="858"/>
      <c r="AI126" s="858"/>
      <c r="AJ126" s="859"/>
      <c r="AK126" s="860" t="s">
        <v>472</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481</v>
      </c>
      <c r="DH126" s="895"/>
      <c r="DI126" s="895"/>
      <c r="DJ126" s="895"/>
      <c r="DK126" s="895"/>
      <c r="DL126" s="895">
        <v>321988</v>
      </c>
      <c r="DM126" s="895"/>
      <c r="DN126" s="895"/>
      <c r="DO126" s="895"/>
      <c r="DP126" s="895"/>
      <c r="DQ126" s="895">
        <v>419637</v>
      </c>
      <c r="DR126" s="895"/>
      <c r="DS126" s="895"/>
      <c r="DT126" s="895"/>
      <c r="DU126" s="895"/>
      <c r="DV126" s="872">
        <v>4.9000000000000004</v>
      </c>
      <c r="DW126" s="872"/>
      <c r="DX126" s="872"/>
      <c r="DY126" s="872"/>
      <c r="DZ126" s="873"/>
    </row>
    <row r="127" spans="1:130" s="246" customFormat="1" ht="26.25" customHeight="1" x14ac:dyDescent="0.15">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486</v>
      </c>
      <c r="AB127" s="858"/>
      <c r="AC127" s="858"/>
      <c r="AD127" s="858"/>
      <c r="AE127" s="859"/>
      <c r="AF127" s="860" t="s">
        <v>127</v>
      </c>
      <c r="AG127" s="858"/>
      <c r="AH127" s="858"/>
      <c r="AI127" s="858"/>
      <c r="AJ127" s="859"/>
      <c r="AK127" s="860" t="s">
        <v>127</v>
      </c>
      <c r="AL127" s="858"/>
      <c r="AM127" s="858"/>
      <c r="AN127" s="858"/>
      <c r="AO127" s="859"/>
      <c r="AP127" s="905" t="s">
        <v>472</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465</v>
      </c>
      <c r="DH127" s="895"/>
      <c r="DI127" s="895"/>
      <c r="DJ127" s="895"/>
      <c r="DK127" s="895"/>
      <c r="DL127" s="895" t="s">
        <v>127</v>
      </c>
      <c r="DM127" s="895"/>
      <c r="DN127" s="895"/>
      <c r="DO127" s="895"/>
      <c r="DP127" s="895"/>
      <c r="DQ127" s="895" t="s">
        <v>127</v>
      </c>
      <c r="DR127" s="895"/>
      <c r="DS127" s="895"/>
      <c r="DT127" s="895"/>
      <c r="DU127" s="895"/>
      <c r="DV127" s="872" t="s">
        <v>465</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96169</v>
      </c>
      <c r="AB128" s="879"/>
      <c r="AC128" s="879"/>
      <c r="AD128" s="879"/>
      <c r="AE128" s="880"/>
      <c r="AF128" s="881">
        <v>94461</v>
      </c>
      <c r="AG128" s="879"/>
      <c r="AH128" s="879"/>
      <c r="AI128" s="879"/>
      <c r="AJ128" s="880"/>
      <c r="AK128" s="881">
        <v>91861</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465</v>
      </c>
      <c r="BG128" s="865"/>
      <c r="BH128" s="865"/>
      <c r="BI128" s="865"/>
      <c r="BJ128" s="865"/>
      <c r="BK128" s="865"/>
      <c r="BL128" s="888"/>
      <c r="BM128" s="864">
        <v>13.31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496</v>
      </c>
      <c r="DH128" s="869"/>
      <c r="DI128" s="869"/>
      <c r="DJ128" s="869"/>
      <c r="DK128" s="869"/>
      <c r="DL128" s="869" t="s">
        <v>471</v>
      </c>
      <c r="DM128" s="869"/>
      <c r="DN128" s="869"/>
      <c r="DO128" s="869"/>
      <c r="DP128" s="869"/>
      <c r="DQ128" s="869" t="s">
        <v>471</v>
      </c>
      <c r="DR128" s="869"/>
      <c r="DS128" s="869"/>
      <c r="DT128" s="869"/>
      <c r="DU128" s="869"/>
      <c r="DV128" s="870" t="s">
        <v>471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10282856</v>
      </c>
      <c r="AB129" s="858"/>
      <c r="AC129" s="858"/>
      <c r="AD129" s="858"/>
      <c r="AE129" s="859"/>
      <c r="AF129" s="860">
        <v>10196987</v>
      </c>
      <c r="AG129" s="858"/>
      <c r="AH129" s="858"/>
      <c r="AI129" s="858"/>
      <c r="AJ129" s="859"/>
      <c r="AK129" s="860">
        <v>10133755</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486</v>
      </c>
      <c r="BG129" s="848"/>
      <c r="BH129" s="848"/>
      <c r="BI129" s="848"/>
      <c r="BJ129" s="848"/>
      <c r="BK129" s="848"/>
      <c r="BL129" s="849"/>
      <c r="BM129" s="847">
        <v>18.309999999999999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1534395</v>
      </c>
      <c r="AB130" s="858"/>
      <c r="AC130" s="858"/>
      <c r="AD130" s="858"/>
      <c r="AE130" s="859"/>
      <c r="AF130" s="860">
        <v>1560197</v>
      </c>
      <c r="AG130" s="858"/>
      <c r="AH130" s="858"/>
      <c r="AI130" s="858"/>
      <c r="AJ130" s="859"/>
      <c r="AK130" s="860">
        <v>1550439</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8748461</v>
      </c>
      <c r="AB131" s="841"/>
      <c r="AC131" s="841"/>
      <c r="AD131" s="841"/>
      <c r="AE131" s="842"/>
      <c r="AF131" s="843">
        <v>8636790</v>
      </c>
      <c r="AG131" s="841"/>
      <c r="AH131" s="841"/>
      <c r="AI131" s="841"/>
      <c r="AJ131" s="842"/>
      <c r="AK131" s="843">
        <v>8583316</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52.4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7.8293656450000002</v>
      </c>
      <c r="AB132" s="821"/>
      <c r="AC132" s="821"/>
      <c r="AD132" s="821"/>
      <c r="AE132" s="822"/>
      <c r="AF132" s="823">
        <v>8.2218509419999997</v>
      </c>
      <c r="AG132" s="821"/>
      <c r="AH132" s="821"/>
      <c r="AI132" s="821"/>
      <c r="AJ132" s="822"/>
      <c r="AK132" s="823">
        <v>7.9780937810000001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7</v>
      </c>
      <c r="AB133" s="800"/>
      <c r="AC133" s="800"/>
      <c r="AD133" s="800"/>
      <c r="AE133" s="801"/>
      <c r="AF133" s="799">
        <v>7.7</v>
      </c>
      <c r="AG133" s="800"/>
      <c r="AH133" s="800"/>
      <c r="AI133" s="800"/>
      <c r="AJ133" s="801"/>
      <c r="AK133" s="799">
        <v>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4OS0IQh6iMchyCnhbfCLTVLGJw9dPqLqESiEThKb0MB/X+ZGJSRWUamxqLig12C7VdgVTaEFzEgQuiYeKy7pQ==" saltValue="rzeUlAMbMyyQsxm4TXe8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sIzNec2fesGiAx4ZGc+aghPZH5hU0BViRwKJpd/RGn3BEx1rmkzUhoxzTlMxCNqqWcwKwG1hLRS1pFwk4zdpg==" saltValue="vF+Ogh/RIfzFJyEbNQR5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fHDX1Be4X3g9QBTqffsm3PEFU8UgRwfzBs3bxjS9YOKCvJ+oCxBfZux8lqmmZCSNnewzEj6X9kgxnVFN1qA6g==" saltValue="MSNtyqckKBy6oezrryfRd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election activeCell="AR53" sqref="AR5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3272220</v>
      </c>
      <c r="AP9" s="312">
        <v>97623</v>
      </c>
      <c r="AQ9" s="313">
        <v>69548</v>
      </c>
      <c r="AR9" s="314">
        <v>40.4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154090</v>
      </c>
      <c r="AP10" s="315">
        <v>4597</v>
      </c>
      <c r="AQ10" s="316">
        <v>8149</v>
      </c>
      <c r="AR10" s="317">
        <v>-43.6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70916</v>
      </c>
      <c r="AP11" s="315">
        <v>2116</v>
      </c>
      <c r="AQ11" s="316">
        <v>8204</v>
      </c>
      <c r="AR11" s="317">
        <v>-74.2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1139</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v>20</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130441</v>
      </c>
      <c r="AP14" s="315">
        <v>3892</v>
      </c>
      <c r="AQ14" s="316">
        <v>3114</v>
      </c>
      <c r="AR14" s="317">
        <v>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20549</v>
      </c>
      <c r="AP15" s="315">
        <v>613</v>
      </c>
      <c r="AQ15" s="316">
        <v>1605</v>
      </c>
      <c r="AR15" s="317">
        <v>-61.8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-306373</v>
      </c>
      <c r="AP16" s="315">
        <v>-9140</v>
      </c>
      <c r="AQ16" s="316">
        <v>-6253</v>
      </c>
      <c r="AR16" s="317">
        <v>46.2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3341843</v>
      </c>
      <c r="AP17" s="315">
        <v>99700</v>
      </c>
      <c r="AQ17" s="316">
        <v>85527</v>
      </c>
      <c r="AR17" s="317">
        <v>16.600000000000001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10.050000000000001</v>
      </c>
      <c r="AP21" s="328">
        <v>8.08</v>
      </c>
      <c r="AQ21" s="329">
        <v>1.97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97.3</v>
      </c>
      <c r="AP22" s="333">
        <v>97.7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1590844</v>
      </c>
      <c r="AP32" s="342">
        <v>47461</v>
      </c>
      <c r="AQ32" s="343">
        <v>49196</v>
      </c>
      <c r="AR32" s="344">
        <v>-3.5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v>53</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486554</v>
      </c>
      <c r="AP35" s="342">
        <v>14516</v>
      </c>
      <c r="AQ35" s="343">
        <v>20035</v>
      </c>
      <c r="AR35" s="344">
        <v>-27.5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249686</v>
      </c>
      <c r="AP36" s="342">
        <v>7449</v>
      </c>
      <c r="AQ36" s="343">
        <v>2549</v>
      </c>
      <c r="AR36" s="344">
        <v>192.2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t="s">
        <v>519</v>
      </c>
      <c r="AP37" s="342" t="s">
        <v>519</v>
      </c>
      <c r="AQ37" s="343">
        <v>540</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v>1</v>
      </c>
      <c r="AP38" s="345">
        <v>0</v>
      </c>
      <c r="AQ38" s="346">
        <v>3</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-91861</v>
      </c>
      <c r="AP39" s="342">
        <v>-2741</v>
      </c>
      <c r="AQ39" s="343">
        <v>-4452</v>
      </c>
      <c r="AR39" s="344">
        <v>-38.4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-1550439</v>
      </c>
      <c r="AP40" s="342">
        <v>-46256</v>
      </c>
      <c r="AQ40" s="343">
        <v>-46845</v>
      </c>
      <c r="AR40" s="344">
        <v>-1.3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684785</v>
      </c>
      <c r="AP41" s="342">
        <v>20430</v>
      </c>
      <c r="AQ41" s="343">
        <v>21079</v>
      </c>
      <c r="AR41" s="344">
        <v>-3.1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5393218</v>
      </c>
      <c r="AN51" s="364">
        <v>152995</v>
      </c>
      <c r="AO51" s="365">
        <v>43.2</v>
      </c>
      <c r="AP51" s="366">
        <v>106614</v>
      </c>
      <c r="AQ51" s="367">
        <v>17.2</v>
      </c>
      <c r="AR51" s="368">
        <v>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3397426</v>
      </c>
      <c r="AN52" s="372">
        <v>96378</v>
      </c>
      <c r="AO52" s="373">
        <v>156.6</v>
      </c>
      <c r="AP52" s="374">
        <v>45545</v>
      </c>
      <c r="AQ52" s="375">
        <v>20.7</v>
      </c>
      <c r="AR52" s="376">
        <v>135.9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2691071</v>
      </c>
      <c r="AN53" s="364">
        <v>77347</v>
      </c>
      <c r="AO53" s="365">
        <v>-49.4</v>
      </c>
      <c r="AP53" s="366">
        <v>81768</v>
      </c>
      <c r="AQ53" s="367">
        <v>-23.3</v>
      </c>
      <c r="AR53" s="368">
        <v>-26.1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990391</v>
      </c>
      <c r="AN54" s="372">
        <v>28466</v>
      </c>
      <c r="AO54" s="373">
        <v>-70.5</v>
      </c>
      <c r="AP54" s="374">
        <v>37917</v>
      </c>
      <c r="AQ54" s="375">
        <v>-16.7</v>
      </c>
      <c r="AR54" s="376">
        <v>-53.8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1866936</v>
      </c>
      <c r="AN55" s="364">
        <v>54330</v>
      </c>
      <c r="AO55" s="365">
        <v>-29.8</v>
      </c>
      <c r="AP55" s="366">
        <v>65876</v>
      </c>
      <c r="AQ55" s="367">
        <v>-19.399999999999999</v>
      </c>
      <c r="AR55" s="368">
        <v>-10.4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813556</v>
      </c>
      <c r="AN56" s="372">
        <v>23675</v>
      </c>
      <c r="AO56" s="373">
        <v>-16.8</v>
      </c>
      <c r="AP56" s="374">
        <v>36484</v>
      </c>
      <c r="AQ56" s="375">
        <v>-3.8</v>
      </c>
      <c r="AR56" s="376">
        <v>-13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1877784</v>
      </c>
      <c r="AN57" s="364">
        <v>55398</v>
      </c>
      <c r="AO57" s="365">
        <v>2</v>
      </c>
      <c r="AP57" s="366">
        <v>68468</v>
      </c>
      <c r="AQ57" s="367">
        <v>3.9</v>
      </c>
      <c r="AR57" s="368">
        <v>-1.9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471205</v>
      </c>
      <c r="AN58" s="372">
        <v>13901</v>
      </c>
      <c r="AO58" s="373">
        <v>-41.3</v>
      </c>
      <c r="AP58" s="374">
        <v>34140</v>
      </c>
      <c r="AQ58" s="375">
        <v>-6.4</v>
      </c>
      <c r="AR58" s="376">
        <v>-34.9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1838058</v>
      </c>
      <c r="AN59" s="364">
        <v>54836</v>
      </c>
      <c r="AO59" s="365">
        <v>-1</v>
      </c>
      <c r="AP59" s="366">
        <v>69729</v>
      </c>
      <c r="AQ59" s="367">
        <v>1.8</v>
      </c>
      <c r="AR59" s="368">
        <v>-2.8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904325</v>
      </c>
      <c r="AN60" s="372">
        <v>26979</v>
      </c>
      <c r="AO60" s="373">
        <v>94.1</v>
      </c>
      <c r="AP60" s="374">
        <v>38908</v>
      </c>
      <c r="AQ60" s="375">
        <v>14</v>
      </c>
      <c r="AR60" s="376">
        <v>80.099999999999994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2733413</v>
      </c>
      <c r="AN61" s="379">
        <v>78981</v>
      </c>
      <c r="AO61" s="380">
        <v>-7</v>
      </c>
      <c r="AP61" s="381">
        <v>78491</v>
      </c>
      <c r="AQ61" s="382">
        <v>-4</v>
      </c>
      <c r="AR61" s="368">
        <v>-3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1315381</v>
      </c>
      <c r="AN62" s="372">
        <v>37880</v>
      </c>
      <c r="AO62" s="373">
        <v>24.4</v>
      </c>
      <c r="AP62" s="374">
        <v>38599</v>
      </c>
      <c r="AQ62" s="375">
        <v>1.6</v>
      </c>
      <c r="AR62" s="376">
        <v>22.8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7JpEz2kc5az3fVNEkUWVZ/nWUqCkm8PUtgtLqmKLAlwT0VNNsfZk5IU3Ru9Tg+7myk1gnwEvD4B9zJCpkDk5CQ==" saltValue="X8Y27vlK/9qlkFCyefTx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beMR7TBRMmqVtUR3uWqXibllxTraWzKdw29gvAdVGcTTh4hHhxa62ZJi+0lYBe1Nf2zwx0cq/Rpotqd9Oi53w==" saltValue="Q8UlN1CFtINEsGAqjT6s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hz1y23rhfO05c8vdRb1PqlDwxNCOvt7uqZqUX8Rdp01xnUvJivPs3EiFHQ72ZF/tpoXzmCPN12EeN9HClN0eA==" saltValue="AMZnK+yn7WdhGY5G/++R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22.29</v>
      </c>
      <c r="G47" s="12">
        <v>23.26</v>
      </c>
      <c r="H47" s="12">
        <v>19.510000000000002</v>
      </c>
      <c r="I47" s="12">
        <v>17.010000000000002</v>
      </c>
      <c r="J47" s="13">
        <v>15.21</v>
      </c>
    </row>
    <row r="48" spans="2:10" ht="57.75" customHeight="1" x14ac:dyDescent="0.15">
      <c r="B48" s="14"/>
      <c r="C48" s="1234" t="s">
        <v>4</v>
      </c>
      <c r="D48" s="1234"/>
      <c r="E48" s="1235"/>
      <c r="F48" s="15">
        <v>8.0500000000000007</v>
      </c>
      <c r="G48" s="16">
        <v>7.3</v>
      </c>
      <c r="H48" s="16">
        <v>6.6</v>
      </c>
      <c r="I48" s="16">
        <v>5.45</v>
      </c>
      <c r="J48" s="17">
        <v>7.42</v>
      </c>
    </row>
    <row r="49" spans="2:10" ht="57.75" customHeight="1" thickBot="1" x14ac:dyDescent="0.2">
      <c r="B49" s="18"/>
      <c r="C49" s="1236" t="s">
        <v>5</v>
      </c>
      <c r="D49" s="1236"/>
      <c r="E49" s="1237"/>
      <c r="F49" s="19" t="s">
        <v>566</v>
      </c>
      <c r="G49" s="20">
        <v>0.82</v>
      </c>
      <c r="H49" s="20" t="s">
        <v>567</v>
      </c>
      <c r="I49" s="20" t="s">
        <v>568</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fGcZQYxpaJLfiR3rK8T3s0pYHwBHdCpVjQ2CEM2yV+2FyKwHACpgfIlBEhuzjZju+71+wTuifst6UZnghPziA==" saltValue="UVJfvZDZRRrl8wrMxGcQ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569</v>
      </c>
      <c r="D34" s="1244"/>
      <c r="E34" s="1245"/>
      <c r="F34" s="32">
        <v>7.51</v>
      </c>
      <c r="G34" s="33">
        <v>7.66</v>
      </c>
      <c r="H34" s="33">
        <v>7.95</v>
      </c>
      <c r="I34" s="33">
        <v>8.1300000000000008</v>
      </c>
      <c r="J34" s="34">
        <v>8.32</v>
      </c>
      <c r="K34" s="22"/>
      <c r="L34" s="22"/>
      <c r="M34" s="22"/>
      <c r="N34" s="22"/>
      <c r="O34" s="22"/>
      <c r="P34" s="22"/>
    </row>
    <row r="35" spans="1:16" ht="39" customHeight="1" x14ac:dyDescent="0.15">
      <c r="A35" s="22"/>
      <c r="B35" s="35"/>
      <c r="C35" s="1238" t="s">
        <v>570</v>
      </c>
      <c r="D35" s="1239"/>
      <c r="E35" s="1240"/>
      <c r="F35" s="36">
        <v>8.0500000000000007</v>
      </c>
      <c r="G35" s="37">
        <v>7.3</v>
      </c>
      <c r="H35" s="37">
        <v>6.59</v>
      </c>
      <c r="I35" s="37">
        <v>5.44</v>
      </c>
      <c r="J35" s="38">
        <v>7.42</v>
      </c>
      <c r="K35" s="22"/>
      <c r="L35" s="22"/>
      <c r="M35" s="22"/>
      <c r="N35" s="22"/>
      <c r="O35" s="22"/>
      <c r="P35" s="22"/>
    </row>
    <row r="36" spans="1:16" ht="39" customHeight="1" x14ac:dyDescent="0.15">
      <c r="A36" s="22"/>
      <c r="B36" s="35"/>
      <c r="C36" s="1238" t="s">
        <v>571</v>
      </c>
      <c r="D36" s="1239"/>
      <c r="E36" s="1240"/>
      <c r="F36" s="36">
        <v>1.89</v>
      </c>
      <c r="G36" s="37">
        <v>1.67</v>
      </c>
      <c r="H36" s="37">
        <v>2.6</v>
      </c>
      <c r="I36" s="37">
        <v>2.71</v>
      </c>
      <c r="J36" s="38">
        <v>1.46</v>
      </c>
      <c r="K36" s="22"/>
      <c r="L36" s="22"/>
      <c r="M36" s="22"/>
      <c r="N36" s="22"/>
      <c r="O36" s="22"/>
      <c r="P36" s="22"/>
    </row>
    <row r="37" spans="1:16" ht="39" customHeight="1" x14ac:dyDescent="0.15">
      <c r="A37" s="22"/>
      <c r="B37" s="35"/>
      <c r="C37" s="1238" t="s">
        <v>572</v>
      </c>
      <c r="D37" s="1239"/>
      <c r="E37" s="1240"/>
      <c r="F37" s="36">
        <v>0</v>
      </c>
      <c r="G37" s="37">
        <v>0</v>
      </c>
      <c r="H37" s="37">
        <v>0</v>
      </c>
      <c r="I37" s="37">
        <v>0</v>
      </c>
      <c r="J37" s="38">
        <v>0.7</v>
      </c>
      <c r="K37" s="22"/>
      <c r="L37" s="22"/>
      <c r="M37" s="22"/>
      <c r="N37" s="22"/>
      <c r="O37" s="22"/>
      <c r="P37" s="22"/>
    </row>
    <row r="38" spans="1:16" ht="39" customHeight="1" x14ac:dyDescent="0.15">
      <c r="A38" s="22"/>
      <c r="B38" s="35"/>
      <c r="C38" s="1238" t="s">
        <v>573</v>
      </c>
      <c r="D38" s="1239"/>
      <c r="E38" s="1240"/>
      <c r="F38" s="36">
        <v>0.16</v>
      </c>
      <c r="G38" s="37">
        <v>0.23</v>
      </c>
      <c r="H38" s="37">
        <v>0.17</v>
      </c>
      <c r="I38" s="37">
        <v>0.26</v>
      </c>
      <c r="J38" s="38">
        <v>0.26</v>
      </c>
      <c r="K38" s="22"/>
      <c r="L38" s="22"/>
      <c r="M38" s="22"/>
      <c r="N38" s="22"/>
      <c r="O38" s="22"/>
      <c r="P38" s="22"/>
    </row>
    <row r="39" spans="1:16" ht="39" customHeight="1" x14ac:dyDescent="0.15">
      <c r="A39" s="22"/>
      <c r="B39" s="35"/>
      <c r="C39" s="1238" t="s">
        <v>574</v>
      </c>
      <c r="D39" s="1239"/>
      <c r="E39" s="1240"/>
      <c r="F39" s="36">
        <v>0.08</v>
      </c>
      <c r="G39" s="37">
        <v>0.12</v>
      </c>
      <c r="H39" s="37">
        <v>0.08</v>
      </c>
      <c r="I39" s="37">
        <v>0.11</v>
      </c>
      <c r="J39" s="38">
        <v>0.1</v>
      </c>
      <c r="K39" s="22"/>
      <c r="L39" s="22"/>
      <c r="M39" s="22"/>
      <c r="N39" s="22"/>
      <c r="O39" s="22"/>
      <c r="P39" s="22"/>
    </row>
    <row r="40" spans="1:16" ht="39" customHeight="1" x14ac:dyDescent="0.15">
      <c r="A40" s="22"/>
      <c r="B40" s="35"/>
      <c r="C40" s="1238" t="s">
        <v>575</v>
      </c>
      <c r="D40" s="1239"/>
      <c r="E40" s="1240"/>
      <c r="F40" s="36">
        <v>0</v>
      </c>
      <c r="G40" s="37">
        <v>7.0000000000000007E-2</v>
      </c>
      <c r="H40" s="37">
        <v>0.01</v>
      </c>
      <c r="I40" s="37">
        <v>0.01</v>
      </c>
      <c r="J40" s="38">
        <v>0.01</v>
      </c>
      <c r="K40" s="22"/>
      <c r="L40" s="22"/>
      <c r="M40" s="22"/>
      <c r="N40" s="22"/>
      <c r="O40" s="22"/>
      <c r="P40" s="22"/>
    </row>
    <row r="41" spans="1:16" ht="39" customHeight="1" x14ac:dyDescent="0.15">
      <c r="A41" s="22"/>
      <c r="B41" s="35"/>
      <c r="C41" s="1238" t="s">
        <v>576</v>
      </c>
      <c r="D41" s="1239"/>
      <c r="E41" s="1240"/>
      <c r="F41" s="36">
        <v>0.42</v>
      </c>
      <c r="G41" s="37">
        <v>1.08</v>
      </c>
      <c r="H41" s="37">
        <v>0.45</v>
      </c>
      <c r="I41" s="37">
        <v>0.65</v>
      </c>
      <c r="J41" s="38">
        <v>0</v>
      </c>
      <c r="K41" s="22"/>
      <c r="L41" s="22"/>
      <c r="M41" s="22"/>
      <c r="N41" s="22"/>
      <c r="O41" s="22"/>
      <c r="P41" s="22"/>
    </row>
    <row r="42" spans="1:16" ht="39" customHeight="1" x14ac:dyDescent="0.15">
      <c r="A42" s="22"/>
      <c r="B42" s="39"/>
      <c r="C42" s="1238" t="s">
        <v>577</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578</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uc4gLiODfis6zYQ4jLHvcQ62AIsldwR2YQR6fUjRAVZFY8AH3qqKneSfwf/TnEVylb4r2cWPCfCABzP1GbAbA==" saltValue="d+6yGbJW6IPgcdjC7TCH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1556</v>
      </c>
      <c r="L45" s="60">
        <v>1610</v>
      </c>
      <c r="M45" s="60">
        <v>1561</v>
      </c>
      <c r="N45" s="60">
        <v>1606</v>
      </c>
      <c r="O45" s="61">
        <v>1591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407</v>
      </c>
      <c r="L48" s="64">
        <v>451</v>
      </c>
      <c r="M48" s="64">
        <v>506</v>
      </c>
      <c r="N48" s="64">
        <v>509</v>
      </c>
      <c r="O48" s="65">
        <v>487</v>
      </c>
      <c r="P48" s="48"/>
      <c r="Q48" s="48"/>
      <c r="R48" s="48"/>
      <c r="S48" s="48"/>
      <c r="T48" s="48"/>
      <c r="U48" s="48"/>
    </row>
    <row r="49" spans="1:21" ht="30.75" customHeight="1" x14ac:dyDescent="0.15">
      <c r="A49" s="48"/>
      <c r="B49" s="1266"/>
      <c r="C49" s="1267"/>
      <c r="D49" s="62"/>
      <c r="E49" s="1248" t="s">
        <v>16</v>
      </c>
      <c r="F49" s="1248"/>
      <c r="G49" s="1248"/>
      <c r="H49" s="1248"/>
      <c r="I49" s="1248"/>
      <c r="J49" s="1249"/>
      <c r="K49" s="63">
        <v>248</v>
      </c>
      <c r="L49" s="64">
        <v>249</v>
      </c>
      <c r="M49" s="64">
        <v>249</v>
      </c>
      <c r="N49" s="64">
        <v>250</v>
      </c>
      <c r="O49" s="65">
        <v>250</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519</v>
      </c>
      <c r="L50" s="64" t="s">
        <v>519</v>
      </c>
      <c r="M50" s="64" t="s">
        <v>519</v>
      </c>
      <c r="N50" s="64" t="s">
        <v>519</v>
      </c>
      <c r="O50" s="65" t="s">
        <v>519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519</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1695</v>
      </c>
      <c r="L52" s="64">
        <v>1658</v>
      </c>
      <c r="M52" s="64">
        <v>1630</v>
      </c>
      <c r="N52" s="64">
        <v>1655</v>
      </c>
      <c r="O52" s="65">
        <v>1643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516</v>
      </c>
      <c r="L53" s="69">
        <v>652</v>
      </c>
      <c r="M53" s="69">
        <v>686</v>
      </c>
      <c r="N53" s="69">
        <v>710</v>
      </c>
      <c r="O53" s="70">
        <v>685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609</v>
      </c>
      <c r="L57" s="83" t="s">
        <v>610</v>
      </c>
      <c r="M57" s="83" t="s">
        <v>609</v>
      </c>
      <c r="N57" s="83" t="s">
        <v>609</v>
      </c>
      <c r="O57" s="84" t="s">
        <v>609</v>
      </c>
    </row>
    <row r="58" spans="1:21" ht="31.5" customHeight="1" thickBot="1" x14ac:dyDescent="0.2">
      <c r="B58" s="1256"/>
      <c r="C58" s="1257"/>
      <c r="D58" s="1261" t="s">
        <v>27</v>
      </c>
      <c r="E58" s="1262"/>
      <c r="F58" s="1262"/>
      <c r="G58" s="1262"/>
      <c r="H58" s="1262"/>
      <c r="I58" s="1262"/>
      <c r="J58" s="1263"/>
      <c r="K58" s="85" t="s">
        <v>609</v>
      </c>
      <c r="L58" s="86" t="s">
        <v>609</v>
      </c>
      <c r="M58" s="86" t="s">
        <v>609</v>
      </c>
      <c r="N58" s="86" t="s">
        <v>609</v>
      </c>
      <c r="O58" s="87" t="s">
        <v>609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pm9YBKbMtsU9ig6j/hbsxY1RxPz3TTdixJF7sGqkUXKairenpOvJd6bAkql7v21e0+a1t/9UnGFhrJPHOcw==" saltValue="CdlzFAQuuoYA5yJO1Sl2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14772</v>
      </c>
      <c r="J41" s="103">
        <v>14948</v>
      </c>
      <c r="K41" s="103">
        <v>14415</v>
      </c>
      <c r="L41" s="103">
        <v>13756</v>
      </c>
      <c r="M41" s="104">
        <v>13307</v>
      </c>
    </row>
    <row r="42" spans="2:13" ht="27.75" customHeight="1" x14ac:dyDescent="0.15">
      <c r="B42" s="1274"/>
      <c r="C42" s="1275"/>
      <c r="D42" s="105"/>
      <c r="E42" s="1278" t="s">
        <v>32</v>
      </c>
      <c r="F42" s="1278"/>
      <c r="G42" s="1278"/>
      <c r="H42" s="1279"/>
      <c r="I42" s="106" t="s">
        <v>519</v>
      </c>
      <c r="J42" s="107" t="s">
        <v>519</v>
      </c>
      <c r="K42" s="107" t="s">
        <v>519</v>
      </c>
      <c r="L42" s="107" t="s">
        <v>519</v>
      </c>
      <c r="M42" s="108" t="s">
        <v>519</v>
      </c>
    </row>
    <row r="43" spans="2:13" ht="27.75" customHeight="1" x14ac:dyDescent="0.15">
      <c r="B43" s="1274"/>
      <c r="C43" s="1275"/>
      <c r="D43" s="105"/>
      <c r="E43" s="1278" t="s">
        <v>33</v>
      </c>
      <c r="F43" s="1278"/>
      <c r="G43" s="1278"/>
      <c r="H43" s="1279"/>
      <c r="I43" s="106">
        <v>6706</v>
      </c>
      <c r="J43" s="107">
        <v>7088</v>
      </c>
      <c r="K43" s="107">
        <v>7383</v>
      </c>
      <c r="L43" s="107">
        <v>7767</v>
      </c>
      <c r="M43" s="108">
        <v>7827</v>
      </c>
    </row>
    <row r="44" spans="2:13" ht="27.75" customHeight="1" x14ac:dyDescent="0.15">
      <c r="B44" s="1274"/>
      <c r="C44" s="1275"/>
      <c r="D44" s="105"/>
      <c r="E44" s="1278" t="s">
        <v>34</v>
      </c>
      <c r="F44" s="1278"/>
      <c r="G44" s="1278"/>
      <c r="H44" s="1279"/>
      <c r="I44" s="106">
        <v>1331</v>
      </c>
      <c r="J44" s="107">
        <v>1106</v>
      </c>
      <c r="K44" s="107">
        <v>874</v>
      </c>
      <c r="L44" s="107">
        <v>642</v>
      </c>
      <c r="M44" s="108">
        <v>404</v>
      </c>
    </row>
    <row r="45" spans="2:13" ht="27.75" customHeight="1" x14ac:dyDescent="0.15">
      <c r="B45" s="1274"/>
      <c r="C45" s="1275"/>
      <c r="D45" s="105"/>
      <c r="E45" s="1278" t="s">
        <v>35</v>
      </c>
      <c r="F45" s="1278"/>
      <c r="G45" s="1278"/>
      <c r="H45" s="1279"/>
      <c r="I45" s="106">
        <v>4135</v>
      </c>
      <c r="J45" s="107">
        <v>3975</v>
      </c>
      <c r="K45" s="107">
        <v>3939</v>
      </c>
      <c r="L45" s="107">
        <v>3876</v>
      </c>
      <c r="M45" s="108">
        <v>3716</v>
      </c>
    </row>
    <row r="46" spans="2:13" ht="27.75" customHeight="1" x14ac:dyDescent="0.15">
      <c r="B46" s="1274"/>
      <c r="C46" s="1275"/>
      <c r="D46" s="109"/>
      <c r="E46" s="1278" t="s">
        <v>36</v>
      </c>
      <c r="F46" s="1278"/>
      <c r="G46" s="1278"/>
      <c r="H46" s="1279"/>
      <c r="I46" s="106" t="s">
        <v>519</v>
      </c>
      <c r="J46" s="107" t="s">
        <v>519</v>
      </c>
      <c r="K46" s="107" t="s">
        <v>519</v>
      </c>
      <c r="L46" s="107">
        <v>322</v>
      </c>
      <c r="M46" s="108">
        <v>420</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5573</v>
      </c>
      <c r="J50" s="107">
        <v>5899</v>
      </c>
      <c r="K50" s="107">
        <v>5244</v>
      </c>
      <c r="L50" s="107">
        <v>4861</v>
      </c>
      <c r="M50" s="108">
        <v>4421</v>
      </c>
    </row>
    <row r="51" spans="2:13" ht="27.75" customHeight="1" x14ac:dyDescent="0.15">
      <c r="B51" s="1274"/>
      <c r="C51" s="1275"/>
      <c r="D51" s="105"/>
      <c r="E51" s="1278" t="s">
        <v>42</v>
      </c>
      <c r="F51" s="1278"/>
      <c r="G51" s="1278"/>
      <c r="H51" s="1279"/>
      <c r="I51" s="106">
        <v>1746</v>
      </c>
      <c r="J51" s="107">
        <v>1659</v>
      </c>
      <c r="K51" s="107">
        <v>1680</v>
      </c>
      <c r="L51" s="107">
        <v>1670</v>
      </c>
      <c r="M51" s="108">
        <v>1743</v>
      </c>
    </row>
    <row r="52" spans="2:13" ht="27.75" customHeight="1" x14ac:dyDescent="0.15">
      <c r="B52" s="1276"/>
      <c r="C52" s="1277"/>
      <c r="D52" s="105"/>
      <c r="E52" s="1278" t="s">
        <v>43</v>
      </c>
      <c r="F52" s="1278"/>
      <c r="G52" s="1278"/>
      <c r="H52" s="1279"/>
      <c r="I52" s="106">
        <v>16140</v>
      </c>
      <c r="J52" s="107">
        <v>16219</v>
      </c>
      <c r="K52" s="107">
        <v>15857</v>
      </c>
      <c r="L52" s="107">
        <v>15315</v>
      </c>
      <c r="M52" s="108">
        <v>15009</v>
      </c>
    </row>
    <row r="53" spans="2:13" ht="27.75" customHeight="1" thickBot="1" x14ac:dyDescent="0.2">
      <c r="B53" s="1280" t="s">
        <v>44</v>
      </c>
      <c r="C53" s="1281"/>
      <c r="D53" s="112"/>
      <c r="E53" s="1282" t="s">
        <v>45</v>
      </c>
      <c r="F53" s="1282"/>
      <c r="G53" s="1282"/>
      <c r="H53" s="1283"/>
      <c r="I53" s="113">
        <v>3485</v>
      </c>
      <c r="J53" s="114">
        <v>3339</v>
      </c>
      <c r="K53" s="114">
        <v>3830</v>
      </c>
      <c r="L53" s="114">
        <v>4517</v>
      </c>
      <c r="M53" s="115">
        <v>4500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gLWXKwTggeK1Wt6dRloJ7KXgVBlM1kq+x/+WhIOqvhyl68h0kXa2Cnv7Aj4oBDrBfDG9PFn1cD5nBAgzg4Vg==" saltValue="DcQj48G+ACMwwF8/EZl1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2006</v>
      </c>
      <c r="G55" s="127">
        <v>1734</v>
      </c>
      <c r="H55" s="128">
        <v>1542</v>
      </c>
    </row>
    <row r="56" spans="2:8" ht="52.5" customHeight="1" x14ac:dyDescent="0.15">
      <c r="B56" s="129"/>
      <c r="C56" s="1301" t="s">
        <v>49</v>
      </c>
      <c r="D56" s="1301"/>
      <c r="E56" s="1302"/>
      <c r="F56" s="130">
        <v>428</v>
      </c>
      <c r="G56" s="130">
        <v>428</v>
      </c>
      <c r="H56" s="131">
        <v>429</v>
      </c>
    </row>
    <row r="57" spans="2:8" ht="53.25" customHeight="1" x14ac:dyDescent="0.15">
      <c r="B57" s="129"/>
      <c r="C57" s="1303" t="s">
        <v>50</v>
      </c>
      <c r="D57" s="1303"/>
      <c r="E57" s="1304"/>
      <c r="F57" s="132">
        <v>2791</v>
      </c>
      <c r="G57" s="132">
        <v>2643</v>
      </c>
      <c r="H57" s="133">
        <v>2346</v>
      </c>
    </row>
    <row r="58" spans="2:8" ht="45.75" customHeight="1" x14ac:dyDescent="0.15">
      <c r="B58" s="134"/>
      <c r="C58" s="1291" t="s">
        <v>604</v>
      </c>
      <c r="D58" s="1292"/>
      <c r="E58" s="1293"/>
      <c r="F58" s="135">
        <v>862</v>
      </c>
      <c r="G58" s="135">
        <v>804</v>
      </c>
      <c r="H58" s="136">
        <v>689</v>
      </c>
    </row>
    <row r="59" spans="2:8" ht="45.75" customHeight="1" x14ac:dyDescent="0.15">
      <c r="B59" s="134"/>
      <c r="C59" s="1291" t="s">
        <v>605</v>
      </c>
      <c r="D59" s="1292"/>
      <c r="E59" s="1293"/>
      <c r="F59" s="135">
        <v>638</v>
      </c>
      <c r="G59" s="135">
        <v>638</v>
      </c>
      <c r="H59" s="136">
        <v>595</v>
      </c>
    </row>
    <row r="60" spans="2:8" ht="45.75" customHeight="1" x14ac:dyDescent="0.15">
      <c r="B60" s="134"/>
      <c r="C60" s="1291" t="s">
        <v>606</v>
      </c>
      <c r="D60" s="1292"/>
      <c r="E60" s="1293"/>
      <c r="F60" s="135">
        <v>251</v>
      </c>
      <c r="G60" s="135">
        <v>251</v>
      </c>
      <c r="H60" s="136">
        <v>251</v>
      </c>
    </row>
    <row r="61" spans="2:8" ht="45.75" customHeight="1" x14ac:dyDescent="0.15">
      <c r="B61" s="134"/>
      <c r="C61" s="1291" t="s">
        <v>607</v>
      </c>
      <c r="D61" s="1292"/>
      <c r="E61" s="1293"/>
      <c r="F61" s="135">
        <v>253</v>
      </c>
      <c r="G61" s="135">
        <v>237</v>
      </c>
      <c r="H61" s="136">
        <v>232</v>
      </c>
    </row>
    <row r="62" spans="2:8" ht="45.75" customHeight="1" thickBot="1" x14ac:dyDescent="0.2">
      <c r="B62" s="137"/>
      <c r="C62" s="1294" t="s">
        <v>608</v>
      </c>
      <c r="D62" s="1295"/>
      <c r="E62" s="1296"/>
      <c r="F62" s="138">
        <v>199</v>
      </c>
      <c r="G62" s="138">
        <v>178</v>
      </c>
      <c r="H62" s="139">
        <v>147</v>
      </c>
    </row>
    <row r="63" spans="2:8" ht="52.5" customHeight="1" thickBot="1" x14ac:dyDescent="0.2">
      <c r="B63" s="140"/>
      <c r="C63" s="1297" t="s">
        <v>51</v>
      </c>
      <c r="D63" s="1297"/>
      <c r="E63" s="1298"/>
      <c r="F63" s="141">
        <v>5225</v>
      </c>
      <c r="G63" s="141">
        <v>4806</v>
      </c>
      <c r="H63" s="142">
        <v>4317</v>
      </c>
    </row>
    <row r="64" spans="2:8" ht="15" customHeight="1" x14ac:dyDescent="0.15"/>
    <row r="65" ht="0" hidden="1" customHeight="1" x14ac:dyDescent="0.15"/>
    <row r="66" ht="0" hidden="1" customHeight="1" x14ac:dyDescent="0.15"/>
  </sheetData>
  <sheetProtection algorithmName="SHA-512" hashValue="m8H7d754VEHDdZEvzdh9xFr3dPBcExi2Px81MkFSURBgFEd9u4a1eWFOevB5+xGHIumqnANzehvLNH1WsLXbDw==" saltValue="wo6mQtZdpQcA3CWG+BtR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616</v>
      </c>
      <c r="AO51" s="1308"/>
      <c r="AP51" s="1308"/>
      <c r="AQ51" s="1308"/>
      <c r="AR51" s="1308"/>
      <c r="AS51" s="1308"/>
      <c r="AT51" s="1308"/>
      <c r="AU51" s="1308"/>
      <c r="AV51" s="1308"/>
      <c r="AW51" s="1308"/>
      <c r="AX51" s="1308"/>
      <c r="AY51" s="1308"/>
      <c r="AZ51" s="1308"/>
      <c r="BA51" s="1308"/>
      <c r="BB51" s="1308" t="s">
        <v>617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43.7</v>
      </c>
      <c r="CG51" s="1305"/>
      <c r="CH51" s="1305"/>
      <c r="CI51" s="1305"/>
      <c r="CJ51" s="1305"/>
      <c r="CK51" s="1305"/>
      <c r="CL51" s="1305"/>
      <c r="CM51" s="1305"/>
      <c r="CN51" s="1305">
        <v>52.2</v>
      </c>
      <c r="CO51" s="1305"/>
      <c r="CP51" s="1305"/>
      <c r="CQ51" s="1305"/>
      <c r="CR51" s="1305"/>
      <c r="CS51" s="1305"/>
      <c r="CT51" s="1305"/>
      <c r="CU51" s="1305"/>
      <c r="CV51" s="1305">
        <v>52.4</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64.7</v>
      </c>
      <c r="CG53" s="1305"/>
      <c r="CH53" s="1305"/>
      <c r="CI53" s="1305"/>
      <c r="CJ53" s="1305"/>
      <c r="CK53" s="1305"/>
      <c r="CL53" s="1305"/>
      <c r="CM53" s="1305"/>
      <c r="CN53" s="1305">
        <v>65.400000000000006</v>
      </c>
      <c r="CO53" s="1305"/>
      <c r="CP53" s="1305"/>
      <c r="CQ53" s="1305"/>
      <c r="CR53" s="1305"/>
      <c r="CS53" s="1305"/>
      <c r="CT53" s="1305"/>
      <c r="CU53" s="1305"/>
      <c r="CV53" s="1305">
        <v>66.8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619</v>
      </c>
      <c r="AO55" s="1310"/>
      <c r="AP55" s="1310"/>
      <c r="AQ55" s="1310"/>
      <c r="AR55" s="1310"/>
      <c r="AS55" s="1310"/>
      <c r="AT55" s="1310"/>
      <c r="AU55" s="1310"/>
      <c r="AV55" s="1310"/>
      <c r="AW55" s="1310"/>
      <c r="AX55" s="1310"/>
      <c r="AY55" s="1310"/>
      <c r="AZ55" s="1310"/>
      <c r="BA55" s="1310"/>
      <c r="BB55" s="1308" t="s">
        <v>617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616</v>
      </c>
      <c r="AO73" s="1308"/>
      <c r="AP73" s="1308"/>
      <c r="AQ73" s="1308"/>
      <c r="AR73" s="1308"/>
      <c r="AS73" s="1308"/>
      <c r="AT73" s="1308"/>
      <c r="AU73" s="1308"/>
      <c r="AV73" s="1308"/>
      <c r="AW73" s="1308"/>
      <c r="AX73" s="1308"/>
      <c r="AY73" s="1308"/>
      <c r="AZ73" s="1308"/>
      <c r="BA73" s="1308"/>
      <c r="BB73" s="1308" t="s">
        <v>617</v>
      </c>
      <c r="BC73" s="1308"/>
      <c r="BD73" s="1308"/>
      <c r="BE73" s="1308"/>
      <c r="BF73" s="1308"/>
      <c r="BG73" s="1308"/>
      <c r="BH73" s="1308"/>
      <c r="BI73" s="1308"/>
      <c r="BJ73" s="1308"/>
      <c r="BK73" s="1308"/>
      <c r="BL73" s="1308"/>
      <c r="BM73" s="1308"/>
      <c r="BN73" s="1308"/>
      <c r="BO73" s="1308"/>
      <c r="BP73" s="1305">
        <v>40.1</v>
      </c>
      <c r="BQ73" s="1305"/>
      <c r="BR73" s="1305"/>
      <c r="BS73" s="1305"/>
      <c r="BT73" s="1305"/>
      <c r="BU73" s="1305"/>
      <c r="BV73" s="1305"/>
      <c r="BW73" s="1305"/>
      <c r="BX73" s="1305">
        <v>37.4</v>
      </c>
      <c r="BY73" s="1305"/>
      <c r="BZ73" s="1305"/>
      <c r="CA73" s="1305"/>
      <c r="CB73" s="1305"/>
      <c r="CC73" s="1305"/>
      <c r="CD73" s="1305"/>
      <c r="CE73" s="1305"/>
      <c r="CF73" s="1305">
        <v>43.7</v>
      </c>
      <c r="CG73" s="1305"/>
      <c r="CH73" s="1305"/>
      <c r="CI73" s="1305"/>
      <c r="CJ73" s="1305"/>
      <c r="CK73" s="1305"/>
      <c r="CL73" s="1305"/>
      <c r="CM73" s="1305"/>
      <c r="CN73" s="1305">
        <v>52.2</v>
      </c>
      <c r="CO73" s="1305"/>
      <c r="CP73" s="1305"/>
      <c r="CQ73" s="1305"/>
      <c r="CR73" s="1305"/>
      <c r="CS73" s="1305"/>
      <c r="CT73" s="1305"/>
      <c r="CU73" s="1305"/>
      <c r="CV73" s="1305">
        <v>52.4</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622</v>
      </c>
      <c r="BC75" s="1308"/>
      <c r="BD75" s="1308"/>
      <c r="BE75" s="1308"/>
      <c r="BF75" s="1308"/>
      <c r="BG75" s="1308"/>
      <c r="BH75" s="1308"/>
      <c r="BI75" s="1308"/>
      <c r="BJ75" s="1308"/>
      <c r="BK75" s="1308"/>
      <c r="BL75" s="1308"/>
      <c r="BM75" s="1308"/>
      <c r="BN75" s="1308"/>
      <c r="BO75" s="1308"/>
      <c r="BP75" s="1305">
        <v>5.7</v>
      </c>
      <c r="BQ75" s="1305"/>
      <c r="BR75" s="1305"/>
      <c r="BS75" s="1305"/>
      <c r="BT75" s="1305"/>
      <c r="BU75" s="1305"/>
      <c r="BV75" s="1305"/>
      <c r="BW75" s="1305"/>
      <c r="BX75" s="1305">
        <v>6.3</v>
      </c>
      <c r="BY75" s="1305"/>
      <c r="BZ75" s="1305"/>
      <c r="CA75" s="1305"/>
      <c r="CB75" s="1305"/>
      <c r="CC75" s="1305"/>
      <c r="CD75" s="1305"/>
      <c r="CE75" s="1305"/>
      <c r="CF75" s="1305">
        <v>7</v>
      </c>
      <c r="CG75" s="1305"/>
      <c r="CH75" s="1305"/>
      <c r="CI75" s="1305"/>
      <c r="CJ75" s="1305"/>
      <c r="CK75" s="1305"/>
      <c r="CL75" s="1305"/>
      <c r="CM75" s="1305"/>
      <c r="CN75" s="1305">
        <v>7.7</v>
      </c>
      <c r="CO75" s="1305"/>
      <c r="CP75" s="1305"/>
      <c r="CQ75" s="1305"/>
      <c r="CR75" s="1305"/>
      <c r="CS75" s="1305"/>
      <c r="CT75" s="1305"/>
      <c r="CU75" s="1305"/>
      <c r="CV75" s="1305">
        <v>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619</v>
      </c>
      <c r="AO77" s="1310"/>
      <c r="AP77" s="1310"/>
      <c r="AQ77" s="1310"/>
      <c r="AR77" s="1310"/>
      <c r="AS77" s="1310"/>
      <c r="AT77" s="1310"/>
      <c r="AU77" s="1310"/>
      <c r="AV77" s="1310"/>
      <c r="AW77" s="1310"/>
      <c r="AX77" s="1310"/>
      <c r="AY77" s="1310"/>
      <c r="AZ77" s="1310"/>
      <c r="BA77" s="1310"/>
      <c r="BB77" s="1308" t="s">
        <v>617</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622</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j+IH9hp/F1Lx1+3VKNt3rTm28QqDZ8AHZUxveFcyVWuI79c2mxB3zdD49QxgJSv1wwbwPX20Jxc+0ReR0/2cQ==" saltValue="aAamgtSivyDC4yqIIHIeb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NM/4l4Lvhbgk50QYxjkBmKZBrhfvr6PoC3UmzFTAFLvDlG/yzciV3aXVlehr5QsDj3chOnN7B3Cm9W/0ODJ9Q==" saltValue="ejdIrPsO/HYWYO8QDpzo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3tRHNed2bBBNXeRt7dQwY+UTDuHZeBxaP3BVUwU6IgyqwMjQd4+0HxcLclrKZ17Jbcwa3luCd8MgQNFsaljqw==" saltValue="78SvGbKV/ensxjZxZlh5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152995</v>
      </c>
      <c r="E3" s="161"/>
      <c r="F3" s="162">
        <v>106614</v>
      </c>
      <c r="G3" s="163"/>
      <c r="H3" s="164"/>
    </row>
    <row r="4" spans="1:8" x14ac:dyDescent="0.15">
      <c r="A4" s="165"/>
      <c r="B4" s="166"/>
      <c r="C4" s="167"/>
      <c r="D4" s="168">
        <v>96378</v>
      </c>
      <c r="E4" s="169"/>
      <c r="F4" s="170">
        <v>45545</v>
      </c>
      <c r="G4" s="171"/>
      <c r="H4" s="172"/>
    </row>
    <row r="5" spans="1:8" x14ac:dyDescent="0.15">
      <c r="A5" s="153" t="s">
        <v>553</v>
      </c>
      <c r="B5" s="158"/>
      <c r="C5" s="159"/>
      <c r="D5" s="160">
        <v>77347</v>
      </c>
      <c r="E5" s="161"/>
      <c r="F5" s="162">
        <v>81768</v>
      </c>
      <c r="G5" s="163"/>
      <c r="H5" s="164"/>
    </row>
    <row r="6" spans="1:8" x14ac:dyDescent="0.15">
      <c r="A6" s="165"/>
      <c r="B6" s="166"/>
      <c r="C6" s="167"/>
      <c r="D6" s="168">
        <v>28466</v>
      </c>
      <c r="E6" s="169"/>
      <c r="F6" s="170">
        <v>37917</v>
      </c>
      <c r="G6" s="171"/>
      <c r="H6" s="172"/>
    </row>
    <row r="7" spans="1:8" x14ac:dyDescent="0.15">
      <c r="A7" s="153" t="s">
        <v>554</v>
      </c>
      <c r="B7" s="158"/>
      <c r="C7" s="159"/>
      <c r="D7" s="160">
        <v>54330</v>
      </c>
      <c r="E7" s="161"/>
      <c r="F7" s="162">
        <v>65876</v>
      </c>
      <c r="G7" s="163"/>
      <c r="H7" s="164"/>
    </row>
    <row r="8" spans="1:8" x14ac:dyDescent="0.15">
      <c r="A8" s="165"/>
      <c r="B8" s="166"/>
      <c r="C8" s="167"/>
      <c r="D8" s="168">
        <v>23675</v>
      </c>
      <c r="E8" s="169"/>
      <c r="F8" s="170">
        <v>36484</v>
      </c>
      <c r="G8" s="171"/>
      <c r="H8" s="172"/>
    </row>
    <row r="9" spans="1:8" x14ac:dyDescent="0.15">
      <c r="A9" s="153" t="s">
        <v>555</v>
      </c>
      <c r="B9" s="158"/>
      <c r="C9" s="159"/>
      <c r="D9" s="160">
        <v>55398</v>
      </c>
      <c r="E9" s="161"/>
      <c r="F9" s="162">
        <v>68468</v>
      </c>
      <c r="G9" s="163"/>
      <c r="H9" s="164"/>
    </row>
    <row r="10" spans="1:8" x14ac:dyDescent="0.15">
      <c r="A10" s="165"/>
      <c r="B10" s="166"/>
      <c r="C10" s="167"/>
      <c r="D10" s="168">
        <v>13901</v>
      </c>
      <c r="E10" s="169"/>
      <c r="F10" s="170">
        <v>34140</v>
      </c>
      <c r="G10" s="171"/>
      <c r="H10" s="172"/>
    </row>
    <row r="11" spans="1:8" x14ac:dyDescent="0.15">
      <c r="A11" s="153" t="s">
        <v>556</v>
      </c>
      <c r="B11" s="158"/>
      <c r="C11" s="159"/>
      <c r="D11" s="160">
        <v>54836</v>
      </c>
      <c r="E11" s="161"/>
      <c r="F11" s="162">
        <v>69729</v>
      </c>
      <c r="G11" s="163"/>
      <c r="H11" s="164"/>
    </row>
    <row r="12" spans="1:8" x14ac:dyDescent="0.15">
      <c r="A12" s="165"/>
      <c r="B12" s="166"/>
      <c r="C12" s="173"/>
      <c r="D12" s="168">
        <v>26979</v>
      </c>
      <c r="E12" s="169"/>
      <c r="F12" s="170">
        <v>38908</v>
      </c>
      <c r="G12" s="171"/>
      <c r="H12" s="172"/>
    </row>
    <row r="13" spans="1:8" x14ac:dyDescent="0.15">
      <c r="A13" s="153"/>
      <c r="B13" s="158"/>
      <c r="C13" s="174"/>
      <c r="D13" s="175">
        <v>78981</v>
      </c>
      <c r="E13" s="176"/>
      <c r="F13" s="177">
        <v>78491</v>
      </c>
      <c r="G13" s="178"/>
      <c r="H13" s="164"/>
    </row>
    <row r="14" spans="1:8" x14ac:dyDescent="0.15">
      <c r="A14" s="165"/>
      <c r="B14" s="166"/>
      <c r="C14" s="167"/>
      <c r="D14" s="168">
        <v>37880</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8.0500000000000007</v>
      </c>
      <c r="C19" s="179">
        <f>ROUND(VALUE(SUBSTITUTE(実質収支比率等に係る経年分析!G$48,"▲","-")),2)</f>
        <v>7.3</v>
      </c>
      <c r="D19" s="179">
        <f>ROUND(VALUE(SUBSTITUTE(実質収支比率等に係る経年分析!H$48,"▲","-")),2)</f>
        <v>6.6</v>
      </c>
      <c r="E19" s="179">
        <f>ROUND(VALUE(SUBSTITUTE(実質収支比率等に係る経年分析!I$48,"▲","-")),2)</f>
        <v>5.45</v>
      </c>
      <c r="F19" s="179">
        <f>ROUND(VALUE(SUBSTITUTE(実質収支比率等に係る経年分析!J$48,"▲","-")),2)</f>
        <v>7.42</v>
      </c>
    </row>
    <row r="20" spans="1:11" x14ac:dyDescent="0.15">
      <c r="A20" s="179" t="s">
        <v>55</v>
      </c>
      <c r="B20" s="179">
        <f>ROUND(VALUE(SUBSTITUTE(実質収支比率等に係る経年分析!F$47,"▲","-")),2)</f>
        <v>22.29</v>
      </c>
      <c r="C20" s="179">
        <f>ROUND(VALUE(SUBSTITUTE(実質収支比率等に係る経年分析!G$47,"▲","-")),2)</f>
        <v>23.26</v>
      </c>
      <c r="D20" s="179">
        <f>ROUND(VALUE(SUBSTITUTE(実質収支比率等に係る経年分析!H$47,"▲","-")),2)</f>
        <v>19.510000000000002</v>
      </c>
      <c r="E20" s="179">
        <f>ROUND(VALUE(SUBSTITUTE(実質収支比率等に係る経年分析!I$47,"▲","-")),2)</f>
        <v>17.010000000000002</v>
      </c>
      <c r="F20" s="179">
        <f>ROUND(VALUE(SUBSTITUTE(実質収支比率等に係る経年分析!J$47,"▲","-")),2)</f>
        <v>15.21</v>
      </c>
    </row>
    <row r="21" spans="1:11" x14ac:dyDescent="0.15">
      <c r="A21" s="179" t="s">
        <v>56</v>
      </c>
      <c r="B21" s="179">
        <f>IF(ISNUMBER(VALUE(SUBSTITUTE(実質収支比率等に係る経年分析!F$49,"▲","-"))),ROUND(VALUE(SUBSTITUTE(実質収支比率等に係る経年分析!F$49,"▲","-")),2),NA())</f>
        <v>-1.1499999999999999</v>
      </c>
      <c r="C21" s="179">
        <f>IF(ISNUMBER(VALUE(SUBSTITUTE(実質収支比率等に係る経年分析!G$49,"▲","-"))),ROUND(VALUE(SUBSTITUTE(実質収支比率等に係る経年分析!G$49,"▲","-")),2),NA())</f>
        <v>0.82</v>
      </c>
      <c r="D21" s="179">
        <f>IF(ISNUMBER(VALUE(SUBSTITUTE(実質収支比率等に係る経年分析!H$49,"▲","-"))),ROUND(VALUE(SUBSTITUTE(実質収支比率等に係る経年分析!H$49,"▲","-")),2),NA())</f>
        <v>-5.07</v>
      </c>
      <c r="E21" s="179">
        <f>IF(ISNUMBER(VALUE(SUBSTITUTE(実質収支比率等に係る経年分析!I$49,"▲","-"))),ROUND(VALUE(SUBSTITUTE(実質収支比率等に係る経年分析!I$49,"▲","-")),2),NA())</f>
        <v>-3.88</v>
      </c>
      <c r="F21" s="179">
        <f>IF(ISNUMBER(VALUE(SUBSTITUTE(実質収支比率等に係る経年分析!J$49,"▲","-"))),ROUND(VALUE(SUBSTITUTE(実質収支比率等に係る経年分析!J$49,"▲","-")),2),NA())</f>
        <v>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介護保険事業特別会計（保険事業勘定）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1.08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0.65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介護保険事業特別会計（介護サービス事業勘定）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8.0500000000000007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8.1300000000000008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1695</v>
      </c>
      <c r="E42" s="181"/>
      <c r="F42" s="181"/>
      <c r="G42" s="181">
        <f>'実質公債費比率（分子）の構造'!L$52</f>
        <v>1658</v>
      </c>
      <c r="H42" s="181"/>
      <c r="I42" s="181"/>
      <c r="J42" s="181">
        <f>'実質公債費比率（分子）の構造'!M$52</f>
        <v>1630</v>
      </c>
      <c r="K42" s="181"/>
      <c r="L42" s="181"/>
      <c r="M42" s="181">
        <f>'実質公債費比率（分子）の構造'!N$52</f>
        <v>1655</v>
      </c>
      <c r="N42" s="181"/>
      <c r="O42" s="181"/>
      <c r="P42" s="181">
        <f>'実質公債費比率（分子）の構造'!O$52</f>
        <v>1643</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248</v>
      </c>
      <c r="C45" s="181"/>
      <c r="D45" s="181"/>
      <c r="E45" s="181">
        <f>'実質公債費比率（分子）の構造'!L$49</f>
        <v>249</v>
      </c>
      <c r="F45" s="181"/>
      <c r="G45" s="181"/>
      <c r="H45" s="181">
        <f>'実質公債費比率（分子）の構造'!M$49</f>
        <v>249</v>
      </c>
      <c r="I45" s="181"/>
      <c r="J45" s="181"/>
      <c r="K45" s="181">
        <f>'実質公債費比率（分子）の構造'!N$49</f>
        <v>250</v>
      </c>
      <c r="L45" s="181"/>
      <c r="M45" s="181"/>
      <c r="N45" s="181">
        <f>'実質公債費比率（分子）の構造'!O$49</f>
        <v>250</v>
      </c>
      <c r="O45" s="181"/>
      <c r="P45" s="181"/>
    </row>
    <row r="46" spans="1:16" x14ac:dyDescent="0.15">
      <c r="A46" s="181" t="s">
        <v>67</v>
      </c>
      <c r="B46" s="181">
        <f>'実質公債費比率（分子）の構造'!K$48</f>
        <v>407</v>
      </c>
      <c r="C46" s="181"/>
      <c r="D46" s="181"/>
      <c r="E46" s="181">
        <f>'実質公債費比率（分子）の構造'!L$48</f>
        <v>451</v>
      </c>
      <c r="F46" s="181"/>
      <c r="G46" s="181"/>
      <c r="H46" s="181">
        <f>'実質公債費比率（分子）の構造'!M$48</f>
        <v>506</v>
      </c>
      <c r="I46" s="181"/>
      <c r="J46" s="181"/>
      <c r="K46" s="181">
        <f>'実質公債費比率（分子）の構造'!N$48</f>
        <v>509</v>
      </c>
      <c r="L46" s="181"/>
      <c r="M46" s="181"/>
      <c r="N46" s="181">
        <f>'実質公債費比率（分子）の構造'!O$48</f>
        <v>487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1556</v>
      </c>
      <c r="C49" s="181"/>
      <c r="D49" s="181"/>
      <c r="E49" s="181">
        <f>'実質公債費比率（分子）の構造'!L$45</f>
        <v>1610</v>
      </c>
      <c r="F49" s="181"/>
      <c r="G49" s="181"/>
      <c r="H49" s="181">
        <f>'実質公債費比率（分子）の構造'!M$45</f>
        <v>1561</v>
      </c>
      <c r="I49" s="181"/>
      <c r="J49" s="181"/>
      <c r="K49" s="181">
        <f>'実質公債費比率（分子）の構造'!N$45</f>
        <v>1606</v>
      </c>
      <c r="L49" s="181"/>
      <c r="M49" s="181"/>
      <c r="N49" s="181">
        <f>'実質公債費比率（分子）の構造'!O$45</f>
        <v>1591</v>
      </c>
      <c r="O49" s="181"/>
      <c r="P49" s="181"/>
    </row>
    <row r="50" spans="1:16" x14ac:dyDescent="0.15">
      <c r="A50" s="181" t="s">
        <v>71</v>
      </c>
      <c r="B50" s="181" t="e">
        <f>NA()</f>
        <v>#N/A</v>
      </c>
      <c r="C50" s="181">
        <f>IF(ISNUMBER('実質公債費比率（分子）の構造'!K$53),'実質公債費比率（分子）の構造'!K$53,NA())</f>
        <v>516</v>
      </c>
      <c r="D50" s="181" t="e">
        <f>NA()</f>
        <v>#N/A</v>
      </c>
      <c r="E50" s="181" t="e">
        <f>NA()</f>
        <v>#N/A</v>
      </c>
      <c r="F50" s="181">
        <f>IF(ISNUMBER('実質公債費比率（分子）の構造'!L$53),'実質公債費比率（分子）の構造'!L$53,NA())</f>
        <v>652</v>
      </c>
      <c r="G50" s="181" t="e">
        <f>NA()</f>
        <v>#N/A</v>
      </c>
      <c r="H50" s="181" t="e">
        <f>NA()</f>
        <v>#N/A</v>
      </c>
      <c r="I50" s="181">
        <f>IF(ISNUMBER('実質公債費比率（分子）の構造'!M$53),'実質公債費比率（分子）の構造'!M$53,NA())</f>
        <v>686</v>
      </c>
      <c r="J50" s="181" t="e">
        <f>NA()</f>
        <v>#N/A</v>
      </c>
      <c r="K50" s="181" t="e">
        <f>NA()</f>
        <v>#N/A</v>
      </c>
      <c r="L50" s="181">
        <f>IF(ISNUMBER('実質公債費比率（分子）の構造'!N$53),'実質公債費比率（分子）の構造'!N$53,NA())</f>
        <v>710</v>
      </c>
      <c r="M50" s="181" t="e">
        <f>NA()</f>
        <v>#N/A</v>
      </c>
      <c r="N50" s="181" t="e">
        <f>NA()</f>
        <v>#N/A</v>
      </c>
      <c r="O50" s="181">
        <f>IF(ISNUMBER('実質公債費比率（分子）の構造'!O$53),'実質公債費比率（分子）の構造'!O$53,NA())</f>
        <v>685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16140</v>
      </c>
      <c r="E56" s="180"/>
      <c r="F56" s="180"/>
      <c r="G56" s="180">
        <f>'将来負担比率（分子）の構造'!J$52</f>
        <v>16219</v>
      </c>
      <c r="H56" s="180"/>
      <c r="I56" s="180"/>
      <c r="J56" s="180">
        <f>'将来負担比率（分子）の構造'!K$52</f>
        <v>15857</v>
      </c>
      <c r="K56" s="180"/>
      <c r="L56" s="180"/>
      <c r="M56" s="180">
        <f>'将来負担比率（分子）の構造'!L$52</f>
        <v>15315</v>
      </c>
      <c r="N56" s="180"/>
      <c r="O56" s="180"/>
      <c r="P56" s="180">
        <f>'将来負担比率（分子）の構造'!M$52</f>
        <v>15009</v>
      </c>
    </row>
    <row r="57" spans="1:16" x14ac:dyDescent="0.15">
      <c r="A57" s="180" t="s">
        <v>42</v>
      </c>
      <c r="B57" s="180"/>
      <c r="C57" s="180"/>
      <c r="D57" s="180">
        <f>'将来負担比率（分子）の構造'!I$51</f>
        <v>1746</v>
      </c>
      <c r="E57" s="180"/>
      <c r="F57" s="180"/>
      <c r="G57" s="180">
        <f>'将来負担比率（分子）の構造'!J$51</f>
        <v>1659</v>
      </c>
      <c r="H57" s="180"/>
      <c r="I57" s="180"/>
      <c r="J57" s="180">
        <f>'将来負担比率（分子）の構造'!K$51</f>
        <v>1680</v>
      </c>
      <c r="K57" s="180"/>
      <c r="L57" s="180"/>
      <c r="M57" s="180">
        <f>'将来負担比率（分子）の構造'!L$51</f>
        <v>1670</v>
      </c>
      <c r="N57" s="180"/>
      <c r="O57" s="180"/>
      <c r="P57" s="180">
        <f>'将来負担比率（分子）の構造'!M$51</f>
        <v>1743</v>
      </c>
    </row>
    <row r="58" spans="1:16" x14ac:dyDescent="0.15">
      <c r="A58" s="180" t="s">
        <v>41</v>
      </c>
      <c r="B58" s="180"/>
      <c r="C58" s="180"/>
      <c r="D58" s="180">
        <f>'将来負担比率（分子）の構造'!I$50</f>
        <v>5573</v>
      </c>
      <c r="E58" s="180"/>
      <c r="F58" s="180"/>
      <c r="G58" s="180">
        <f>'将来負担比率（分子）の構造'!J$50</f>
        <v>5899</v>
      </c>
      <c r="H58" s="180"/>
      <c r="I58" s="180"/>
      <c r="J58" s="180">
        <f>'将来負担比率（分子）の構造'!K$50</f>
        <v>5244</v>
      </c>
      <c r="K58" s="180"/>
      <c r="L58" s="180"/>
      <c r="M58" s="180">
        <f>'将来負担比率（分子）の構造'!L$50</f>
        <v>4861</v>
      </c>
      <c r="N58" s="180"/>
      <c r="O58" s="180"/>
      <c r="P58" s="180">
        <f>'将来負担比率（分子）の構造'!M$50</f>
        <v>4421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322</v>
      </c>
      <c r="L61" s="180"/>
      <c r="M61" s="180"/>
      <c r="N61" s="180">
        <f>'将来負担比率（分子）の構造'!M$46</f>
        <v>420</v>
      </c>
      <c r="O61" s="180"/>
      <c r="P61" s="180"/>
    </row>
    <row r="62" spans="1:16" x14ac:dyDescent="0.15">
      <c r="A62" s="180" t="s">
        <v>35</v>
      </c>
      <c r="B62" s="180">
        <f>'将来負担比率（分子）の構造'!I$45</f>
        <v>4135</v>
      </c>
      <c r="C62" s="180"/>
      <c r="D62" s="180"/>
      <c r="E62" s="180">
        <f>'将来負担比率（分子）の構造'!J$45</f>
        <v>3975</v>
      </c>
      <c r="F62" s="180"/>
      <c r="G62" s="180"/>
      <c r="H62" s="180">
        <f>'将来負担比率（分子）の構造'!K$45</f>
        <v>3939</v>
      </c>
      <c r="I62" s="180"/>
      <c r="J62" s="180"/>
      <c r="K62" s="180">
        <f>'将来負担比率（分子）の構造'!L$45</f>
        <v>3876</v>
      </c>
      <c r="L62" s="180"/>
      <c r="M62" s="180"/>
      <c r="N62" s="180">
        <f>'将来負担比率（分子）の構造'!M$45</f>
        <v>3716</v>
      </c>
      <c r="O62" s="180"/>
      <c r="P62" s="180"/>
    </row>
    <row r="63" spans="1:16" x14ac:dyDescent="0.15">
      <c r="A63" s="180" t="s">
        <v>34</v>
      </c>
      <c r="B63" s="180">
        <f>'将来負担比率（分子）の構造'!I$44</f>
        <v>1331</v>
      </c>
      <c r="C63" s="180"/>
      <c r="D63" s="180"/>
      <c r="E63" s="180">
        <f>'将来負担比率（分子）の構造'!J$44</f>
        <v>1106</v>
      </c>
      <c r="F63" s="180"/>
      <c r="G63" s="180"/>
      <c r="H63" s="180">
        <f>'将来負担比率（分子）の構造'!K$44</f>
        <v>874</v>
      </c>
      <c r="I63" s="180"/>
      <c r="J63" s="180"/>
      <c r="K63" s="180">
        <f>'将来負担比率（分子）の構造'!L$44</f>
        <v>642</v>
      </c>
      <c r="L63" s="180"/>
      <c r="M63" s="180"/>
      <c r="N63" s="180">
        <f>'将来負担比率（分子）の構造'!M$44</f>
        <v>404</v>
      </c>
      <c r="O63" s="180"/>
      <c r="P63" s="180"/>
    </row>
    <row r="64" spans="1:16" x14ac:dyDescent="0.15">
      <c r="A64" s="180" t="s">
        <v>33</v>
      </c>
      <c r="B64" s="180">
        <f>'将来負担比率（分子）の構造'!I$43</f>
        <v>6706</v>
      </c>
      <c r="C64" s="180"/>
      <c r="D64" s="180"/>
      <c r="E64" s="180">
        <f>'将来負担比率（分子）の構造'!J$43</f>
        <v>7088</v>
      </c>
      <c r="F64" s="180"/>
      <c r="G64" s="180"/>
      <c r="H64" s="180">
        <f>'将来負担比率（分子）の構造'!K$43</f>
        <v>7383</v>
      </c>
      <c r="I64" s="180"/>
      <c r="J64" s="180"/>
      <c r="K64" s="180">
        <f>'将来負担比率（分子）の構造'!L$43</f>
        <v>7767</v>
      </c>
      <c r="L64" s="180"/>
      <c r="M64" s="180"/>
      <c r="N64" s="180">
        <f>'将来負担比率（分子）の構造'!M$43</f>
        <v>7827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14772</v>
      </c>
      <c r="C66" s="180"/>
      <c r="D66" s="180"/>
      <c r="E66" s="180">
        <f>'将来負担比率（分子）の構造'!J$41</f>
        <v>14948</v>
      </c>
      <c r="F66" s="180"/>
      <c r="G66" s="180"/>
      <c r="H66" s="180">
        <f>'将来負担比率（分子）の構造'!K$41</f>
        <v>14415</v>
      </c>
      <c r="I66" s="180"/>
      <c r="J66" s="180"/>
      <c r="K66" s="180">
        <f>'将来負担比率（分子）の構造'!L$41</f>
        <v>13756</v>
      </c>
      <c r="L66" s="180"/>
      <c r="M66" s="180"/>
      <c r="N66" s="180">
        <f>'将来負担比率（分子）の構造'!M$41</f>
        <v>13307</v>
      </c>
      <c r="O66" s="180"/>
      <c r="P66" s="180"/>
    </row>
    <row r="67" spans="1:16" x14ac:dyDescent="0.15">
      <c r="A67" s="180" t="s">
        <v>75</v>
      </c>
      <c r="B67" s="180" t="e">
        <f>NA()</f>
        <v>#N/A</v>
      </c>
      <c r="C67" s="180">
        <f>IF(ISNUMBER('将来負担比率（分子）の構造'!I$53), IF('将来負担比率（分子）の構造'!I$53 &lt; 0, 0, '将来負担比率（分子）の構造'!I$53), NA())</f>
        <v>3485</v>
      </c>
      <c r="D67" s="180" t="e">
        <f>NA()</f>
        <v>#N/A</v>
      </c>
      <c r="E67" s="180" t="e">
        <f>NA()</f>
        <v>#N/A</v>
      </c>
      <c r="F67" s="180">
        <f>IF(ISNUMBER('将来負担比率（分子）の構造'!J$53), IF('将来負担比率（分子）の構造'!J$53 &lt; 0, 0, '将来負担比率（分子）の構造'!J$53), NA())</f>
        <v>3339</v>
      </c>
      <c r="G67" s="180" t="e">
        <f>NA()</f>
        <v>#N/A</v>
      </c>
      <c r="H67" s="180" t="e">
        <f>NA()</f>
        <v>#N/A</v>
      </c>
      <c r="I67" s="180">
        <f>IF(ISNUMBER('将来負担比率（分子）の構造'!K$53), IF('将来負担比率（分子）の構造'!K$53 &lt; 0, 0, '将来負担比率（分子）の構造'!K$53), NA())</f>
        <v>3830</v>
      </c>
      <c r="J67" s="180" t="e">
        <f>NA()</f>
        <v>#N/A</v>
      </c>
      <c r="K67" s="180" t="e">
        <f>NA()</f>
        <v>#N/A</v>
      </c>
      <c r="L67" s="180">
        <f>IF(ISNUMBER('将来負担比率（分子）の構造'!L$53), IF('将来負担比率（分子）の構造'!L$53 &lt; 0, 0, '将来負担比率（分子）の構造'!L$53), NA())</f>
        <v>4517</v>
      </c>
      <c r="M67" s="180" t="e">
        <f>NA()</f>
        <v>#N/A</v>
      </c>
      <c r="N67" s="180" t="e">
        <f>NA()</f>
        <v>#N/A</v>
      </c>
      <c r="O67" s="180">
        <f>IF(ISNUMBER('将来負担比率（分子）の構造'!M$53), IF('将来負担比率（分子）の構造'!M$53 &lt; 0, 0, '将来負担比率（分子）の構造'!M$53), NA())</f>
        <v>4500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2006</v>
      </c>
      <c r="C72" s="184">
        <f>基金残高に係る経年分析!G55</f>
        <v>1734</v>
      </c>
      <c r="D72" s="184">
        <f>基金残高に係る経年分析!H55</f>
        <v>1542</v>
      </c>
    </row>
    <row r="73" spans="1:16" x14ac:dyDescent="0.15">
      <c r="A73" s="183" t="s">
        <v>78</v>
      </c>
      <c r="B73" s="184">
        <f>基金残高に係る経年分析!F56</f>
        <v>428</v>
      </c>
      <c r="C73" s="184">
        <f>基金残高に係る経年分析!G56</f>
        <v>428</v>
      </c>
      <c r="D73" s="184">
        <f>基金残高に係る経年分析!H56</f>
        <v>429</v>
      </c>
    </row>
    <row r="74" spans="1:16" x14ac:dyDescent="0.15">
      <c r="A74" s="183" t="s">
        <v>79</v>
      </c>
      <c r="B74" s="184">
        <f>基金残高に係る経年分析!F57</f>
        <v>2791</v>
      </c>
      <c r="C74" s="184">
        <f>基金残高に係る経年分析!G57</f>
        <v>2643</v>
      </c>
      <c r="D74" s="184">
        <f>基金残高に係る経年分析!H57</f>
        <v>2346</v>
      </c>
    </row>
  </sheetData>
  <sheetProtection algorithmName="SHA-512" hashValue="fJOhV4Sk2Yqs/H8Regz6YKAk0iA3clFIJ9ZvZLyrD2PotGzXmTK27hDe+7nMktbcsBcttqECZ4qqg3amPhCmzw==" saltValue="YDZMv1wR3XT6idTLT67o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久木 健人</cp:lastModifiedBy>
  <cp:lastPrinted>2020-03-05T02:58:15Z</cp:lastPrinted>
  <dcterms:created xsi:type="dcterms:W3CDTF">2020-02-10T03:44:22Z</dcterms:created>
  <dcterms:modified xsi:type="dcterms:W3CDTF">2021-01-28T04:42:10Z</dcterms:modified>
</cp:coreProperties>
</file>